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SURVEY\APAN\APAN2010\Report\"/>
    </mc:Choice>
  </mc:AlternateContent>
  <xr:revisionPtr revIDLastSave="0" documentId="13_ncr:1_{28D1AD59-DD69-4645-8789-20F654CCF9A0}" xr6:coauthVersionLast="45" xr6:coauthVersionMax="45" xr10:uidLastSave="{00000000-0000-0000-0000-000000000000}"/>
  <bookViews>
    <workbookView xWindow="-120" yWindow="-120" windowWidth="29040" windowHeight="15990" tabRatio="791" xr2:uid="{00000000-000D-0000-FFFF-FFFF00000000}"/>
  </bookViews>
  <sheets>
    <sheet name="Table 1" sheetId="4" r:id="rId1"/>
    <sheet name="Table 2" sheetId="5" r:id="rId2"/>
    <sheet name="Table 3" sheetId="31" r:id="rId3"/>
    <sheet name="Table 4" sheetId="32" r:id="rId4"/>
    <sheet name="Table 5" sheetId="34" r:id="rId5"/>
    <sheet name="Table 6" sheetId="9" r:id="rId6"/>
    <sheet name="Table 7" sheetId="10" r:id="rId7"/>
    <sheet name="Table 8" sheetId="11" r:id="rId8"/>
    <sheet name="Table 9" sheetId="12" r:id="rId9"/>
    <sheet name="Table 10" sheetId="33" r:id="rId10"/>
    <sheet name="Table 11" sheetId="14" r:id="rId11"/>
    <sheet name="Table 12" sheetId="15" r:id="rId12"/>
    <sheet name="Table 13" sheetId="16" r:id="rId13"/>
    <sheet name="Table 14" sheetId="17" r:id="rId14"/>
    <sheet name="Table 15" sheetId="18" r:id="rId15"/>
    <sheet name="Figure 1" sheetId="22" r:id="rId16"/>
    <sheet name="Figure 2" sheetId="23" r:id="rId17"/>
    <sheet name="Figure 3" sheetId="29" r:id="rId18"/>
    <sheet name="Figure 4" sheetId="27" r:id="rId19"/>
  </sheets>
  <definedNames>
    <definedName name="_xlnm.Print_Area" localSheetId="5">'Table 6'!$A$1:$BF$66</definedName>
    <definedName name="_xlnm.Print_Titles" localSheetId="10">'Table 11'!$A:$A,'Table 11'!$1:$3</definedName>
    <definedName name="_xlnm.Print_Titles" localSheetId="11">'Table 12'!$A:$A,'Table 12'!$1:$3</definedName>
    <definedName name="_xlnm.Print_Titles" localSheetId="12">'Table 13'!$A:$A,'Table 13'!$1:$2</definedName>
    <definedName name="_xlnm.Print_Titles" localSheetId="4">'Table 5'!$A:$C,'Table 5'!$1:$3</definedName>
    <definedName name="_xlnm.Print_Titles" localSheetId="5">'Table 6'!$A:$C,'Table 6'!$1:$3</definedName>
    <definedName name="_xlnm.Print_Titles" localSheetId="6">'Table 7'!$A:$A,'Table 7'!$1:$3</definedName>
    <definedName name="_xlnm.Print_Titles" localSheetId="7">'Table 8'!$A:$A,'Table 8'!$1:$3</definedName>
    <definedName name="_xlnm.Print_Titles" localSheetId="8">'Table 9'!$A:$B,'Table 9'!$1:$4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32" l="1"/>
  <c r="C34" i="32"/>
  <c r="D34" i="32"/>
  <c r="E34" i="32"/>
  <c r="F34" i="32"/>
  <c r="G34" i="32"/>
  <c r="H34" i="32"/>
  <c r="I34" i="32"/>
  <c r="J34" i="32"/>
  <c r="K34" i="32"/>
  <c r="B34" i="32"/>
  <c r="B35" i="32"/>
  <c r="C35" i="32"/>
  <c r="D35" i="32"/>
  <c r="E35" i="32"/>
  <c r="F35" i="32"/>
  <c r="G35" i="32"/>
  <c r="H35" i="32"/>
  <c r="I35" i="32"/>
  <c r="J35" i="32"/>
  <c r="K35" i="32"/>
  <c r="L35" i="32"/>
  <c r="D62" i="34" l="1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AC62" i="34"/>
  <c r="AD62" i="34"/>
  <c r="AE62" i="34"/>
  <c r="AF62" i="34"/>
  <c r="AG62" i="34"/>
  <c r="AH62" i="34"/>
  <c r="AI62" i="34"/>
  <c r="AJ62" i="34"/>
  <c r="AK62" i="34"/>
  <c r="AL62" i="34"/>
  <c r="AM62" i="34"/>
  <c r="AN62" i="34"/>
  <c r="AO62" i="34"/>
  <c r="AP62" i="34"/>
  <c r="AQ62" i="34"/>
  <c r="AR62" i="34"/>
  <c r="AS62" i="34"/>
  <c r="AT62" i="34"/>
  <c r="AU62" i="34"/>
  <c r="AV62" i="34"/>
  <c r="AW62" i="34"/>
  <c r="AX62" i="34"/>
  <c r="AY62" i="34"/>
  <c r="AZ62" i="34"/>
  <c r="BA62" i="34"/>
  <c r="BB62" i="34"/>
  <c r="BC62" i="34"/>
  <c r="BD62" i="34"/>
  <c r="BE62" i="34"/>
  <c r="BF62" i="34"/>
  <c r="C62" i="34" l="1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C26" i="32" l="1"/>
  <c r="D26" i="32"/>
  <c r="E26" i="32"/>
  <c r="F26" i="32"/>
  <c r="G26" i="32"/>
  <c r="H26" i="32"/>
  <c r="I26" i="32"/>
  <c r="J26" i="32"/>
  <c r="K26" i="32"/>
  <c r="L26" i="32"/>
  <c r="L13" i="32"/>
  <c r="C13" i="32"/>
  <c r="D13" i="32"/>
  <c r="E13" i="32"/>
  <c r="F13" i="32"/>
  <c r="G13" i="32"/>
  <c r="H13" i="32"/>
  <c r="I13" i="32"/>
  <c r="J13" i="32"/>
  <c r="K13" i="32"/>
  <c r="B13" i="32"/>
  <c r="B26" i="32"/>
  <c r="K39" i="32" l="1"/>
  <c r="G39" i="32"/>
  <c r="C39" i="32"/>
  <c r="B39" i="32"/>
  <c r="L39" i="32"/>
  <c r="H39" i="32"/>
  <c r="D39" i="32"/>
  <c r="J39" i="32"/>
  <c r="F39" i="32"/>
  <c r="I39" i="32"/>
  <c r="E39" i="32"/>
  <c r="C19" i="11"/>
  <c r="B55" i="11"/>
  <c r="B45" i="11"/>
  <c r="B19" i="11"/>
  <c r="C62" i="10"/>
  <c r="C36" i="32" l="1"/>
  <c r="C38" i="32"/>
  <c r="C40" i="32"/>
  <c r="C30" i="32"/>
  <c r="C31" i="32"/>
  <c r="C32" i="32"/>
  <c r="B30" i="32"/>
  <c r="B31" i="32"/>
  <c r="B32" i="32"/>
  <c r="B36" i="32"/>
  <c r="B38" i="32"/>
  <c r="B40" i="32"/>
  <c r="L40" i="32" l="1"/>
  <c r="K40" i="32"/>
  <c r="J40" i="32"/>
  <c r="I40" i="32"/>
  <c r="H40" i="32"/>
  <c r="G40" i="32"/>
  <c r="F40" i="32"/>
  <c r="E40" i="32"/>
  <c r="D40" i="32"/>
  <c r="L38" i="32"/>
  <c r="K38" i="32"/>
  <c r="J38" i="32"/>
  <c r="I38" i="32"/>
  <c r="H38" i="32"/>
  <c r="G38" i="32"/>
  <c r="F38" i="32"/>
  <c r="E38" i="32"/>
  <c r="D38" i="32"/>
  <c r="L37" i="32"/>
  <c r="L36" i="32"/>
  <c r="K36" i="32"/>
  <c r="J36" i="32"/>
  <c r="I36" i="32"/>
  <c r="H36" i="32"/>
  <c r="G36" i="32"/>
  <c r="F36" i="32"/>
  <c r="E36" i="32"/>
  <c r="D36" i="32"/>
  <c r="L33" i="32"/>
  <c r="L32" i="32"/>
  <c r="K32" i="32"/>
  <c r="J32" i="32"/>
  <c r="I32" i="32"/>
  <c r="H32" i="32"/>
  <c r="G32" i="32"/>
  <c r="F32" i="32"/>
  <c r="E32" i="32"/>
  <c r="D32" i="32"/>
  <c r="L31" i="32"/>
  <c r="K31" i="32"/>
  <c r="J31" i="32"/>
  <c r="I31" i="32"/>
  <c r="H31" i="32"/>
  <c r="G31" i="32"/>
  <c r="F31" i="32"/>
  <c r="E31" i="32"/>
  <c r="D31" i="32"/>
  <c r="L30" i="32"/>
  <c r="K30" i="32"/>
  <c r="J30" i="32"/>
  <c r="I30" i="32"/>
  <c r="H30" i="32"/>
  <c r="G30" i="32"/>
  <c r="F30" i="32"/>
  <c r="E30" i="32"/>
  <c r="D30" i="32"/>
  <c r="J62" i="12" l="1"/>
  <c r="G62" i="12"/>
  <c r="D62" i="12"/>
  <c r="N62" i="12" s="1"/>
  <c r="M62" i="12" s="1"/>
  <c r="L62" i="12" s="1"/>
  <c r="C62" i="12"/>
  <c r="K62" i="12" s="1"/>
  <c r="J61" i="12"/>
  <c r="G61" i="12"/>
  <c r="D61" i="12"/>
  <c r="N61" i="12" s="1"/>
  <c r="M61" i="12" s="1"/>
  <c r="C61" i="12"/>
  <c r="L61" i="12" s="1"/>
  <c r="K61" i="12" s="1"/>
  <c r="J60" i="12"/>
  <c r="G60" i="12"/>
  <c r="D60" i="12"/>
  <c r="N60" i="12" s="1"/>
  <c r="M60" i="12" s="1"/>
  <c r="C60" i="12"/>
  <c r="L60" i="12" s="1"/>
  <c r="K60" i="12" s="1"/>
  <c r="J59" i="12"/>
  <c r="G59" i="12"/>
  <c r="D59" i="12"/>
  <c r="N59" i="12" s="1"/>
  <c r="M59" i="12" s="1"/>
  <c r="C59" i="12"/>
  <c r="L59" i="12" s="1"/>
  <c r="K59" i="12" s="1"/>
  <c r="J58" i="12"/>
  <c r="G58" i="12"/>
  <c r="D58" i="12"/>
  <c r="N58" i="12" s="1"/>
  <c r="M58" i="12" s="1"/>
  <c r="L58" i="12" s="1"/>
  <c r="C58" i="12"/>
  <c r="K58" i="12" s="1"/>
  <c r="J57" i="12"/>
  <c r="G57" i="12"/>
  <c r="D57" i="12"/>
  <c r="N57" i="12" s="1"/>
  <c r="M57" i="12" s="1"/>
  <c r="C57" i="12"/>
  <c r="L57" i="12" s="1"/>
  <c r="K57" i="12" s="1"/>
  <c r="J56" i="12"/>
  <c r="G56" i="12"/>
  <c r="D56" i="12"/>
  <c r="N56" i="12" s="1"/>
  <c r="M56" i="12" s="1"/>
  <c r="C56" i="12"/>
  <c r="L56" i="12" s="1"/>
  <c r="K56" i="12" s="1"/>
  <c r="J55" i="12"/>
  <c r="G55" i="12"/>
  <c r="D55" i="12"/>
  <c r="N55" i="12" s="1"/>
  <c r="M55" i="12" s="1"/>
  <c r="C55" i="12"/>
  <c r="L55" i="12" s="1"/>
  <c r="K55" i="12" s="1"/>
  <c r="J54" i="12"/>
  <c r="G54" i="12"/>
  <c r="D54" i="12"/>
  <c r="N54" i="12" s="1"/>
  <c r="M54" i="12" s="1"/>
  <c r="L54" i="12" s="1"/>
  <c r="C54" i="12"/>
  <c r="K54" i="12" s="1"/>
  <c r="J53" i="12"/>
  <c r="G53" i="12"/>
  <c r="D53" i="12"/>
  <c r="C53" i="12"/>
  <c r="L53" i="12" s="1"/>
  <c r="K53" i="12" s="1"/>
  <c r="J52" i="12"/>
  <c r="G52" i="12"/>
  <c r="D52" i="12"/>
  <c r="N52" i="12" s="1"/>
  <c r="M52" i="12" s="1"/>
  <c r="C52" i="12"/>
  <c r="L52" i="12" s="1"/>
  <c r="K52" i="12" s="1"/>
  <c r="J51" i="12"/>
  <c r="G51" i="12"/>
  <c r="D51" i="12"/>
  <c r="N51" i="12" s="1"/>
  <c r="M51" i="12" s="1"/>
  <c r="C51" i="12"/>
  <c r="L51" i="12" s="1"/>
  <c r="K51" i="12" s="1"/>
  <c r="J50" i="12"/>
  <c r="G50" i="12"/>
  <c r="D50" i="12"/>
  <c r="N50" i="12" s="1"/>
  <c r="M50" i="12" s="1"/>
  <c r="C50" i="12"/>
  <c r="L50" i="12" s="1"/>
  <c r="K50" i="12" s="1"/>
  <c r="J49" i="12"/>
  <c r="G49" i="12"/>
  <c r="D49" i="12"/>
  <c r="N49" i="12" s="1"/>
  <c r="M49" i="12" s="1"/>
  <c r="C49" i="12"/>
  <c r="L49" i="12" s="1"/>
  <c r="K49" i="12" s="1"/>
  <c r="J48" i="12"/>
  <c r="G48" i="12"/>
  <c r="D48" i="12"/>
  <c r="N48" i="12" s="1"/>
  <c r="M48" i="12" s="1"/>
  <c r="C48" i="12"/>
  <c r="L48" i="12" s="1"/>
  <c r="K48" i="12" s="1"/>
  <c r="J47" i="12"/>
  <c r="G47" i="12"/>
  <c r="D47" i="12"/>
  <c r="N47" i="12" s="1"/>
  <c r="M47" i="12" s="1"/>
  <c r="C47" i="12"/>
  <c r="L47" i="12" s="1"/>
  <c r="K47" i="12" s="1"/>
  <c r="J46" i="12"/>
  <c r="G46" i="12"/>
  <c r="D46" i="12"/>
  <c r="N46" i="12" s="1"/>
  <c r="M46" i="12" s="1"/>
  <c r="L46" i="12" s="1"/>
  <c r="C46" i="12"/>
  <c r="K46" i="12" s="1"/>
  <c r="J45" i="12"/>
  <c r="G45" i="12"/>
  <c r="D45" i="12"/>
  <c r="N45" i="12" s="1"/>
  <c r="M45" i="12" s="1"/>
  <c r="C45" i="12"/>
  <c r="L45" i="12" s="1"/>
  <c r="K45" i="12" s="1"/>
  <c r="J44" i="12"/>
  <c r="G44" i="12"/>
  <c r="D44" i="12"/>
  <c r="N44" i="12" s="1"/>
  <c r="M44" i="12" s="1"/>
  <c r="C44" i="12"/>
  <c r="L44" i="12" s="1"/>
  <c r="K44" i="12" s="1"/>
  <c r="J43" i="12"/>
  <c r="G43" i="12"/>
  <c r="D43" i="12"/>
  <c r="N43" i="12" s="1"/>
  <c r="M43" i="12" s="1"/>
  <c r="C43" i="12"/>
  <c r="L43" i="12" s="1"/>
  <c r="K43" i="12" s="1"/>
  <c r="J42" i="12"/>
  <c r="G42" i="12"/>
  <c r="D42" i="12"/>
  <c r="N42" i="12" s="1"/>
  <c r="M42" i="12" s="1"/>
  <c r="L42" i="12" s="1"/>
  <c r="C42" i="12"/>
  <c r="K42" i="12" s="1"/>
  <c r="J41" i="12"/>
  <c r="G41" i="12"/>
  <c r="D41" i="12"/>
  <c r="N41" i="12" s="1"/>
  <c r="M41" i="12" s="1"/>
  <c r="C41" i="12"/>
  <c r="L41" i="12" s="1"/>
  <c r="K41" i="12" s="1"/>
  <c r="J40" i="12"/>
  <c r="G40" i="12"/>
  <c r="D40" i="12"/>
  <c r="N40" i="12" s="1"/>
  <c r="M40" i="12" s="1"/>
  <c r="C40" i="12"/>
  <c r="L40" i="12" s="1"/>
  <c r="K40" i="12" s="1"/>
  <c r="J39" i="12"/>
  <c r="G39" i="12"/>
  <c r="D39" i="12"/>
  <c r="N39" i="12" s="1"/>
  <c r="M39" i="12" s="1"/>
  <c r="C39" i="12"/>
  <c r="L39" i="12" s="1"/>
  <c r="K39" i="12" s="1"/>
  <c r="J38" i="12"/>
  <c r="G38" i="12"/>
  <c r="D38" i="12"/>
  <c r="N38" i="12" s="1"/>
  <c r="M38" i="12" s="1"/>
  <c r="C38" i="12"/>
  <c r="K38" i="12" s="1"/>
  <c r="J37" i="12"/>
  <c r="G37" i="12"/>
  <c r="D37" i="12"/>
  <c r="N37" i="12" s="1"/>
  <c r="M37" i="12" s="1"/>
  <c r="C37" i="12"/>
  <c r="L37" i="12" s="1"/>
  <c r="K37" i="12" s="1"/>
  <c r="J36" i="12"/>
  <c r="G36" i="12"/>
  <c r="D36" i="12"/>
  <c r="N36" i="12" s="1"/>
  <c r="M36" i="12" s="1"/>
  <c r="C36" i="12"/>
  <c r="L36" i="12" s="1"/>
  <c r="K36" i="12" s="1"/>
  <c r="J35" i="12"/>
  <c r="G35" i="12"/>
  <c r="D35" i="12"/>
  <c r="N35" i="12" s="1"/>
  <c r="M35" i="12" s="1"/>
  <c r="C35" i="12"/>
  <c r="L35" i="12" s="1"/>
  <c r="K35" i="12" s="1"/>
  <c r="J34" i="12"/>
  <c r="G34" i="12"/>
  <c r="D34" i="12"/>
  <c r="N34" i="12" s="1"/>
  <c r="M34" i="12" s="1"/>
  <c r="C34" i="12"/>
  <c r="L34" i="12" s="1"/>
  <c r="K34" i="12" s="1"/>
  <c r="J33" i="12"/>
  <c r="G33" i="12"/>
  <c r="D33" i="12"/>
  <c r="N33" i="12" s="1"/>
  <c r="M33" i="12" s="1"/>
  <c r="C33" i="12"/>
  <c r="L33" i="12" s="1"/>
  <c r="K33" i="12" s="1"/>
  <c r="J32" i="12"/>
  <c r="G32" i="12"/>
  <c r="D32" i="12"/>
  <c r="N32" i="12" s="1"/>
  <c r="M32" i="12" s="1"/>
  <c r="C32" i="12"/>
  <c r="L32" i="12" s="1"/>
  <c r="K32" i="12" s="1"/>
  <c r="J31" i="12"/>
  <c r="G31" i="12"/>
  <c r="D31" i="12"/>
  <c r="N31" i="12" s="1"/>
  <c r="M31" i="12" s="1"/>
  <c r="C31" i="12"/>
  <c r="L31" i="12" s="1"/>
  <c r="K31" i="12" s="1"/>
  <c r="J30" i="12"/>
  <c r="G30" i="12"/>
  <c r="D30" i="12"/>
  <c r="N30" i="12" s="1"/>
  <c r="M30" i="12" s="1"/>
  <c r="C30" i="12"/>
  <c r="K30" i="12" s="1"/>
  <c r="J29" i="12"/>
  <c r="G29" i="12"/>
  <c r="D29" i="12"/>
  <c r="N29" i="12" s="1"/>
  <c r="M29" i="12" s="1"/>
  <c r="C29" i="12"/>
  <c r="L29" i="12" s="1"/>
  <c r="K29" i="12" s="1"/>
  <c r="J28" i="12"/>
  <c r="G28" i="12"/>
  <c r="D28" i="12"/>
  <c r="N28" i="12" s="1"/>
  <c r="M28" i="12" s="1"/>
  <c r="C28" i="12"/>
  <c r="L28" i="12" s="1"/>
  <c r="K28" i="12" s="1"/>
  <c r="J27" i="12"/>
  <c r="G27" i="12"/>
  <c r="D27" i="12"/>
  <c r="N27" i="12" s="1"/>
  <c r="M27" i="12" s="1"/>
  <c r="C27" i="12"/>
  <c r="J26" i="12"/>
  <c r="G26" i="12"/>
  <c r="D26" i="12"/>
  <c r="M26" i="12" s="1"/>
  <c r="C26" i="12"/>
  <c r="K26" i="12" s="1"/>
  <c r="J25" i="12"/>
  <c r="G25" i="12"/>
  <c r="D25" i="12"/>
  <c r="N25" i="12" s="1"/>
  <c r="M25" i="12" s="1"/>
  <c r="C25" i="12"/>
  <c r="L25" i="12" s="1"/>
  <c r="K25" i="12" s="1"/>
  <c r="J24" i="12"/>
  <c r="G24" i="12"/>
  <c r="D24" i="12"/>
  <c r="N24" i="12" s="1"/>
  <c r="M24" i="12" s="1"/>
  <c r="C24" i="12"/>
  <c r="L24" i="12" s="1"/>
  <c r="K24" i="12" s="1"/>
  <c r="J23" i="12"/>
  <c r="G23" i="12"/>
  <c r="D23" i="12"/>
  <c r="N23" i="12" s="1"/>
  <c r="M23" i="12" s="1"/>
  <c r="C23" i="12"/>
  <c r="L23" i="12" s="1"/>
  <c r="K23" i="12" s="1"/>
  <c r="J22" i="12"/>
  <c r="G22" i="12"/>
  <c r="D22" i="12"/>
  <c r="N22" i="12" s="1"/>
  <c r="M22" i="12" s="1"/>
  <c r="C22" i="12"/>
  <c r="K22" i="12" s="1"/>
  <c r="J21" i="12"/>
  <c r="G21" i="12"/>
  <c r="D21" i="12"/>
  <c r="N21" i="12" s="1"/>
  <c r="M21" i="12" s="1"/>
  <c r="C21" i="12"/>
  <c r="L21" i="12" s="1"/>
  <c r="K21" i="12" s="1"/>
  <c r="J20" i="12"/>
  <c r="G20" i="12"/>
  <c r="D20" i="12"/>
  <c r="N20" i="12" s="1"/>
  <c r="M20" i="12" s="1"/>
  <c r="C20" i="12"/>
  <c r="L20" i="12" s="1"/>
  <c r="K20" i="12" s="1"/>
  <c r="J19" i="12"/>
  <c r="G19" i="12"/>
  <c r="D19" i="12"/>
  <c r="N19" i="12" s="1"/>
  <c r="M19" i="12" s="1"/>
  <c r="C19" i="12"/>
  <c r="L19" i="12" s="1"/>
  <c r="K19" i="12" s="1"/>
  <c r="J18" i="12"/>
  <c r="G18" i="12"/>
  <c r="D18" i="12"/>
  <c r="N18" i="12" s="1"/>
  <c r="M18" i="12" s="1"/>
  <c r="C18" i="12"/>
  <c r="L18" i="12" s="1"/>
  <c r="K18" i="12" s="1"/>
  <c r="J17" i="12"/>
  <c r="G17" i="12"/>
  <c r="D17" i="12"/>
  <c r="N17" i="12" s="1"/>
  <c r="M17" i="12" s="1"/>
  <c r="C17" i="12"/>
  <c r="L17" i="12" s="1"/>
  <c r="K17" i="12" s="1"/>
  <c r="J16" i="12"/>
  <c r="G16" i="12"/>
  <c r="D16" i="12"/>
  <c r="N16" i="12" s="1"/>
  <c r="M16" i="12" s="1"/>
  <c r="C16" i="12"/>
  <c r="L16" i="12" s="1"/>
  <c r="K16" i="12" s="1"/>
  <c r="J15" i="12"/>
  <c r="G15" i="12"/>
  <c r="D15" i="12"/>
  <c r="N15" i="12" s="1"/>
  <c r="M15" i="12" s="1"/>
  <c r="C15" i="12"/>
  <c r="L15" i="12" s="1"/>
  <c r="K15" i="12" s="1"/>
  <c r="J14" i="12"/>
  <c r="G14" i="12"/>
  <c r="D14" i="12"/>
  <c r="N14" i="12" s="1"/>
  <c r="M14" i="12" s="1"/>
  <c r="C14" i="12"/>
  <c r="K14" i="12" s="1"/>
  <c r="J13" i="12"/>
  <c r="G13" i="12"/>
  <c r="D13" i="12"/>
  <c r="N13" i="12" s="1"/>
  <c r="M13" i="12" s="1"/>
  <c r="C13" i="12"/>
  <c r="L13" i="12" s="1"/>
  <c r="K13" i="12" s="1"/>
  <c r="J12" i="12"/>
  <c r="G12" i="12"/>
  <c r="D12" i="12"/>
  <c r="N12" i="12" s="1"/>
  <c r="M12" i="12" s="1"/>
  <c r="C12" i="12"/>
  <c r="L12" i="12" s="1"/>
  <c r="K12" i="12" s="1"/>
  <c r="J11" i="12"/>
  <c r="G11" i="12"/>
  <c r="D11" i="12"/>
  <c r="N11" i="12" s="1"/>
  <c r="M11" i="12" s="1"/>
  <c r="C11" i="12"/>
  <c r="L11" i="12" s="1"/>
  <c r="K11" i="12" s="1"/>
  <c r="J10" i="12"/>
  <c r="G10" i="12"/>
  <c r="D10" i="12"/>
  <c r="N10" i="12" s="1"/>
  <c r="M10" i="12" s="1"/>
  <c r="C10" i="12"/>
  <c r="K10" i="12" s="1"/>
  <c r="J9" i="12"/>
  <c r="G9" i="12"/>
  <c r="D9" i="12"/>
  <c r="N9" i="12" s="1"/>
  <c r="M9" i="12" s="1"/>
  <c r="C9" i="12"/>
  <c r="L9" i="12" s="1"/>
  <c r="K9" i="12" s="1"/>
  <c r="J8" i="12"/>
  <c r="G8" i="12"/>
  <c r="D8" i="12"/>
  <c r="N8" i="12" s="1"/>
  <c r="M8" i="12" s="1"/>
  <c r="C8" i="12"/>
  <c r="L8" i="12" s="1"/>
  <c r="K8" i="12" s="1"/>
  <c r="J7" i="12"/>
  <c r="G7" i="12"/>
  <c r="D7" i="12"/>
  <c r="N7" i="12" s="1"/>
  <c r="M7" i="12" s="1"/>
  <c r="C7" i="12"/>
  <c r="L7" i="12" s="1"/>
  <c r="K7" i="12" s="1"/>
  <c r="J6" i="12"/>
  <c r="G6" i="12"/>
  <c r="D6" i="12"/>
  <c r="N6" i="12" s="1"/>
  <c r="M6" i="12" s="1"/>
  <c r="C6" i="12"/>
  <c r="K6" i="12" s="1"/>
  <c r="J5" i="12"/>
  <c r="M53" i="12" l="1"/>
  <c r="N53" i="12"/>
  <c r="L6" i="12"/>
  <c r="L10" i="12"/>
  <c r="L14" i="12"/>
  <c r="L22" i="12"/>
  <c r="L26" i="12"/>
  <c r="L30" i="12"/>
  <c r="L38" i="12"/>
  <c r="N26" i="12"/>
  <c r="L27" i="12"/>
  <c r="K27" i="12" s="1"/>
  <c r="G5" i="12"/>
  <c r="D5" i="12"/>
  <c r="N5" i="12" s="1"/>
  <c r="M5" i="12" s="1"/>
  <c r="C5" i="12"/>
  <c r="L5" i="12" s="1"/>
  <c r="K5" i="12" s="1"/>
  <c r="C67" i="11"/>
  <c r="B67" i="11"/>
  <c r="D66" i="11"/>
  <c r="D65" i="11"/>
  <c r="D64" i="11"/>
  <c r="D63" i="11"/>
  <c r="C62" i="11"/>
  <c r="B62" i="11"/>
  <c r="D61" i="11"/>
  <c r="D60" i="11"/>
  <c r="D59" i="11"/>
  <c r="D58" i="11"/>
  <c r="D57" i="11"/>
  <c r="D56" i="11"/>
  <c r="C55" i="11"/>
  <c r="D54" i="11"/>
  <c r="D53" i="11"/>
  <c r="D52" i="11"/>
  <c r="D51" i="11"/>
  <c r="D50" i="11"/>
  <c r="D49" i="11"/>
  <c r="D48" i="11"/>
  <c r="D47" i="11"/>
  <c r="D46" i="11"/>
  <c r="C45" i="11"/>
  <c r="D44" i="11"/>
  <c r="D43" i="11"/>
  <c r="D42" i="11"/>
  <c r="D41" i="11"/>
  <c r="C40" i="11"/>
  <c r="B40" i="11"/>
  <c r="D39" i="11"/>
  <c r="D38" i="11"/>
  <c r="D37" i="11"/>
  <c r="D36" i="11"/>
  <c r="D35" i="11"/>
  <c r="D34" i="11"/>
  <c r="D33" i="11"/>
  <c r="D32" i="11"/>
  <c r="C31" i="11"/>
  <c r="B31" i="11"/>
  <c r="D30" i="11"/>
  <c r="D29" i="11"/>
  <c r="D28" i="11"/>
  <c r="D27" i="11"/>
  <c r="D26" i="11"/>
  <c r="D25" i="11"/>
  <c r="D24" i="11"/>
  <c r="D23" i="11"/>
  <c r="D22" i="11"/>
  <c r="D21" i="11"/>
  <c r="D20" i="11"/>
  <c r="D18" i="11"/>
  <c r="D17" i="11"/>
  <c r="D16" i="11"/>
  <c r="D15" i="11"/>
  <c r="D14" i="11"/>
  <c r="D13" i="11"/>
  <c r="D12" i="11"/>
  <c r="C11" i="11"/>
  <c r="B11" i="11"/>
  <c r="D10" i="11"/>
  <c r="D9" i="11"/>
  <c r="D8" i="11"/>
  <c r="D7" i="11"/>
  <c r="D6" i="11"/>
  <c r="D5" i="11"/>
  <c r="C4" i="11"/>
  <c r="B4" i="11"/>
  <c r="G62" i="10"/>
  <c r="F62" i="10"/>
  <c r="H62" i="10" l="1"/>
  <c r="D11" i="11"/>
  <c r="D40" i="11"/>
  <c r="D45" i="11"/>
  <c r="D4" i="11"/>
  <c r="D55" i="11"/>
  <c r="D67" i="11"/>
  <c r="D31" i="11"/>
  <c r="D62" i="11"/>
  <c r="D19" i="11"/>
  <c r="D62" i="10"/>
  <c r="H61" i="10"/>
  <c r="E61" i="10"/>
  <c r="H60" i="10"/>
  <c r="E60" i="10"/>
  <c r="H59" i="10"/>
  <c r="E59" i="10"/>
  <c r="H58" i="10"/>
  <c r="E58" i="10"/>
  <c r="H57" i="10"/>
  <c r="E57" i="10"/>
  <c r="H56" i="10"/>
  <c r="E56" i="10"/>
  <c r="H55" i="10"/>
  <c r="E55" i="10"/>
  <c r="H54" i="10"/>
  <c r="E54" i="10"/>
  <c r="H53" i="10"/>
  <c r="E53" i="10"/>
  <c r="H52" i="10"/>
  <c r="E52" i="10"/>
  <c r="H51" i="10"/>
  <c r="E51" i="10"/>
  <c r="H50" i="10"/>
  <c r="E50" i="10"/>
  <c r="H49" i="10"/>
  <c r="E49" i="10"/>
  <c r="H48" i="10"/>
  <c r="E48" i="10"/>
  <c r="H47" i="10"/>
  <c r="E47" i="10"/>
  <c r="H46" i="10"/>
  <c r="E46" i="10"/>
  <c r="H45" i="10"/>
  <c r="E45" i="10"/>
  <c r="H44" i="10"/>
  <c r="E44" i="10"/>
  <c r="H43" i="10"/>
  <c r="E43" i="10"/>
  <c r="H42" i="10"/>
  <c r="E42" i="10"/>
  <c r="H41" i="10"/>
  <c r="E41" i="10"/>
  <c r="H40" i="10"/>
  <c r="E40" i="10"/>
  <c r="H39" i="10"/>
  <c r="E39" i="10"/>
  <c r="H38" i="10"/>
  <c r="E38" i="10"/>
  <c r="H37" i="10"/>
  <c r="E37" i="10"/>
  <c r="H36" i="10"/>
  <c r="E36" i="10"/>
  <c r="H35" i="10"/>
  <c r="E35" i="10"/>
  <c r="H34" i="10"/>
  <c r="E34" i="10"/>
  <c r="H33" i="10"/>
  <c r="E33" i="10"/>
  <c r="H32" i="10"/>
  <c r="E32" i="10"/>
  <c r="H31" i="10"/>
  <c r="E31" i="10"/>
  <c r="H30" i="10"/>
  <c r="E30" i="10"/>
  <c r="H29" i="10"/>
  <c r="E29" i="10"/>
  <c r="H28" i="10"/>
  <c r="E28" i="10"/>
  <c r="H27" i="10"/>
  <c r="E27" i="10"/>
  <c r="H26" i="10"/>
  <c r="E26" i="10"/>
  <c r="H25" i="10"/>
  <c r="E25" i="10"/>
  <c r="H24" i="10"/>
  <c r="E24" i="10"/>
  <c r="H23" i="10"/>
  <c r="E23" i="10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  <c r="H14" i="10"/>
  <c r="E14" i="10"/>
  <c r="H13" i="10"/>
  <c r="E13" i="10"/>
  <c r="H12" i="10"/>
  <c r="E12" i="10"/>
  <c r="H8" i="10"/>
  <c r="E8" i="10"/>
  <c r="H10" i="10"/>
  <c r="E10" i="10"/>
  <c r="H11" i="10"/>
  <c r="E11" i="10"/>
  <c r="H9" i="10"/>
  <c r="E9" i="10"/>
  <c r="H7" i="10"/>
  <c r="E7" i="10"/>
  <c r="H6" i="10"/>
  <c r="E6" i="10"/>
  <c r="H5" i="10"/>
  <c r="E5" i="10"/>
  <c r="H4" i="10"/>
  <c r="E4" i="10"/>
  <c r="BF62" i="9"/>
  <c r="BE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8" i="9"/>
  <c r="C10" i="9"/>
  <c r="C11" i="9"/>
  <c r="C9" i="9"/>
  <c r="C7" i="9"/>
  <c r="C6" i="9"/>
  <c r="C5" i="9"/>
  <c r="C4" i="9"/>
  <c r="J30" i="5"/>
  <c r="I30" i="5"/>
  <c r="H30" i="5"/>
  <c r="F30" i="5"/>
  <c r="D30" i="5"/>
  <c r="J29" i="5"/>
  <c r="I29" i="5"/>
  <c r="F29" i="5"/>
  <c r="D29" i="5"/>
  <c r="J28" i="5"/>
  <c r="I28" i="5"/>
  <c r="H16" i="5"/>
  <c r="F16" i="5"/>
  <c r="D16" i="5"/>
  <c r="F15" i="5"/>
  <c r="D15" i="5"/>
  <c r="L8" i="4"/>
  <c r="M7" i="4"/>
  <c r="L7" i="4"/>
  <c r="C62" i="9" l="1"/>
  <c r="E62" i="10"/>
</calcChain>
</file>

<file path=xl/sharedStrings.xml><?xml version="1.0" encoding="utf-8"?>
<sst xmlns="http://schemas.openxmlformats.org/spreadsheetml/2006/main" count="1155" uniqueCount="317">
  <si>
    <t>Applicants</t>
  </si>
  <si>
    <t>First-Time Enrollees</t>
  </si>
  <si>
    <t>Applicant/First-Time Enrollee Ratio</t>
  </si>
  <si>
    <t>Percentage of Applicants Enrolled</t>
  </si>
  <si>
    <t>Total</t>
  </si>
  <si>
    <t>Men</t>
  </si>
  <si>
    <t>Women</t>
  </si>
  <si>
    <t>Gender Not Reported</t>
  </si>
  <si>
    <t>Number</t>
  </si>
  <si>
    <t>Percent</t>
  </si>
  <si>
    <t>&lt;0.1%</t>
  </si>
  <si>
    <t>Enrollment Rate</t>
  </si>
  <si>
    <t>&lt;0.0%</t>
  </si>
  <si>
    <t>Enrollees</t>
  </si>
  <si>
    <t>Enrollment</t>
  </si>
  <si>
    <t>Rate</t>
  </si>
  <si>
    <t>White</t>
  </si>
  <si>
    <t>Total number of applicants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</si>
  <si>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</si>
  <si>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</si>
  <si>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</si>
  <si>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</si>
  <si>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</si>
  <si>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</si>
  <si>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</si>
  <si>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</si>
  <si>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</si>
  <si>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</si>
  <si>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</si>
  <si>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</si>
  <si>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</si>
  <si>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</si>
  <si>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</si>
  <si>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</si>
  <si>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</si>
  <si>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</si>
  <si>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</si>
  <si>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</si>
  <si>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</si>
  <si>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</si>
  <si>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</si>
  <si>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</si>
  <si>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</si>
  <si>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</si>
  <si>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</si>
  <si>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</si>
  <si>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</si>
  <si>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</si>
  <si>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</si>
  <si>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</si>
  <si>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</si>
  <si>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</si>
  <si>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</si>
  <si>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</si>
  <si>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</si>
  <si>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</si>
  <si>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</si>
  <si>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</si>
  <si>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</si>
  <si>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</si>
  <si>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</si>
  <si>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</si>
  <si>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</si>
  <si>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</si>
  <si>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</si>
  <si>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</si>
  <si>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</si>
  <si>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</si>
  <si>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</si>
  <si>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</si>
  <si>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</si>
  <si>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University of Iowa</t>
  </si>
  <si>
    <t>University of Kentucky</t>
  </si>
  <si>
    <t>University of Louisville</t>
  </si>
  <si>
    <t>Louisiana State University</t>
  </si>
  <si>
    <t>Boston University</t>
  </si>
  <si>
    <t>Tufts University</t>
  </si>
  <si>
    <t>University of Maryland</t>
  </si>
  <si>
    <t>University of Detroit Mercy</t>
  </si>
  <si>
    <t>University of Michigan</t>
  </si>
  <si>
    <t>University of Minnesota</t>
  </si>
  <si>
    <t>University of Missouri-Kansas City</t>
  </si>
  <si>
    <t>University of Mississippi</t>
  </si>
  <si>
    <t>Creighton University</t>
  </si>
  <si>
    <t>Univeristy of Medicine and Dentistry of New Jersey</t>
  </si>
  <si>
    <t>Columbia University</t>
  </si>
  <si>
    <t>New York University</t>
  </si>
  <si>
    <t>Stony Brook University</t>
  </si>
  <si>
    <t>The Ohio State University</t>
  </si>
  <si>
    <t>University of Oklahoma</t>
  </si>
  <si>
    <t>University of Oregon</t>
  </si>
  <si>
    <t>Temple University</t>
  </si>
  <si>
    <t>University of Pennsylvania</t>
  </si>
  <si>
    <t>University of Pittsburgh</t>
  </si>
  <si>
    <t>University of Puerto Rico</t>
  </si>
  <si>
    <t>Medical University of South Carolina</t>
  </si>
  <si>
    <t>Meharry Medical College</t>
  </si>
  <si>
    <t>Virginia Commonwealth University</t>
  </si>
  <si>
    <t>University of Washington</t>
  </si>
  <si>
    <t>Marquette University</t>
  </si>
  <si>
    <t>West Virginia University</t>
  </si>
  <si>
    <t>Total Enrollees (#)</t>
  </si>
  <si>
    <t>In-State Enrollees (#)</t>
  </si>
  <si>
    <t>Region/State</t>
  </si>
  <si>
    <t>Total Applicants</t>
  </si>
  <si>
    <t>Total  Enrollees</t>
  </si>
  <si>
    <t>Percent Enrolled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</si>
  <si>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</si>
  <si>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</si>
  <si>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</si>
  <si>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</si>
  <si>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</si>
  <si>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</si>
  <si>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</si>
  <si>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Mid-Atlantic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</si>
  <si>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</si>
  <si>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</si>
  <si>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</si>
  <si>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</si>
  <si>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</si>
  <si>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</si>
  <si>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</si>
  <si>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Southeast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</si>
  <si>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</si>
  <si>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</si>
  <si>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</si>
  <si>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</si>
  <si>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</si>
  <si>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</si>
  <si>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</si>
  <si>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</si>
  <si>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</si>
  <si>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</si>
  <si>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</si>
  <si>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Central</t>
  </si>
  <si>
    <t>Illinois</t>
  </si>
  <si>
    <t>Indiana</t>
  </si>
  <si>
    <t>Iowa</t>
  </si>
  <si>
    <t>Michigan</t>
  </si>
  <si>
    <t>Minnesota</t>
  </si>
  <si>
    <t>Missouri</t>
  </si>
  <si>
    <t>Ohio</t>
  </si>
  <si>
    <t>Wisconsin</t>
  </si>
  <si>
    <t>Southwest</t>
  </si>
  <si>
    <t>Arizona</t>
  </si>
  <si>
    <t>New Mexico</t>
  </si>
  <si>
    <t>Oklahoma</t>
  </si>
  <si>
    <t>Texas</t>
  </si>
  <si>
    <t>Northwest</t>
  </si>
  <si>
    <t>Colorado</t>
  </si>
  <si>
    <t>Idaho</t>
  </si>
  <si>
    <t>Kansas</t>
  </si>
  <si>
    <t>Montana</t>
  </si>
  <si>
    <t>Nebraska</t>
  </si>
  <si>
    <t>North Dakota</t>
  </si>
  <si>
    <t>South Dakota</t>
  </si>
  <si>
    <t>Utah</t>
  </si>
  <si>
    <t>Wyoming</t>
  </si>
  <si>
    <t>Far West</t>
  </si>
  <si>
    <t>Alaska</t>
  </si>
  <si>
    <t>California</t>
  </si>
  <si>
    <t>Hawaii</t>
  </si>
  <si>
    <t>Nevada</t>
  </si>
  <si>
    <t>Oregon</t>
  </si>
  <si>
    <t>Washington</t>
  </si>
  <si>
    <t>Puerto Rico</t>
  </si>
  <si>
    <t>Canada</t>
  </si>
  <si>
    <t>Unknown/Missing</t>
  </si>
  <si>
    <t>TOTAL</t>
  </si>
  <si>
    <t>% of Applicants</t>
  </si>
  <si>
    <t>% of Enrollees</t>
  </si>
  <si>
    <t>App</t>
  </si>
  <si>
    <t xml:space="preserve">Enr </t>
  </si>
  <si>
    <t>Enr</t>
  </si>
  <si>
    <t xml:space="preserve">Loma Linda University </t>
  </si>
  <si>
    <t xml:space="preserve">University of Southern California </t>
  </si>
  <si>
    <t xml:space="preserve">Western University of Health Sciences </t>
  </si>
  <si>
    <t xml:space="preserve">University of Connecticut </t>
  </si>
  <si>
    <t xml:space="preserve">Howard University </t>
  </si>
  <si>
    <t xml:space="preserve">Nova Southeastern University </t>
  </si>
  <si>
    <t xml:space="preserve">University of Florida </t>
  </si>
  <si>
    <t xml:space="preserve">Southern Illinois University </t>
  </si>
  <si>
    <t>Predental Major</t>
  </si>
  <si>
    <t>Percent of Applicants</t>
  </si>
  <si>
    <t xml:space="preserve">Percent of Enrollees </t>
  </si>
  <si>
    <t>Percent Rate Enrollment</t>
  </si>
  <si>
    <t>Social Sciences</t>
  </si>
  <si>
    <t>Biological Science</t>
  </si>
  <si>
    <t>Chemistry / Physical Science</t>
  </si>
  <si>
    <t>Math / Computer Science</t>
  </si>
  <si>
    <t>Engineering</t>
  </si>
  <si>
    <t>Education</t>
  </si>
  <si>
    <t>Business</t>
  </si>
  <si>
    <t>Pre-dentistry</t>
  </si>
  <si>
    <t>Other Major</t>
  </si>
  <si>
    <t>No Major</t>
  </si>
  <si>
    <t>Perceptual Ability</t>
  </si>
  <si>
    <t>Total Science</t>
  </si>
  <si>
    <t>GPA Scores:</t>
  </si>
  <si>
    <t>&lt;2.5</t>
  </si>
  <si>
    <t>2.5-2.74</t>
  </si>
  <si>
    <t>2.75-2.99</t>
  </si>
  <si>
    <t>3.0-3.24</t>
  </si>
  <si>
    <t>3.25-3.49</t>
  </si>
  <si>
    <t xml:space="preserve">3.5-3.74 </t>
  </si>
  <si>
    <t>3.75+</t>
  </si>
  <si>
    <t>Science GPA</t>
  </si>
  <si>
    <t>Total GPA</t>
  </si>
  <si>
    <t>DAT Score:</t>
  </si>
  <si>
    <t>&lt;14</t>
  </si>
  <si>
    <t>14-16</t>
  </si>
  <si>
    <t>17-18</t>
  </si>
  <si>
    <t>19-20</t>
  </si>
  <si>
    <t>21+</t>
  </si>
  <si>
    <t>Academic Average</t>
  </si>
  <si>
    <t>Age</t>
  </si>
  <si>
    <t>20 and younger</t>
  </si>
  <si>
    <t>31 and older</t>
  </si>
  <si>
    <t>Total Applications (#)</t>
  </si>
  <si>
    <t>In-State Applications (#)</t>
  </si>
  <si>
    <t>Year</t>
  </si>
  <si>
    <t>First Time Enrollees</t>
  </si>
  <si>
    <t>Table 14. Percent of applicants and enrollees by range of DAT scores, 2010.</t>
  </si>
  <si>
    <t>First-time Enrollees</t>
  </si>
  <si>
    <t>Table 13.  Percent of applicants and enrollees by range of grade point averages (GPA), 2010.</t>
  </si>
  <si>
    <t>Table 15.  Age distribution of applicants and enrollees, 2010.</t>
  </si>
  <si>
    <t>Table 11.  Major fields of study for dental school applicants and enrollees, 2010.</t>
  </si>
  <si>
    <t>Table 6. Number of enrollees and their geographic distribution by school, 2010.</t>
  </si>
  <si>
    <t>Table 7. Number and percentage of in-state applications and enrollees by school, 2010.</t>
  </si>
  <si>
    <t>Table 8.  Geographic distribution of applicants and enrollees (as determined by legal residence of application, 2010).</t>
  </si>
  <si>
    <t>Unknown</t>
  </si>
  <si>
    <t xml:space="preserve">Percent of First Time Enrollees </t>
  </si>
  <si>
    <t>Table 2. Applicants and first-time enrollees by gender, 2000 to 2010.</t>
  </si>
  <si>
    <t>Indiana University</t>
  </si>
  <si>
    <t>Outside U.S.</t>
  </si>
  <si>
    <t>Totals above do not include 8 students who were prior deferments.</t>
  </si>
  <si>
    <t>Other Outside the U.S.</t>
  </si>
  <si>
    <t>Outside the United States/Other</t>
  </si>
  <si>
    <t xml:space="preserve">*Does not include those who did not provide gender data. </t>
  </si>
  <si>
    <t>Asian</t>
  </si>
  <si>
    <r>
      <t>Asian</t>
    </r>
    <r>
      <rPr>
        <vertAlign val="superscript"/>
        <sz val="10"/>
        <rFont val="Arial"/>
        <family val="2"/>
      </rPr>
      <t>1</t>
    </r>
  </si>
  <si>
    <t>First-Time, First-Year Enrollees</t>
  </si>
  <si>
    <t>University of Texas Health Science Center at San Antonio</t>
  </si>
  <si>
    <t>Baylor College of Dentistry</t>
  </si>
  <si>
    <t>University at Buffalo</t>
  </si>
  <si>
    <t>University of Nevada, Las Vegas</t>
  </si>
  <si>
    <t>University of North Carolina at Chapel Hill</t>
  </si>
  <si>
    <t>Harvard School of Dental Medicine</t>
  </si>
  <si>
    <t>University of Illinois at Chicago</t>
  </si>
  <si>
    <t>University of Colorado Denver</t>
  </si>
  <si>
    <t xml:space="preserve">University of California, Los Angeles </t>
  </si>
  <si>
    <t>University of the Pacific Arthur A. Dugoni School of Dentistry</t>
  </si>
  <si>
    <t xml:space="preserve">University of California, San Francisco </t>
  </si>
  <si>
    <t>Midwestern University-Arizona</t>
  </si>
  <si>
    <t>Arizona School of Dentistry and Oral Health</t>
  </si>
  <si>
    <t>University of Alabama at Birmingham</t>
  </si>
  <si>
    <t>Case Western Reserve University</t>
  </si>
  <si>
    <t>Georgia Health Sciences University</t>
  </si>
  <si>
    <t>University of Nebraska Medical Center</t>
  </si>
  <si>
    <t>University of Tennessee Health Science Center</t>
  </si>
  <si>
    <t>Number of applications submitted per enrollee spot</t>
  </si>
  <si>
    <t>15 to 24</t>
  </si>
  <si>
    <t>35 to 45</t>
  </si>
  <si>
    <t>Figure 1. Percentage of applicants by gender, 2010 (N=12,001)</t>
  </si>
  <si>
    <t>Figure 2. Percentage of first-time enrollees by gender, 2010 (N=4,947)</t>
  </si>
  <si>
    <t>Figure 4. Applications Per Slot by Dental School</t>
  </si>
  <si>
    <t>3 to 14</t>
  </si>
  <si>
    <t>25 to 34</t>
  </si>
  <si>
    <t>Figure 3. Percentage of applicants and first-time enrollees by race/ethnicity, 2010</t>
  </si>
  <si>
    <t>Hispanic or Latino</t>
  </si>
  <si>
    <t>American Indian or Alaska Native</t>
  </si>
  <si>
    <t>Native Hawaiian or Pacific Islander</t>
  </si>
  <si>
    <t>*ADEA adheres to the revised federal guidelines for collecting and reporting race and ethnicity.</t>
  </si>
  <si>
    <t>Black or African American</t>
  </si>
  <si>
    <t>Table 3.  Applicants and first-time enrollees by race/ethnicity, 2010.*</t>
  </si>
  <si>
    <t>Two or More Races</t>
  </si>
  <si>
    <t>Table 5. Number of applications and their geographic distribution by school, 2010.</t>
  </si>
  <si>
    <t>Table 12.  Grade point averages and DAT scores for dental school applicants and enrollees, 2000 to 2010.</t>
  </si>
  <si>
    <t>GPA Science</t>
  </si>
  <si>
    <t>GPA Total</t>
  </si>
  <si>
    <t>DAT
Perceptual Ability</t>
  </si>
  <si>
    <t>Total number of enrollees</t>
  </si>
  <si>
    <t>DAT Count (individual examinations)*</t>
  </si>
  <si>
    <t>Total First-Year Enrollees*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</si>
  <si>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Asian includes Native Hawaiian and Pacific Islander for years 2000 to 2009.</t>
    </r>
  </si>
  <si>
    <t>NA</t>
  </si>
  <si>
    <t>NA Not available.</t>
  </si>
  <si>
    <t>All URM Subtotal</t>
  </si>
  <si>
    <t>Source: American Dental Education Association, U.S. Dental School Applicants and Enrollees, 2010 Entering Class</t>
  </si>
  <si>
    <t>University of Medicine and Dentistry of New Jersey</t>
  </si>
  <si>
    <t>Number of Schools</t>
  </si>
  <si>
    <t>Table 4. Applicants and first-time enrollees by race/ethnicity, 2000 to 2010.*</t>
  </si>
  <si>
    <t>©2012 American Dental Education Association</t>
  </si>
  <si>
    <t>% In-State Applications</t>
  </si>
  <si>
    <t>% In-State Enrollees</t>
  </si>
  <si>
    <t>Non-URM Subtotal</t>
  </si>
  <si>
    <t>Table 1. Applicants, first-time enrollees, and total first-year enrollees, 1990 and 2000 to 2010.</t>
  </si>
  <si>
    <t>The University of Colorado</t>
  </si>
  <si>
    <t>University of Missouri - Kansas City</t>
  </si>
  <si>
    <t>The University of Texas Health School of Dentistry at Houston</t>
  </si>
  <si>
    <t>Oregon Health &amp; Science University</t>
  </si>
  <si>
    <t>The University of Texas School of Dentistry at Houston</t>
  </si>
  <si>
    <t xml:space="preserve">DAT
Academic Average </t>
  </si>
  <si>
    <t>DAT
Total Science</t>
  </si>
  <si>
    <t>Language, Humanities, Architecture, and Fine Arts</t>
  </si>
  <si>
    <t>Name of Institution</t>
  </si>
  <si>
    <t>First-time, first-year enrollees</t>
  </si>
  <si>
    <t>Enrollment rate of first-time, first-year enrollees</t>
  </si>
  <si>
    <t>Total 
App</t>
  </si>
  <si>
    <t>Total 
Enr</t>
  </si>
  <si>
    <t>Enr 
Rate</t>
  </si>
  <si>
    <t>Outside 
U.S.</t>
  </si>
  <si>
    <t>Race/Ethnicity</t>
  </si>
  <si>
    <t>Note: All URM includes Black or African American, Hispanic or Latino, American Indian or Alaska Native, and Native Hawaiian or Pacific Islander.</t>
  </si>
  <si>
    <t>Table 10. Race/ethnicity of applications and enrollees by school, 2010.</t>
  </si>
  <si>
    <t>Table 9.  Gender of applications and enrollees by school, 2010.</t>
  </si>
  <si>
    <t>Do Not Wish to Report or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</si>
</sst>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###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35">
    <xf numFmtId="0" fontId="0" fillId="0" borderId="0" xfId="0"/>
    <xf numFmtId="0" fontId="1" fillId="0" borderId="0" xfId="2" applyFill="1"/>
    <xf numFmtId="0" fontId="1" fillId="0" borderId="0" xfId="2" applyFill="1" applyBorder="1"/>
    <xf numFmtId="0" fontId="1" fillId="0" borderId="0" xfId="2" applyFont="1" applyFill="1" applyBorder="1" applyAlignment="1">
      <alignment horizontal="center"/>
    </xf>
    <xf numFmtId="0" fontId="1" fillId="0" borderId="0" xfId="2" applyFill="1" applyBorder="1" applyAlignment="1">
      <alignment horizontal="center"/>
    </xf>
    <xf numFmtId="0" fontId="0" fillId="0" borderId="0" xfId="0" applyBorder="1"/>
    <xf numFmtId="0" fontId="1" fillId="0" borderId="0" xfId="2" applyFont="1" applyFill="1" applyBorder="1" applyAlignment="1">
      <alignment horizontal="left"/>
    </xf>
    <xf numFmtId="0" fontId="1" fillId="0" borderId="0" xfId="2" applyFont="1" applyFill="1" applyBorder="1" applyAlignment="1"/>
    <xf numFmtId="9" fontId="1" fillId="0" borderId="0" xfId="5" applyFont="1" applyFill="1" applyBorder="1"/>
    <xf numFmtId="9" fontId="10" fillId="0" borderId="0" xfId="5" applyFont="1" applyFill="1" applyBorder="1"/>
    <xf numFmtId="0" fontId="0" fillId="0" borderId="0" xfId="0" applyAlignment="1">
      <alignment vertical="center"/>
    </xf>
    <xf numFmtId="9" fontId="0" fillId="0" borderId="0" xfId="5" applyNumberFormat="1" applyFont="1"/>
    <xf numFmtId="9" fontId="0" fillId="0" borderId="0" xfId="0" applyNumberFormat="1"/>
    <xf numFmtId="0" fontId="17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vertical="center"/>
    </xf>
    <xf numFmtId="0" fontId="10" fillId="0" borderId="0" xfId="0" applyFont="1" applyAlignment="1">
      <alignment vertical="center"/>
    </xf>
    <xf numFmtId="3" fontId="1" fillId="0" borderId="0" xfId="2" applyNumberFormat="1" applyFont="1" applyFill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" xfId="2" applyFont="1" applyFill="1" applyBorder="1" applyAlignment="1">
      <alignment horizontal="center" vertical="center"/>
    </xf>
    <xf numFmtId="3" fontId="10" fillId="0" borderId="0" xfId="0" applyNumberFormat="1" applyFont="1" applyAlignment="1">
      <alignment vertical="center"/>
    </xf>
    <xf numFmtId="164" fontId="1" fillId="0" borderId="0" xfId="2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1" fillId="0" borderId="0" xfId="2" applyNumberFormat="1" applyFont="1" applyAlignment="1">
      <alignment vertical="center"/>
    </xf>
    <xf numFmtId="3" fontId="1" fillId="0" borderId="0" xfId="2" applyNumberFormat="1" applyFont="1" applyFill="1" applyAlignment="1">
      <alignment horizontal="right" vertical="center"/>
    </xf>
    <xf numFmtId="4" fontId="1" fillId="0" borderId="0" xfId="2" applyNumberFormat="1" applyFont="1" applyFill="1" applyAlignment="1">
      <alignment horizontal="right" vertical="center"/>
    </xf>
    <xf numFmtId="2" fontId="1" fillId="0" borderId="0" xfId="2" applyNumberFormat="1" applyFont="1" applyFill="1" applyAlignment="1">
      <alignment horizontal="right" vertical="center"/>
    </xf>
    <xf numFmtId="164" fontId="1" fillId="0" borderId="0" xfId="2" applyNumberFormat="1" applyFont="1" applyFill="1" applyAlignment="1">
      <alignment horizontal="right" vertical="center"/>
    </xf>
    <xf numFmtId="0" fontId="1" fillId="0" borderId="0" xfId="2" applyFont="1" applyFill="1" applyBorder="1" applyAlignment="1">
      <alignment vertical="center"/>
    </xf>
    <xf numFmtId="164" fontId="10" fillId="0" borderId="0" xfId="3" applyNumberFormat="1" applyFont="1" applyFill="1" applyBorder="1" applyAlignment="1">
      <alignment vertical="center"/>
    </xf>
    <xf numFmtId="164" fontId="1" fillId="0" borderId="0" xfId="2" applyNumberFormat="1" applyFont="1" applyFill="1" applyBorder="1" applyAlignment="1">
      <alignment vertical="center"/>
    </xf>
    <xf numFmtId="0" fontId="1" fillId="0" borderId="0" xfId="2" applyFont="1" applyFill="1" applyAlignment="1">
      <alignment horizontal="right" vertical="center"/>
    </xf>
    <xf numFmtId="164" fontId="1" fillId="0" borderId="0" xfId="5" applyNumberFormat="1" applyFont="1" applyAlignment="1">
      <alignment vertical="center"/>
    </xf>
    <xf numFmtId="165" fontId="1" fillId="0" borderId="0" xfId="4" applyNumberFormat="1" applyFont="1" applyFill="1" applyAlignment="1">
      <alignment horizontal="right" vertical="center"/>
    </xf>
    <xf numFmtId="0" fontId="1" fillId="0" borderId="0" xfId="2" applyAlignment="1">
      <alignment vertical="center"/>
    </xf>
    <xf numFmtId="0" fontId="10" fillId="0" borderId="0" xfId="0" applyFont="1" applyFill="1" applyAlignment="1">
      <alignment horizontal="right"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right" vertical="center"/>
    </xf>
    <xf numFmtId="37" fontId="1" fillId="0" borderId="0" xfId="4" applyNumberFormat="1" applyFont="1" applyFill="1" applyAlignment="1">
      <alignment horizontal="right" vertical="center"/>
    </xf>
    <xf numFmtId="37" fontId="2" fillId="0" borderId="0" xfId="4" applyNumberFormat="1" applyFont="1" applyFill="1" applyAlignment="1">
      <alignment horizontal="right" vertical="center"/>
    </xf>
    <xf numFmtId="0" fontId="1" fillId="0" borderId="0" xfId="2" applyFont="1" applyFill="1" applyAlignment="1">
      <alignment horizontal="left" vertical="center"/>
    </xf>
    <xf numFmtId="0" fontId="1" fillId="0" borderId="0" xfId="2" applyFont="1" applyFill="1" applyBorder="1" applyAlignment="1">
      <alignment horizontal="left" vertical="center"/>
    </xf>
    <xf numFmtId="37" fontId="10" fillId="0" borderId="0" xfId="4" applyNumberFormat="1" applyFont="1" applyFill="1" applyAlignment="1">
      <alignment horizontal="right" vertical="center"/>
    </xf>
    <xf numFmtId="3" fontId="2" fillId="0" borderId="0" xfId="2" applyNumberFormat="1" applyFont="1" applyFill="1" applyAlignment="1">
      <alignment horizontal="right" vertical="center"/>
    </xf>
    <xf numFmtId="0" fontId="1" fillId="0" borderId="0" xfId="2" applyFill="1" applyAlignment="1">
      <alignment vertical="center"/>
    </xf>
    <xf numFmtId="165" fontId="2" fillId="0" borderId="0" xfId="4" applyNumberFormat="1" applyFont="1" applyFill="1" applyAlignment="1">
      <alignment horizontal="right" vertical="center"/>
    </xf>
    <xf numFmtId="1" fontId="1" fillId="0" borderId="0" xfId="4" applyNumberFormat="1" applyFont="1" applyFill="1" applyAlignment="1">
      <alignment horizontal="right" vertical="center"/>
    </xf>
    <xf numFmtId="0" fontId="2" fillId="0" borderId="0" xfId="2" applyFont="1" applyFill="1" applyAlignment="1">
      <alignment horizontal="right" vertical="center"/>
    </xf>
    <xf numFmtId="0" fontId="1" fillId="0" borderId="0" xfId="2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1" fillId="0" borderId="1" xfId="2" applyBorder="1" applyAlignment="1">
      <alignment vertic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0" xfId="2" applyFont="1" applyBorder="1" applyAlignment="1">
      <alignment vertical="center"/>
    </xf>
    <xf numFmtId="0" fontId="1" fillId="0" borderId="0" xfId="2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1" fillId="0" borderId="0" xfId="2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1" xfId="2" applyBorder="1" applyAlignment="1">
      <alignment horizontal="right" vertical="center"/>
    </xf>
    <xf numFmtId="0" fontId="3" fillId="0" borderId="0" xfId="2" applyFont="1" applyFill="1" applyBorder="1" applyAlignment="1">
      <alignment vertical="center"/>
    </xf>
    <xf numFmtId="164" fontId="1" fillId="0" borderId="0" xfId="2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164" fontId="1" fillId="0" borderId="0" xfId="2" applyNumberFormat="1" applyFill="1" applyBorder="1" applyAlignment="1">
      <alignment horizontal="right" vertical="center"/>
    </xf>
    <xf numFmtId="166" fontId="1" fillId="0" borderId="0" xfId="2" applyNumberFormat="1" applyBorder="1" applyAlignment="1">
      <alignment horizontal="right" vertical="center"/>
    </xf>
    <xf numFmtId="166" fontId="1" fillId="0" borderId="0" xfId="2" applyNumberFormat="1" applyFill="1" applyBorder="1" applyAlignment="1">
      <alignment horizontal="right" vertical="center"/>
    </xf>
    <xf numFmtId="164" fontId="1" fillId="0" borderId="1" xfId="2" applyNumberFormat="1" applyFill="1" applyBorder="1" applyAlignment="1">
      <alignment horizontal="right" vertical="center"/>
    </xf>
    <xf numFmtId="166" fontId="1" fillId="0" borderId="1" xfId="2" applyNumberFormat="1" applyFill="1" applyBorder="1" applyAlignment="1">
      <alignment horizontal="right" vertical="center"/>
    </xf>
    <xf numFmtId="0" fontId="1" fillId="0" borderId="0" xfId="2" applyFill="1" applyBorder="1" applyAlignment="1">
      <alignment horizontal="left"/>
    </xf>
    <xf numFmtId="0" fontId="1" fillId="0" borderId="2" xfId="2" applyBorder="1" applyAlignment="1">
      <alignment vertical="center"/>
    </xf>
    <xf numFmtId="0" fontId="1" fillId="0" borderId="2" xfId="2" applyBorder="1" applyAlignment="1">
      <alignment horizontal="center" vertical="center" wrapText="1"/>
    </xf>
    <xf numFmtId="0" fontId="1" fillId="0" borderId="2" xfId="2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center" wrapText="1"/>
    </xf>
    <xf numFmtId="166" fontId="1" fillId="0" borderId="0" xfId="2" applyNumberFormat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0" fontId="1" fillId="0" borderId="0" xfId="2" applyAlignment="1">
      <alignment horizontal="center" vertical="center"/>
    </xf>
    <xf numFmtId="2" fontId="1" fillId="0" borderId="0" xfId="2" applyNumberForma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2" fontId="1" fillId="0" borderId="0" xfId="2" applyNumberFormat="1" applyBorder="1" applyAlignment="1">
      <alignment horizontal="right" vertical="center"/>
    </xf>
    <xf numFmtId="0" fontId="2" fillId="0" borderId="0" xfId="2" applyFont="1" applyAlignment="1">
      <alignment horizontal="left" vertical="center"/>
    </xf>
    <xf numFmtId="0" fontId="1" fillId="0" borderId="0" xfId="2" applyAlignment="1">
      <alignment horizontal="left" vertical="center"/>
    </xf>
    <xf numFmtId="0" fontId="1" fillId="0" borderId="2" xfId="2" applyBorder="1" applyAlignment="1">
      <alignment horizontal="center" vertical="center"/>
    </xf>
    <xf numFmtId="10" fontId="1" fillId="0" borderId="0" xfId="2" applyNumberFormat="1" applyAlignment="1">
      <alignment vertical="center"/>
    </xf>
    <xf numFmtId="3" fontId="3" fillId="0" borderId="1" xfId="2" applyNumberFormat="1" applyFont="1" applyFill="1" applyBorder="1" applyAlignment="1">
      <alignment horizontal="right" vertical="center"/>
    </xf>
    <xf numFmtId="0" fontId="1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1" fillId="0" borderId="0" xfId="2" applyNumberFormat="1" applyFill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left" vertical="center"/>
    </xf>
    <xf numFmtId="0" fontId="1" fillId="0" borderId="0" xfId="2" applyFill="1" applyAlignment="1">
      <alignment horizontal="left" vertical="center"/>
    </xf>
    <xf numFmtId="0" fontId="10" fillId="0" borderId="0" xfId="0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right" vertical="center"/>
    </xf>
    <xf numFmtId="3" fontId="1" fillId="0" borderId="0" xfId="2" applyNumberFormat="1" applyFont="1" applyFill="1" applyBorder="1" applyAlignment="1">
      <alignment horizontal="right" vertical="center"/>
    </xf>
    <xf numFmtId="37" fontId="1" fillId="0" borderId="0" xfId="4" applyNumberFormat="1" applyFont="1" applyFill="1" applyBorder="1" applyAlignment="1">
      <alignment horizontal="right" vertical="center"/>
    </xf>
    <xf numFmtId="37" fontId="2" fillId="0" borderId="0" xfId="4" applyNumberFormat="1" applyFont="1" applyFill="1" applyBorder="1" applyAlignment="1">
      <alignment horizontal="right" vertical="center"/>
    </xf>
    <xf numFmtId="3" fontId="2" fillId="0" borderId="0" xfId="2" applyNumberFormat="1" applyFont="1" applyFill="1" applyBorder="1" applyAlignment="1">
      <alignment horizontal="right" vertical="center"/>
    </xf>
    <xf numFmtId="37" fontId="10" fillId="0" borderId="0" xfId="4" applyNumberFormat="1" applyFont="1" applyFill="1" applyBorder="1" applyAlignment="1">
      <alignment horizontal="right" vertical="center"/>
    </xf>
    <xf numFmtId="0" fontId="1" fillId="0" borderId="1" xfId="2" applyFont="1" applyFill="1" applyBorder="1" applyAlignment="1">
      <alignment horizontal="left" vertical="center"/>
    </xf>
    <xf numFmtId="3" fontId="1" fillId="0" borderId="1" xfId="2" applyNumberFormat="1" applyFont="1" applyFill="1" applyBorder="1" applyAlignment="1">
      <alignment horizontal="right" vertical="center"/>
    </xf>
    <xf numFmtId="164" fontId="10" fillId="0" borderId="0" xfId="3" applyNumberFormat="1" applyFont="1" applyFill="1" applyBorder="1" applyAlignment="1">
      <alignment horizontal="right" vertical="center"/>
    </xf>
    <xf numFmtId="165" fontId="1" fillId="0" borderId="0" xfId="1" applyNumberFormat="1" applyFont="1" applyFill="1" applyAlignment="1">
      <alignment vertical="center"/>
    </xf>
    <xf numFmtId="165" fontId="10" fillId="0" borderId="0" xfId="1" applyNumberFormat="1" applyFont="1" applyFill="1" applyAlignment="1">
      <alignment vertical="center"/>
    </xf>
    <xf numFmtId="0" fontId="1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3" fontId="1" fillId="0" borderId="0" xfId="2" applyNumberFormat="1" applyFont="1" applyFill="1" applyAlignment="1">
      <alignment horizontal="center" vertical="center"/>
    </xf>
    <xf numFmtId="164" fontId="1" fillId="0" borderId="0" xfId="2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left" vertical="center" wrapText="1"/>
    </xf>
    <xf numFmtId="10" fontId="1" fillId="0" borderId="0" xfId="2" applyNumberFormat="1" applyFont="1" applyFill="1" applyAlignment="1">
      <alignment horizontal="right" vertical="center"/>
    </xf>
    <xf numFmtId="164" fontId="10" fillId="0" borderId="0" xfId="3" applyNumberFormat="1" applyFont="1" applyFill="1" applyAlignment="1">
      <alignment horizontal="right" vertical="center"/>
    </xf>
    <xf numFmtId="164" fontId="1" fillId="0" borderId="0" xfId="2" applyNumberFormat="1" applyFont="1" applyFill="1" applyBorder="1" applyAlignment="1">
      <alignment horizontal="right" vertical="center"/>
    </xf>
    <xf numFmtId="164" fontId="10" fillId="0" borderId="1" xfId="3" applyNumberFormat="1" applyFont="1" applyFill="1" applyBorder="1" applyAlignment="1">
      <alignment horizontal="right" vertical="center"/>
    </xf>
    <xf numFmtId="164" fontId="1" fillId="0" borderId="1" xfId="2" applyNumberFormat="1" applyFont="1" applyFill="1" applyBorder="1" applyAlignment="1">
      <alignment horizontal="right" vertical="center"/>
    </xf>
    <xf numFmtId="3" fontId="0" fillId="0" borderId="0" xfId="0" applyNumberFormat="1" applyFill="1" applyAlignment="1">
      <alignment vertical="center"/>
    </xf>
    <xf numFmtId="0" fontId="2" fillId="0" borderId="0" xfId="2" applyFont="1" applyFill="1" applyAlignment="1">
      <alignment horizontal="center" vertical="center"/>
    </xf>
    <xf numFmtId="165" fontId="1" fillId="0" borderId="1" xfId="4" applyNumberFormat="1" applyFont="1" applyFill="1" applyBorder="1" applyAlignment="1">
      <alignment horizontal="right" vertical="center"/>
    </xf>
    <xf numFmtId="37" fontId="1" fillId="0" borderId="1" xfId="4" applyNumberFormat="1" applyFont="1" applyFill="1" applyBorder="1" applyAlignment="1">
      <alignment horizontal="right" vertical="center"/>
    </xf>
    <xf numFmtId="9" fontId="10" fillId="0" borderId="0" xfId="0" applyNumberFormat="1" applyFont="1" applyFill="1" applyAlignment="1">
      <alignment horizontal="right" vertical="center"/>
    </xf>
    <xf numFmtId="9" fontId="10" fillId="0" borderId="1" xfId="0" applyNumberFormat="1" applyFont="1" applyFill="1" applyBorder="1" applyAlignment="1">
      <alignment horizontal="right" vertical="center"/>
    </xf>
    <xf numFmtId="0" fontId="1" fillId="0" borderId="1" xfId="2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right" vertical="center"/>
    </xf>
    <xf numFmtId="164" fontId="2" fillId="0" borderId="1" xfId="2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vertical="center"/>
    </xf>
    <xf numFmtId="10" fontId="1" fillId="0" borderId="0" xfId="2" applyNumberFormat="1" applyFill="1" applyBorder="1" applyAlignment="1">
      <alignment vertical="center"/>
    </xf>
    <xf numFmtId="164" fontId="8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horizontal="left" vertical="center"/>
    </xf>
    <xf numFmtId="166" fontId="1" fillId="0" borderId="0" xfId="2" applyNumberFormat="1" applyFill="1" applyBorder="1" applyAlignment="1">
      <alignment vertical="center"/>
    </xf>
    <xf numFmtId="3" fontId="2" fillId="0" borderId="1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/>
    </xf>
    <xf numFmtId="3" fontId="1" fillId="0" borderId="0" xfId="2" applyNumberForma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2" fillId="0" borderId="1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3" fontId="1" fillId="0" borderId="0" xfId="2" applyNumberFormat="1" applyFill="1" applyBorder="1" applyAlignment="1">
      <alignment vertical="center"/>
    </xf>
    <xf numFmtId="3" fontId="0" fillId="0" borderId="0" xfId="0" applyNumberFormat="1" applyFont="1" applyFill="1" applyBorder="1" applyAlignment="1">
      <alignment horizontal="right" vertical="center"/>
    </xf>
    <xf numFmtId="3" fontId="1" fillId="0" borderId="1" xfId="2" applyNumberFormat="1" applyFont="1" applyFill="1" applyBorder="1" applyAlignment="1">
      <alignment horizontal="center" vertical="center" wrapText="1"/>
    </xf>
    <xf numFmtId="3" fontId="1" fillId="0" borderId="1" xfId="2" applyNumberForma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>
      <alignment horizontal="right" vertical="center"/>
    </xf>
    <xf numFmtId="3" fontId="8" fillId="0" borderId="0" xfId="1" applyNumberFormat="1" applyFont="1" applyFill="1" applyBorder="1" applyAlignment="1">
      <alignment horizontal="right" vertical="center"/>
    </xf>
    <xf numFmtId="3" fontId="8" fillId="0" borderId="1" xfId="1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vertical="center"/>
    </xf>
    <xf numFmtId="3" fontId="1" fillId="0" borderId="1" xfId="2" applyNumberFormat="1" applyFill="1" applyBorder="1" applyAlignment="1">
      <alignment horizontal="center" vertical="center"/>
    </xf>
    <xf numFmtId="3" fontId="1" fillId="0" borderId="1" xfId="2" applyNumberFormat="1" applyFill="1" applyBorder="1" applyAlignment="1">
      <alignment horizontal="right" vertical="center"/>
    </xf>
    <xf numFmtId="3" fontId="2" fillId="0" borderId="0" xfId="2" applyNumberFormat="1" applyFont="1" applyFill="1" applyBorder="1" applyAlignment="1">
      <alignment vertical="center"/>
    </xf>
    <xf numFmtId="3" fontId="1" fillId="0" borderId="2" xfId="2" applyNumberFormat="1" applyBorder="1" applyAlignment="1">
      <alignment horizontal="center" vertical="center"/>
    </xf>
    <xf numFmtId="3" fontId="1" fillId="0" borderId="0" xfId="2" applyNumberFormat="1" applyAlignment="1">
      <alignment horizontal="right" vertical="center"/>
    </xf>
    <xf numFmtId="3" fontId="1" fillId="0" borderId="1" xfId="2" applyNumberFormat="1" applyBorder="1" applyAlignment="1">
      <alignment horizontal="right" vertical="center"/>
    </xf>
    <xf numFmtId="3" fontId="1" fillId="0" borderId="0" xfId="2" applyNumberFormat="1" applyAlignment="1">
      <alignment vertical="center"/>
    </xf>
    <xf numFmtId="0" fontId="1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0" xfId="2" applyFont="1" applyFill="1" applyAlignment="1">
      <alignment horizontal="left" vertical="center" wrapText="1"/>
    </xf>
    <xf numFmtId="0" fontId="12" fillId="0" borderId="0" xfId="0" applyFont="1"/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vertical="center"/>
    </xf>
    <xf numFmtId="3" fontId="18" fillId="0" borderId="0" xfId="0" applyNumberFormat="1" applyFont="1" applyFill="1" applyAlignment="1">
      <alignment vertical="center"/>
    </xf>
    <xf numFmtId="3" fontId="1" fillId="0" borderId="0" xfId="2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1" fillId="0" borderId="1" xfId="2" applyNumberFormat="1" applyFont="1" applyFill="1" applyBorder="1" applyAlignment="1">
      <alignment horizontal="center" vertical="center"/>
    </xf>
    <xf numFmtId="167" fontId="1" fillId="0" borderId="0" xfId="2" applyNumberFormat="1" applyFont="1" applyFill="1" applyBorder="1" applyAlignment="1">
      <alignment vertical="center"/>
    </xf>
    <xf numFmtId="3" fontId="19" fillId="0" borderId="0" xfId="0" applyNumberFormat="1" applyFont="1" applyFill="1" applyAlignment="1">
      <alignment vertical="center"/>
    </xf>
    <xf numFmtId="3" fontId="6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/>
    </xf>
    <xf numFmtId="164" fontId="2" fillId="0" borderId="0" xfId="5" applyNumberFormat="1" applyFont="1" applyFill="1" applyBorder="1" applyAlignment="1">
      <alignment vertical="center"/>
    </xf>
    <xf numFmtId="0" fontId="14" fillId="0" borderId="0" xfId="2" applyFont="1" applyFill="1" applyAlignment="1">
      <alignment horizontal="left" vertical="center" wrapText="1"/>
    </xf>
    <xf numFmtId="0" fontId="2" fillId="0" borderId="0" xfId="2" applyFont="1" applyFill="1" applyBorder="1" applyAlignment="1">
      <alignment vertical="center"/>
    </xf>
    <xf numFmtId="0" fontId="1" fillId="0" borderId="1" xfId="2" applyFill="1" applyBorder="1" applyAlignment="1">
      <alignment horizontal="center" vertical="center"/>
    </xf>
    <xf numFmtId="3" fontId="1" fillId="0" borderId="0" xfId="2" applyNumberFormat="1" applyFont="1" applyFill="1" applyBorder="1" applyAlignment="1">
      <alignment horizontal="center" vertical="center" wrapText="1"/>
    </xf>
    <xf numFmtId="9" fontId="15" fillId="0" borderId="0" xfId="0" applyNumberFormat="1" applyFont="1" applyFill="1" applyAlignment="1">
      <alignment horizontal="right" vertical="center"/>
    </xf>
    <xf numFmtId="0" fontId="5" fillId="0" borderId="1" xfId="2" applyFont="1" applyFill="1" applyBorder="1" applyAlignment="1">
      <alignment horizontal="left" vertical="center" wrapText="1"/>
    </xf>
    <xf numFmtId="3" fontId="10" fillId="0" borderId="0" xfId="0" applyNumberFormat="1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" fillId="0" borderId="2" xfId="2" applyFill="1" applyBorder="1" applyAlignment="1">
      <alignment vertical="center"/>
    </xf>
    <xf numFmtId="166" fontId="1" fillId="0" borderId="0" xfId="2" applyNumberFormat="1" applyFill="1" applyAlignment="1">
      <alignment vertical="center"/>
    </xf>
    <xf numFmtId="9" fontId="1" fillId="0" borderId="0" xfId="5" applyFont="1" applyFill="1" applyAlignment="1">
      <alignment vertical="center"/>
    </xf>
    <xf numFmtId="9" fontId="2" fillId="0" borderId="0" xfId="5" applyNumberFormat="1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" fillId="0" borderId="0" xfId="2" applyFill="1" applyBorder="1" applyAlignment="1">
      <alignment vertical="center" wrapText="1"/>
    </xf>
    <xf numFmtId="0" fontId="1" fillId="0" borderId="0" xfId="2" applyFont="1" applyFill="1" applyAlignment="1" applyProtection="1">
      <alignment vertical="center" wrapText="1"/>
      <protection locked="0"/>
    </xf>
    <xf numFmtId="0" fontId="2" fillId="0" borderId="0" xfId="2" applyFont="1" applyFill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2" applyFont="1" applyFill="1" applyAlignment="1">
      <alignment horizontal="left" vertical="center" wrapText="1"/>
    </xf>
    <xf numFmtId="3" fontId="21" fillId="0" borderId="1" xfId="2" applyNumberFormat="1" applyFont="1" applyFill="1" applyBorder="1" applyAlignment="1">
      <alignment horizontal="center" vertical="center" wrapText="1"/>
    </xf>
    <xf numFmtId="3" fontId="21" fillId="0" borderId="1" xfId="2" applyNumberFormat="1" applyFont="1" applyFill="1" applyBorder="1" applyAlignment="1">
      <alignment horizontal="center" vertical="center"/>
    </xf>
    <xf numFmtId="164" fontId="1" fillId="0" borderId="0" xfId="5" applyNumberFormat="1" applyFont="1" applyFill="1" applyBorder="1"/>
    <xf numFmtId="164" fontId="10" fillId="0" borderId="0" xfId="5" applyNumberFormat="1" applyFont="1" applyFill="1" applyBorder="1"/>
    <xf numFmtId="164" fontId="0" fillId="0" borderId="0" xfId="5" applyNumberFormat="1" applyFont="1"/>
    <xf numFmtId="164" fontId="0" fillId="0" borderId="0" xfId="0" applyNumberFormat="1"/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2" applyNumberFormat="1" applyFont="1" applyFill="1" applyAlignment="1">
      <alignment horizontal="center" vertical="center"/>
    </xf>
    <xf numFmtId="0" fontId="16" fillId="0" borderId="0" xfId="0" applyFont="1"/>
    <xf numFmtId="0" fontId="14" fillId="0" borderId="0" xfId="2" applyFont="1" applyFill="1" applyAlignment="1">
      <alignment horizontal="left" vertical="center" wrapText="1"/>
    </xf>
    <xf numFmtId="0" fontId="2" fillId="0" borderId="0" xfId="2" applyFont="1" applyAlignment="1">
      <alignment vertical="center"/>
    </xf>
    <xf numFmtId="0" fontId="12" fillId="0" borderId="0" xfId="0" applyFont="1"/>
    <xf numFmtId="0" fontId="2" fillId="0" borderId="0" xfId="2" applyFont="1" applyFill="1" applyAlignment="1">
      <alignment vertical="center"/>
    </xf>
    <xf numFmtId="0" fontId="1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" fillId="0" borderId="0" xfId="2" applyFont="1" applyAlignment="1">
      <alignment horizontal="left" vertical="center"/>
    </xf>
    <xf numFmtId="0" fontId="14" fillId="0" borderId="0" xfId="2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4" fillId="0" borderId="0" xfId="2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" fillId="0" borderId="0" xfId="2" applyFont="1" applyFill="1" applyBorder="1" applyAlignment="1">
      <alignment vertical="center"/>
    </xf>
    <xf numFmtId="0" fontId="12" fillId="0" borderId="0" xfId="0" applyFont="1" applyFill="1"/>
    <xf numFmtId="0" fontId="2" fillId="0" borderId="0" xfId="2" applyFont="1" applyFill="1" applyBorder="1" applyAlignment="1">
      <alignment vertical="center" wrapText="1"/>
    </xf>
    <xf numFmtId="0" fontId="14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3" fontId="1" fillId="0" borderId="0" xfId="2" applyNumberFormat="1" applyFont="1" applyFill="1" applyAlignment="1">
      <alignment horizontal="center" vertical="center" wrapText="1"/>
    </xf>
    <xf numFmtId="3" fontId="1" fillId="0" borderId="0" xfId="2" applyNumberFormat="1" applyFont="1" applyFill="1" applyBorder="1" applyAlignment="1">
      <alignment horizontal="center" vertical="center" wrapText="1"/>
    </xf>
    <xf numFmtId="3" fontId="1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1" fillId="0" borderId="0" xfId="2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22" fillId="0" borderId="1" xfId="2" applyNumberFormat="1" applyFont="1" applyFill="1" applyBorder="1" applyAlignment="1">
      <alignment horizontal="center" vertical="center" wrapText="1"/>
    </xf>
    <xf numFmtId="164" fontId="1" fillId="0" borderId="0" xfId="5" applyNumberFormat="1" applyFont="1" applyBorder="1" applyAlignment="1">
      <alignment vertical="center"/>
    </xf>
  </cellXfs>
  <cellStyles count="6">
    <cellStyle name="Comma" xfId="4" builtinId="3"/>
    <cellStyle name="Comma 2" xfId="1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1'!$B$20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1'!$A$21:$A$31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'Figure 1'!$B$21:$B$31</c:f>
              <c:numCache>
                <c:formatCode>0.0%</c:formatCode>
                <c:ptCount val="11"/>
                <c:pt idx="0">
                  <c:v>0.59699999999999998</c:v>
                </c:pt>
                <c:pt idx="1">
                  <c:v>0.56399999999999995</c:v>
                </c:pt>
                <c:pt idx="2">
                  <c:v>0.56100000000000005</c:v>
                </c:pt>
                <c:pt idx="3">
                  <c:v>0.55600000000000005</c:v>
                </c:pt>
                <c:pt idx="4">
                  <c:v>0.56000000000000005</c:v>
                </c:pt>
                <c:pt idx="5">
                  <c:v>0.55700000000000005</c:v>
                </c:pt>
                <c:pt idx="6">
                  <c:v>0.54900000000000004</c:v>
                </c:pt>
                <c:pt idx="7">
                  <c:v>0.53300000000000003</c:v>
                </c:pt>
                <c:pt idx="8">
                  <c:v>0.53400000000000003</c:v>
                </c:pt>
                <c:pt idx="9">
                  <c:v>0.52800000000000002</c:v>
                </c:pt>
                <c:pt idx="10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0-4958-A736-4DFFA0E1BEB4}"/>
            </c:ext>
          </c:extLst>
        </c:ser>
        <c:ser>
          <c:idx val="1"/>
          <c:order val="1"/>
          <c:tx>
            <c:strRef>
              <c:f>'Figure 1'!$C$20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1'!$A$21:$A$31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'Figure 1'!$C$21:$C$31</c:f>
              <c:numCache>
                <c:formatCode>0.0%</c:formatCode>
                <c:ptCount val="11"/>
                <c:pt idx="0">
                  <c:v>0.40300000000000002</c:v>
                </c:pt>
                <c:pt idx="1">
                  <c:v>0.41699999999999998</c:v>
                </c:pt>
                <c:pt idx="2">
                  <c:v>0.437</c:v>
                </c:pt>
                <c:pt idx="3">
                  <c:v>0.443</c:v>
                </c:pt>
                <c:pt idx="4">
                  <c:v>0.439</c:v>
                </c:pt>
                <c:pt idx="5">
                  <c:v>0.442</c:v>
                </c:pt>
                <c:pt idx="6">
                  <c:v>0.45</c:v>
                </c:pt>
                <c:pt idx="7">
                  <c:v>0.46600000000000003</c:v>
                </c:pt>
                <c:pt idx="8">
                  <c:v>0.46500000000000002</c:v>
                </c:pt>
                <c:pt idx="9">
                  <c:v>0.47199999999999998</c:v>
                </c:pt>
                <c:pt idx="10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0-4958-A736-4DFFA0E1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07704"/>
        <c:axId val="388008096"/>
      </c:lineChart>
      <c:catAx>
        <c:axId val="3880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8008096"/>
        <c:crosses val="autoZero"/>
        <c:auto val="1"/>
        <c:lblAlgn val="ctr"/>
        <c:lblOffset val="100"/>
        <c:noMultiLvlLbl val="0"/>
      </c:catAx>
      <c:valAx>
        <c:axId val="38800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3880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2'!$B$19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2'!$A$20:$A$30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'Figure 2'!$B$20:$B$30</c:f>
              <c:numCache>
                <c:formatCode>0.0%</c:formatCode>
                <c:ptCount val="11"/>
                <c:pt idx="0">
                  <c:v>0.59399999999999997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0.55900000000000005</c:v>
                </c:pt>
                <c:pt idx="4">
                  <c:v>0.57499999999999996</c:v>
                </c:pt>
                <c:pt idx="5">
                  <c:v>0.55800000000000005</c:v>
                </c:pt>
                <c:pt idx="6">
                  <c:v>0.56599999999999995</c:v>
                </c:pt>
                <c:pt idx="7">
                  <c:v>0.56499999999999995</c:v>
                </c:pt>
                <c:pt idx="8">
                  <c:v>0.55800000000000005</c:v>
                </c:pt>
                <c:pt idx="9">
                  <c:v>0.53400000000000003</c:v>
                </c:pt>
                <c:pt idx="10">
                  <c:v>0.54295532646048106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4-4191-8AD6-9DEB20CEECC4}"/>
            </c:ext>
          </c:extLst>
        </c:ser>
        <c:ser>
          <c:idx val="1"/>
          <c:order val="1"/>
          <c:tx>
            <c:strRef>
              <c:f>'Figure 2'!$C$19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2'!$A$20:$A$30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'Figure 2'!$C$20:$C$30</c:f>
              <c:numCache>
                <c:formatCode>0.0%</c:formatCode>
                <c:ptCount val="11"/>
                <c:pt idx="0">
                  <c:v>0.39</c:v>
                </c:pt>
                <c:pt idx="1">
                  <c:v>0.42</c:v>
                </c:pt>
                <c:pt idx="2">
                  <c:v>0.42699999999999999</c:v>
                </c:pt>
                <c:pt idx="3">
                  <c:v>0.437</c:v>
                </c:pt>
                <c:pt idx="4">
                  <c:v>0.42399999999999999</c:v>
                </c:pt>
                <c:pt idx="5">
                  <c:v>0.438</c:v>
                </c:pt>
                <c:pt idx="6">
                  <c:v>0.433</c:v>
                </c:pt>
                <c:pt idx="7">
                  <c:v>0.434</c:v>
                </c:pt>
                <c:pt idx="8">
                  <c:v>0.442</c:v>
                </c:pt>
                <c:pt idx="9">
                  <c:v>0.46600000000000003</c:v>
                </c:pt>
                <c:pt idx="10">
                  <c:v>0.45684253082676368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4-4191-8AD6-9DEB20CE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09272"/>
        <c:axId val="385421592"/>
      </c:lineChart>
      <c:catAx>
        <c:axId val="3880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5421592"/>
        <c:crosses val="autoZero"/>
        <c:auto val="1"/>
        <c:lblAlgn val="ctr"/>
        <c:lblOffset val="100"/>
        <c:noMultiLvlLbl val="0"/>
      </c:catAx>
      <c:valAx>
        <c:axId val="385421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3880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3'!$B$19</c:f>
              <c:strCache>
                <c:ptCount val="1"/>
                <c:pt idx="0">
                  <c:v>Applicants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3'!$A$20:$A$26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</c:strCache>
            </c:strRef>
          </c:cat>
          <c:val>
            <c:numRef>
              <c:f>'Figure 3'!$B$20:$B$26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0.26900000000000002</c:v>
                </c:pt>
                <c:pt idx="2">
                  <c:v>5.8000000000000003E-2</c:v>
                </c:pt>
                <c:pt idx="3">
                  <c:v>0.53700000000000003</c:v>
                </c:pt>
                <c:pt idx="4">
                  <c:v>7.1999999999999995E-2</c:v>
                </c:pt>
                <c:pt idx="5">
                  <c:v>1E-3</c:v>
                </c:pt>
                <c:pt idx="6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1-4878-8B04-4A588B1EF7DD}"/>
            </c:ext>
          </c:extLst>
        </c:ser>
        <c:ser>
          <c:idx val="1"/>
          <c:order val="1"/>
          <c:tx>
            <c:strRef>
              <c:f>'Figure 3'!$C$19</c:f>
              <c:strCache>
                <c:ptCount val="1"/>
                <c:pt idx="0">
                  <c:v>Enrollees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3'!$A$20:$A$26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</c:strCache>
            </c:strRef>
          </c:cat>
          <c:val>
            <c:numRef>
              <c:f>'Figure 3'!$C$20:$C$26</c:f>
              <c:numCache>
                <c:formatCode>0.0%</c:formatCode>
                <c:ptCount val="7"/>
                <c:pt idx="0">
                  <c:v>2E-3</c:v>
                </c:pt>
                <c:pt idx="1">
                  <c:v>0.23</c:v>
                </c:pt>
                <c:pt idx="2">
                  <c:v>5.3999999999999999E-2</c:v>
                </c:pt>
                <c:pt idx="3">
                  <c:v>0.58399999999999996</c:v>
                </c:pt>
                <c:pt idx="4">
                  <c:v>7.1999999999999995E-2</c:v>
                </c:pt>
                <c:pt idx="5">
                  <c:v>1E-3</c:v>
                </c:pt>
                <c:pt idx="6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1-4878-8B04-4A588B1E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422376"/>
        <c:axId val="385422768"/>
      </c:barChart>
      <c:catAx>
        <c:axId val="3854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422768"/>
        <c:crosses val="autoZero"/>
        <c:auto val="1"/>
        <c:lblAlgn val="ctr"/>
        <c:lblOffset val="100"/>
        <c:noMultiLvlLbl val="0"/>
      </c:catAx>
      <c:valAx>
        <c:axId val="385422768"/>
        <c:scaling>
          <c:orientation val="minMax"/>
          <c:max val="0.7000000000000000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422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4'!$A$4:$A$7</c:f>
              <c:strCache>
                <c:ptCount val="4"/>
                <c:pt idx="0">
                  <c:v>3 to 14</c:v>
                </c:pt>
                <c:pt idx="1">
                  <c:v>15 to 24</c:v>
                </c:pt>
                <c:pt idx="2">
                  <c:v>25 to 34</c:v>
                </c:pt>
                <c:pt idx="3">
                  <c:v>35 to 45</c:v>
                </c:pt>
              </c:strCache>
            </c:strRef>
          </c:cat>
          <c:val>
            <c:numRef>
              <c:f>'Figure 4'!$B$4:$B$7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3-41F2-ABE5-7DB60E82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5423552"/>
        <c:axId val="385423944"/>
      </c:barChart>
      <c:catAx>
        <c:axId val="3854235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Ratio 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of 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Applications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to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Enrollees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423944"/>
        <c:crosses val="autoZero"/>
        <c:auto val="1"/>
        <c:lblAlgn val="ctr"/>
        <c:lblOffset val="100"/>
        <c:noMultiLvlLbl val="0"/>
      </c:catAx>
      <c:valAx>
        <c:axId val="38542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423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</xdr:row>
      <xdr:rowOff>133349</xdr:rowOff>
    </xdr:from>
    <xdr:to>
      <xdr:col>9</xdr:col>
      <xdr:colOff>370169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123821</xdr:colOff>
      <xdr:row>1</xdr:row>
      <xdr:rowOff>109537</xdr:rowOff>
    </xdr:from>
    <xdr:to>
      <xdr:col>9</xdr:col>
      <xdr:colOff>118335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44449</xdr:rowOff>
    </xdr:from>
    <xdr:to>
      <xdr:col>10</xdr:col>
      <xdr:colOff>294896</xdr:colOff>
      <xdr:row>16</xdr:row>
      <xdr:rowOff>130175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4</xdr:col>
      <xdr:colOff>57150</xdr:colOff>
      <xdr:row>16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zoomScaleNormal="100" workbookViewId="0">
      <selection sqref="A1:M1"/>
    </sheetView>
  </sheetViews>
  <sheetFormatPr defaultColWidth="9.140625" defaultRowHeight="12.75" x14ac:dyDescent="0.25"/>
  <cols>
    <col min="1" max="1" width="32.140625" style="16" bestFit="1" customWidth="1"/>
    <col min="2" max="2" width="8.7109375" style="16" bestFit="1" customWidth="1"/>
    <col min="3" max="10" width="7.7109375" style="16" customWidth="1"/>
    <col min="11" max="12" width="7.7109375" style="17" customWidth="1"/>
    <col min="13" max="13" width="7.7109375" style="16" customWidth="1"/>
    <col min="14" max="16384" width="9.140625" style="16"/>
  </cols>
  <sheetData>
    <row r="1" spans="1:16" x14ac:dyDescent="0.25">
      <c r="A1" s="206" t="s">
        <v>296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17"/>
      <c r="P1" s="17"/>
    </row>
    <row r="2" spans="1:16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M2" s="17"/>
      <c r="O2" s="17"/>
      <c r="P2" s="17"/>
    </row>
    <row r="3" spans="1:16" x14ac:dyDescent="0.25">
      <c r="A3" s="20"/>
      <c r="B3" s="21">
        <v>1990</v>
      </c>
      <c r="C3" s="21">
        <v>2000</v>
      </c>
      <c r="D3" s="21">
        <v>2001</v>
      </c>
      <c r="E3" s="21">
        <v>2002</v>
      </c>
      <c r="F3" s="21">
        <v>2003</v>
      </c>
      <c r="G3" s="21">
        <v>2004</v>
      </c>
      <c r="H3" s="21">
        <v>2005</v>
      </c>
      <c r="I3" s="21">
        <v>2006</v>
      </c>
      <c r="J3" s="21">
        <v>2007</v>
      </c>
      <c r="K3" s="21">
        <v>2008</v>
      </c>
      <c r="L3" s="21">
        <v>2009</v>
      </c>
      <c r="M3" s="21">
        <v>2010</v>
      </c>
      <c r="O3" s="17"/>
      <c r="P3" s="17"/>
    </row>
    <row r="4" spans="1:16" x14ac:dyDescent="0.25">
      <c r="A4" s="17" t="s">
        <v>282</v>
      </c>
      <c r="B4" s="26">
        <v>5602</v>
      </c>
      <c r="C4" s="26">
        <v>7231</v>
      </c>
      <c r="D4" s="26">
        <v>7284</v>
      </c>
      <c r="E4" s="26">
        <v>8389</v>
      </c>
      <c r="F4" s="26">
        <v>10121</v>
      </c>
      <c r="G4" s="26">
        <v>11360</v>
      </c>
      <c r="H4" s="26">
        <v>12528</v>
      </c>
      <c r="I4" s="26">
        <v>13289</v>
      </c>
      <c r="J4" s="26">
        <v>13680</v>
      </c>
      <c r="K4" s="26">
        <v>14141</v>
      </c>
      <c r="L4" s="26">
        <v>13995</v>
      </c>
      <c r="M4" s="26">
        <v>13406</v>
      </c>
      <c r="N4" s="22"/>
      <c r="O4" s="17"/>
      <c r="P4" s="17"/>
    </row>
    <row r="5" spans="1:16" x14ac:dyDescent="0.25">
      <c r="A5" s="17" t="s">
        <v>0</v>
      </c>
      <c r="B5" s="26">
        <v>5123</v>
      </c>
      <c r="C5" s="26">
        <v>7770</v>
      </c>
      <c r="D5" s="26">
        <v>7412</v>
      </c>
      <c r="E5" s="26">
        <v>7537</v>
      </c>
      <c r="F5" s="26">
        <v>8176</v>
      </c>
      <c r="G5" s="26">
        <v>9433</v>
      </c>
      <c r="H5" s="26">
        <v>10731</v>
      </c>
      <c r="I5" s="26">
        <v>12463</v>
      </c>
      <c r="J5" s="26">
        <v>13742</v>
      </c>
      <c r="K5" s="26">
        <v>12178</v>
      </c>
      <c r="L5" s="26">
        <v>12210</v>
      </c>
      <c r="M5" s="26">
        <v>12001</v>
      </c>
      <c r="O5" s="17"/>
      <c r="P5" s="17"/>
    </row>
    <row r="6" spans="1:16" x14ac:dyDescent="0.25">
      <c r="A6" s="17" t="s">
        <v>241</v>
      </c>
      <c r="B6" s="26">
        <v>3708</v>
      </c>
      <c r="C6" s="26">
        <v>4234</v>
      </c>
      <c r="D6" s="26">
        <v>4267</v>
      </c>
      <c r="E6" s="26">
        <v>4372</v>
      </c>
      <c r="F6" s="26">
        <v>4528</v>
      </c>
      <c r="G6" s="26">
        <v>4457</v>
      </c>
      <c r="H6" s="26">
        <v>4558</v>
      </c>
      <c r="I6" s="26">
        <v>4608</v>
      </c>
      <c r="J6" s="26">
        <v>4618</v>
      </c>
      <c r="K6" s="26">
        <v>4794</v>
      </c>
      <c r="L6" s="26">
        <v>4871</v>
      </c>
      <c r="M6" s="26">
        <v>4947</v>
      </c>
    </row>
    <row r="7" spans="1:16" x14ac:dyDescent="0.25">
      <c r="A7" s="17" t="s">
        <v>2</v>
      </c>
      <c r="B7" s="27">
        <v>1.3816073354908307</v>
      </c>
      <c r="C7" s="28">
        <v>1.83</v>
      </c>
      <c r="D7" s="28">
        <v>1.74</v>
      </c>
      <c r="E7" s="28">
        <v>1.72</v>
      </c>
      <c r="F7" s="28">
        <v>1.81</v>
      </c>
      <c r="G7" s="28">
        <v>2.12</v>
      </c>
      <c r="H7" s="28">
        <v>2.35</v>
      </c>
      <c r="I7" s="28">
        <v>2.7</v>
      </c>
      <c r="J7" s="28">
        <v>2.98</v>
      </c>
      <c r="K7" s="28">
        <v>2.54</v>
      </c>
      <c r="L7" s="28">
        <f>L5/L6</f>
        <v>2.5066721412440978</v>
      </c>
      <c r="M7" s="27">
        <f>M5/M6</f>
        <v>2.4259146957752171</v>
      </c>
    </row>
    <row r="8" spans="1:16" s="17" customFormat="1" x14ac:dyDescent="0.25">
      <c r="A8" s="17" t="s">
        <v>3</v>
      </c>
      <c r="B8" s="29">
        <v>0.72379465157134504</v>
      </c>
      <c r="C8" s="29">
        <v>0.54500000000000004</v>
      </c>
      <c r="D8" s="29">
        <v>0.57599999999999996</v>
      </c>
      <c r="E8" s="29">
        <v>0.57999999999999996</v>
      </c>
      <c r="F8" s="29">
        <v>0.55400000000000005</v>
      </c>
      <c r="G8" s="29">
        <v>0.47199999999999998</v>
      </c>
      <c r="H8" s="29">
        <v>0.42499999999999999</v>
      </c>
      <c r="I8" s="29">
        <v>0.37</v>
      </c>
      <c r="J8" s="29">
        <v>0.33600000000000002</v>
      </c>
      <c r="K8" s="114">
        <v>0.39400000000000002</v>
      </c>
      <c r="L8" s="115">
        <f>L6/L5</f>
        <v>0.39893529893529894</v>
      </c>
      <c r="M8" s="29">
        <v>0.41199999999999998</v>
      </c>
    </row>
    <row r="9" spans="1:16" x14ac:dyDescent="0.25">
      <c r="A9" s="20" t="s">
        <v>283</v>
      </c>
      <c r="B9" s="104">
        <v>4001</v>
      </c>
      <c r="C9" s="104">
        <v>4327</v>
      </c>
      <c r="D9" s="104">
        <v>4407</v>
      </c>
      <c r="E9" s="104">
        <v>4448</v>
      </c>
      <c r="F9" s="104">
        <v>4618</v>
      </c>
      <c r="G9" s="104">
        <v>4612</v>
      </c>
      <c r="H9" s="104">
        <v>4688</v>
      </c>
      <c r="I9" s="104">
        <v>4733</v>
      </c>
      <c r="J9" s="104">
        <v>4770</v>
      </c>
      <c r="K9" s="104">
        <v>4918</v>
      </c>
      <c r="L9" s="104">
        <v>5089</v>
      </c>
      <c r="M9" s="104">
        <v>5171</v>
      </c>
    </row>
    <row r="10" spans="1:16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M10" s="17"/>
    </row>
    <row r="11" spans="1:16" s="17" customFormat="1" x14ac:dyDescent="0.25">
      <c r="A11" s="205" t="s">
        <v>288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</row>
    <row r="12" spans="1:16" s="17" customFormat="1" x14ac:dyDescent="0.2">
      <c r="A12" s="207" t="s">
        <v>292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</row>
    <row r="13" spans="1:16" x14ac:dyDescent="0.25">
      <c r="M13" s="25"/>
    </row>
  </sheetData>
  <mergeCells count="3">
    <mergeCell ref="A11:M11"/>
    <mergeCell ref="A1:M1"/>
    <mergeCell ref="A12:M12"/>
  </mergeCells>
  <phoneticPr fontId="0" type="noConversion"/>
  <printOptions gridLines="1"/>
  <pageMargins left="0.5" right="0.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65"/>
  <sheetViews>
    <sheetView zoomScaleNormal="100" workbookViewId="0">
      <pane xSplit="2" ySplit="4" topLeftCell="C5" activePane="bottomRight" state="frozenSplit"/>
      <selection activeCell="A30" sqref="A30"/>
      <selection pane="topRight" activeCell="A30" sqref="A30"/>
      <selection pane="bottomLeft" activeCell="A30" sqref="A30"/>
      <selection pane="bottomRight" activeCell="C5" sqref="C5"/>
    </sheetView>
  </sheetViews>
  <sheetFormatPr defaultColWidth="9.140625" defaultRowHeight="12.75" x14ac:dyDescent="0.25"/>
  <cols>
    <col min="1" max="1" width="6" style="44" customWidth="1"/>
    <col min="2" max="2" width="50.85546875" style="30" customWidth="1"/>
    <col min="3" max="20" width="8.140625" style="166" customWidth="1"/>
    <col min="21" max="16384" width="9.140625" style="30"/>
  </cols>
  <sheetData>
    <row r="1" spans="1:23" x14ac:dyDescent="0.25">
      <c r="A1" s="221" t="s">
        <v>314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3" x14ac:dyDescent="0.25">
      <c r="K2" s="177"/>
      <c r="L2" s="177"/>
      <c r="M2" s="177"/>
      <c r="N2" s="177"/>
    </row>
    <row r="3" spans="1:23" ht="36" customHeight="1" x14ac:dyDescent="0.25">
      <c r="C3" s="225"/>
      <c r="D3" s="225"/>
      <c r="E3" s="224" t="s">
        <v>270</v>
      </c>
      <c r="F3" s="224"/>
      <c r="G3" s="224" t="s">
        <v>239</v>
      </c>
      <c r="H3" s="224"/>
      <c r="I3" s="223" t="s">
        <v>273</v>
      </c>
      <c r="J3" s="223"/>
      <c r="K3" s="224" t="s">
        <v>16</v>
      </c>
      <c r="L3" s="224"/>
      <c r="M3" s="224" t="s">
        <v>269</v>
      </c>
      <c r="N3" s="224"/>
      <c r="O3" s="224" t="s">
        <v>271</v>
      </c>
      <c r="P3" s="224"/>
      <c r="Q3" s="224" t="s">
        <v>275</v>
      </c>
      <c r="R3" s="224"/>
      <c r="S3" s="224" t="s">
        <v>316</v>
      </c>
      <c r="T3" s="224"/>
    </row>
    <row r="4" spans="1:23" ht="25.5" x14ac:dyDescent="0.25">
      <c r="A4" s="103" t="s">
        <v>18</v>
      </c>
      <c r="B4" s="103" t="s">
        <v>305</v>
      </c>
      <c r="C4" s="145" t="s">
        <v>308</v>
      </c>
      <c r="D4" s="145" t="s">
        <v>309</v>
      </c>
      <c r="E4" s="168" t="s">
        <v>171</v>
      </c>
      <c r="F4" s="168" t="s">
        <v>173</v>
      </c>
      <c r="G4" s="168" t="s">
        <v>171</v>
      </c>
      <c r="H4" s="168" t="s">
        <v>173</v>
      </c>
      <c r="I4" s="168" t="s">
        <v>171</v>
      </c>
      <c r="J4" s="168" t="s">
        <v>173</v>
      </c>
      <c r="K4" s="168" t="s">
        <v>171</v>
      </c>
      <c r="L4" s="168" t="s">
        <v>173</v>
      </c>
      <c r="M4" s="168" t="s">
        <v>171</v>
      </c>
      <c r="N4" s="168" t="s">
        <v>173</v>
      </c>
      <c r="O4" s="168" t="s">
        <v>171</v>
      </c>
      <c r="P4" s="168" t="s">
        <v>173</v>
      </c>
      <c r="Q4" s="168" t="s">
        <v>171</v>
      </c>
      <c r="R4" s="168" t="s">
        <v>173</v>
      </c>
      <c r="S4" s="168" t="s">
        <v>171</v>
      </c>
      <c r="T4" s="168" t="s">
        <v>173</v>
      </c>
    </row>
    <row r="5" spans="1:23" x14ac:dyDescent="0.25">
      <c r="A5" s="44" t="s">
        <v>20</v>
      </c>
      <c r="B5" s="30" t="s">
        <v>255</v>
      </c>
      <c r="C5" s="162">
        <v>664</v>
      </c>
      <c r="D5" s="162">
        <v>54</v>
      </c>
      <c r="E5" s="162">
        <v>2</v>
      </c>
      <c r="F5" s="162">
        <v>0</v>
      </c>
      <c r="G5" s="162">
        <v>136</v>
      </c>
      <c r="H5" s="162">
        <v>6</v>
      </c>
      <c r="I5" s="162">
        <v>52</v>
      </c>
      <c r="J5" s="162">
        <v>4</v>
      </c>
      <c r="K5" s="162">
        <v>401</v>
      </c>
      <c r="L5" s="162">
        <v>41</v>
      </c>
      <c r="M5" s="162">
        <v>41</v>
      </c>
      <c r="N5" s="162">
        <v>3</v>
      </c>
      <c r="O5" s="162">
        <v>0</v>
      </c>
      <c r="P5" s="162">
        <v>0</v>
      </c>
      <c r="Q5" s="162">
        <v>19</v>
      </c>
      <c r="R5" s="162">
        <v>0</v>
      </c>
      <c r="S5" s="162">
        <v>13</v>
      </c>
      <c r="T5" s="162">
        <v>0</v>
      </c>
    </row>
    <row r="6" spans="1:23" x14ac:dyDescent="0.25">
      <c r="A6" s="44" t="s">
        <v>22</v>
      </c>
      <c r="B6" s="30" t="s">
        <v>254</v>
      </c>
      <c r="C6" s="162">
        <v>3180</v>
      </c>
      <c r="D6" s="162">
        <v>70</v>
      </c>
      <c r="E6" s="162">
        <v>10</v>
      </c>
      <c r="F6" s="162">
        <v>1</v>
      </c>
      <c r="G6" s="162">
        <v>973</v>
      </c>
      <c r="H6" s="162">
        <v>16</v>
      </c>
      <c r="I6" s="162">
        <v>92</v>
      </c>
      <c r="J6" s="162">
        <v>3</v>
      </c>
      <c r="K6" s="162">
        <v>1729</v>
      </c>
      <c r="L6" s="162">
        <v>39</v>
      </c>
      <c r="M6" s="162">
        <v>207</v>
      </c>
      <c r="N6" s="162">
        <v>7</v>
      </c>
      <c r="O6" s="162">
        <v>6</v>
      </c>
      <c r="P6" s="162">
        <v>0</v>
      </c>
      <c r="Q6" s="162">
        <v>95</v>
      </c>
      <c r="R6" s="162">
        <v>2</v>
      </c>
      <c r="S6" s="162">
        <v>68</v>
      </c>
      <c r="T6" s="162">
        <v>2</v>
      </c>
    </row>
    <row r="7" spans="1:23" x14ac:dyDescent="0.25">
      <c r="A7" s="44" t="s">
        <v>22</v>
      </c>
      <c r="B7" s="30" t="s">
        <v>253</v>
      </c>
      <c r="C7" s="162">
        <v>2727</v>
      </c>
      <c r="D7" s="162">
        <v>111</v>
      </c>
      <c r="E7" s="162">
        <v>4</v>
      </c>
      <c r="F7" s="162">
        <v>0</v>
      </c>
      <c r="G7" s="162">
        <v>946</v>
      </c>
      <c r="H7" s="162">
        <v>19</v>
      </c>
      <c r="I7" s="162">
        <v>73</v>
      </c>
      <c r="J7" s="162">
        <v>1</v>
      </c>
      <c r="K7" s="162">
        <v>1370</v>
      </c>
      <c r="L7" s="162">
        <v>78</v>
      </c>
      <c r="M7" s="162">
        <v>169</v>
      </c>
      <c r="N7" s="162">
        <v>2</v>
      </c>
      <c r="O7" s="162">
        <v>3</v>
      </c>
      <c r="P7" s="162">
        <v>0</v>
      </c>
      <c r="Q7" s="162">
        <v>93</v>
      </c>
      <c r="R7" s="162">
        <v>4</v>
      </c>
      <c r="S7" s="162">
        <v>69</v>
      </c>
      <c r="T7" s="162">
        <v>7</v>
      </c>
    </row>
    <row r="8" spans="1:23" x14ac:dyDescent="0.25">
      <c r="A8" s="44" t="s">
        <v>23</v>
      </c>
      <c r="B8" s="30" t="s">
        <v>174</v>
      </c>
      <c r="C8" s="162">
        <v>2137</v>
      </c>
      <c r="D8" s="162">
        <v>102</v>
      </c>
      <c r="E8" s="162">
        <v>3</v>
      </c>
      <c r="F8" s="162">
        <v>0</v>
      </c>
      <c r="G8" s="162">
        <v>918</v>
      </c>
      <c r="H8" s="162">
        <v>50</v>
      </c>
      <c r="I8" s="162">
        <v>86</v>
      </c>
      <c r="J8" s="162">
        <v>4</v>
      </c>
      <c r="K8" s="162">
        <v>855</v>
      </c>
      <c r="L8" s="162">
        <v>38</v>
      </c>
      <c r="M8" s="162">
        <v>144</v>
      </c>
      <c r="N8" s="162">
        <v>6</v>
      </c>
      <c r="O8" s="162">
        <v>3</v>
      </c>
      <c r="P8" s="162">
        <v>0</v>
      </c>
      <c r="Q8" s="162">
        <v>76</v>
      </c>
      <c r="R8" s="162">
        <v>3</v>
      </c>
      <c r="S8" s="162">
        <v>52</v>
      </c>
      <c r="T8" s="162">
        <v>1</v>
      </c>
    </row>
    <row r="9" spans="1:23" x14ac:dyDescent="0.25">
      <c r="A9" s="44" t="s">
        <v>23</v>
      </c>
      <c r="B9" s="30" t="s">
        <v>250</v>
      </c>
      <c r="C9" s="162">
        <v>1883</v>
      </c>
      <c r="D9" s="162">
        <v>88</v>
      </c>
      <c r="E9" s="162">
        <v>0</v>
      </c>
      <c r="F9" s="162">
        <v>0</v>
      </c>
      <c r="G9" s="162">
        <v>875</v>
      </c>
      <c r="H9" s="162">
        <v>43</v>
      </c>
      <c r="I9" s="162">
        <v>42</v>
      </c>
      <c r="J9" s="162">
        <v>0</v>
      </c>
      <c r="K9" s="162">
        <v>721</v>
      </c>
      <c r="L9" s="162">
        <v>28</v>
      </c>
      <c r="M9" s="162">
        <v>124</v>
      </c>
      <c r="N9" s="162">
        <v>6</v>
      </c>
      <c r="O9" s="162">
        <v>4</v>
      </c>
      <c r="P9" s="162">
        <v>0</v>
      </c>
      <c r="Q9" s="162">
        <v>66</v>
      </c>
      <c r="R9" s="162">
        <v>6</v>
      </c>
      <c r="S9" s="162">
        <v>51</v>
      </c>
      <c r="T9" s="162">
        <v>5</v>
      </c>
    </row>
    <row r="10" spans="1:23" x14ac:dyDescent="0.25">
      <c r="A10" s="44" t="s">
        <v>23</v>
      </c>
      <c r="B10" s="30" t="s">
        <v>252</v>
      </c>
      <c r="C10" s="162">
        <v>1755</v>
      </c>
      <c r="D10" s="162">
        <v>88</v>
      </c>
      <c r="E10" s="162">
        <v>0</v>
      </c>
      <c r="F10" s="162">
        <v>0</v>
      </c>
      <c r="G10" s="162">
        <v>849</v>
      </c>
      <c r="H10" s="162">
        <v>41</v>
      </c>
      <c r="I10" s="162">
        <v>26</v>
      </c>
      <c r="J10" s="162">
        <v>0</v>
      </c>
      <c r="K10" s="162">
        <v>673</v>
      </c>
      <c r="L10" s="162">
        <v>33</v>
      </c>
      <c r="M10" s="162">
        <v>100</v>
      </c>
      <c r="N10" s="162">
        <v>10</v>
      </c>
      <c r="O10" s="162">
        <v>4</v>
      </c>
      <c r="P10" s="162">
        <v>0</v>
      </c>
      <c r="Q10" s="162">
        <v>54</v>
      </c>
      <c r="R10" s="162">
        <v>1</v>
      </c>
      <c r="S10" s="162">
        <v>49</v>
      </c>
      <c r="T10" s="162">
        <v>3</v>
      </c>
    </row>
    <row r="11" spans="1:23" x14ac:dyDescent="0.25">
      <c r="A11" s="44" t="s">
        <v>23</v>
      </c>
      <c r="B11" s="30" t="s">
        <v>251</v>
      </c>
      <c r="C11" s="162">
        <v>3062</v>
      </c>
      <c r="D11" s="162">
        <v>133</v>
      </c>
      <c r="E11" s="162">
        <v>2</v>
      </c>
      <c r="F11" s="162">
        <v>0</v>
      </c>
      <c r="G11" s="162">
        <v>1378</v>
      </c>
      <c r="H11" s="162">
        <v>61</v>
      </c>
      <c r="I11" s="162">
        <v>55</v>
      </c>
      <c r="J11" s="162">
        <v>0</v>
      </c>
      <c r="K11" s="162">
        <v>1252</v>
      </c>
      <c r="L11" s="162">
        <v>54</v>
      </c>
      <c r="M11" s="162">
        <v>168</v>
      </c>
      <c r="N11" s="162">
        <v>14</v>
      </c>
      <c r="O11" s="162">
        <v>6</v>
      </c>
      <c r="P11" s="162">
        <v>0</v>
      </c>
      <c r="Q11" s="162">
        <v>112</v>
      </c>
      <c r="R11" s="162">
        <v>2</v>
      </c>
      <c r="S11" s="162">
        <v>89</v>
      </c>
      <c r="T11" s="162">
        <v>2</v>
      </c>
    </row>
    <row r="12" spans="1:23" x14ac:dyDescent="0.25">
      <c r="A12" s="44" t="s">
        <v>23</v>
      </c>
      <c r="B12" s="30" t="s">
        <v>175</v>
      </c>
      <c r="C12" s="162">
        <v>3231</v>
      </c>
      <c r="D12" s="162">
        <v>144</v>
      </c>
      <c r="E12" s="162">
        <v>3</v>
      </c>
      <c r="F12" s="162">
        <v>0</v>
      </c>
      <c r="G12" s="162">
        <v>1456</v>
      </c>
      <c r="H12" s="162">
        <v>54</v>
      </c>
      <c r="I12" s="162">
        <v>82</v>
      </c>
      <c r="J12" s="162">
        <v>4</v>
      </c>
      <c r="K12" s="162">
        <v>1291</v>
      </c>
      <c r="L12" s="162">
        <v>73</v>
      </c>
      <c r="M12" s="162">
        <v>191</v>
      </c>
      <c r="N12" s="162">
        <v>8</v>
      </c>
      <c r="O12" s="162">
        <v>6</v>
      </c>
      <c r="P12" s="162">
        <v>1</v>
      </c>
      <c r="Q12" s="162">
        <v>119</v>
      </c>
      <c r="R12" s="162">
        <v>3</v>
      </c>
      <c r="S12" s="162">
        <v>83</v>
      </c>
      <c r="T12" s="162">
        <v>1</v>
      </c>
    </row>
    <row r="13" spans="1:23" x14ac:dyDescent="0.25">
      <c r="A13" s="44" t="s">
        <v>23</v>
      </c>
      <c r="B13" s="30" t="s">
        <v>176</v>
      </c>
      <c r="C13" s="162">
        <v>2534</v>
      </c>
      <c r="D13" s="162">
        <v>72</v>
      </c>
      <c r="E13" s="162">
        <v>1</v>
      </c>
      <c r="F13" s="162">
        <v>0</v>
      </c>
      <c r="G13" s="162">
        <v>1152</v>
      </c>
      <c r="H13" s="162">
        <v>31</v>
      </c>
      <c r="I13" s="162">
        <v>53</v>
      </c>
      <c r="J13" s="162">
        <v>3</v>
      </c>
      <c r="K13" s="162">
        <v>1029</v>
      </c>
      <c r="L13" s="162">
        <v>28</v>
      </c>
      <c r="M13" s="162">
        <v>149</v>
      </c>
      <c r="N13" s="162">
        <v>5</v>
      </c>
      <c r="O13" s="162">
        <v>5</v>
      </c>
      <c r="P13" s="162">
        <v>0</v>
      </c>
      <c r="Q13" s="162">
        <v>89</v>
      </c>
      <c r="R13" s="162">
        <v>1</v>
      </c>
      <c r="S13" s="162">
        <v>56</v>
      </c>
      <c r="T13" s="162">
        <v>4</v>
      </c>
    </row>
    <row r="14" spans="1:23" x14ac:dyDescent="0.25">
      <c r="A14" s="44" t="s">
        <v>24</v>
      </c>
      <c r="B14" s="30" t="s">
        <v>297</v>
      </c>
      <c r="C14" s="162">
        <v>1265</v>
      </c>
      <c r="D14" s="162">
        <v>51</v>
      </c>
      <c r="E14" s="162">
        <v>4</v>
      </c>
      <c r="F14" s="162">
        <v>0</v>
      </c>
      <c r="G14" s="162">
        <v>215</v>
      </c>
      <c r="H14" s="162">
        <v>5</v>
      </c>
      <c r="I14" s="162">
        <v>23</v>
      </c>
      <c r="J14" s="162">
        <v>2</v>
      </c>
      <c r="K14" s="162">
        <v>857</v>
      </c>
      <c r="L14" s="162">
        <v>31</v>
      </c>
      <c r="M14" s="162">
        <v>89</v>
      </c>
      <c r="N14" s="162">
        <v>10</v>
      </c>
      <c r="O14" s="162">
        <v>1</v>
      </c>
      <c r="P14" s="162">
        <v>0</v>
      </c>
      <c r="Q14" s="162">
        <v>46</v>
      </c>
      <c r="R14" s="162">
        <v>1</v>
      </c>
      <c r="S14" s="162">
        <v>30</v>
      </c>
      <c r="T14" s="162">
        <v>2</v>
      </c>
    </row>
    <row r="15" spans="1:23" x14ac:dyDescent="0.25">
      <c r="A15" s="44" t="s">
        <v>25</v>
      </c>
      <c r="B15" s="30" t="s">
        <v>177</v>
      </c>
      <c r="C15" s="162">
        <v>1189</v>
      </c>
      <c r="D15" s="162">
        <v>43</v>
      </c>
      <c r="E15" s="162">
        <v>0</v>
      </c>
      <c r="F15" s="162">
        <v>0</v>
      </c>
      <c r="G15" s="162">
        <v>397</v>
      </c>
      <c r="H15" s="162">
        <v>11</v>
      </c>
      <c r="I15" s="162">
        <v>44</v>
      </c>
      <c r="J15" s="162">
        <v>3</v>
      </c>
      <c r="K15" s="162">
        <v>610</v>
      </c>
      <c r="L15" s="162">
        <v>20</v>
      </c>
      <c r="M15" s="162">
        <v>65</v>
      </c>
      <c r="N15" s="162">
        <v>6</v>
      </c>
      <c r="O15" s="162">
        <v>2</v>
      </c>
      <c r="P15" s="162">
        <v>0</v>
      </c>
      <c r="Q15" s="162">
        <v>32</v>
      </c>
      <c r="R15" s="162">
        <v>1</v>
      </c>
      <c r="S15" s="162">
        <v>39</v>
      </c>
      <c r="T15" s="162">
        <v>2</v>
      </c>
    </row>
    <row r="16" spans="1:23" x14ac:dyDescent="0.25">
      <c r="A16" s="44" t="s">
        <v>26</v>
      </c>
      <c r="B16" s="30" t="s">
        <v>178</v>
      </c>
      <c r="C16" s="162">
        <v>2206</v>
      </c>
      <c r="D16" s="162">
        <v>71</v>
      </c>
      <c r="E16" s="162">
        <v>9</v>
      </c>
      <c r="F16" s="162">
        <v>0</v>
      </c>
      <c r="G16" s="162">
        <v>890</v>
      </c>
      <c r="H16" s="162">
        <v>8</v>
      </c>
      <c r="I16" s="162">
        <v>439</v>
      </c>
      <c r="J16" s="162">
        <v>48</v>
      </c>
      <c r="K16" s="162">
        <v>570</v>
      </c>
      <c r="L16" s="162">
        <v>8</v>
      </c>
      <c r="M16" s="162">
        <v>165</v>
      </c>
      <c r="N16" s="162">
        <v>3</v>
      </c>
      <c r="O16" s="162">
        <v>2</v>
      </c>
      <c r="P16" s="162">
        <v>0</v>
      </c>
      <c r="Q16" s="162">
        <v>72</v>
      </c>
      <c r="R16" s="162">
        <v>1</v>
      </c>
      <c r="S16" s="162">
        <v>59</v>
      </c>
      <c r="T16" s="162">
        <v>3</v>
      </c>
      <c r="V16" s="169"/>
      <c r="W16" s="169"/>
    </row>
    <row r="17" spans="1:20" x14ac:dyDescent="0.25">
      <c r="A17" s="44" t="s">
        <v>28</v>
      </c>
      <c r="B17" s="30" t="s">
        <v>179</v>
      </c>
      <c r="C17" s="162">
        <v>3293</v>
      </c>
      <c r="D17" s="162">
        <v>95</v>
      </c>
      <c r="E17" s="162">
        <v>4</v>
      </c>
      <c r="F17" s="162">
        <v>0</v>
      </c>
      <c r="G17" s="162">
        <v>1057</v>
      </c>
      <c r="H17" s="162">
        <v>26</v>
      </c>
      <c r="I17" s="162">
        <v>119</v>
      </c>
      <c r="J17" s="162">
        <v>1</v>
      </c>
      <c r="K17" s="162">
        <v>1654</v>
      </c>
      <c r="L17" s="162">
        <v>53</v>
      </c>
      <c r="M17" s="162">
        <v>283</v>
      </c>
      <c r="N17" s="162">
        <v>9</v>
      </c>
      <c r="O17" s="162">
        <v>2</v>
      </c>
      <c r="P17" s="162">
        <v>0</v>
      </c>
      <c r="Q17" s="162">
        <v>99</v>
      </c>
      <c r="R17" s="162">
        <v>5</v>
      </c>
      <c r="S17" s="162">
        <v>75</v>
      </c>
      <c r="T17" s="162">
        <v>1</v>
      </c>
    </row>
    <row r="18" spans="1:20" x14ac:dyDescent="0.25">
      <c r="A18" s="44" t="s">
        <v>28</v>
      </c>
      <c r="B18" s="30" t="s">
        <v>180</v>
      </c>
      <c r="C18" s="162">
        <v>1487</v>
      </c>
      <c r="D18" s="162">
        <v>83</v>
      </c>
      <c r="E18" s="162">
        <v>3</v>
      </c>
      <c r="F18" s="162">
        <v>0</v>
      </c>
      <c r="G18" s="162">
        <v>381</v>
      </c>
      <c r="H18" s="162">
        <v>17</v>
      </c>
      <c r="I18" s="162">
        <v>84</v>
      </c>
      <c r="J18" s="162">
        <v>3</v>
      </c>
      <c r="K18" s="162">
        <v>730</v>
      </c>
      <c r="L18" s="162">
        <v>50</v>
      </c>
      <c r="M18" s="162">
        <v>198</v>
      </c>
      <c r="N18" s="162">
        <v>12</v>
      </c>
      <c r="O18" s="162">
        <v>0</v>
      </c>
      <c r="P18" s="162">
        <v>0</v>
      </c>
      <c r="Q18" s="162">
        <v>49</v>
      </c>
      <c r="R18" s="162">
        <v>1</v>
      </c>
      <c r="S18" s="162">
        <v>42</v>
      </c>
      <c r="T18" s="162">
        <v>0</v>
      </c>
    </row>
    <row r="19" spans="1:20" x14ac:dyDescent="0.25">
      <c r="A19" s="44" t="s">
        <v>29</v>
      </c>
      <c r="B19" s="30" t="s">
        <v>257</v>
      </c>
      <c r="C19" s="162">
        <v>306</v>
      </c>
      <c r="D19" s="162">
        <v>69</v>
      </c>
      <c r="E19" s="162">
        <v>0</v>
      </c>
      <c r="F19" s="162">
        <v>0</v>
      </c>
      <c r="G19" s="162">
        <v>57</v>
      </c>
      <c r="H19" s="162">
        <v>9</v>
      </c>
      <c r="I19" s="162">
        <v>37</v>
      </c>
      <c r="J19" s="162">
        <v>8</v>
      </c>
      <c r="K19" s="162">
        <v>153</v>
      </c>
      <c r="L19" s="162">
        <v>46</v>
      </c>
      <c r="M19" s="162">
        <v>9</v>
      </c>
      <c r="N19" s="162">
        <v>2</v>
      </c>
      <c r="O19" s="162">
        <v>0</v>
      </c>
      <c r="P19" s="162">
        <v>0</v>
      </c>
      <c r="Q19" s="162">
        <v>4</v>
      </c>
      <c r="R19" s="162">
        <v>3</v>
      </c>
      <c r="S19" s="162">
        <v>46</v>
      </c>
      <c r="T19" s="162">
        <v>1</v>
      </c>
    </row>
    <row r="20" spans="1:20" x14ac:dyDescent="0.25">
      <c r="A20" s="44" t="s">
        <v>31</v>
      </c>
      <c r="B20" s="30" t="s">
        <v>71</v>
      </c>
      <c r="C20" s="162">
        <v>948</v>
      </c>
      <c r="D20" s="162">
        <v>80</v>
      </c>
      <c r="E20" s="162">
        <v>0</v>
      </c>
      <c r="F20" s="162">
        <v>0</v>
      </c>
      <c r="G20" s="162">
        <v>154</v>
      </c>
      <c r="H20" s="162">
        <v>7</v>
      </c>
      <c r="I20" s="162">
        <v>37</v>
      </c>
      <c r="J20" s="162">
        <v>5</v>
      </c>
      <c r="K20" s="162">
        <v>671</v>
      </c>
      <c r="L20" s="162">
        <v>64</v>
      </c>
      <c r="M20" s="162">
        <v>45</v>
      </c>
      <c r="N20" s="162">
        <v>3</v>
      </c>
      <c r="O20" s="162">
        <v>1</v>
      </c>
      <c r="P20" s="162">
        <v>0</v>
      </c>
      <c r="Q20" s="162">
        <v>24</v>
      </c>
      <c r="R20" s="162">
        <v>0</v>
      </c>
      <c r="S20" s="162">
        <v>16</v>
      </c>
      <c r="T20" s="162">
        <v>1</v>
      </c>
    </row>
    <row r="21" spans="1:20" x14ac:dyDescent="0.25">
      <c r="A21" s="44" t="s">
        <v>33</v>
      </c>
      <c r="B21" s="30" t="s">
        <v>181</v>
      </c>
      <c r="C21" s="162">
        <v>954</v>
      </c>
      <c r="D21" s="162">
        <v>51</v>
      </c>
      <c r="E21" s="162">
        <v>2</v>
      </c>
      <c r="F21" s="162">
        <v>0</v>
      </c>
      <c r="G21" s="162">
        <v>264</v>
      </c>
      <c r="H21" s="162">
        <v>3</v>
      </c>
      <c r="I21" s="162">
        <v>61</v>
      </c>
      <c r="J21" s="162">
        <v>1</v>
      </c>
      <c r="K21" s="162">
        <v>541</v>
      </c>
      <c r="L21" s="162">
        <v>43</v>
      </c>
      <c r="M21" s="162">
        <v>35</v>
      </c>
      <c r="N21" s="162">
        <v>3</v>
      </c>
      <c r="O21" s="162">
        <v>0</v>
      </c>
      <c r="P21" s="162">
        <v>0</v>
      </c>
      <c r="Q21" s="162">
        <v>29</v>
      </c>
      <c r="R21" s="162">
        <v>1</v>
      </c>
      <c r="S21" s="162">
        <v>22</v>
      </c>
      <c r="T21" s="162">
        <v>0</v>
      </c>
    </row>
    <row r="22" spans="1:20" x14ac:dyDescent="0.25">
      <c r="A22" s="44" t="s">
        <v>33</v>
      </c>
      <c r="B22" s="30" t="s">
        <v>248</v>
      </c>
      <c r="C22" s="162">
        <v>1702</v>
      </c>
      <c r="D22" s="162">
        <v>68</v>
      </c>
      <c r="E22" s="162">
        <v>1</v>
      </c>
      <c r="F22" s="162">
        <v>0</v>
      </c>
      <c r="G22" s="162">
        <v>509</v>
      </c>
      <c r="H22" s="162">
        <v>16</v>
      </c>
      <c r="I22" s="162">
        <v>74</v>
      </c>
      <c r="J22" s="162">
        <v>3</v>
      </c>
      <c r="K22" s="162">
        <v>927</v>
      </c>
      <c r="L22" s="162">
        <v>42</v>
      </c>
      <c r="M22" s="162">
        <v>91</v>
      </c>
      <c r="N22" s="162">
        <v>7</v>
      </c>
      <c r="O22" s="162">
        <v>1</v>
      </c>
      <c r="P22" s="162">
        <v>0</v>
      </c>
      <c r="Q22" s="162">
        <v>58</v>
      </c>
      <c r="R22" s="162">
        <v>0</v>
      </c>
      <c r="S22" s="162">
        <v>41</v>
      </c>
      <c r="T22" s="162">
        <v>0</v>
      </c>
    </row>
    <row r="23" spans="1:20" x14ac:dyDescent="0.25">
      <c r="A23" s="44" t="s">
        <v>34</v>
      </c>
      <c r="B23" s="30" t="s">
        <v>233</v>
      </c>
      <c r="C23" s="162">
        <v>1667</v>
      </c>
      <c r="D23" s="162">
        <v>100</v>
      </c>
      <c r="E23" s="162">
        <v>6</v>
      </c>
      <c r="F23" s="162">
        <v>1</v>
      </c>
      <c r="G23" s="162">
        <v>468</v>
      </c>
      <c r="H23" s="162">
        <v>16</v>
      </c>
      <c r="I23" s="162">
        <v>47</v>
      </c>
      <c r="J23" s="162">
        <v>0</v>
      </c>
      <c r="K23" s="162">
        <v>992</v>
      </c>
      <c r="L23" s="162">
        <v>75</v>
      </c>
      <c r="M23" s="162">
        <v>59</v>
      </c>
      <c r="N23" s="162">
        <v>2</v>
      </c>
      <c r="O23" s="162">
        <v>0</v>
      </c>
      <c r="P23" s="162">
        <v>0</v>
      </c>
      <c r="Q23" s="162">
        <v>52</v>
      </c>
      <c r="R23" s="162">
        <v>3</v>
      </c>
      <c r="S23" s="162">
        <v>43</v>
      </c>
      <c r="T23" s="162">
        <v>3</v>
      </c>
    </row>
    <row r="24" spans="1:20" x14ac:dyDescent="0.25">
      <c r="A24" s="44" t="s">
        <v>36</v>
      </c>
      <c r="B24" s="30" t="s">
        <v>72</v>
      </c>
      <c r="C24" s="162">
        <v>1461</v>
      </c>
      <c r="D24" s="162">
        <v>57</v>
      </c>
      <c r="E24" s="162">
        <v>5</v>
      </c>
      <c r="F24" s="162">
        <v>0</v>
      </c>
      <c r="G24" s="162">
        <v>273</v>
      </c>
      <c r="H24" s="162">
        <v>2</v>
      </c>
      <c r="I24" s="162">
        <v>47</v>
      </c>
      <c r="J24" s="162">
        <v>8</v>
      </c>
      <c r="K24" s="162">
        <v>992</v>
      </c>
      <c r="L24" s="162">
        <v>41</v>
      </c>
      <c r="M24" s="162">
        <v>56</v>
      </c>
      <c r="N24" s="162">
        <v>1</v>
      </c>
      <c r="O24" s="162">
        <v>0</v>
      </c>
      <c r="P24" s="162">
        <v>0</v>
      </c>
      <c r="Q24" s="162">
        <v>49</v>
      </c>
      <c r="R24" s="162">
        <v>3</v>
      </c>
      <c r="S24" s="162">
        <v>39</v>
      </c>
      <c r="T24" s="162">
        <v>2</v>
      </c>
    </row>
    <row r="25" spans="1:20" x14ac:dyDescent="0.25">
      <c r="A25" s="44" t="s">
        <v>36</v>
      </c>
      <c r="B25" s="30" t="s">
        <v>73</v>
      </c>
      <c r="C25" s="162">
        <v>2953</v>
      </c>
      <c r="D25" s="162">
        <v>120</v>
      </c>
      <c r="E25" s="162">
        <v>9</v>
      </c>
      <c r="F25" s="162">
        <v>0</v>
      </c>
      <c r="G25" s="162">
        <v>660</v>
      </c>
      <c r="H25" s="162">
        <v>9</v>
      </c>
      <c r="I25" s="162">
        <v>120</v>
      </c>
      <c r="J25" s="162">
        <v>8</v>
      </c>
      <c r="K25" s="162">
        <v>1890</v>
      </c>
      <c r="L25" s="162">
        <v>94</v>
      </c>
      <c r="M25" s="162">
        <v>128</v>
      </c>
      <c r="N25" s="162">
        <v>1</v>
      </c>
      <c r="O25" s="162">
        <v>0</v>
      </c>
      <c r="P25" s="162">
        <v>0</v>
      </c>
      <c r="Q25" s="162">
        <v>79</v>
      </c>
      <c r="R25" s="162">
        <v>4</v>
      </c>
      <c r="S25" s="162">
        <v>67</v>
      </c>
      <c r="T25" s="162">
        <v>4</v>
      </c>
    </row>
    <row r="26" spans="1:20" x14ac:dyDescent="0.25">
      <c r="A26" s="44" t="s">
        <v>37</v>
      </c>
      <c r="B26" s="30" t="s">
        <v>74</v>
      </c>
      <c r="C26" s="162">
        <v>513</v>
      </c>
      <c r="D26" s="162">
        <v>65</v>
      </c>
      <c r="E26" s="162">
        <v>3</v>
      </c>
      <c r="F26" s="162">
        <v>1</v>
      </c>
      <c r="G26" s="162">
        <v>128</v>
      </c>
      <c r="H26" s="162">
        <v>12</v>
      </c>
      <c r="I26" s="162">
        <v>38</v>
      </c>
      <c r="J26" s="162">
        <v>5</v>
      </c>
      <c r="K26" s="162">
        <v>283</v>
      </c>
      <c r="L26" s="162">
        <v>45</v>
      </c>
      <c r="M26" s="162">
        <v>39</v>
      </c>
      <c r="N26" s="162">
        <v>2</v>
      </c>
      <c r="O26" s="162">
        <v>0</v>
      </c>
      <c r="P26" s="162">
        <v>0</v>
      </c>
      <c r="Q26" s="162">
        <v>17</v>
      </c>
      <c r="R26" s="162">
        <v>0</v>
      </c>
      <c r="S26" s="162">
        <v>5</v>
      </c>
      <c r="T26" s="162">
        <v>0</v>
      </c>
    </row>
    <row r="27" spans="1:20" x14ac:dyDescent="0.25">
      <c r="A27" s="44" t="s">
        <v>38</v>
      </c>
      <c r="B27" s="30" t="s">
        <v>75</v>
      </c>
      <c r="C27" s="162">
        <v>4535</v>
      </c>
      <c r="D27" s="162">
        <v>115</v>
      </c>
      <c r="E27" s="180">
        <v>5</v>
      </c>
      <c r="F27" s="162">
        <v>0</v>
      </c>
      <c r="G27" s="162">
        <v>1911</v>
      </c>
      <c r="H27" s="162">
        <v>36</v>
      </c>
      <c r="I27" s="162">
        <v>131</v>
      </c>
      <c r="J27" s="162">
        <v>1</v>
      </c>
      <c r="K27" s="162">
        <v>1975</v>
      </c>
      <c r="L27" s="162">
        <v>52</v>
      </c>
      <c r="M27" s="162">
        <v>243</v>
      </c>
      <c r="N27" s="162">
        <v>13</v>
      </c>
      <c r="O27" s="162">
        <v>7</v>
      </c>
      <c r="P27" s="162">
        <v>0</v>
      </c>
      <c r="Q27" s="162">
        <v>143</v>
      </c>
      <c r="R27" s="162">
        <v>2</v>
      </c>
      <c r="S27" s="162">
        <v>120</v>
      </c>
      <c r="T27" s="162">
        <v>11</v>
      </c>
    </row>
    <row r="28" spans="1:20" x14ac:dyDescent="0.25">
      <c r="A28" s="44" t="s">
        <v>38</v>
      </c>
      <c r="B28" s="30" t="s">
        <v>247</v>
      </c>
      <c r="C28" s="162">
        <v>940</v>
      </c>
      <c r="D28" s="162">
        <v>35</v>
      </c>
      <c r="E28" s="162">
        <v>1</v>
      </c>
      <c r="F28" s="162">
        <v>1</v>
      </c>
      <c r="G28" s="162">
        <v>388</v>
      </c>
      <c r="H28" s="162">
        <v>18</v>
      </c>
      <c r="I28" s="162">
        <v>44</v>
      </c>
      <c r="J28" s="162">
        <v>0</v>
      </c>
      <c r="K28" s="162">
        <v>401</v>
      </c>
      <c r="L28" s="162">
        <v>13</v>
      </c>
      <c r="M28" s="162">
        <v>48</v>
      </c>
      <c r="N28" s="162">
        <v>2</v>
      </c>
      <c r="O28" s="162">
        <v>3</v>
      </c>
      <c r="P28" s="162">
        <v>0</v>
      </c>
      <c r="Q28" s="162">
        <v>22</v>
      </c>
      <c r="R28" s="162">
        <v>0</v>
      </c>
      <c r="S28" s="162">
        <v>33</v>
      </c>
      <c r="T28" s="162">
        <v>1</v>
      </c>
    </row>
    <row r="29" spans="1:20" x14ac:dyDescent="0.25">
      <c r="A29" s="44" t="s">
        <v>38</v>
      </c>
      <c r="B29" s="30" t="s">
        <v>76</v>
      </c>
      <c r="C29" s="162">
        <v>4417</v>
      </c>
      <c r="D29" s="162">
        <v>176</v>
      </c>
      <c r="E29" s="162">
        <v>6</v>
      </c>
      <c r="F29" s="162">
        <v>0</v>
      </c>
      <c r="G29" s="162">
        <v>1782</v>
      </c>
      <c r="H29" s="162">
        <v>68</v>
      </c>
      <c r="I29" s="162">
        <v>125</v>
      </c>
      <c r="J29" s="162">
        <v>4</v>
      </c>
      <c r="K29" s="162">
        <v>1982</v>
      </c>
      <c r="L29" s="162">
        <v>86</v>
      </c>
      <c r="M29" s="162">
        <v>248</v>
      </c>
      <c r="N29" s="162">
        <v>4</v>
      </c>
      <c r="O29" s="162">
        <v>8</v>
      </c>
      <c r="P29" s="162">
        <v>0</v>
      </c>
      <c r="Q29" s="162">
        <v>141</v>
      </c>
      <c r="R29" s="162">
        <v>9</v>
      </c>
      <c r="S29" s="162">
        <v>125</v>
      </c>
      <c r="T29" s="162">
        <v>5</v>
      </c>
    </row>
    <row r="30" spans="1:20" x14ac:dyDescent="0.25">
      <c r="A30" s="44" t="s">
        <v>39</v>
      </c>
      <c r="B30" s="30" t="s">
        <v>77</v>
      </c>
      <c r="C30" s="162">
        <v>2763</v>
      </c>
      <c r="D30" s="162">
        <v>130</v>
      </c>
      <c r="E30" s="162">
        <v>1</v>
      </c>
      <c r="F30" s="162">
        <v>0</v>
      </c>
      <c r="G30" s="162">
        <v>979</v>
      </c>
      <c r="H30" s="162">
        <v>27</v>
      </c>
      <c r="I30" s="162">
        <v>134</v>
      </c>
      <c r="J30" s="162">
        <v>6</v>
      </c>
      <c r="K30" s="162">
        <v>1350</v>
      </c>
      <c r="L30" s="162">
        <v>83</v>
      </c>
      <c r="M30" s="162">
        <v>138</v>
      </c>
      <c r="N30" s="162">
        <v>8</v>
      </c>
      <c r="O30" s="162">
        <v>3</v>
      </c>
      <c r="P30" s="162">
        <v>0</v>
      </c>
      <c r="Q30" s="162">
        <v>84</v>
      </c>
      <c r="R30" s="162">
        <v>3</v>
      </c>
      <c r="S30" s="162">
        <v>74</v>
      </c>
      <c r="T30" s="162">
        <v>3</v>
      </c>
    </row>
    <row r="31" spans="1:20" x14ac:dyDescent="0.25">
      <c r="A31" s="44" t="s">
        <v>41</v>
      </c>
      <c r="B31" s="30" t="s">
        <v>78</v>
      </c>
      <c r="C31" s="162">
        <v>1717</v>
      </c>
      <c r="D31" s="162">
        <v>87</v>
      </c>
      <c r="E31" s="162">
        <v>0</v>
      </c>
      <c r="F31" s="162">
        <v>0</v>
      </c>
      <c r="G31" s="162">
        <v>637</v>
      </c>
      <c r="H31" s="162">
        <v>18</v>
      </c>
      <c r="I31" s="162">
        <v>67</v>
      </c>
      <c r="J31" s="162">
        <v>3</v>
      </c>
      <c r="K31" s="162">
        <v>847</v>
      </c>
      <c r="L31" s="162">
        <v>57</v>
      </c>
      <c r="M31" s="162">
        <v>56</v>
      </c>
      <c r="N31" s="162">
        <v>4</v>
      </c>
      <c r="O31" s="162">
        <v>0</v>
      </c>
      <c r="P31" s="162">
        <v>0</v>
      </c>
      <c r="Q31" s="162">
        <v>104</v>
      </c>
      <c r="R31" s="162">
        <v>5</v>
      </c>
      <c r="S31" s="162">
        <v>6</v>
      </c>
      <c r="T31" s="162">
        <v>0</v>
      </c>
    </row>
    <row r="32" spans="1:20" x14ac:dyDescent="0.25">
      <c r="A32" s="44" t="s">
        <v>41</v>
      </c>
      <c r="B32" s="30" t="s">
        <v>79</v>
      </c>
      <c r="C32" s="162">
        <v>2071</v>
      </c>
      <c r="D32" s="162">
        <v>105</v>
      </c>
      <c r="E32" s="162">
        <v>4</v>
      </c>
      <c r="F32" s="162">
        <v>0</v>
      </c>
      <c r="G32" s="162">
        <v>753</v>
      </c>
      <c r="H32" s="162">
        <v>20</v>
      </c>
      <c r="I32" s="162">
        <v>80</v>
      </c>
      <c r="J32" s="162">
        <v>5</v>
      </c>
      <c r="K32" s="162">
        <v>1045</v>
      </c>
      <c r="L32" s="162">
        <v>74</v>
      </c>
      <c r="M32" s="162">
        <v>85</v>
      </c>
      <c r="N32" s="162">
        <v>5</v>
      </c>
      <c r="O32" s="162">
        <v>0</v>
      </c>
      <c r="P32" s="162">
        <v>0</v>
      </c>
      <c r="Q32" s="162">
        <v>70</v>
      </c>
      <c r="R32" s="162">
        <v>1</v>
      </c>
      <c r="S32" s="162">
        <v>34</v>
      </c>
      <c r="T32" s="162">
        <v>0</v>
      </c>
    </row>
    <row r="33" spans="1:20" x14ac:dyDescent="0.25">
      <c r="A33" s="44" t="s">
        <v>42</v>
      </c>
      <c r="B33" s="30" t="s">
        <v>80</v>
      </c>
      <c r="C33" s="162">
        <v>955</v>
      </c>
      <c r="D33" s="162">
        <v>98</v>
      </c>
      <c r="E33" s="162">
        <v>4</v>
      </c>
      <c r="F33" s="162">
        <v>2</v>
      </c>
      <c r="G33" s="162">
        <v>205</v>
      </c>
      <c r="H33" s="162">
        <v>14</v>
      </c>
      <c r="I33" s="162">
        <v>32</v>
      </c>
      <c r="J33" s="162">
        <v>0</v>
      </c>
      <c r="K33" s="162">
        <v>621</v>
      </c>
      <c r="L33" s="162">
        <v>76</v>
      </c>
      <c r="M33" s="162">
        <v>34</v>
      </c>
      <c r="N33" s="162">
        <v>3</v>
      </c>
      <c r="O33" s="162">
        <v>2</v>
      </c>
      <c r="P33" s="162">
        <v>0</v>
      </c>
      <c r="Q33" s="162">
        <v>40</v>
      </c>
      <c r="R33" s="162">
        <v>3</v>
      </c>
      <c r="S33" s="162">
        <v>17</v>
      </c>
      <c r="T33" s="162">
        <v>0</v>
      </c>
    </row>
    <row r="34" spans="1:20" x14ac:dyDescent="0.25">
      <c r="A34" s="44" t="s">
        <v>43</v>
      </c>
      <c r="B34" s="30" t="s">
        <v>298</v>
      </c>
      <c r="C34" s="162">
        <v>705</v>
      </c>
      <c r="D34" s="162">
        <v>108</v>
      </c>
      <c r="E34" s="162">
        <v>2</v>
      </c>
      <c r="F34" s="162">
        <v>0</v>
      </c>
      <c r="G34" s="162">
        <v>144</v>
      </c>
      <c r="H34" s="162">
        <v>10</v>
      </c>
      <c r="I34" s="162">
        <v>20</v>
      </c>
      <c r="J34" s="162">
        <v>2</v>
      </c>
      <c r="K34" s="162">
        <v>467</v>
      </c>
      <c r="L34" s="162">
        <v>86</v>
      </c>
      <c r="M34" s="162">
        <v>3</v>
      </c>
      <c r="N34" s="162">
        <v>2</v>
      </c>
      <c r="O34" s="162">
        <v>0</v>
      </c>
      <c r="P34" s="162">
        <v>0</v>
      </c>
      <c r="Q34" s="162">
        <v>1</v>
      </c>
      <c r="R34" s="162">
        <v>0</v>
      </c>
      <c r="S34" s="162">
        <v>3</v>
      </c>
      <c r="T34" s="162">
        <v>0</v>
      </c>
    </row>
    <row r="35" spans="1:20" x14ac:dyDescent="0.25">
      <c r="A35" s="44" t="s">
        <v>44</v>
      </c>
      <c r="B35" s="30" t="s">
        <v>82</v>
      </c>
      <c r="C35" s="162">
        <v>109</v>
      </c>
      <c r="D35" s="162">
        <v>35</v>
      </c>
      <c r="E35" s="162">
        <v>0</v>
      </c>
      <c r="F35" s="162">
        <v>0</v>
      </c>
      <c r="G35" s="162">
        <v>7</v>
      </c>
      <c r="H35" s="162">
        <v>2</v>
      </c>
      <c r="I35" s="162">
        <v>12</v>
      </c>
      <c r="J35" s="162">
        <v>3</v>
      </c>
      <c r="K35" s="162">
        <v>83</v>
      </c>
      <c r="L35" s="162">
        <v>28</v>
      </c>
      <c r="M35" s="162">
        <v>40</v>
      </c>
      <c r="N35" s="162">
        <v>4</v>
      </c>
      <c r="O35" s="162">
        <v>0</v>
      </c>
      <c r="P35" s="162">
        <v>0</v>
      </c>
      <c r="Q35" s="162">
        <v>19</v>
      </c>
      <c r="R35" s="162">
        <v>2</v>
      </c>
      <c r="S35" s="162">
        <v>13</v>
      </c>
      <c r="T35" s="162">
        <v>4</v>
      </c>
    </row>
    <row r="36" spans="1:20" x14ac:dyDescent="0.25">
      <c r="A36" s="44" t="s">
        <v>46</v>
      </c>
      <c r="B36" s="30" t="s">
        <v>246</v>
      </c>
      <c r="C36" s="162">
        <v>1402</v>
      </c>
      <c r="D36" s="162">
        <v>81</v>
      </c>
      <c r="E36" s="162">
        <v>5</v>
      </c>
      <c r="F36" s="162">
        <v>0</v>
      </c>
      <c r="G36" s="162">
        <v>288</v>
      </c>
      <c r="H36" s="162">
        <v>8</v>
      </c>
      <c r="I36" s="162">
        <v>104</v>
      </c>
      <c r="J36" s="162">
        <v>12</v>
      </c>
      <c r="K36" s="162">
        <v>834</v>
      </c>
      <c r="L36" s="162">
        <v>55</v>
      </c>
      <c r="M36" s="162">
        <v>88</v>
      </c>
      <c r="N36" s="162">
        <v>4</v>
      </c>
      <c r="O36" s="162">
        <v>2</v>
      </c>
      <c r="P36" s="162">
        <v>0</v>
      </c>
      <c r="Q36" s="162">
        <v>41</v>
      </c>
      <c r="R36" s="162">
        <v>0</v>
      </c>
      <c r="S36" s="162">
        <v>40</v>
      </c>
      <c r="T36" s="162">
        <v>2</v>
      </c>
    </row>
    <row r="37" spans="1:20" x14ac:dyDescent="0.25">
      <c r="A37" s="44" t="s">
        <v>48</v>
      </c>
      <c r="B37" s="30" t="s">
        <v>83</v>
      </c>
      <c r="C37" s="162">
        <v>2729</v>
      </c>
      <c r="D37" s="162">
        <v>85</v>
      </c>
      <c r="E37" s="162">
        <v>11</v>
      </c>
      <c r="F37" s="162">
        <v>2</v>
      </c>
      <c r="G37" s="162">
        <v>740</v>
      </c>
      <c r="H37" s="162">
        <v>6</v>
      </c>
      <c r="I37" s="162">
        <v>82</v>
      </c>
      <c r="J37" s="162">
        <v>4</v>
      </c>
      <c r="K37" s="162">
        <v>1628</v>
      </c>
      <c r="L37" s="162">
        <v>61</v>
      </c>
      <c r="M37" s="162">
        <v>134</v>
      </c>
      <c r="N37" s="162">
        <v>6</v>
      </c>
      <c r="O37" s="162">
        <v>0</v>
      </c>
      <c r="P37" s="162">
        <v>0</v>
      </c>
      <c r="Q37" s="162">
        <v>81</v>
      </c>
      <c r="R37" s="162">
        <v>4</v>
      </c>
      <c r="S37" s="162">
        <v>53</v>
      </c>
      <c r="T37" s="162">
        <v>2</v>
      </c>
    </row>
    <row r="38" spans="1:20" x14ac:dyDescent="0.25">
      <c r="A38" s="44" t="s">
        <v>48</v>
      </c>
      <c r="B38" s="30" t="s">
        <v>258</v>
      </c>
      <c r="C38" s="162">
        <v>845</v>
      </c>
      <c r="D38" s="162">
        <v>47</v>
      </c>
      <c r="E38" s="162">
        <v>2</v>
      </c>
      <c r="F38" s="162">
        <v>0</v>
      </c>
      <c r="G38" s="162">
        <v>174</v>
      </c>
      <c r="H38" s="162">
        <v>2</v>
      </c>
      <c r="I38" s="162">
        <v>35</v>
      </c>
      <c r="J38" s="162">
        <v>0</v>
      </c>
      <c r="K38" s="162">
        <v>536</v>
      </c>
      <c r="L38" s="162">
        <v>43</v>
      </c>
      <c r="M38" s="162">
        <v>50</v>
      </c>
      <c r="N38" s="162">
        <v>1</v>
      </c>
      <c r="O38" s="162">
        <v>1</v>
      </c>
      <c r="P38" s="162">
        <v>0</v>
      </c>
      <c r="Q38" s="162">
        <v>26</v>
      </c>
      <c r="R38" s="162">
        <v>1</v>
      </c>
      <c r="S38" s="162">
        <v>21</v>
      </c>
      <c r="T38" s="162">
        <v>0</v>
      </c>
    </row>
    <row r="39" spans="1:20" x14ac:dyDescent="0.25">
      <c r="A39" s="44" t="s">
        <v>50</v>
      </c>
      <c r="B39" s="30" t="s">
        <v>289</v>
      </c>
      <c r="C39" s="162">
        <v>2156</v>
      </c>
      <c r="D39" s="162">
        <v>86</v>
      </c>
      <c r="E39" s="162">
        <v>1</v>
      </c>
      <c r="F39" s="162">
        <v>0</v>
      </c>
      <c r="G39" s="162">
        <v>814</v>
      </c>
      <c r="H39" s="162">
        <v>26</v>
      </c>
      <c r="I39" s="162">
        <v>118</v>
      </c>
      <c r="J39" s="162">
        <v>7</v>
      </c>
      <c r="K39" s="162">
        <v>952</v>
      </c>
      <c r="L39" s="162">
        <v>39</v>
      </c>
      <c r="M39" s="162">
        <v>143</v>
      </c>
      <c r="N39" s="162">
        <v>10</v>
      </c>
      <c r="O39" s="162">
        <v>3</v>
      </c>
      <c r="P39" s="162">
        <v>0</v>
      </c>
      <c r="Q39" s="162">
        <v>60</v>
      </c>
      <c r="R39" s="162">
        <v>1</v>
      </c>
      <c r="S39" s="162">
        <v>65</v>
      </c>
      <c r="T39" s="162">
        <v>3</v>
      </c>
    </row>
    <row r="40" spans="1:20" x14ac:dyDescent="0.25">
      <c r="A40" s="44" t="s">
        <v>52</v>
      </c>
      <c r="B40" s="30" t="s">
        <v>245</v>
      </c>
      <c r="C40" s="162">
        <v>2351</v>
      </c>
      <c r="D40" s="162">
        <v>79</v>
      </c>
      <c r="E40" s="162">
        <v>3</v>
      </c>
      <c r="F40" s="162">
        <v>0</v>
      </c>
      <c r="G40" s="162">
        <v>869</v>
      </c>
      <c r="H40" s="162">
        <v>19</v>
      </c>
      <c r="I40" s="162">
        <v>47</v>
      </c>
      <c r="J40" s="162">
        <v>2</v>
      </c>
      <c r="K40" s="162">
        <v>1153</v>
      </c>
      <c r="L40" s="162">
        <v>47</v>
      </c>
      <c r="M40" s="162">
        <v>145</v>
      </c>
      <c r="N40" s="162">
        <v>7</v>
      </c>
      <c r="O40" s="162">
        <v>3</v>
      </c>
      <c r="P40" s="162">
        <v>1</v>
      </c>
      <c r="Q40" s="162">
        <v>75</v>
      </c>
      <c r="R40" s="162">
        <v>1</v>
      </c>
      <c r="S40" s="162">
        <v>56</v>
      </c>
      <c r="T40" s="162">
        <v>2</v>
      </c>
    </row>
    <row r="41" spans="1:20" x14ac:dyDescent="0.25">
      <c r="A41" s="44" t="s">
        <v>53</v>
      </c>
      <c r="B41" s="30" t="s">
        <v>85</v>
      </c>
      <c r="C41" s="162">
        <v>2364</v>
      </c>
      <c r="D41" s="162">
        <v>76</v>
      </c>
      <c r="E41" s="162">
        <v>2</v>
      </c>
      <c r="F41" s="162">
        <v>1</v>
      </c>
      <c r="G41" s="162">
        <v>1067</v>
      </c>
      <c r="H41" s="162">
        <v>23</v>
      </c>
      <c r="I41" s="162">
        <v>92</v>
      </c>
      <c r="J41" s="162">
        <v>3</v>
      </c>
      <c r="K41" s="162">
        <v>890</v>
      </c>
      <c r="L41" s="162">
        <v>35</v>
      </c>
      <c r="M41" s="162">
        <v>150</v>
      </c>
      <c r="N41" s="162">
        <v>5</v>
      </c>
      <c r="O41" s="162">
        <v>4</v>
      </c>
      <c r="P41" s="162">
        <v>0</v>
      </c>
      <c r="Q41" s="162">
        <v>75</v>
      </c>
      <c r="R41" s="162">
        <v>3</v>
      </c>
      <c r="S41" s="162">
        <v>84</v>
      </c>
      <c r="T41" s="162">
        <v>6</v>
      </c>
    </row>
    <row r="42" spans="1:20" x14ac:dyDescent="0.25">
      <c r="A42" s="44" t="s">
        <v>53</v>
      </c>
      <c r="B42" s="30" t="s">
        <v>86</v>
      </c>
      <c r="C42" s="162">
        <v>4826</v>
      </c>
      <c r="D42" s="162">
        <v>232</v>
      </c>
      <c r="E42" s="162">
        <v>5</v>
      </c>
      <c r="F42" s="162">
        <v>0</v>
      </c>
      <c r="G42" s="162">
        <v>2110</v>
      </c>
      <c r="H42" s="162">
        <v>92</v>
      </c>
      <c r="I42" s="162">
        <v>163</v>
      </c>
      <c r="J42" s="162">
        <v>10</v>
      </c>
      <c r="K42" s="162">
        <v>1964</v>
      </c>
      <c r="L42" s="162">
        <v>108</v>
      </c>
      <c r="M42" s="162">
        <v>278</v>
      </c>
      <c r="N42" s="162">
        <v>13</v>
      </c>
      <c r="O42" s="162">
        <v>7</v>
      </c>
      <c r="P42" s="162">
        <v>1</v>
      </c>
      <c r="Q42" s="162">
        <v>159</v>
      </c>
      <c r="R42" s="162">
        <v>2</v>
      </c>
      <c r="S42" s="162">
        <v>140</v>
      </c>
      <c r="T42" s="162">
        <v>6</v>
      </c>
    </row>
    <row r="43" spans="1:20" x14ac:dyDescent="0.25">
      <c r="A43" s="44" t="s">
        <v>53</v>
      </c>
      <c r="B43" s="30" t="s">
        <v>87</v>
      </c>
      <c r="C43" s="162">
        <v>1257</v>
      </c>
      <c r="D43" s="162">
        <v>39</v>
      </c>
      <c r="E43" s="162">
        <v>0</v>
      </c>
      <c r="F43" s="162">
        <v>0</v>
      </c>
      <c r="G43" s="162">
        <v>445</v>
      </c>
      <c r="H43" s="162">
        <v>16</v>
      </c>
      <c r="I43" s="162">
        <v>60</v>
      </c>
      <c r="J43" s="162">
        <v>0</v>
      </c>
      <c r="K43" s="162">
        <v>606</v>
      </c>
      <c r="L43" s="162">
        <v>20</v>
      </c>
      <c r="M43" s="162">
        <v>89</v>
      </c>
      <c r="N43" s="162">
        <v>2</v>
      </c>
      <c r="O43" s="162">
        <v>2</v>
      </c>
      <c r="P43" s="162">
        <v>0</v>
      </c>
      <c r="Q43" s="162">
        <v>58</v>
      </c>
      <c r="R43" s="162">
        <v>1</v>
      </c>
      <c r="S43" s="162">
        <v>65</v>
      </c>
      <c r="T43" s="162">
        <v>9</v>
      </c>
    </row>
    <row r="44" spans="1:20" x14ac:dyDescent="0.25">
      <c r="A44" s="44" t="s">
        <v>53</v>
      </c>
      <c r="B44" s="30" t="s">
        <v>244</v>
      </c>
      <c r="C44" s="162">
        <v>2006</v>
      </c>
      <c r="D44" s="162">
        <v>90</v>
      </c>
      <c r="E44" s="162">
        <v>1</v>
      </c>
      <c r="F44" s="162">
        <v>0</v>
      </c>
      <c r="G44" s="162">
        <v>756</v>
      </c>
      <c r="H44" s="162">
        <v>9</v>
      </c>
      <c r="I44" s="162">
        <v>53</v>
      </c>
      <c r="J44" s="162">
        <v>3</v>
      </c>
      <c r="K44" s="162">
        <v>982</v>
      </c>
      <c r="L44" s="162">
        <v>66</v>
      </c>
      <c r="M44" s="162">
        <v>66</v>
      </c>
      <c r="N44" s="162">
        <v>0</v>
      </c>
      <c r="O44" s="162">
        <v>2</v>
      </c>
      <c r="P44" s="162">
        <v>0</v>
      </c>
      <c r="Q44" s="162">
        <v>38</v>
      </c>
      <c r="R44" s="162">
        <v>1</v>
      </c>
      <c r="S44" s="162">
        <v>40</v>
      </c>
      <c r="T44" s="162">
        <v>2</v>
      </c>
    </row>
    <row r="45" spans="1:20" x14ac:dyDescent="0.25">
      <c r="A45" s="44" t="s">
        <v>54</v>
      </c>
      <c r="B45" s="30" t="s">
        <v>256</v>
      </c>
      <c r="C45" s="162">
        <v>2897</v>
      </c>
      <c r="D45" s="162">
        <v>72</v>
      </c>
      <c r="E45" s="162">
        <v>3</v>
      </c>
      <c r="F45" s="162">
        <v>0</v>
      </c>
      <c r="G45" s="162">
        <v>990</v>
      </c>
      <c r="H45" s="162">
        <v>21</v>
      </c>
      <c r="I45" s="162">
        <v>86</v>
      </c>
      <c r="J45" s="162">
        <v>4</v>
      </c>
      <c r="K45" s="162">
        <v>1547</v>
      </c>
      <c r="L45" s="162">
        <v>39</v>
      </c>
      <c r="M45" s="162">
        <v>100</v>
      </c>
      <c r="N45" s="162">
        <v>4</v>
      </c>
      <c r="O45" s="162">
        <v>1</v>
      </c>
      <c r="P45" s="162">
        <v>0</v>
      </c>
      <c r="Q45" s="162">
        <v>98</v>
      </c>
      <c r="R45" s="162">
        <v>0</v>
      </c>
      <c r="S45" s="162">
        <v>72</v>
      </c>
      <c r="T45" s="162">
        <v>4</v>
      </c>
    </row>
    <row r="46" spans="1:20" x14ac:dyDescent="0.25">
      <c r="A46" s="44" t="s">
        <v>54</v>
      </c>
      <c r="B46" s="30" t="s">
        <v>88</v>
      </c>
      <c r="C46" s="162">
        <v>1094</v>
      </c>
      <c r="D46" s="162">
        <v>99</v>
      </c>
      <c r="E46" s="162">
        <v>3</v>
      </c>
      <c r="F46" s="162">
        <v>0</v>
      </c>
      <c r="G46" s="162">
        <v>257</v>
      </c>
      <c r="H46" s="162">
        <v>12</v>
      </c>
      <c r="I46" s="162">
        <v>25</v>
      </c>
      <c r="J46" s="162">
        <v>2</v>
      </c>
      <c r="K46" s="162">
        <v>736</v>
      </c>
      <c r="L46" s="162">
        <v>78</v>
      </c>
      <c r="M46" s="162">
        <v>33</v>
      </c>
      <c r="N46" s="162">
        <v>2</v>
      </c>
      <c r="O46" s="162">
        <v>0</v>
      </c>
      <c r="P46" s="162">
        <v>0</v>
      </c>
      <c r="Q46" s="162">
        <v>17</v>
      </c>
      <c r="R46" s="162">
        <v>3</v>
      </c>
      <c r="S46" s="162">
        <v>23</v>
      </c>
      <c r="T46" s="162">
        <v>2</v>
      </c>
    </row>
    <row r="47" spans="1:20" x14ac:dyDescent="0.25">
      <c r="A47" s="44" t="s">
        <v>55</v>
      </c>
      <c r="B47" s="30" t="s">
        <v>89</v>
      </c>
      <c r="C47" s="162">
        <v>762</v>
      </c>
      <c r="D47" s="162">
        <v>60</v>
      </c>
      <c r="E47" s="162">
        <v>11</v>
      </c>
      <c r="F47" s="162">
        <v>1</v>
      </c>
      <c r="G47" s="162">
        <v>190</v>
      </c>
      <c r="H47" s="162">
        <v>12</v>
      </c>
      <c r="I47" s="162">
        <v>25</v>
      </c>
      <c r="J47" s="162">
        <v>1</v>
      </c>
      <c r="K47" s="162">
        <v>454</v>
      </c>
      <c r="L47" s="162">
        <v>40</v>
      </c>
      <c r="M47" s="162">
        <v>29</v>
      </c>
      <c r="N47" s="162">
        <v>0</v>
      </c>
      <c r="O47" s="162">
        <v>0</v>
      </c>
      <c r="P47" s="162">
        <v>0</v>
      </c>
      <c r="Q47" s="162">
        <v>32</v>
      </c>
      <c r="R47" s="162">
        <v>1</v>
      </c>
      <c r="S47" s="162">
        <v>21</v>
      </c>
      <c r="T47" s="162">
        <v>5</v>
      </c>
    </row>
    <row r="48" spans="1:20" x14ac:dyDescent="0.25">
      <c r="A48" s="44" t="s">
        <v>56</v>
      </c>
      <c r="B48" s="30" t="s">
        <v>300</v>
      </c>
      <c r="C48" s="162">
        <v>1069</v>
      </c>
      <c r="D48" s="162">
        <v>75</v>
      </c>
      <c r="E48" s="162">
        <v>2</v>
      </c>
      <c r="F48" s="162">
        <v>0</v>
      </c>
      <c r="G48" s="162">
        <v>292</v>
      </c>
      <c r="H48" s="162">
        <v>11</v>
      </c>
      <c r="I48" s="162">
        <v>8</v>
      </c>
      <c r="J48" s="162">
        <v>0</v>
      </c>
      <c r="K48" s="162">
        <v>645</v>
      </c>
      <c r="L48" s="162">
        <v>59</v>
      </c>
      <c r="M48" s="162">
        <v>60</v>
      </c>
      <c r="N48" s="162">
        <v>0</v>
      </c>
      <c r="O48" s="162">
        <v>1</v>
      </c>
      <c r="P48" s="162">
        <v>0</v>
      </c>
      <c r="Q48" s="162">
        <v>37</v>
      </c>
      <c r="R48" s="162">
        <v>4</v>
      </c>
      <c r="S48" s="162">
        <v>24</v>
      </c>
      <c r="T48" s="162">
        <v>1</v>
      </c>
    </row>
    <row r="49" spans="1:20" x14ac:dyDescent="0.25">
      <c r="A49" s="44" t="s">
        <v>57</v>
      </c>
      <c r="B49" s="30" t="s">
        <v>91</v>
      </c>
      <c r="C49" s="162">
        <v>4240</v>
      </c>
      <c r="D49" s="162">
        <v>126</v>
      </c>
      <c r="E49" s="162">
        <v>6</v>
      </c>
      <c r="F49" s="162">
        <v>0</v>
      </c>
      <c r="G49" s="162">
        <v>1655</v>
      </c>
      <c r="H49" s="162">
        <v>28</v>
      </c>
      <c r="I49" s="162">
        <v>205</v>
      </c>
      <c r="J49" s="162">
        <v>4</v>
      </c>
      <c r="K49" s="162">
        <v>1878</v>
      </c>
      <c r="L49" s="162">
        <v>73</v>
      </c>
      <c r="M49" s="162">
        <v>258</v>
      </c>
      <c r="N49" s="162">
        <v>13</v>
      </c>
      <c r="O49" s="162">
        <v>4</v>
      </c>
      <c r="P49" s="162">
        <v>0</v>
      </c>
      <c r="Q49" s="162">
        <v>122</v>
      </c>
      <c r="R49" s="162">
        <v>5</v>
      </c>
      <c r="S49" s="162">
        <v>112</v>
      </c>
      <c r="T49" s="162">
        <v>3</v>
      </c>
    </row>
    <row r="50" spans="1:20" x14ac:dyDescent="0.25">
      <c r="A50" s="44" t="s">
        <v>57</v>
      </c>
      <c r="B50" s="30" t="s">
        <v>92</v>
      </c>
      <c r="C50" s="162">
        <v>2112</v>
      </c>
      <c r="D50" s="162">
        <v>117</v>
      </c>
      <c r="E50" s="162">
        <v>1</v>
      </c>
      <c r="F50" s="162">
        <v>0</v>
      </c>
      <c r="G50" s="162">
        <v>875</v>
      </c>
      <c r="H50" s="162">
        <v>46</v>
      </c>
      <c r="I50" s="162">
        <v>68</v>
      </c>
      <c r="J50" s="162">
        <v>2</v>
      </c>
      <c r="K50" s="162">
        <v>944</v>
      </c>
      <c r="L50" s="162">
        <v>54</v>
      </c>
      <c r="M50" s="162">
        <v>98</v>
      </c>
      <c r="N50" s="162">
        <v>4</v>
      </c>
      <c r="O50" s="162">
        <v>3</v>
      </c>
      <c r="P50" s="162">
        <v>0</v>
      </c>
      <c r="Q50" s="162">
        <v>66</v>
      </c>
      <c r="R50" s="162">
        <v>2</v>
      </c>
      <c r="S50" s="162">
        <v>57</v>
      </c>
      <c r="T50" s="162">
        <v>9</v>
      </c>
    </row>
    <row r="51" spans="1:20" x14ac:dyDescent="0.25">
      <c r="A51" s="44" t="s">
        <v>57</v>
      </c>
      <c r="B51" s="30" t="s">
        <v>93</v>
      </c>
      <c r="C51" s="162">
        <v>2122</v>
      </c>
      <c r="D51" s="162">
        <v>78</v>
      </c>
      <c r="E51" s="162">
        <v>0</v>
      </c>
      <c r="F51" s="162">
        <v>0</v>
      </c>
      <c r="G51" s="162">
        <v>733</v>
      </c>
      <c r="H51" s="162">
        <v>19</v>
      </c>
      <c r="I51" s="162">
        <v>52</v>
      </c>
      <c r="J51" s="162">
        <v>4</v>
      </c>
      <c r="K51" s="162">
        <v>1107</v>
      </c>
      <c r="L51" s="162">
        <v>48</v>
      </c>
      <c r="M51" s="162">
        <v>112</v>
      </c>
      <c r="N51" s="162">
        <v>2</v>
      </c>
      <c r="O51" s="162">
        <v>0</v>
      </c>
      <c r="P51" s="162">
        <v>0</v>
      </c>
      <c r="Q51" s="162">
        <v>59</v>
      </c>
      <c r="R51" s="162">
        <v>2</v>
      </c>
      <c r="S51" s="162">
        <v>59</v>
      </c>
      <c r="T51" s="162">
        <v>3</v>
      </c>
    </row>
    <row r="52" spans="1:20" x14ac:dyDescent="0.25">
      <c r="A52" s="44" t="s">
        <v>58</v>
      </c>
      <c r="B52" s="30" t="s">
        <v>94</v>
      </c>
      <c r="C52" s="162">
        <v>437</v>
      </c>
      <c r="D52" s="162">
        <v>45</v>
      </c>
      <c r="E52" s="162">
        <v>0</v>
      </c>
      <c r="F52" s="162">
        <v>0</v>
      </c>
      <c r="G52" s="162">
        <v>92</v>
      </c>
      <c r="H52" s="162">
        <v>0</v>
      </c>
      <c r="I52" s="162">
        <v>15</v>
      </c>
      <c r="J52" s="162">
        <v>0</v>
      </c>
      <c r="K52" s="162">
        <v>105</v>
      </c>
      <c r="L52" s="162">
        <v>1</v>
      </c>
      <c r="M52" s="162">
        <v>202</v>
      </c>
      <c r="N52" s="162">
        <v>42</v>
      </c>
      <c r="O52" s="162">
        <v>0</v>
      </c>
      <c r="P52" s="162">
        <v>0</v>
      </c>
      <c r="Q52" s="162">
        <v>12</v>
      </c>
      <c r="R52" s="162">
        <v>1</v>
      </c>
      <c r="S52" s="162">
        <v>11</v>
      </c>
      <c r="T52" s="162">
        <v>1</v>
      </c>
    </row>
    <row r="53" spans="1:20" x14ac:dyDescent="0.25">
      <c r="A53" s="44" t="s">
        <v>60</v>
      </c>
      <c r="B53" s="30" t="s">
        <v>95</v>
      </c>
      <c r="C53" s="162">
        <v>759</v>
      </c>
      <c r="D53" s="162">
        <v>70</v>
      </c>
      <c r="E53" s="162">
        <v>2</v>
      </c>
      <c r="F53" s="162">
        <v>1</v>
      </c>
      <c r="G53" s="162">
        <v>119</v>
      </c>
      <c r="H53" s="162">
        <v>6</v>
      </c>
      <c r="I53" s="162">
        <v>48</v>
      </c>
      <c r="J53" s="162">
        <v>1</v>
      </c>
      <c r="K53" s="162">
        <v>501</v>
      </c>
      <c r="L53" s="162">
        <v>56</v>
      </c>
      <c r="M53" s="162">
        <v>45</v>
      </c>
      <c r="N53" s="162">
        <v>1</v>
      </c>
      <c r="O53" s="162">
        <v>0</v>
      </c>
      <c r="P53" s="162">
        <v>0</v>
      </c>
      <c r="Q53" s="162">
        <v>23</v>
      </c>
      <c r="R53" s="162">
        <v>1</v>
      </c>
      <c r="S53" s="162">
        <v>21</v>
      </c>
      <c r="T53" s="162">
        <v>4</v>
      </c>
    </row>
    <row r="54" spans="1:20" x14ac:dyDescent="0.25">
      <c r="A54" s="44" t="s">
        <v>62</v>
      </c>
      <c r="B54" s="30" t="s">
        <v>96</v>
      </c>
      <c r="C54" s="162">
        <v>1884</v>
      </c>
      <c r="D54" s="162">
        <v>49</v>
      </c>
      <c r="E54" s="162">
        <v>6</v>
      </c>
      <c r="F54" s="162">
        <v>0</v>
      </c>
      <c r="G54" s="162">
        <v>639</v>
      </c>
      <c r="H54" s="162">
        <v>2</v>
      </c>
      <c r="I54" s="162">
        <v>451</v>
      </c>
      <c r="J54" s="162">
        <v>44</v>
      </c>
      <c r="K54" s="162">
        <v>547</v>
      </c>
      <c r="L54" s="162">
        <v>0</v>
      </c>
      <c r="M54" s="162">
        <v>140</v>
      </c>
      <c r="N54" s="162">
        <v>2</v>
      </c>
      <c r="O54" s="162">
        <v>2</v>
      </c>
      <c r="P54" s="162">
        <v>0</v>
      </c>
      <c r="Q54" s="162">
        <v>67</v>
      </c>
      <c r="R54" s="162">
        <v>1</v>
      </c>
      <c r="S54" s="162">
        <v>32</v>
      </c>
      <c r="T54" s="162">
        <v>0</v>
      </c>
    </row>
    <row r="55" spans="1:20" x14ac:dyDescent="0.25">
      <c r="A55" s="44" t="s">
        <v>62</v>
      </c>
      <c r="B55" s="30" t="s">
        <v>259</v>
      </c>
      <c r="C55" s="162">
        <v>575</v>
      </c>
      <c r="D55" s="162">
        <v>80</v>
      </c>
      <c r="E55" s="162">
        <v>3</v>
      </c>
      <c r="F55" s="162">
        <v>0</v>
      </c>
      <c r="G55" s="162">
        <v>82</v>
      </c>
      <c r="H55" s="162">
        <v>8</v>
      </c>
      <c r="I55" s="162">
        <v>66</v>
      </c>
      <c r="J55" s="162">
        <v>6</v>
      </c>
      <c r="K55" s="162">
        <v>389</v>
      </c>
      <c r="L55" s="162">
        <v>61</v>
      </c>
      <c r="M55" s="162">
        <v>15</v>
      </c>
      <c r="N55" s="162">
        <v>1</v>
      </c>
      <c r="O55" s="162">
        <v>0</v>
      </c>
      <c r="P55" s="162">
        <v>0</v>
      </c>
      <c r="Q55" s="162">
        <v>8</v>
      </c>
      <c r="R55" s="162">
        <v>1</v>
      </c>
      <c r="S55" s="162">
        <v>12</v>
      </c>
      <c r="T55" s="162">
        <v>3</v>
      </c>
    </row>
    <row r="56" spans="1:20" x14ac:dyDescent="0.25">
      <c r="A56" s="44" t="s">
        <v>63</v>
      </c>
      <c r="B56" s="30" t="s">
        <v>243</v>
      </c>
      <c r="C56" s="162">
        <v>1385</v>
      </c>
      <c r="D56" s="162">
        <v>99</v>
      </c>
      <c r="E56" s="162">
        <v>6</v>
      </c>
      <c r="F56" s="162">
        <v>0</v>
      </c>
      <c r="G56" s="162">
        <v>434</v>
      </c>
      <c r="H56" s="162">
        <v>14</v>
      </c>
      <c r="I56" s="162">
        <v>70</v>
      </c>
      <c r="J56" s="162">
        <v>11</v>
      </c>
      <c r="K56" s="162">
        <v>660</v>
      </c>
      <c r="L56" s="162">
        <v>45</v>
      </c>
      <c r="M56" s="162">
        <v>148</v>
      </c>
      <c r="N56" s="162">
        <v>26</v>
      </c>
      <c r="O56" s="162">
        <v>1</v>
      </c>
      <c r="P56" s="162">
        <v>0</v>
      </c>
      <c r="Q56" s="162">
        <v>29</v>
      </c>
      <c r="R56" s="162">
        <v>1</v>
      </c>
      <c r="S56" s="162">
        <v>37</v>
      </c>
      <c r="T56" s="162">
        <v>2</v>
      </c>
    </row>
    <row r="57" spans="1:20" x14ac:dyDescent="0.25">
      <c r="A57" s="44" t="s">
        <v>63</v>
      </c>
      <c r="B57" s="30" t="s">
        <v>301</v>
      </c>
      <c r="C57" s="162">
        <v>1585</v>
      </c>
      <c r="D57" s="162">
        <v>82</v>
      </c>
      <c r="E57" s="162">
        <v>7</v>
      </c>
      <c r="F57" s="162">
        <v>0</v>
      </c>
      <c r="G57" s="162">
        <v>509</v>
      </c>
      <c r="H57" s="162">
        <v>19</v>
      </c>
      <c r="I57" s="162">
        <v>81</v>
      </c>
      <c r="J57" s="162">
        <v>3</v>
      </c>
      <c r="K57" s="162">
        <v>754</v>
      </c>
      <c r="L57" s="162">
        <v>45</v>
      </c>
      <c r="M57" s="162">
        <v>157</v>
      </c>
      <c r="N57" s="162">
        <v>11</v>
      </c>
      <c r="O57" s="162">
        <v>1</v>
      </c>
      <c r="P57" s="162">
        <v>1</v>
      </c>
      <c r="Q57" s="162">
        <v>36</v>
      </c>
      <c r="R57" s="162">
        <v>1</v>
      </c>
      <c r="S57" s="162">
        <v>40</v>
      </c>
      <c r="T57" s="162">
        <v>2</v>
      </c>
    </row>
    <row r="58" spans="1:20" x14ac:dyDescent="0.25">
      <c r="A58" s="44" t="s">
        <v>63</v>
      </c>
      <c r="B58" s="30" t="s">
        <v>242</v>
      </c>
      <c r="C58" s="162">
        <v>1289</v>
      </c>
      <c r="D58" s="162">
        <v>94</v>
      </c>
      <c r="E58" s="162">
        <v>4</v>
      </c>
      <c r="F58" s="162">
        <v>1</v>
      </c>
      <c r="G58" s="162">
        <v>419</v>
      </c>
      <c r="H58" s="162">
        <v>26</v>
      </c>
      <c r="I58" s="162">
        <v>60</v>
      </c>
      <c r="J58" s="162">
        <v>0</v>
      </c>
      <c r="K58" s="162">
        <v>595</v>
      </c>
      <c r="L58" s="162">
        <v>45</v>
      </c>
      <c r="M58" s="162">
        <v>149</v>
      </c>
      <c r="N58" s="162">
        <v>13</v>
      </c>
      <c r="O58" s="162">
        <v>1</v>
      </c>
      <c r="P58" s="162">
        <v>0</v>
      </c>
      <c r="Q58" s="162">
        <v>30</v>
      </c>
      <c r="R58" s="162">
        <v>0</v>
      </c>
      <c r="S58" s="162">
        <v>31</v>
      </c>
      <c r="T58" s="162">
        <v>2</v>
      </c>
    </row>
    <row r="59" spans="1:20" x14ac:dyDescent="0.25">
      <c r="A59" s="44" t="s">
        <v>65</v>
      </c>
      <c r="B59" s="30" t="s">
        <v>97</v>
      </c>
      <c r="C59" s="162">
        <v>2535</v>
      </c>
      <c r="D59" s="162">
        <v>93</v>
      </c>
      <c r="E59" s="162">
        <v>6</v>
      </c>
      <c r="F59" s="162">
        <v>0</v>
      </c>
      <c r="G59" s="162">
        <v>807</v>
      </c>
      <c r="H59" s="162">
        <v>15</v>
      </c>
      <c r="I59" s="162">
        <v>98</v>
      </c>
      <c r="J59" s="162">
        <v>3</v>
      </c>
      <c r="K59" s="162">
        <v>1380</v>
      </c>
      <c r="L59" s="162">
        <v>69</v>
      </c>
      <c r="M59" s="162">
        <v>118</v>
      </c>
      <c r="N59" s="162">
        <v>4</v>
      </c>
      <c r="O59" s="162">
        <v>1</v>
      </c>
      <c r="P59" s="162">
        <v>0</v>
      </c>
      <c r="Q59" s="162">
        <v>66</v>
      </c>
      <c r="R59" s="162">
        <v>1</v>
      </c>
      <c r="S59" s="162">
        <v>59</v>
      </c>
      <c r="T59" s="162">
        <v>1</v>
      </c>
    </row>
    <row r="60" spans="1:20" x14ac:dyDescent="0.25">
      <c r="A60" s="44" t="s">
        <v>67</v>
      </c>
      <c r="B60" s="30" t="s">
        <v>98</v>
      </c>
      <c r="C60" s="162">
        <v>1027</v>
      </c>
      <c r="D60" s="162">
        <v>60</v>
      </c>
      <c r="E60" s="162">
        <v>2</v>
      </c>
      <c r="F60" s="162">
        <v>0</v>
      </c>
      <c r="G60" s="162">
        <v>354</v>
      </c>
      <c r="H60" s="162">
        <v>20</v>
      </c>
      <c r="I60" s="162">
        <v>19</v>
      </c>
      <c r="J60" s="162">
        <v>0</v>
      </c>
      <c r="K60" s="162">
        <v>518</v>
      </c>
      <c r="L60" s="162">
        <v>30</v>
      </c>
      <c r="M60" s="162">
        <v>71</v>
      </c>
      <c r="N60" s="162">
        <v>4</v>
      </c>
      <c r="O60" s="162">
        <v>2</v>
      </c>
      <c r="P60" s="162">
        <v>0</v>
      </c>
      <c r="Q60" s="162">
        <v>42</v>
      </c>
      <c r="R60" s="162">
        <v>5</v>
      </c>
      <c r="S60" s="162">
        <v>19</v>
      </c>
      <c r="T60" s="162">
        <v>1</v>
      </c>
    </row>
    <row r="61" spans="1:20" x14ac:dyDescent="0.25">
      <c r="A61" s="44" t="s">
        <v>68</v>
      </c>
      <c r="B61" s="30" t="s">
        <v>99</v>
      </c>
      <c r="C61" s="162">
        <v>2719</v>
      </c>
      <c r="D61" s="162">
        <v>80</v>
      </c>
      <c r="E61" s="162">
        <v>5</v>
      </c>
      <c r="F61" s="162">
        <v>0</v>
      </c>
      <c r="G61" s="162">
        <v>705</v>
      </c>
      <c r="H61" s="162">
        <v>1</v>
      </c>
      <c r="I61" s="162">
        <v>67</v>
      </c>
      <c r="J61" s="162">
        <v>3</v>
      </c>
      <c r="K61" s="162">
        <v>1650</v>
      </c>
      <c r="L61" s="162">
        <v>47</v>
      </c>
      <c r="M61" s="162">
        <v>136</v>
      </c>
      <c r="N61" s="162">
        <v>10</v>
      </c>
      <c r="O61" s="162">
        <v>1</v>
      </c>
      <c r="P61" s="162">
        <v>0</v>
      </c>
      <c r="Q61" s="162">
        <v>88</v>
      </c>
      <c r="R61" s="162">
        <v>1</v>
      </c>
      <c r="S61" s="162">
        <v>67</v>
      </c>
      <c r="T61" s="162">
        <v>18</v>
      </c>
    </row>
    <row r="62" spans="1:20" x14ac:dyDescent="0.25">
      <c r="A62" s="103" t="s">
        <v>69</v>
      </c>
      <c r="B62" s="20" t="s">
        <v>100</v>
      </c>
      <c r="C62" s="171">
        <v>1281</v>
      </c>
      <c r="D62" s="171">
        <v>49</v>
      </c>
      <c r="E62" s="171">
        <v>4</v>
      </c>
      <c r="F62" s="171">
        <v>0</v>
      </c>
      <c r="G62" s="171">
        <v>334</v>
      </c>
      <c r="H62" s="171">
        <v>3</v>
      </c>
      <c r="I62" s="171">
        <v>40</v>
      </c>
      <c r="J62" s="171">
        <v>0</v>
      </c>
      <c r="K62" s="171">
        <v>774</v>
      </c>
      <c r="L62" s="171">
        <v>44</v>
      </c>
      <c r="M62" s="172">
        <v>63</v>
      </c>
      <c r="N62" s="171">
        <v>2</v>
      </c>
      <c r="O62" s="171">
        <v>0</v>
      </c>
      <c r="P62" s="171">
        <v>0</v>
      </c>
      <c r="Q62" s="171">
        <v>35</v>
      </c>
      <c r="R62" s="171">
        <v>0</v>
      </c>
      <c r="S62" s="171">
        <v>31</v>
      </c>
      <c r="T62" s="171">
        <v>0</v>
      </c>
    </row>
    <row r="63" spans="1:20" s="182" customFormat="1" ht="11.25" customHeight="1" x14ac:dyDescent="0.25">
      <c r="A63" s="181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</row>
    <row r="64" spans="1:20" s="182" customFormat="1" ht="11.25" customHeight="1" x14ac:dyDescent="0.25">
      <c r="A64" s="205" t="s">
        <v>288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</row>
    <row r="65" spans="1:20" s="182" customFormat="1" ht="11.25" customHeight="1" x14ac:dyDescent="0.2">
      <c r="A65" s="218" t="s">
        <v>292</v>
      </c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</row>
  </sheetData>
  <mergeCells count="12">
    <mergeCell ref="A64:T64"/>
    <mergeCell ref="A65:T65"/>
    <mergeCell ref="I3:J3"/>
    <mergeCell ref="A1:T1"/>
    <mergeCell ref="O3:P3"/>
    <mergeCell ref="Q3:R3"/>
    <mergeCell ref="S3:T3"/>
    <mergeCell ref="C3:D3"/>
    <mergeCell ref="E3:F3"/>
    <mergeCell ref="G3:H3"/>
    <mergeCell ref="K3:L3"/>
    <mergeCell ref="M3:N3"/>
  </mergeCells>
  <printOptions gridLines="1"/>
  <pageMargins left="0.2" right="0.2" top="0.5" bottom="0.5" header="0.3" footer="0.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>
      <selection sqref="A1:E1"/>
    </sheetView>
  </sheetViews>
  <sheetFormatPr defaultColWidth="9.140625" defaultRowHeight="12.75" x14ac:dyDescent="0.25"/>
  <cols>
    <col min="1" max="1" width="40.42578125" style="47" customWidth="1"/>
    <col min="2" max="3" width="11.140625" style="47" customWidth="1"/>
    <col min="4" max="4" width="12.42578125" style="47" customWidth="1"/>
    <col min="5" max="5" width="10.5703125" style="47" customWidth="1"/>
    <col min="6" max="6" width="9.5703125" style="47" bestFit="1" customWidth="1"/>
    <col min="7" max="16384" width="9.140625" style="47"/>
  </cols>
  <sheetData>
    <row r="1" spans="1:7" x14ac:dyDescent="0.25">
      <c r="A1" s="208" t="s">
        <v>226</v>
      </c>
      <c r="B1" s="208"/>
      <c r="C1" s="208"/>
      <c r="D1" s="208"/>
      <c r="E1" s="208"/>
    </row>
    <row r="3" spans="1:7" ht="39" thickBot="1" x14ac:dyDescent="0.3">
      <c r="A3" s="183" t="s">
        <v>182</v>
      </c>
      <c r="B3" s="75" t="s">
        <v>183</v>
      </c>
      <c r="C3" s="75" t="s">
        <v>231</v>
      </c>
      <c r="D3" s="75" t="s">
        <v>184</v>
      </c>
      <c r="E3" s="75" t="s">
        <v>185</v>
      </c>
      <c r="G3" s="51"/>
    </row>
    <row r="4" spans="1:7" x14ac:dyDescent="0.25">
      <c r="A4" s="51" t="s">
        <v>4</v>
      </c>
      <c r="B4" s="69">
        <v>100</v>
      </c>
      <c r="C4" s="69">
        <v>100</v>
      </c>
      <c r="D4" s="69">
        <v>100</v>
      </c>
      <c r="E4" s="69">
        <v>41.1</v>
      </c>
      <c r="F4" s="184"/>
      <c r="G4" s="69"/>
    </row>
    <row r="5" spans="1:7" x14ac:dyDescent="0.25">
      <c r="A5" s="76" t="s">
        <v>187</v>
      </c>
      <c r="B5" s="69">
        <v>51.1</v>
      </c>
      <c r="C5" s="69">
        <v>52.5</v>
      </c>
      <c r="D5" s="69">
        <v>52.5</v>
      </c>
      <c r="E5" s="69">
        <v>45.4</v>
      </c>
      <c r="F5" s="184"/>
      <c r="G5" s="69"/>
    </row>
    <row r="6" spans="1:7" x14ac:dyDescent="0.25">
      <c r="A6" s="76" t="s">
        <v>188</v>
      </c>
      <c r="B6" s="69">
        <v>17.399999999999999</v>
      </c>
      <c r="C6" s="69">
        <v>18.8</v>
      </c>
      <c r="D6" s="69">
        <v>18.8</v>
      </c>
      <c r="E6" s="69">
        <v>39.799999999999997</v>
      </c>
      <c r="F6" s="184"/>
      <c r="G6" s="69"/>
    </row>
    <row r="7" spans="1:7" x14ac:dyDescent="0.25">
      <c r="A7" s="76" t="s">
        <v>186</v>
      </c>
      <c r="B7" s="69">
        <v>8.1</v>
      </c>
      <c r="C7" s="69">
        <v>7.6</v>
      </c>
      <c r="D7" s="69">
        <v>7.6</v>
      </c>
      <c r="E7" s="69">
        <v>44.7</v>
      </c>
      <c r="F7" s="184"/>
      <c r="G7" s="69"/>
    </row>
    <row r="8" spans="1:7" x14ac:dyDescent="0.25">
      <c r="A8" s="76" t="s">
        <v>192</v>
      </c>
      <c r="B8" s="69">
        <v>4.5</v>
      </c>
      <c r="C8" s="69">
        <v>4.0999999999999996</v>
      </c>
      <c r="D8" s="69">
        <v>4.0999999999999996</v>
      </c>
      <c r="E8" s="69">
        <v>42.1</v>
      </c>
      <c r="F8" s="184"/>
      <c r="G8" s="69"/>
    </row>
    <row r="9" spans="1:7" x14ac:dyDescent="0.25">
      <c r="A9" s="76" t="s">
        <v>304</v>
      </c>
      <c r="B9" s="69">
        <v>4.0999999999999996</v>
      </c>
      <c r="C9" s="69">
        <v>4</v>
      </c>
      <c r="D9" s="69">
        <v>3.9</v>
      </c>
      <c r="E9" s="69">
        <v>42.5</v>
      </c>
      <c r="F9" s="184"/>
      <c r="G9" s="69"/>
    </row>
    <row r="10" spans="1:7" x14ac:dyDescent="0.25">
      <c r="A10" s="76" t="s">
        <v>193</v>
      </c>
      <c r="B10" s="69">
        <v>5.2</v>
      </c>
      <c r="C10" s="69">
        <v>3.9</v>
      </c>
      <c r="D10" s="69">
        <v>3.9</v>
      </c>
      <c r="E10" s="69">
        <v>30.9</v>
      </c>
      <c r="F10" s="184"/>
      <c r="G10" s="69"/>
    </row>
    <row r="11" spans="1:7" x14ac:dyDescent="0.25">
      <c r="A11" s="76" t="s">
        <v>194</v>
      </c>
      <c r="B11" s="69">
        <v>4.3</v>
      </c>
      <c r="C11" s="69">
        <v>3.8</v>
      </c>
      <c r="D11" s="69">
        <v>3.8</v>
      </c>
      <c r="E11" s="69">
        <v>36.5</v>
      </c>
      <c r="F11" s="184"/>
      <c r="G11" s="69"/>
    </row>
    <row r="12" spans="1:7" x14ac:dyDescent="0.25">
      <c r="A12" s="76" t="s">
        <v>190</v>
      </c>
      <c r="B12" s="69">
        <v>2.6</v>
      </c>
      <c r="C12" s="69">
        <v>2.9</v>
      </c>
      <c r="D12" s="69">
        <v>2.9</v>
      </c>
      <c r="E12" s="69">
        <v>37.5</v>
      </c>
      <c r="F12" s="184"/>
      <c r="G12" s="69"/>
    </row>
    <row r="13" spans="1:7" x14ac:dyDescent="0.25">
      <c r="A13" s="76" t="s">
        <v>189</v>
      </c>
      <c r="B13" s="69">
        <v>1.4</v>
      </c>
      <c r="C13" s="69">
        <v>1.3</v>
      </c>
      <c r="D13" s="69">
        <v>1.3</v>
      </c>
      <c r="E13" s="69">
        <v>38.9</v>
      </c>
      <c r="F13" s="184"/>
      <c r="G13" s="69"/>
    </row>
    <row r="14" spans="1:7" x14ac:dyDescent="0.25">
      <c r="A14" s="76" t="s">
        <v>195</v>
      </c>
      <c r="B14" s="69">
        <v>1.1000000000000001</v>
      </c>
      <c r="C14" s="69">
        <v>0.8</v>
      </c>
      <c r="D14" s="69">
        <v>0.8</v>
      </c>
      <c r="E14" s="69">
        <v>28.1</v>
      </c>
      <c r="F14" s="184"/>
      <c r="G14" s="69"/>
    </row>
    <row r="15" spans="1:7" x14ac:dyDescent="0.25">
      <c r="A15" s="179" t="s">
        <v>191</v>
      </c>
      <c r="B15" s="71">
        <v>0.5</v>
      </c>
      <c r="C15" s="71">
        <v>0.5</v>
      </c>
      <c r="D15" s="71">
        <v>0.5</v>
      </c>
      <c r="E15" s="71">
        <v>42.9</v>
      </c>
      <c r="F15" s="184"/>
      <c r="G15" s="69"/>
    </row>
    <row r="16" spans="1:7" x14ac:dyDescent="0.25">
      <c r="G16" s="51"/>
    </row>
    <row r="17" spans="1:7" x14ac:dyDescent="0.25">
      <c r="A17" s="205" t="s">
        <v>288</v>
      </c>
      <c r="B17" s="205"/>
      <c r="C17" s="205"/>
      <c r="D17" s="205"/>
      <c r="E17" s="205"/>
      <c r="G17" s="51"/>
    </row>
    <row r="18" spans="1:7" x14ac:dyDescent="0.2">
      <c r="A18" s="218" t="s">
        <v>292</v>
      </c>
      <c r="B18" s="218"/>
      <c r="C18" s="218"/>
      <c r="D18" s="218"/>
      <c r="E18" s="218"/>
      <c r="G18" s="51"/>
    </row>
    <row r="19" spans="1:7" x14ac:dyDescent="0.25">
      <c r="B19" s="17"/>
      <c r="C19" s="184"/>
    </row>
    <row r="20" spans="1:7" x14ac:dyDescent="0.25">
      <c r="B20" s="17"/>
    </row>
  </sheetData>
  <sortState xmlns:xlrd2="http://schemas.microsoft.com/office/spreadsheetml/2017/richdata2" ref="A21:E28">
    <sortCondition ref="E21:E28"/>
  </sortState>
  <mergeCells count="3">
    <mergeCell ref="A1:E1"/>
    <mergeCell ref="A17:E17"/>
    <mergeCell ref="A18:E18"/>
  </mergeCells>
  <phoneticPr fontId="0" type="noConversion"/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5"/>
  <sheetViews>
    <sheetView zoomScaleNormal="100" workbookViewId="0">
      <selection sqref="A1:F1"/>
    </sheetView>
  </sheetViews>
  <sheetFormatPr defaultColWidth="9.140625" defaultRowHeight="12.75" x14ac:dyDescent="0.25"/>
  <cols>
    <col min="1" max="1" width="9.7109375" style="36" customWidth="1"/>
    <col min="2" max="6" width="16.5703125" style="36" customWidth="1"/>
    <col min="7" max="7" width="9.140625" style="36"/>
    <col min="8" max="12" width="9.42578125" style="36" customWidth="1"/>
    <col min="13" max="16384" width="9.140625" style="36"/>
  </cols>
  <sheetData>
    <row r="1" spans="1:6" ht="30.75" customHeight="1" x14ac:dyDescent="0.25">
      <c r="A1" s="226" t="s">
        <v>277</v>
      </c>
      <c r="B1" s="226"/>
      <c r="C1" s="226"/>
      <c r="D1" s="226"/>
      <c r="E1" s="226"/>
      <c r="F1" s="226"/>
    </row>
    <row r="2" spans="1:6" ht="8.1" customHeight="1" x14ac:dyDescent="0.25">
      <c r="B2" s="79"/>
      <c r="C2" s="79"/>
      <c r="D2" s="79"/>
      <c r="E2" s="79"/>
      <c r="F2" s="79"/>
    </row>
    <row r="3" spans="1:6" ht="26.25" thickBot="1" x14ac:dyDescent="0.3">
      <c r="A3" s="73"/>
      <c r="B3" s="74" t="s">
        <v>278</v>
      </c>
      <c r="C3" s="74" t="s">
        <v>279</v>
      </c>
      <c r="D3" s="74" t="s">
        <v>302</v>
      </c>
      <c r="E3" s="74" t="s">
        <v>280</v>
      </c>
      <c r="F3" s="74" t="s">
        <v>303</v>
      </c>
    </row>
    <row r="4" spans="1:6" x14ac:dyDescent="0.25">
      <c r="A4" s="83" t="s">
        <v>0</v>
      </c>
    </row>
    <row r="5" spans="1:6" x14ac:dyDescent="0.25">
      <c r="A5" s="84">
        <v>2000</v>
      </c>
      <c r="B5" s="80">
        <v>3.08</v>
      </c>
      <c r="C5" s="80">
        <v>3.2</v>
      </c>
      <c r="D5" s="81">
        <v>17.8</v>
      </c>
      <c r="E5" s="81">
        <v>17.100000000000001</v>
      </c>
      <c r="F5" s="81">
        <v>17.5</v>
      </c>
    </row>
    <row r="6" spans="1:6" x14ac:dyDescent="0.25">
      <c r="A6" s="84">
        <v>2001</v>
      </c>
      <c r="B6" s="80">
        <v>3.07</v>
      </c>
      <c r="C6" s="80">
        <v>3.18</v>
      </c>
      <c r="D6" s="81">
        <v>18</v>
      </c>
      <c r="E6" s="81">
        <v>17.600000000000001</v>
      </c>
      <c r="F6" s="81">
        <v>17.8</v>
      </c>
    </row>
    <row r="7" spans="1:6" x14ac:dyDescent="0.25">
      <c r="A7" s="84">
        <v>2002</v>
      </c>
      <c r="B7" s="80">
        <v>3.07</v>
      </c>
      <c r="C7" s="80">
        <v>3.19</v>
      </c>
      <c r="D7" s="81">
        <v>18</v>
      </c>
      <c r="E7" s="81">
        <v>17.7</v>
      </c>
      <c r="F7" s="81">
        <v>17.8</v>
      </c>
    </row>
    <row r="8" spans="1:6" x14ac:dyDescent="0.25">
      <c r="A8" s="84">
        <v>2003</v>
      </c>
      <c r="B8" s="80">
        <v>3.07</v>
      </c>
      <c r="C8" s="80">
        <v>3.2</v>
      </c>
      <c r="D8" s="81">
        <v>17.8</v>
      </c>
      <c r="E8" s="81">
        <v>17.3</v>
      </c>
      <c r="F8" s="81">
        <v>17.600000000000001</v>
      </c>
    </row>
    <row r="9" spans="1:6" x14ac:dyDescent="0.25">
      <c r="A9" s="84">
        <v>2004</v>
      </c>
      <c r="B9" s="80">
        <v>3.13</v>
      </c>
      <c r="C9" s="80">
        <v>3.25</v>
      </c>
      <c r="D9" s="81">
        <v>17.600000000000001</v>
      </c>
      <c r="E9" s="81">
        <v>16.7</v>
      </c>
      <c r="F9" s="81">
        <v>17.399999999999999</v>
      </c>
    </row>
    <row r="10" spans="1:6" x14ac:dyDescent="0.25">
      <c r="A10" s="84">
        <v>2005</v>
      </c>
      <c r="B10" s="80">
        <v>3.12</v>
      </c>
      <c r="C10" s="80">
        <v>3.24</v>
      </c>
      <c r="D10" s="81">
        <v>17.7</v>
      </c>
      <c r="E10" s="81">
        <v>16.7</v>
      </c>
      <c r="F10" s="81">
        <v>17.399999999999999</v>
      </c>
    </row>
    <row r="11" spans="1:6" x14ac:dyDescent="0.25">
      <c r="A11" s="84">
        <v>2006</v>
      </c>
      <c r="B11" s="80">
        <v>3.16</v>
      </c>
      <c r="C11" s="80">
        <v>3.28</v>
      </c>
      <c r="D11" s="81">
        <v>18</v>
      </c>
      <c r="E11" s="81">
        <v>17.600000000000001</v>
      </c>
      <c r="F11" s="81">
        <v>17.8</v>
      </c>
    </row>
    <row r="12" spans="1:6" x14ac:dyDescent="0.25">
      <c r="A12" s="84">
        <v>2007</v>
      </c>
      <c r="B12" s="80">
        <v>3.2</v>
      </c>
      <c r="C12" s="80">
        <v>3.3</v>
      </c>
      <c r="D12" s="81">
        <v>18.2</v>
      </c>
      <c r="E12" s="81">
        <v>17.899999999999999</v>
      </c>
      <c r="F12" s="81">
        <v>18.100000000000001</v>
      </c>
    </row>
    <row r="13" spans="1:6" x14ac:dyDescent="0.25">
      <c r="A13" s="84">
        <v>2008</v>
      </c>
      <c r="B13" s="80">
        <v>3.2187646035297139</v>
      </c>
      <c r="C13" s="80">
        <v>3.3275068334299682</v>
      </c>
      <c r="D13" s="81">
        <v>17.812886059108624</v>
      </c>
      <c r="E13" s="81">
        <v>18.515385348194755</v>
      </c>
      <c r="F13" s="81">
        <v>17.831412801394453</v>
      </c>
    </row>
    <row r="14" spans="1:6" x14ac:dyDescent="0.25">
      <c r="A14" s="59">
        <v>2009</v>
      </c>
      <c r="B14" s="82">
        <v>3.2286999999999999</v>
      </c>
      <c r="C14" s="82">
        <v>3.3536999999999999</v>
      </c>
      <c r="D14" s="68">
        <v>17.940000000000001</v>
      </c>
      <c r="E14" s="68">
        <v>18.559999999999999</v>
      </c>
      <c r="F14" s="68">
        <v>18</v>
      </c>
    </row>
    <row r="15" spans="1:6" x14ac:dyDescent="0.25">
      <c r="A15" s="60">
        <v>2010</v>
      </c>
      <c r="B15" s="63">
        <v>3.25</v>
      </c>
      <c r="C15" s="63">
        <v>3.35</v>
      </c>
      <c r="D15" s="63">
        <v>18.2</v>
      </c>
      <c r="E15" s="63">
        <v>18.8</v>
      </c>
      <c r="F15" s="63">
        <v>18.3</v>
      </c>
    </row>
    <row r="16" spans="1:6" ht="8.1" customHeight="1" x14ac:dyDescent="0.25"/>
    <row r="17" spans="1:6" x14ac:dyDescent="0.25">
      <c r="A17" s="83" t="s">
        <v>221</v>
      </c>
    </row>
    <row r="18" spans="1:6" x14ac:dyDescent="0.25">
      <c r="A18" s="84">
        <v>2000</v>
      </c>
      <c r="B18" s="80">
        <v>3.25</v>
      </c>
      <c r="C18" s="80">
        <v>3.35</v>
      </c>
      <c r="D18" s="81">
        <v>18.5</v>
      </c>
      <c r="E18" s="81">
        <v>17.7</v>
      </c>
      <c r="F18" s="81">
        <v>18.3</v>
      </c>
    </row>
    <row r="19" spans="1:6" x14ac:dyDescent="0.25">
      <c r="A19" s="84">
        <v>2001</v>
      </c>
      <c r="B19" s="80">
        <v>3.32</v>
      </c>
      <c r="C19" s="80">
        <v>3.41</v>
      </c>
      <c r="D19" s="81">
        <v>18.8</v>
      </c>
      <c r="E19" s="81">
        <v>18.100000000000001</v>
      </c>
      <c r="F19" s="81">
        <v>18.5</v>
      </c>
    </row>
    <row r="20" spans="1:6" x14ac:dyDescent="0.25">
      <c r="A20" s="84">
        <v>2002</v>
      </c>
      <c r="B20" s="80">
        <v>3.32</v>
      </c>
      <c r="C20" s="80">
        <v>3.42</v>
      </c>
      <c r="D20" s="81">
        <v>18.8</v>
      </c>
      <c r="E20" s="81">
        <v>18.100000000000001</v>
      </c>
      <c r="F20" s="81">
        <v>18.5</v>
      </c>
    </row>
    <row r="21" spans="1:6" x14ac:dyDescent="0.25">
      <c r="A21" s="84">
        <v>2003</v>
      </c>
      <c r="B21" s="80">
        <v>3.32</v>
      </c>
      <c r="C21" s="80">
        <v>3.42</v>
      </c>
      <c r="D21" s="81">
        <v>18.5</v>
      </c>
      <c r="E21" s="81">
        <v>17.5</v>
      </c>
      <c r="F21" s="81">
        <v>18.3</v>
      </c>
    </row>
    <row r="22" spans="1:6" x14ac:dyDescent="0.25">
      <c r="A22" s="84">
        <v>2004</v>
      </c>
      <c r="B22" s="80">
        <v>3.35</v>
      </c>
      <c r="C22" s="80">
        <v>3.44</v>
      </c>
      <c r="D22" s="81">
        <v>18.7</v>
      </c>
      <c r="E22" s="81">
        <v>17.3</v>
      </c>
      <c r="F22" s="81">
        <v>18.5</v>
      </c>
    </row>
    <row r="23" spans="1:6" x14ac:dyDescent="0.25">
      <c r="A23" s="84">
        <v>2005</v>
      </c>
      <c r="B23" s="80">
        <v>3.41</v>
      </c>
      <c r="C23" s="80">
        <v>3.49</v>
      </c>
      <c r="D23" s="81">
        <v>18.7</v>
      </c>
      <c r="E23" s="81">
        <v>17.399999999999999</v>
      </c>
      <c r="F23" s="81">
        <v>18.399999999999999</v>
      </c>
    </row>
    <row r="24" spans="1:6" x14ac:dyDescent="0.25">
      <c r="A24" s="84">
        <v>2006</v>
      </c>
      <c r="B24" s="80">
        <v>3.42</v>
      </c>
      <c r="C24" s="80">
        <v>3.5</v>
      </c>
      <c r="D24" s="81">
        <v>19.3</v>
      </c>
      <c r="E24" s="81">
        <v>18.3</v>
      </c>
      <c r="F24" s="81">
        <v>19.2</v>
      </c>
    </row>
    <row r="25" spans="1:6" x14ac:dyDescent="0.25">
      <c r="A25" s="84">
        <v>2007</v>
      </c>
      <c r="B25" s="80">
        <v>3.5</v>
      </c>
      <c r="C25" s="80">
        <v>3.5</v>
      </c>
      <c r="D25" s="81">
        <v>19.5</v>
      </c>
      <c r="E25" s="81">
        <v>18.7</v>
      </c>
      <c r="F25" s="81">
        <v>19.5</v>
      </c>
    </row>
    <row r="26" spans="1:6" x14ac:dyDescent="0.25">
      <c r="A26" s="84">
        <v>2008</v>
      </c>
      <c r="B26" s="80">
        <v>3.4559447583176399</v>
      </c>
      <c r="C26" s="80">
        <v>3.5240263543191843</v>
      </c>
      <c r="D26" s="81">
        <v>18.845028619885586</v>
      </c>
      <c r="E26" s="81">
        <v>19.273960983884653</v>
      </c>
      <c r="F26" s="81">
        <v>18.938036020583191</v>
      </c>
    </row>
    <row r="27" spans="1:6" x14ac:dyDescent="0.25">
      <c r="A27" s="59">
        <v>2009</v>
      </c>
      <c r="B27" s="82">
        <v>3.4733164277838999</v>
      </c>
      <c r="C27" s="82">
        <v>3.5553120176405701</v>
      </c>
      <c r="D27" s="68">
        <v>19.0097023153252</v>
      </c>
      <c r="E27" s="68">
        <v>19.328555678059502</v>
      </c>
      <c r="F27" s="68">
        <v>19.1766262403528</v>
      </c>
    </row>
    <row r="28" spans="1:6" x14ac:dyDescent="0.25">
      <c r="A28" s="60">
        <v>2010</v>
      </c>
      <c r="B28" s="63">
        <v>3.47</v>
      </c>
      <c r="C28" s="63">
        <v>3.53</v>
      </c>
      <c r="D28" s="63">
        <v>19.3</v>
      </c>
      <c r="E28" s="63">
        <v>19.600000000000001</v>
      </c>
      <c r="F28" s="63">
        <v>19.5</v>
      </c>
    </row>
    <row r="29" spans="1:6" ht="8.1" customHeight="1" x14ac:dyDescent="0.25"/>
    <row r="30" spans="1:6" ht="26.25" thickBot="1" x14ac:dyDescent="0.3">
      <c r="A30" s="73"/>
      <c r="B30" s="74" t="s">
        <v>278</v>
      </c>
      <c r="C30" s="74" t="s">
        <v>279</v>
      </c>
      <c r="D30" s="74" t="s">
        <v>302</v>
      </c>
      <c r="E30" s="74" t="s">
        <v>280</v>
      </c>
      <c r="F30" s="74" t="s">
        <v>303</v>
      </c>
    </row>
    <row r="31" spans="1:6" x14ac:dyDescent="0.25">
      <c r="A31" s="83" t="s">
        <v>13</v>
      </c>
    </row>
    <row r="32" spans="1:6" x14ac:dyDescent="0.25">
      <c r="A32" s="84">
        <v>2000</v>
      </c>
      <c r="B32" s="80">
        <v>3.08</v>
      </c>
      <c r="C32" s="80">
        <v>3.2</v>
      </c>
      <c r="D32" s="81">
        <v>17.8</v>
      </c>
      <c r="E32" s="81">
        <v>17.100000000000001</v>
      </c>
      <c r="F32" s="81">
        <v>17.5</v>
      </c>
    </row>
    <row r="33" spans="1:6" x14ac:dyDescent="0.25">
      <c r="A33" s="84">
        <v>2001</v>
      </c>
      <c r="B33" s="80">
        <v>3.07</v>
      </c>
      <c r="C33" s="80">
        <v>3.18</v>
      </c>
      <c r="D33" s="81">
        <v>18</v>
      </c>
      <c r="E33" s="81">
        <v>17.600000000000001</v>
      </c>
      <c r="F33" s="81">
        <v>17.8</v>
      </c>
    </row>
    <row r="34" spans="1:6" x14ac:dyDescent="0.25">
      <c r="A34" s="84">
        <v>2002</v>
      </c>
      <c r="B34" s="80">
        <v>3.07</v>
      </c>
      <c r="C34" s="80">
        <v>3.19</v>
      </c>
      <c r="D34" s="81">
        <v>18</v>
      </c>
      <c r="E34" s="81">
        <v>17.7</v>
      </c>
      <c r="F34" s="81">
        <v>17.8</v>
      </c>
    </row>
    <row r="35" spans="1:6" x14ac:dyDescent="0.25">
      <c r="A35" s="84">
        <v>2003</v>
      </c>
      <c r="B35" s="80">
        <v>3.07</v>
      </c>
      <c r="C35" s="80">
        <v>3.2</v>
      </c>
      <c r="D35" s="81">
        <v>17.8</v>
      </c>
      <c r="E35" s="81">
        <v>17.3</v>
      </c>
      <c r="F35" s="81">
        <v>17.600000000000001</v>
      </c>
    </row>
    <row r="36" spans="1:6" x14ac:dyDescent="0.25">
      <c r="A36" s="84">
        <v>2004</v>
      </c>
      <c r="B36" s="80">
        <v>3.13</v>
      </c>
      <c r="C36" s="80">
        <v>3.25</v>
      </c>
      <c r="D36" s="81">
        <v>17.600000000000001</v>
      </c>
      <c r="E36" s="81">
        <v>16.7</v>
      </c>
      <c r="F36" s="81">
        <v>17.399999999999999</v>
      </c>
    </row>
    <row r="37" spans="1:6" x14ac:dyDescent="0.25">
      <c r="A37" s="84">
        <v>2005</v>
      </c>
      <c r="B37" s="80">
        <v>3.12</v>
      </c>
      <c r="C37" s="80">
        <v>3.24</v>
      </c>
      <c r="D37" s="81">
        <v>17.7</v>
      </c>
      <c r="E37" s="81">
        <v>16.7</v>
      </c>
      <c r="F37" s="81">
        <v>17.399999999999999</v>
      </c>
    </row>
    <row r="38" spans="1:6" x14ac:dyDescent="0.25">
      <c r="A38" s="84">
        <v>2006</v>
      </c>
      <c r="B38" s="80">
        <v>3.16</v>
      </c>
      <c r="C38" s="80">
        <v>3.28</v>
      </c>
      <c r="D38" s="81">
        <v>18</v>
      </c>
      <c r="E38" s="81">
        <v>17.600000000000001</v>
      </c>
      <c r="F38" s="81">
        <v>17.8</v>
      </c>
    </row>
    <row r="39" spans="1:6" x14ac:dyDescent="0.25">
      <c r="A39" s="84">
        <v>2007</v>
      </c>
      <c r="B39" s="80">
        <v>3.2</v>
      </c>
      <c r="C39" s="80">
        <v>3.3</v>
      </c>
      <c r="D39" s="81">
        <v>18.2</v>
      </c>
      <c r="E39" s="81">
        <v>17.899999999999999</v>
      </c>
      <c r="F39" s="81">
        <v>18.100000000000001</v>
      </c>
    </row>
    <row r="40" spans="1:6" x14ac:dyDescent="0.25">
      <c r="A40" s="84">
        <v>2008</v>
      </c>
      <c r="B40" s="80">
        <v>3.2187646035297139</v>
      </c>
      <c r="C40" s="80">
        <v>3.3275068334299682</v>
      </c>
      <c r="D40" s="81">
        <v>17.812886059108624</v>
      </c>
      <c r="E40" s="81">
        <v>18.515385348194755</v>
      </c>
      <c r="F40" s="81">
        <v>17.831412801394453</v>
      </c>
    </row>
    <row r="41" spans="1:6" x14ac:dyDescent="0.25">
      <c r="A41" s="59">
        <v>2009</v>
      </c>
      <c r="B41" s="82">
        <v>3.2286999999999999</v>
      </c>
      <c r="C41" s="82">
        <v>3.3536999999999999</v>
      </c>
      <c r="D41" s="68">
        <v>17.940000000000001</v>
      </c>
      <c r="E41" s="68">
        <v>18.559999999999999</v>
      </c>
      <c r="F41" s="68">
        <v>18</v>
      </c>
    </row>
    <row r="42" spans="1:6" x14ac:dyDescent="0.25">
      <c r="A42" s="60">
        <v>2010</v>
      </c>
      <c r="B42" s="63">
        <v>3.47</v>
      </c>
      <c r="C42" s="63">
        <v>3.53</v>
      </c>
      <c r="D42" s="63">
        <v>19.3</v>
      </c>
      <c r="E42" s="63">
        <v>19.600000000000001</v>
      </c>
      <c r="F42" s="63">
        <v>19.5</v>
      </c>
    </row>
    <row r="44" spans="1:6" x14ac:dyDescent="0.25">
      <c r="A44" s="205" t="s">
        <v>288</v>
      </c>
      <c r="B44" s="205"/>
      <c r="C44" s="205"/>
      <c r="D44" s="205"/>
      <c r="E44" s="205"/>
      <c r="F44" s="205"/>
    </row>
    <row r="45" spans="1:6" x14ac:dyDescent="0.2">
      <c r="A45" s="207" t="s">
        <v>292</v>
      </c>
      <c r="B45" s="207"/>
      <c r="C45" s="207"/>
      <c r="D45" s="207"/>
      <c r="E45" s="207"/>
      <c r="F45" s="207"/>
    </row>
  </sheetData>
  <mergeCells count="3">
    <mergeCell ref="A1:F1"/>
    <mergeCell ref="A44:F44"/>
    <mergeCell ref="A45:F45"/>
  </mergeCells>
  <phoneticPr fontId="0" type="noConversion"/>
  <printOptions gridLines="1"/>
  <pageMargins left="0.75" right="0.75" top="0" bottom="0" header="0.5" footer="0.5"/>
  <pageSetup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workbookViewId="0">
      <selection sqref="A1:H1"/>
    </sheetView>
  </sheetViews>
  <sheetFormatPr defaultColWidth="9.140625" defaultRowHeight="12.75" x14ac:dyDescent="0.25"/>
  <cols>
    <col min="1" max="1" width="23.42578125" style="36" customWidth="1"/>
    <col min="2" max="9" width="9.85546875" style="36" customWidth="1"/>
    <col min="10" max="16384" width="9.140625" style="36"/>
  </cols>
  <sheetData>
    <row r="1" spans="1:8" x14ac:dyDescent="0.25">
      <c r="A1" s="206" t="s">
        <v>224</v>
      </c>
      <c r="B1" s="206"/>
      <c r="C1" s="206"/>
      <c r="D1" s="206"/>
      <c r="E1" s="206"/>
      <c r="F1" s="206"/>
      <c r="G1" s="206"/>
      <c r="H1" s="206"/>
    </row>
    <row r="3" spans="1:8" x14ac:dyDescent="0.25">
      <c r="B3" s="227" t="s">
        <v>0</v>
      </c>
      <c r="C3" s="227"/>
      <c r="D3" s="227"/>
      <c r="E3" s="227"/>
      <c r="F3" s="227"/>
      <c r="G3" s="227"/>
      <c r="H3" s="227"/>
    </row>
    <row r="4" spans="1:8" ht="23.25" customHeight="1" thickBot="1" x14ac:dyDescent="0.3">
      <c r="A4" s="73" t="s">
        <v>198</v>
      </c>
      <c r="B4" s="85" t="s">
        <v>199</v>
      </c>
      <c r="C4" s="85" t="s">
        <v>200</v>
      </c>
      <c r="D4" s="85" t="s">
        <v>201</v>
      </c>
      <c r="E4" s="85" t="s">
        <v>202</v>
      </c>
      <c r="F4" s="85" t="s">
        <v>203</v>
      </c>
      <c r="G4" s="85" t="s">
        <v>204</v>
      </c>
      <c r="H4" s="85" t="s">
        <v>205</v>
      </c>
    </row>
    <row r="5" spans="1:8" x14ac:dyDescent="0.25">
      <c r="A5" s="36" t="s">
        <v>206</v>
      </c>
      <c r="B5" s="81">
        <v>5.7</v>
      </c>
      <c r="C5" s="81">
        <v>6.9</v>
      </c>
      <c r="D5" s="81">
        <v>13.2</v>
      </c>
      <c r="E5" s="81">
        <v>21</v>
      </c>
      <c r="F5" s="81">
        <v>21.7</v>
      </c>
      <c r="G5" s="81">
        <v>17.600000000000001</v>
      </c>
      <c r="H5" s="81">
        <v>13.9</v>
      </c>
    </row>
    <row r="6" spans="1:8" x14ac:dyDescent="0.25">
      <c r="A6" s="56" t="s">
        <v>207</v>
      </c>
      <c r="B6" s="78">
        <v>2.5</v>
      </c>
      <c r="C6" s="78">
        <v>4.5</v>
      </c>
      <c r="D6" s="78">
        <v>9.8000000000000007</v>
      </c>
      <c r="E6" s="78">
        <v>18.899999999999999</v>
      </c>
      <c r="F6" s="78">
        <v>26.4</v>
      </c>
      <c r="G6" s="78">
        <v>22.5</v>
      </c>
      <c r="H6" s="78">
        <v>15.3</v>
      </c>
    </row>
    <row r="8" spans="1:8" x14ac:dyDescent="0.25">
      <c r="B8" s="227" t="s">
        <v>223</v>
      </c>
      <c r="C8" s="227"/>
      <c r="D8" s="227"/>
      <c r="E8" s="227"/>
      <c r="F8" s="227"/>
      <c r="G8" s="227"/>
      <c r="H8" s="227"/>
    </row>
    <row r="9" spans="1:8" ht="23.25" customHeight="1" thickBot="1" x14ac:dyDescent="0.3">
      <c r="A9" s="73" t="s">
        <v>198</v>
      </c>
      <c r="B9" s="85" t="s">
        <v>199</v>
      </c>
      <c r="C9" s="85" t="s">
        <v>200</v>
      </c>
      <c r="D9" s="85" t="s">
        <v>201</v>
      </c>
      <c r="E9" s="85" t="s">
        <v>202</v>
      </c>
      <c r="F9" s="85" t="s">
        <v>203</v>
      </c>
      <c r="G9" s="85" t="s">
        <v>204</v>
      </c>
      <c r="H9" s="85" t="s">
        <v>205</v>
      </c>
    </row>
    <row r="10" spans="1:8" x14ac:dyDescent="0.25">
      <c r="A10" s="36" t="s">
        <v>206</v>
      </c>
      <c r="B10" s="81">
        <v>0.6</v>
      </c>
      <c r="C10" s="81">
        <v>1.8</v>
      </c>
      <c r="D10" s="81">
        <v>5.8</v>
      </c>
      <c r="E10" s="81">
        <v>16.756309474555199</v>
      </c>
      <c r="F10" s="81">
        <v>24.7</v>
      </c>
      <c r="G10" s="81">
        <v>26</v>
      </c>
      <c r="H10" s="81">
        <v>24.4</v>
      </c>
    </row>
    <row r="11" spans="1:8" x14ac:dyDescent="0.25">
      <c r="A11" s="56" t="s">
        <v>207</v>
      </c>
      <c r="B11" s="78">
        <v>0.2</v>
      </c>
      <c r="C11" s="78">
        <v>1.1000000000000001</v>
      </c>
      <c r="D11" s="78">
        <v>3.4</v>
      </c>
      <c r="E11" s="78">
        <v>11.7</v>
      </c>
      <c r="F11" s="78">
        <v>25.4</v>
      </c>
      <c r="G11" s="78">
        <v>31.7</v>
      </c>
      <c r="H11" s="78">
        <v>26.4</v>
      </c>
    </row>
    <row r="13" spans="1:8" x14ac:dyDescent="0.25">
      <c r="B13" s="227" t="s">
        <v>13</v>
      </c>
      <c r="C13" s="227"/>
      <c r="D13" s="227"/>
      <c r="E13" s="227"/>
      <c r="F13" s="227"/>
      <c r="G13" s="227"/>
      <c r="H13" s="227"/>
    </row>
    <row r="14" spans="1:8" ht="24" customHeight="1" thickBot="1" x14ac:dyDescent="0.3">
      <c r="A14" s="73" t="s">
        <v>198</v>
      </c>
      <c r="B14" s="85" t="s">
        <v>199</v>
      </c>
      <c r="C14" s="85" t="s">
        <v>200</v>
      </c>
      <c r="D14" s="85" t="s">
        <v>201</v>
      </c>
      <c r="E14" s="85" t="s">
        <v>202</v>
      </c>
      <c r="F14" s="85" t="s">
        <v>203</v>
      </c>
      <c r="G14" s="85" t="s">
        <v>204</v>
      </c>
      <c r="H14" s="85" t="s">
        <v>205</v>
      </c>
    </row>
    <row r="15" spans="1:8" x14ac:dyDescent="0.25">
      <c r="A15" s="36" t="s">
        <v>206</v>
      </c>
      <c r="B15" s="81">
        <v>0.6</v>
      </c>
      <c r="C15" s="81">
        <v>1.8</v>
      </c>
      <c r="D15" s="81">
        <v>5.8</v>
      </c>
      <c r="E15" s="81">
        <v>16.8</v>
      </c>
      <c r="F15" s="81">
        <v>24.7</v>
      </c>
      <c r="G15" s="81">
        <v>26</v>
      </c>
      <c r="H15" s="81">
        <v>24.3</v>
      </c>
    </row>
    <row r="16" spans="1:8" x14ac:dyDescent="0.25">
      <c r="A16" s="56" t="s">
        <v>207</v>
      </c>
      <c r="B16" s="78">
        <v>0.2</v>
      </c>
      <c r="C16" s="78">
        <v>1.1000000000000001</v>
      </c>
      <c r="D16" s="78">
        <v>3.4</v>
      </c>
      <c r="E16" s="78">
        <v>11.7</v>
      </c>
      <c r="F16" s="78">
        <v>25.4</v>
      </c>
      <c r="G16" s="78">
        <v>31.7</v>
      </c>
      <c r="H16" s="78">
        <v>26.4</v>
      </c>
    </row>
    <row r="18" spans="1:8" x14ac:dyDescent="0.25">
      <c r="A18" s="205" t="s">
        <v>288</v>
      </c>
      <c r="B18" s="205"/>
      <c r="C18" s="205"/>
      <c r="D18" s="205"/>
      <c r="E18" s="205"/>
      <c r="F18" s="205"/>
      <c r="G18" s="205"/>
      <c r="H18" s="205"/>
    </row>
    <row r="19" spans="1:8" x14ac:dyDescent="0.2">
      <c r="A19" s="207" t="s">
        <v>292</v>
      </c>
      <c r="B19" s="207"/>
      <c r="C19" s="207"/>
      <c r="D19" s="207"/>
      <c r="E19" s="207"/>
      <c r="F19" s="207"/>
      <c r="G19" s="207"/>
      <c r="H19" s="207"/>
    </row>
  </sheetData>
  <mergeCells count="6">
    <mergeCell ref="A19:H19"/>
    <mergeCell ref="B3:H3"/>
    <mergeCell ref="B13:H13"/>
    <mergeCell ref="B8:H8"/>
    <mergeCell ref="A1:H1"/>
    <mergeCell ref="A18:H18"/>
  </mergeCells>
  <phoneticPr fontId="0" type="noConversion"/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4"/>
  <sheetViews>
    <sheetView zoomScaleNormal="100" workbookViewId="0">
      <selection sqref="A1:F1"/>
    </sheetView>
  </sheetViews>
  <sheetFormatPr defaultColWidth="9.140625" defaultRowHeight="12.75" x14ac:dyDescent="0.25"/>
  <cols>
    <col min="1" max="1" width="20.140625" style="36" customWidth="1"/>
    <col min="2" max="6" width="10" style="36" customWidth="1"/>
    <col min="7" max="16384" width="9.140625" style="36"/>
  </cols>
  <sheetData>
    <row r="1" spans="1:7" x14ac:dyDescent="0.25">
      <c r="A1" s="228" t="s">
        <v>222</v>
      </c>
      <c r="B1" s="228"/>
      <c r="C1" s="228"/>
      <c r="D1" s="228"/>
      <c r="E1" s="228"/>
      <c r="F1" s="228"/>
    </row>
    <row r="3" spans="1:7" x14ac:dyDescent="0.25">
      <c r="B3" s="227" t="s">
        <v>0</v>
      </c>
      <c r="C3" s="227"/>
      <c r="D3" s="227"/>
      <c r="E3" s="227"/>
      <c r="F3" s="227"/>
    </row>
    <row r="4" spans="1:7" ht="13.5" thickBot="1" x14ac:dyDescent="0.3">
      <c r="A4" s="73" t="s">
        <v>208</v>
      </c>
      <c r="B4" s="85" t="s">
        <v>209</v>
      </c>
      <c r="C4" s="85" t="s">
        <v>210</v>
      </c>
      <c r="D4" s="85" t="s">
        <v>211</v>
      </c>
      <c r="E4" s="85" t="s">
        <v>212</v>
      </c>
      <c r="F4" s="85" t="s">
        <v>213</v>
      </c>
    </row>
    <row r="5" spans="1:7" x14ac:dyDescent="0.25">
      <c r="A5" s="36" t="s">
        <v>214</v>
      </c>
      <c r="B5" s="81">
        <v>1.7</v>
      </c>
      <c r="C5" s="81">
        <v>18.3</v>
      </c>
      <c r="D5" s="81">
        <v>36.1</v>
      </c>
      <c r="E5" s="81">
        <v>30.8</v>
      </c>
      <c r="F5" s="81">
        <v>13.1</v>
      </c>
      <c r="G5" s="77"/>
    </row>
    <row r="6" spans="1:7" x14ac:dyDescent="0.25">
      <c r="A6" s="36" t="s">
        <v>196</v>
      </c>
      <c r="B6" s="81">
        <v>2.7</v>
      </c>
      <c r="C6" s="81">
        <v>17.7</v>
      </c>
      <c r="D6" s="81">
        <v>24.9</v>
      </c>
      <c r="E6" s="81">
        <v>29.4</v>
      </c>
      <c r="F6" s="81">
        <v>25.3</v>
      </c>
      <c r="G6" s="77"/>
    </row>
    <row r="7" spans="1:7" x14ac:dyDescent="0.25">
      <c r="A7" s="56" t="s">
        <v>197</v>
      </c>
      <c r="B7" s="78">
        <v>2.5</v>
      </c>
      <c r="C7" s="78">
        <v>20.5</v>
      </c>
      <c r="D7" s="78">
        <v>31.9</v>
      </c>
      <c r="E7" s="78">
        <v>28.6</v>
      </c>
      <c r="F7" s="78">
        <v>16.600000000000001</v>
      </c>
      <c r="G7" s="77"/>
    </row>
    <row r="10" spans="1:7" x14ac:dyDescent="0.25">
      <c r="B10" s="227" t="s">
        <v>221</v>
      </c>
      <c r="C10" s="227"/>
      <c r="D10" s="227"/>
      <c r="E10" s="227"/>
      <c r="F10" s="227"/>
    </row>
    <row r="11" spans="1:7" ht="13.5" thickBot="1" x14ac:dyDescent="0.3">
      <c r="A11" s="73" t="s">
        <v>208</v>
      </c>
      <c r="B11" s="85" t="s">
        <v>209</v>
      </c>
      <c r="C11" s="85" t="s">
        <v>210</v>
      </c>
      <c r="D11" s="85" t="s">
        <v>211</v>
      </c>
      <c r="E11" s="85" t="s">
        <v>212</v>
      </c>
      <c r="F11" s="85" t="s">
        <v>213</v>
      </c>
    </row>
    <row r="12" spans="1:7" x14ac:dyDescent="0.25">
      <c r="A12" s="36" t="s">
        <v>214</v>
      </c>
      <c r="B12" s="81">
        <v>0.1</v>
      </c>
      <c r="C12" s="81">
        <v>4.9000000000000004</v>
      </c>
      <c r="D12" s="81">
        <v>28.8</v>
      </c>
      <c r="E12" s="81">
        <v>43.1</v>
      </c>
      <c r="F12" s="81">
        <v>23</v>
      </c>
      <c r="G12" s="77"/>
    </row>
    <row r="13" spans="1:7" x14ac:dyDescent="0.25">
      <c r="A13" s="36" t="s">
        <v>196</v>
      </c>
      <c r="B13" s="81">
        <v>0.7</v>
      </c>
      <c r="C13" s="81">
        <v>10.1</v>
      </c>
      <c r="D13" s="81">
        <v>21.9</v>
      </c>
      <c r="E13" s="81">
        <v>33.9</v>
      </c>
      <c r="F13" s="81">
        <v>33.4</v>
      </c>
      <c r="G13" s="77"/>
    </row>
    <row r="14" spans="1:7" x14ac:dyDescent="0.25">
      <c r="A14" s="56" t="s">
        <v>197</v>
      </c>
      <c r="B14" s="78">
        <v>6.5847234416154504E-2</v>
      </c>
      <c r="C14" s="78">
        <v>6.7</v>
      </c>
      <c r="D14" s="78">
        <v>26.6</v>
      </c>
      <c r="E14" s="78">
        <v>38.200000000000003</v>
      </c>
      <c r="F14" s="78">
        <v>28.4</v>
      </c>
      <c r="G14" s="77"/>
    </row>
    <row r="17" spans="1:7" x14ac:dyDescent="0.25">
      <c r="B17" s="227" t="s">
        <v>13</v>
      </c>
      <c r="C17" s="227"/>
      <c r="D17" s="227"/>
      <c r="E17" s="227"/>
      <c r="F17" s="227"/>
    </row>
    <row r="18" spans="1:7" ht="13.5" thickBot="1" x14ac:dyDescent="0.3">
      <c r="A18" s="73" t="s">
        <v>208</v>
      </c>
      <c r="B18" s="85" t="s">
        <v>209</v>
      </c>
      <c r="C18" s="85" t="s">
        <v>210</v>
      </c>
      <c r="D18" s="85" t="s">
        <v>211</v>
      </c>
      <c r="E18" s="85" t="s">
        <v>212</v>
      </c>
      <c r="F18" s="85" t="s">
        <v>213</v>
      </c>
    </row>
    <row r="19" spans="1:7" x14ac:dyDescent="0.25">
      <c r="A19" s="36" t="s">
        <v>214</v>
      </c>
      <c r="B19" s="81">
        <v>0.1</v>
      </c>
      <c r="C19" s="81">
        <v>4.9000000000000004</v>
      </c>
      <c r="D19" s="81">
        <v>28.9</v>
      </c>
      <c r="E19" s="81">
        <v>43.1</v>
      </c>
      <c r="F19" s="81">
        <v>22.9</v>
      </c>
      <c r="G19" s="77"/>
    </row>
    <row r="20" spans="1:7" x14ac:dyDescent="0.25">
      <c r="A20" s="36" t="s">
        <v>196</v>
      </c>
      <c r="B20" s="81">
        <v>0.7</v>
      </c>
      <c r="C20" s="81">
        <v>10.1</v>
      </c>
      <c r="D20" s="81">
        <v>22</v>
      </c>
      <c r="E20" s="81">
        <v>33.9</v>
      </c>
      <c r="F20" s="81">
        <v>33.299999999999997</v>
      </c>
      <c r="G20" s="77"/>
    </row>
    <row r="21" spans="1:7" x14ac:dyDescent="0.25">
      <c r="A21" s="56" t="s">
        <v>197</v>
      </c>
      <c r="B21" s="78">
        <v>0.1</v>
      </c>
      <c r="C21" s="78">
        <v>6.7</v>
      </c>
      <c r="D21" s="78">
        <v>26.6</v>
      </c>
      <c r="E21" s="78">
        <v>38.200000000000003</v>
      </c>
      <c r="F21" s="78">
        <v>28.4</v>
      </c>
      <c r="G21" s="77"/>
    </row>
    <row r="23" spans="1:7" ht="24.75" customHeight="1" x14ac:dyDescent="0.3">
      <c r="A23" s="205" t="s">
        <v>288</v>
      </c>
      <c r="B23" s="205"/>
      <c r="C23" s="205"/>
      <c r="D23" s="205"/>
      <c r="E23" s="205"/>
      <c r="F23" s="205"/>
    </row>
    <row r="24" spans="1:7" x14ac:dyDescent="0.2">
      <c r="A24" s="207" t="s">
        <v>292</v>
      </c>
      <c r="B24" s="207"/>
      <c r="C24" s="207"/>
      <c r="D24" s="207"/>
      <c r="E24" s="207"/>
      <c r="F24" s="207"/>
    </row>
  </sheetData>
  <mergeCells count="6">
    <mergeCell ref="A24:F24"/>
    <mergeCell ref="B3:F3"/>
    <mergeCell ref="B10:F10"/>
    <mergeCell ref="B17:F17"/>
    <mergeCell ref="A1:F1"/>
    <mergeCell ref="A23:F23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3"/>
  <sheetViews>
    <sheetView zoomScaleNormal="100" workbookViewId="0">
      <selection sqref="A1:G1"/>
    </sheetView>
  </sheetViews>
  <sheetFormatPr defaultColWidth="9.140625" defaultRowHeight="12.75" x14ac:dyDescent="0.25"/>
  <cols>
    <col min="1" max="1" width="21" style="36" customWidth="1"/>
    <col min="2" max="2" width="9.140625" style="157"/>
    <col min="3" max="3" width="9.140625" style="36"/>
    <col min="4" max="4" width="9.140625" style="157"/>
    <col min="5" max="5" width="9.28515625" style="36" customWidth="1"/>
    <col min="6" max="6" width="7.42578125" style="157" bestFit="1" customWidth="1"/>
    <col min="7" max="16384" width="9.140625" style="36"/>
  </cols>
  <sheetData>
    <row r="1" spans="1:7" x14ac:dyDescent="0.25">
      <c r="A1" s="206" t="s">
        <v>225</v>
      </c>
      <c r="B1" s="206"/>
      <c r="C1" s="206"/>
      <c r="D1" s="206"/>
      <c r="E1" s="206"/>
      <c r="F1" s="206"/>
      <c r="G1" s="206"/>
    </row>
    <row r="3" spans="1:7" x14ac:dyDescent="0.25">
      <c r="B3" s="229" t="s">
        <v>0</v>
      </c>
      <c r="C3" s="229"/>
      <c r="D3" s="229" t="s">
        <v>221</v>
      </c>
      <c r="E3" s="229"/>
      <c r="F3" s="229" t="s">
        <v>13</v>
      </c>
      <c r="G3" s="229"/>
    </row>
    <row r="4" spans="1:7" ht="13.5" thickBot="1" x14ac:dyDescent="0.3">
      <c r="A4" s="73" t="s">
        <v>215</v>
      </c>
      <c r="B4" s="154" t="s">
        <v>8</v>
      </c>
      <c r="C4" s="85" t="s">
        <v>9</v>
      </c>
      <c r="D4" s="154" t="s">
        <v>8</v>
      </c>
      <c r="E4" s="85" t="s">
        <v>9</v>
      </c>
      <c r="F4" s="154" t="s">
        <v>8</v>
      </c>
      <c r="G4" s="85" t="s">
        <v>9</v>
      </c>
    </row>
    <row r="5" spans="1:7" x14ac:dyDescent="0.25">
      <c r="A5" s="84" t="s">
        <v>216</v>
      </c>
      <c r="B5" s="155">
        <v>38</v>
      </c>
      <c r="C5" s="81">
        <v>0.3</v>
      </c>
      <c r="D5" s="155">
        <v>25</v>
      </c>
      <c r="E5" s="81">
        <v>0.5</v>
      </c>
      <c r="F5" s="155">
        <v>25</v>
      </c>
      <c r="G5" s="81">
        <v>0.5</v>
      </c>
    </row>
    <row r="6" spans="1:7" x14ac:dyDescent="0.25">
      <c r="A6" s="84">
        <v>21</v>
      </c>
      <c r="B6" s="155">
        <v>297</v>
      </c>
      <c r="C6" s="81">
        <v>2.5</v>
      </c>
      <c r="D6" s="155">
        <v>151</v>
      </c>
      <c r="E6" s="81">
        <v>3.1</v>
      </c>
      <c r="F6" s="155">
        <v>151</v>
      </c>
      <c r="G6" s="81">
        <v>3.1</v>
      </c>
    </row>
    <row r="7" spans="1:7" x14ac:dyDescent="0.25">
      <c r="A7" s="84">
        <v>22</v>
      </c>
      <c r="B7" s="155">
        <v>2115</v>
      </c>
      <c r="C7" s="81">
        <v>17.600000000000001</v>
      </c>
      <c r="D7" s="155">
        <v>1110</v>
      </c>
      <c r="E7" s="81">
        <v>22.4</v>
      </c>
      <c r="F7" s="155">
        <v>1110</v>
      </c>
      <c r="G7" s="81">
        <v>22.4</v>
      </c>
    </row>
    <row r="8" spans="1:7" x14ac:dyDescent="0.25">
      <c r="A8" s="84">
        <v>23</v>
      </c>
      <c r="B8" s="155">
        <v>2584</v>
      </c>
      <c r="C8" s="81">
        <v>21.5</v>
      </c>
      <c r="D8" s="155">
        <v>1219</v>
      </c>
      <c r="E8" s="81">
        <v>24.6</v>
      </c>
      <c r="F8" s="155">
        <v>1220</v>
      </c>
      <c r="G8" s="81">
        <v>24.6</v>
      </c>
    </row>
    <row r="9" spans="1:7" x14ac:dyDescent="0.25">
      <c r="A9" s="84">
        <v>24</v>
      </c>
      <c r="B9" s="155">
        <v>1874</v>
      </c>
      <c r="C9" s="81">
        <v>15.6</v>
      </c>
      <c r="D9" s="155">
        <v>792</v>
      </c>
      <c r="E9" s="81">
        <v>16</v>
      </c>
      <c r="F9" s="155">
        <v>793</v>
      </c>
      <c r="G9" s="81">
        <v>16</v>
      </c>
    </row>
    <row r="10" spans="1:7" x14ac:dyDescent="0.25">
      <c r="A10" s="84">
        <v>25</v>
      </c>
      <c r="B10" s="155">
        <v>1335</v>
      </c>
      <c r="C10" s="81">
        <v>11.1</v>
      </c>
      <c r="D10" s="155">
        <v>478</v>
      </c>
      <c r="E10" s="81">
        <v>9.6999999999999993</v>
      </c>
      <c r="F10" s="155">
        <v>480</v>
      </c>
      <c r="G10" s="81">
        <v>9.6999999999999993</v>
      </c>
    </row>
    <row r="11" spans="1:7" x14ac:dyDescent="0.25">
      <c r="A11" s="84">
        <v>26</v>
      </c>
      <c r="B11" s="155">
        <v>888</v>
      </c>
      <c r="C11" s="81">
        <v>7.4</v>
      </c>
      <c r="D11" s="155">
        <v>316</v>
      </c>
      <c r="E11" s="81">
        <v>6.4</v>
      </c>
      <c r="F11" s="155">
        <v>318</v>
      </c>
      <c r="G11" s="81">
        <v>6.4</v>
      </c>
    </row>
    <row r="12" spans="1:7" x14ac:dyDescent="0.25">
      <c r="A12" s="84">
        <v>27</v>
      </c>
      <c r="B12" s="155">
        <v>638</v>
      </c>
      <c r="C12" s="81">
        <v>5.3</v>
      </c>
      <c r="D12" s="155">
        <v>201</v>
      </c>
      <c r="E12" s="81">
        <v>4.0999999999999996</v>
      </c>
      <c r="F12" s="155">
        <v>201</v>
      </c>
      <c r="G12" s="81">
        <v>4.0999999999999996</v>
      </c>
    </row>
    <row r="13" spans="1:7" x14ac:dyDescent="0.25">
      <c r="A13" s="84">
        <v>28</v>
      </c>
      <c r="B13" s="155">
        <v>467</v>
      </c>
      <c r="C13" s="81">
        <v>3.9</v>
      </c>
      <c r="D13" s="155">
        <v>172</v>
      </c>
      <c r="E13" s="81">
        <v>3.5</v>
      </c>
      <c r="F13" s="155">
        <v>173</v>
      </c>
      <c r="G13" s="81">
        <v>3.5</v>
      </c>
    </row>
    <row r="14" spans="1:7" x14ac:dyDescent="0.25">
      <c r="A14" s="84">
        <v>29</v>
      </c>
      <c r="B14" s="155">
        <v>339</v>
      </c>
      <c r="C14" s="81">
        <v>2.8</v>
      </c>
      <c r="D14" s="155">
        <v>109</v>
      </c>
      <c r="E14" s="81">
        <v>2.2000000000000002</v>
      </c>
      <c r="F14" s="155">
        <v>109</v>
      </c>
      <c r="G14" s="81">
        <v>2.2000000000000002</v>
      </c>
    </row>
    <row r="15" spans="1:7" x14ac:dyDescent="0.25">
      <c r="A15" s="84">
        <v>30</v>
      </c>
      <c r="B15" s="155">
        <v>261</v>
      </c>
      <c r="C15" s="81">
        <v>2.2000000000000002</v>
      </c>
      <c r="D15" s="155">
        <v>69</v>
      </c>
      <c r="E15" s="81">
        <v>1.4</v>
      </c>
      <c r="F15" s="155">
        <v>69</v>
      </c>
      <c r="G15" s="81">
        <v>1.4</v>
      </c>
    </row>
    <row r="16" spans="1:7" x14ac:dyDescent="0.25">
      <c r="A16" s="84" t="s">
        <v>217</v>
      </c>
      <c r="B16" s="155">
        <v>968</v>
      </c>
      <c r="C16" s="81">
        <v>8.1</v>
      </c>
      <c r="D16" s="155">
        <v>241</v>
      </c>
      <c r="E16" s="81">
        <v>4.9000000000000004</v>
      </c>
      <c r="F16" s="155">
        <v>242</v>
      </c>
      <c r="G16" s="81">
        <v>4.9000000000000004</v>
      </c>
    </row>
    <row r="17" spans="1:8" x14ac:dyDescent="0.25">
      <c r="A17" s="84" t="s">
        <v>285</v>
      </c>
      <c r="B17" s="155">
        <v>197</v>
      </c>
      <c r="C17" s="81">
        <v>1.56429156429156</v>
      </c>
      <c r="D17" s="155">
        <v>64</v>
      </c>
      <c r="E17" s="81">
        <v>1.3</v>
      </c>
      <c r="F17" s="155">
        <v>64</v>
      </c>
      <c r="G17" s="81">
        <v>1.3</v>
      </c>
    </row>
    <row r="18" spans="1:8" x14ac:dyDescent="0.25">
      <c r="A18" s="56" t="s">
        <v>4</v>
      </c>
      <c r="B18" s="156">
        <v>12001</v>
      </c>
      <c r="C18" s="78">
        <v>100</v>
      </c>
      <c r="D18" s="87">
        <v>4947</v>
      </c>
      <c r="E18" s="78">
        <v>100</v>
      </c>
      <c r="F18" s="87">
        <v>4955</v>
      </c>
      <c r="G18" s="78">
        <v>100</v>
      </c>
    </row>
    <row r="19" spans="1:8" ht="15" x14ac:dyDescent="0.25">
      <c r="A19" s="10"/>
      <c r="B19" s="142"/>
      <c r="C19" s="10"/>
      <c r="D19" s="142"/>
      <c r="E19" s="10"/>
      <c r="F19" s="142"/>
      <c r="G19" s="10"/>
      <c r="H19" s="10"/>
    </row>
    <row r="20" spans="1:8" ht="24" customHeight="1" x14ac:dyDescent="0.25">
      <c r="A20" s="205" t="s">
        <v>288</v>
      </c>
      <c r="B20" s="205"/>
      <c r="C20" s="205"/>
      <c r="D20" s="205"/>
      <c r="E20" s="205"/>
      <c r="F20" s="205"/>
      <c r="G20" s="205"/>
      <c r="H20" s="10"/>
    </row>
    <row r="21" spans="1:8" x14ac:dyDescent="0.2">
      <c r="A21" s="207" t="s">
        <v>292</v>
      </c>
      <c r="B21" s="207"/>
      <c r="C21" s="207"/>
      <c r="D21" s="207"/>
      <c r="E21" s="207"/>
      <c r="F21" s="207"/>
      <c r="G21" s="207"/>
    </row>
    <row r="43" spans="3:3" x14ac:dyDescent="0.25">
      <c r="C43" s="86"/>
    </row>
  </sheetData>
  <mergeCells count="6">
    <mergeCell ref="A21:G21"/>
    <mergeCell ref="B3:C3"/>
    <mergeCell ref="D3:E3"/>
    <mergeCell ref="F3:G3"/>
    <mergeCell ref="A1:G1"/>
    <mergeCell ref="A20:G20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4"/>
  <sheetViews>
    <sheetView workbookViewId="0">
      <selection sqref="A1:J1"/>
    </sheetView>
  </sheetViews>
  <sheetFormatPr defaultColWidth="9.140625" defaultRowHeight="15" customHeight="1" x14ac:dyDescent="0.25"/>
  <cols>
    <col min="1" max="1" width="11.5703125" style="10" customWidth="1"/>
    <col min="2" max="16384" width="9.140625" style="10"/>
  </cols>
  <sheetData>
    <row r="1" spans="1:10" ht="15" customHeight="1" x14ac:dyDescent="0.25">
      <c r="A1" s="231" t="s">
        <v>263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5" customHeight="1" x14ac:dyDescent="0.25">
      <c r="A2" s="47"/>
      <c r="B2" s="47"/>
      <c r="C2" s="47"/>
      <c r="D2" s="47"/>
      <c r="E2" s="47"/>
    </row>
    <row r="3" spans="1:10" ht="15" customHeight="1" x14ac:dyDescent="0.25">
      <c r="A3" s="47"/>
      <c r="B3" s="17"/>
      <c r="C3" s="17"/>
      <c r="D3" s="47"/>
      <c r="E3" s="47"/>
    </row>
    <row r="4" spans="1:10" ht="15" customHeight="1" x14ac:dyDescent="0.25">
      <c r="A4" s="51"/>
      <c r="B4" s="88"/>
      <c r="C4" s="88"/>
      <c r="D4" s="47"/>
      <c r="E4" s="47"/>
    </row>
    <row r="5" spans="1:10" ht="15" customHeight="1" x14ac:dyDescent="0.25">
      <c r="A5" s="89"/>
      <c r="B5" s="89"/>
      <c r="C5" s="89"/>
      <c r="D5" s="47"/>
      <c r="E5" s="47"/>
    </row>
    <row r="6" spans="1:10" ht="15" customHeight="1" x14ac:dyDescent="0.25">
      <c r="D6" s="47"/>
      <c r="E6" s="47"/>
    </row>
    <row r="7" spans="1:10" ht="15" customHeight="1" x14ac:dyDescent="0.25">
      <c r="D7" s="47"/>
      <c r="E7" s="47"/>
    </row>
    <row r="8" spans="1:10" ht="15" customHeight="1" x14ac:dyDescent="0.25">
      <c r="D8" s="47"/>
      <c r="E8" s="47"/>
    </row>
    <row r="9" spans="1:10" ht="15" customHeight="1" x14ac:dyDescent="0.25">
      <c r="D9" s="47"/>
      <c r="E9" s="47"/>
    </row>
    <row r="10" spans="1:10" ht="15" customHeight="1" x14ac:dyDescent="0.25">
      <c r="D10" s="47"/>
      <c r="E10" s="47"/>
    </row>
    <row r="11" spans="1:10" ht="15" customHeight="1" x14ac:dyDescent="0.25">
      <c r="D11" s="47"/>
      <c r="E11" s="47"/>
    </row>
    <row r="12" spans="1:10" ht="15" customHeight="1" x14ac:dyDescent="0.25">
      <c r="D12" s="47"/>
      <c r="E12" s="47"/>
    </row>
    <row r="13" spans="1:10" ht="15" customHeight="1" x14ac:dyDescent="0.25">
      <c r="D13" s="47"/>
      <c r="E13" s="47"/>
    </row>
    <row r="14" spans="1:10" ht="15" customHeight="1" x14ac:dyDescent="0.25">
      <c r="D14" s="90"/>
      <c r="E14" s="47"/>
    </row>
    <row r="15" spans="1:10" ht="15" customHeight="1" x14ac:dyDescent="0.25">
      <c r="D15" s="47"/>
      <c r="E15" s="47"/>
    </row>
    <row r="16" spans="1:10" ht="15" customHeight="1" x14ac:dyDescent="0.25">
      <c r="A16" s="88"/>
      <c r="B16" s="31"/>
      <c r="C16" s="32"/>
      <c r="D16" s="47"/>
      <c r="E16" s="47"/>
    </row>
    <row r="17" spans="1:11" ht="15" customHeight="1" x14ac:dyDescent="0.25">
      <c r="D17" s="47"/>
      <c r="E17" s="47"/>
    </row>
    <row r="18" spans="1:11" ht="15" customHeight="1" x14ac:dyDescent="0.25">
      <c r="D18" s="47"/>
      <c r="E18" s="47"/>
    </row>
    <row r="19" spans="1:11" ht="15" customHeight="1" x14ac:dyDescent="0.25">
      <c r="I19" s="89"/>
      <c r="J19" s="51"/>
      <c r="K19" s="51"/>
    </row>
    <row r="20" spans="1:11" ht="15" customHeight="1" x14ac:dyDescent="0.25">
      <c r="A20" s="92" t="s">
        <v>220</v>
      </c>
      <c r="B20" s="203" t="s">
        <v>5</v>
      </c>
      <c r="C20" s="203" t="s">
        <v>6</v>
      </c>
      <c r="I20" s="89"/>
      <c r="J20" s="230"/>
      <c r="K20" s="230"/>
    </row>
    <row r="21" spans="1:11" ht="15" customHeight="1" x14ac:dyDescent="0.3">
      <c r="A21" s="93">
        <v>2000</v>
      </c>
      <c r="B21" s="90">
        <v>0.59699999999999998</v>
      </c>
      <c r="C21" s="90">
        <v>0.40300000000000002</v>
      </c>
      <c r="I21" s="89"/>
      <c r="J21" s="91"/>
      <c r="K21" s="91"/>
    </row>
    <row r="22" spans="1:11" ht="15" customHeight="1" x14ac:dyDescent="0.3">
      <c r="A22" s="93">
        <v>2001</v>
      </c>
      <c r="B22" s="90">
        <v>0.56399999999999995</v>
      </c>
      <c r="C22" s="90">
        <v>0.41699999999999998</v>
      </c>
      <c r="I22" s="89"/>
      <c r="J22" s="65"/>
      <c r="K22" s="65"/>
    </row>
    <row r="23" spans="1:11" ht="15" customHeight="1" x14ac:dyDescent="0.3">
      <c r="A23" s="93">
        <v>2002</v>
      </c>
      <c r="B23" s="90">
        <v>0.56100000000000005</v>
      </c>
      <c r="C23" s="90">
        <v>0.437</v>
      </c>
      <c r="I23" s="89"/>
      <c r="J23" s="65"/>
      <c r="K23" s="65"/>
    </row>
    <row r="24" spans="1:11" ht="15" customHeight="1" x14ac:dyDescent="0.3">
      <c r="A24" s="93">
        <v>2003</v>
      </c>
      <c r="B24" s="90">
        <v>0.55600000000000005</v>
      </c>
      <c r="C24" s="90">
        <v>0.443</v>
      </c>
      <c r="I24" s="89"/>
      <c r="J24" s="65"/>
      <c r="K24" s="65"/>
    </row>
    <row r="25" spans="1:11" ht="15" customHeight="1" x14ac:dyDescent="0.3">
      <c r="A25" s="93">
        <v>2004</v>
      </c>
      <c r="B25" s="90">
        <v>0.56000000000000005</v>
      </c>
      <c r="C25" s="90">
        <v>0.439</v>
      </c>
      <c r="I25" s="89"/>
      <c r="J25" s="65"/>
      <c r="K25" s="65"/>
    </row>
    <row r="26" spans="1:11" ht="15" customHeight="1" x14ac:dyDescent="0.3">
      <c r="A26" s="93">
        <v>2005</v>
      </c>
      <c r="B26" s="90">
        <v>0.55700000000000005</v>
      </c>
      <c r="C26" s="90">
        <v>0.442</v>
      </c>
      <c r="I26" s="89"/>
      <c r="J26" s="65"/>
      <c r="K26" s="65"/>
    </row>
    <row r="27" spans="1:11" ht="15" customHeight="1" x14ac:dyDescent="0.25">
      <c r="A27" s="93">
        <v>2006</v>
      </c>
      <c r="B27" s="90">
        <v>0.54900000000000004</v>
      </c>
      <c r="C27" s="90">
        <v>0.45</v>
      </c>
      <c r="I27" s="89"/>
      <c r="J27" s="65"/>
      <c r="K27" s="65"/>
    </row>
    <row r="28" spans="1:11" ht="15" customHeight="1" x14ac:dyDescent="0.25">
      <c r="A28" s="43">
        <v>2007</v>
      </c>
      <c r="B28" s="23">
        <v>0.53300000000000003</v>
      </c>
      <c r="C28" s="23">
        <v>0.46600000000000003</v>
      </c>
      <c r="I28" s="89"/>
      <c r="J28" s="65"/>
      <c r="K28" s="65"/>
    </row>
    <row r="29" spans="1:11" ht="15" customHeight="1" x14ac:dyDescent="0.25">
      <c r="A29" s="43">
        <v>2008</v>
      </c>
      <c r="B29" s="23">
        <v>0.53400000000000003</v>
      </c>
      <c r="C29" s="23">
        <v>0.46500000000000002</v>
      </c>
      <c r="I29" s="89"/>
      <c r="J29" s="65"/>
      <c r="K29" s="65"/>
    </row>
    <row r="30" spans="1:11" ht="15" customHeight="1" x14ac:dyDescent="0.25">
      <c r="A30" s="44">
        <v>2009</v>
      </c>
      <c r="B30" s="31">
        <v>0.52800000000000002</v>
      </c>
      <c r="C30" s="32">
        <v>0.47199999999999998</v>
      </c>
      <c r="I30" s="89"/>
      <c r="J30" s="32"/>
      <c r="K30" s="32"/>
    </row>
    <row r="31" spans="1:11" ht="15" customHeight="1" x14ac:dyDescent="0.25">
      <c r="A31" s="44">
        <v>2010</v>
      </c>
      <c r="B31" s="31">
        <v>0.53700000000000003</v>
      </c>
      <c r="C31" s="32">
        <v>0.46300000000000002</v>
      </c>
      <c r="I31" s="89"/>
      <c r="J31" s="32"/>
      <c r="K31" s="32"/>
    </row>
    <row r="32" spans="1:11" ht="15" customHeight="1" x14ac:dyDescent="0.25">
      <c r="I32" s="89"/>
      <c r="J32" s="31"/>
      <c r="K32" s="31"/>
    </row>
    <row r="33" spans="1:11" ht="15" customHeight="1" x14ac:dyDescent="0.25">
      <c r="A33" s="205" t="s">
        <v>288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89"/>
    </row>
    <row r="34" spans="1:11" ht="15" customHeight="1" x14ac:dyDescent="0.2">
      <c r="A34" s="207" t="s">
        <v>292</v>
      </c>
      <c r="B34" s="207"/>
      <c r="C34" s="207"/>
      <c r="D34" s="207"/>
      <c r="E34" s="207"/>
      <c r="F34" s="207"/>
      <c r="G34" s="207"/>
      <c r="H34" s="207"/>
      <c r="I34" s="207"/>
      <c r="J34" s="207"/>
    </row>
  </sheetData>
  <mergeCells count="4">
    <mergeCell ref="J20:K20"/>
    <mergeCell ref="A1:J1"/>
    <mergeCell ref="A33:J33"/>
    <mergeCell ref="A34:J34"/>
  </mergeCells>
  <pageMargins left="0.7" right="0.7" top="0.75" bottom="0.75" header="0.3" footer="0.3"/>
  <pageSetup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3"/>
  <sheetViews>
    <sheetView zoomScaleNormal="100" workbookViewId="0">
      <selection sqref="A1:J1"/>
    </sheetView>
  </sheetViews>
  <sheetFormatPr defaultRowHeight="15" customHeight="1" x14ac:dyDescent="0.25"/>
  <sheetData>
    <row r="1" spans="1:10" ht="15" customHeight="1" x14ac:dyDescent="0.25">
      <c r="A1" s="231" t="s">
        <v>264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5" customHeight="1" x14ac:dyDescent="0.25">
      <c r="A2" s="1"/>
      <c r="B2" s="1"/>
      <c r="C2" s="1"/>
    </row>
    <row r="3" spans="1:10" ht="15" customHeight="1" x14ac:dyDescent="0.25">
      <c r="A3" s="6"/>
      <c r="B3" s="7"/>
      <c r="C3" s="7"/>
    </row>
    <row r="4" spans="1:10" ht="15" customHeight="1" x14ac:dyDescent="0.25">
      <c r="A4" s="4"/>
      <c r="B4" s="8"/>
      <c r="C4" s="8"/>
    </row>
    <row r="5" spans="1:10" ht="15" customHeight="1" x14ac:dyDescent="0.25">
      <c r="A5" s="4"/>
      <c r="B5" s="8"/>
      <c r="C5" s="8"/>
    </row>
    <row r="6" spans="1:10" ht="15" customHeight="1" x14ac:dyDescent="0.25">
      <c r="A6" s="4"/>
      <c r="B6" s="8"/>
      <c r="C6" s="8"/>
    </row>
    <row r="7" spans="1:10" ht="15" customHeight="1" x14ac:dyDescent="0.25">
      <c r="A7" s="4"/>
      <c r="B7" s="8"/>
      <c r="C7" s="8"/>
    </row>
    <row r="8" spans="1:10" ht="15" customHeight="1" x14ac:dyDescent="0.25">
      <c r="A8" s="4"/>
      <c r="B8" s="8"/>
      <c r="C8" s="8"/>
    </row>
    <row r="9" spans="1:10" ht="15" customHeight="1" x14ac:dyDescent="0.25">
      <c r="A9" s="4"/>
      <c r="B9" s="8"/>
      <c r="C9" s="8"/>
    </row>
    <row r="10" spans="1:10" ht="15" customHeight="1" x14ac:dyDescent="0.25">
      <c r="A10" s="4"/>
      <c r="B10" s="8"/>
      <c r="C10" s="8"/>
    </row>
    <row r="11" spans="1:10" ht="15" customHeight="1" x14ac:dyDescent="0.25">
      <c r="A11" s="4"/>
      <c r="B11" s="8"/>
      <c r="C11" s="8"/>
    </row>
    <row r="12" spans="1:10" ht="15" customHeight="1" x14ac:dyDescent="0.25">
      <c r="A12" s="3"/>
      <c r="B12" s="8"/>
      <c r="C12" s="8"/>
    </row>
    <row r="13" spans="1:10" ht="15" customHeight="1" x14ac:dyDescent="0.25">
      <c r="A13" s="3"/>
      <c r="B13" s="9"/>
      <c r="C13" s="9"/>
    </row>
    <row r="14" spans="1:10" ht="15" customHeight="1" x14ac:dyDescent="0.25">
      <c r="A14" s="3"/>
      <c r="B14" s="11"/>
      <c r="C14" s="12"/>
    </row>
    <row r="15" spans="1:10" ht="15" customHeight="1" x14ac:dyDescent="0.3">
      <c r="A15" s="5"/>
      <c r="B15" s="5"/>
      <c r="C15" s="5"/>
    </row>
    <row r="16" spans="1:10" ht="15" customHeight="1" x14ac:dyDescent="0.3">
      <c r="A16" s="5"/>
      <c r="B16" s="5"/>
      <c r="C16" s="5"/>
    </row>
    <row r="18" spans="1:9" ht="15" customHeight="1" x14ac:dyDescent="0.3">
      <c r="A18" s="2"/>
    </row>
    <row r="19" spans="1:9" ht="15" customHeight="1" x14ac:dyDescent="0.25">
      <c r="A19" s="201" t="s">
        <v>220</v>
      </c>
      <c r="B19" s="202" t="s">
        <v>5</v>
      </c>
      <c r="C19" s="202" t="s">
        <v>6</v>
      </c>
    </row>
    <row r="20" spans="1:9" ht="15" customHeight="1" x14ac:dyDescent="0.3">
      <c r="A20" s="72">
        <v>2000</v>
      </c>
      <c r="B20" s="197">
        <v>0.59399999999999997</v>
      </c>
      <c r="C20" s="197">
        <v>0.39</v>
      </c>
    </row>
    <row r="21" spans="1:9" ht="15" customHeight="1" x14ac:dyDescent="0.3">
      <c r="A21" s="72">
        <v>2001</v>
      </c>
      <c r="B21" s="197">
        <v>0.57299999999999995</v>
      </c>
      <c r="C21" s="197">
        <v>0.42</v>
      </c>
    </row>
    <row r="22" spans="1:9" ht="15" customHeight="1" x14ac:dyDescent="0.3">
      <c r="A22" s="72">
        <v>2002</v>
      </c>
      <c r="B22" s="197">
        <v>0.56999999999999995</v>
      </c>
      <c r="C22" s="197">
        <v>0.42699999999999999</v>
      </c>
    </row>
    <row r="23" spans="1:9" ht="15" customHeight="1" x14ac:dyDescent="0.3">
      <c r="A23" s="72">
        <v>2003</v>
      </c>
      <c r="B23" s="197">
        <v>0.55900000000000005</v>
      </c>
      <c r="C23" s="197">
        <v>0.437</v>
      </c>
    </row>
    <row r="24" spans="1:9" ht="15" customHeight="1" x14ac:dyDescent="0.3">
      <c r="A24" s="72">
        <v>2004</v>
      </c>
      <c r="B24" s="197">
        <v>0.57499999999999996</v>
      </c>
      <c r="C24" s="197">
        <v>0.42399999999999999</v>
      </c>
    </row>
    <row r="25" spans="1:9" ht="15" customHeight="1" x14ac:dyDescent="0.3">
      <c r="A25" s="72">
        <v>2005</v>
      </c>
      <c r="B25" s="197">
        <v>0.55800000000000005</v>
      </c>
      <c r="C25" s="197">
        <v>0.438</v>
      </c>
    </row>
    <row r="26" spans="1:9" ht="15" customHeight="1" x14ac:dyDescent="0.3">
      <c r="A26" s="72">
        <v>2006</v>
      </c>
      <c r="B26" s="197">
        <v>0.56599999999999995</v>
      </c>
      <c r="C26" s="197">
        <v>0.433</v>
      </c>
    </row>
    <row r="27" spans="1:9" ht="15" customHeight="1" x14ac:dyDescent="0.25">
      <c r="A27" s="72">
        <v>2007</v>
      </c>
      <c r="B27" s="197">
        <v>0.56499999999999995</v>
      </c>
      <c r="C27" s="197">
        <v>0.434</v>
      </c>
    </row>
    <row r="28" spans="1:9" ht="15" customHeight="1" x14ac:dyDescent="0.25">
      <c r="A28" s="6">
        <v>2008</v>
      </c>
      <c r="B28" s="197">
        <v>0.55800000000000005</v>
      </c>
      <c r="C28" s="197">
        <v>0.442</v>
      </c>
    </row>
    <row r="29" spans="1:9" ht="15" customHeight="1" x14ac:dyDescent="0.25">
      <c r="A29" s="6">
        <v>2009</v>
      </c>
      <c r="B29" s="198">
        <v>0.53400000000000003</v>
      </c>
      <c r="C29" s="198">
        <v>0.46600000000000003</v>
      </c>
    </row>
    <row r="30" spans="1:9" ht="15" customHeight="1" x14ac:dyDescent="0.25">
      <c r="A30" s="6">
        <v>2010</v>
      </c>
      <c r="B30" s="199">
        <v>0.54295532646048106</v>
      </c>
      <c r="C30" s="200">
        <v>0.45684253082676368</v>
      </c>
    </row>
    <row r="32" spans="1:9" ht="15" customHeight="1" x14ac:dyDescent="0.25">
      <c r="A32" s="205" t="s">
        <v>288</v>
      </c>
      <c r="B32" s="205"/>
      <c r="C32" s="205"/>
      <c r="D32" s="205"/>
      <c r="E32" s="205"/>
      <c r="F32" s="205"/>
      <c r="G32" s="205"/>
      <c r="H32" s="205"/>
      <c r="I32" s="205"/>
    </row>
    <row r="33" spans="1:9" ht="15" customHeight="1" x14ac:dyDescent="0.25">
      <c r="A33" s="207" t="s">
        <v>292</v>
      </c>
      <c r="B33" s="207"/>
      <c r="C33" s="207"/>
      <c r="D33" s="207"/>
      <c r="E33" s="207"/>
      <c r="F33" s="207"/>
      <c r="G33" s="207"/>
      <c r="H33" s="207"/>
      <c r="I33" s="207"/>
    </row>
  </sheetData>
  <mergeCells count="3">
    <mergeCell ref="A1:J1"/>
    <mergeCell ref="A32:I32"/>
    <mergeCell ref="A33:I33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4"/>
  <sheetViews>
    <sheetView zoomScaleNormal="100" workbookViewId="0">
      <selection sqref="A1:K1"/>
    </sheetView>
  </sheetViews>
  <sheetFormatPr defaultRowHeight="15" customHeight="1" x14ac:dyDescent="0.25"/>
  <cols>
    <col min="1" max="1" width="32" style="18" customWidth="1"/>
    <col min="2" max="2" width="10.42578125" style="18" bestFit="1" customWidth="1"/>
    <col min="3" max="214" width="9.140625" style="18"/>
    <col min="215" max="215" width="26.42578125" style="18" customWidth="1"/>
    <col min="216" max="470" width="9.140625" style="18"/>
    <col min="471" max="471" width="26.42578125" style="18" customWidth="1"/>
    <col min="472" max="726" width="9.140625" style="18"/>
    <col min="727" max="727" width="26.42578125" style="18" customWidth="1"/>
    <col min="728" max="982" width="9.140625" style="18"/>
    <col min="983" max="983" width="26.42578125" style="18" customWidth="1"/>
    <col min="984" max="1238" width="9.140625" style="18"/>
    <col min="1239" max="1239" width="26.42578125" style="18" customWidth="1"/>
    <col min="1240" max="1494" width="9.140625" style="18"/>
    <col min="1495" max="1495" width="26.42578125" style="18" customWidth="1"/>
    <col min="1496" max="1750" width="9.140625" style="18"/>
    <col min="1751" max="1751" width="26.42578125" style="18" customWidth="1"/>
    <col min="1752" max="2006" width="9.140625" style="18"/>
    <col min="2007" max="2007" width="26.42578125" style="18" customWidth="1"/>
    <col min="2008" max="2262" width="9.140625" style="18"/>
    <col min="2263" max="2263" width="26.42578125" style="18" customWidth="1"/>
    <col min="2264" max="2518" width="9.140625" style="18"/>
    <col min="2519" max="2519" width="26.42578125" style="18" customWidth="1"/>
    <col min="2520" max="2774" width="9.140625" style="18"/>
    <col min="2775" max="2775" width="26.42578125" style="18" customWidth="1"/>
    <col min="2776" max="3030" width="9.140625" style="18"/>
    <col min="3031" max="3031" width="26.42578125" style="18" customWidth="1"/>
    <col min="3032" max="3286" width="9.140625" style="18"/>
    <col min="3287" max="3287" width="26.42578125" style="18" customWidth="1"/>
    <col min="3288" max="3542" width="9.140625" style="18"/>
    <col min="3543" max="3543" width="26.42578125" style="18" customWidth="1"/>
    <col min="3544" max="3798" width="9.140625" style="18"/>
    <col min="3799" max="3799" width="26.42578125" style="18" customWidth="1"/>
    <col min="3800" max="4054" width="9.140625" style="18"/>
    <col min="4055" max="4055" width="26.42578125" style="18" customWidth="1"/>
    <col min="4056" max="4310" width="9.140625" style="18"/>
    <col min="4311" max="4311" width="26.42578125" style="18" customWidth="1"/>
    <col min="4312" max="4566" width="9.140625" style="18"/>
    <col min="4567" max="4567" width="26.42578125" style="18" customWidth="1"/>
    <col min="4568" max="4822" width="9.140625" style="18"/>
    <col min="4823" max="4823" width="26.42578125" style="18" customWidth="1"/>
    <col min="4824" max="5078" width="9.140625" style="18"/>
    <col min="5079" max="5079" width="26.42578125" style="18" customWidth="1"/>
    <col min="5080" max="5334" width="9.140625" style="18"/>
    <col min="5335" max="5335" width="26.42578125" style="18" customWidth="1"/>
    <col min="5336" max="5590" width="9.140625" style="18"/>
    <col min="5591" max="5591" width="26.42578125" style="18" customWidth="1"/>
    <col min="5592" max="5846" width="9.140625" style="18"/>
    <col min="5847" max="5847" width="26.42578125" style="18" customWidth="1"/>
    <col min="5848" max="6102" width="9.140625" style="18"/>
    <col min="6103" max="6103" width="26.42578125" style="18" customWidth="1"/>
    <col min="6104" max="6358" width="9.140625" style="18"/>
    <col min="6359" max="6359" width="26.42578125" style="18" customWidth="1"/>
    <col min="6360" max="6614" width="9.140625" style="18"/>
    <col min="6615" max="6615" width="26.42578125" style="18" customWidth="1"/>
    <col min="6616" max="6870" width="9.140625" style="18"/>
    <col min="6871" max="6871" width="26.42578125" style="18" customWidth="1"/>
    <col min="6872" max="7126" width="9.140625" style="18"/>
    <col min="7127" max="7127" width="26.42578125" style="18" customWidth="1"/>
    <col min="7128" max="7382" width="9.140625" style="18"/>
    <col min="7383" max="7383" width="26.42578125" style="18" customWidth="1"/>
    <col min="7384" max="7638" width="9.140625" style="18"/>
    <col min="7639" max="7639" width="26.42578125" style="18" customWidth="1"/>
    <col min="7640" max="7894" width="9.140625" style="18"/>
    <col min="7895" max="7895" width="26.42578125" style="18" customWidth="1"/>
    <col min="7896" max="8150" width="9.140625" style="18"/>
    <col min="8151" max="8151" width="26.42578125" style="18" customWidth="1"/>
    <col min="8152" max="8406" width="9.140625" style="18"/>
    <col min="8407" max="8407" width="26.42578125" style="18" customWidth="1"/>
    <col min="8408" max="8662" width="9.140625" style="18"/>
    <col min="8663" max="8663" width="26.42578125" style="18" customWidth="1"/>
    <col min="8664" max="8918" width="9.140625" style="18"/>
    <col min="8919" max="8919" width="26.42578125" style="18" customWidth="1"/>
    <col min="8920" max="9174" width="9.140625" style="18"/>
    <col min="9175" max="9175" width="26.42578125" style="18" customWidth="1"/>
    <col min="9176" max="9430" width="9.140625" style="18"/>
    <col min="9431" max="9431" width="26.42578125" style="18" customWidth="1"/>
    <col min="9432" max="9686" width="9.140625" style="18"/>
    <col min="9687" max="9687" width="26.42578125" style="18" customWidth="1"/>
    <col min="9688" max="9942" width="9.140625" style="18"/>
    <col min="9943" max="9943" width="26.42578125" style="18" customWidth="1"/>
    <col min="9944" max="10198" width="9.140625" style="18"/>
    <col min="10199" max="10199" width="26.42578125" style="18" customWidth="1"/>
    <col min="10200" max="10454" width="9.140625" style="18"/>
    <col min="10455" max="10455" width="26.42578125" style="18" customWidth="1"/>
    <col min="10456" max="10710" width="9.140625" style="18"/>
    <col min="10711" max="10711" width="26.42578125" style="18" customWidth="1"/>
    <col min="10712" max="10966" width="9.140625" style="18"/>
    <col min="10967" max="10967" width="26.42578125" style="18" customWidth="1"/>
    <col min="10968" max="11222" width="9.140625" style="18"/>
    <col min="11223" max="11223" width="26.42578125" style="18" customWidth="1"/>
    <col min="11224" max="11478" width="9.140625" style="18"/>
    <col min="11479" max="11479" width="26.42578125" style="18" customWidth="1"/>
    <col min="11480" max="11734" width="9.140625" style="18"/>
    <col min="11735" max="11735" width="26.42578125" style="18" customWidth="1"/>
    <col min="11736" max="11990" width="9.140625" style="18"/>
    <col min="11991" max="11991" width="26.42578125" style="18" customWidth="1"/>
    <col min="11992" max="12246" width="9.140625" style="18"/>
    <col min="12247" max="12247" width="26.42578125" style="18" customWidth="1"/>
    <col min="12248" max="12502" width="9.140625" style="18"/>
    <col min="12503" max="12503" width="26.42578125" style="18" customWidth="1"/>
    <col min="12504" max="12758" width="9.140625" style="18"/>
    <col min="12759" max="12759" width="26.42578125" style="18" customWidth="1"/>
    <col min="12760" max="13014" width="9.140625" style="18"/>
    <col min="13015" max="13015" width="26.42578125" style="18" customWidth="1"/>
    <col min="13016" max="13270" width="9.140625" style="18"/>
    <col min="13271" max="13271" width="26.42578125" style="18" customWidth="1"/>
    <col min="13272" max="13526" width="9.140625" style="18"/>
    <col min="13527" max="13527" width="26.42578125" style="18" customWidth="1"/>
    <col min="13528" max="13782" width="9.140625" style="18"/>
    <col min="13783" max="13783" width="26.42578125" style="18" customWidth="1"/>
    <col min="13784" max="14038" width="9.140625" style="18"/>
    <col min="14039" max="14039" width="26.42578125" style="18" customWidth="1"/>
    <col min="14040" max="14294" width="9.140625" style="18"/>
    <col min="14295" max="14295" width="26.42578125" style="18" customWidth="1"/>
    <col min="14296" max="14550" width="9.140625" style="18"/>
    <col min="14551" max="14551" width="26.42578125" style="18" customWidth="1"/>
    <col min="14552" max="14806" width="9.140625" style="18"/>
    <col min="14807" max="14807" width="26.42578125" style="18" customWidth="1"/>
    <col min="14808" max="15062" width="9.140625" style="18"/>
    <col min="15063" max="15063" width="26.42578125" style="18" customWidth="1"/>
    <col min="15064" max="15318" width="9.140625" style="18"/>
    <col min="15319" max="15319" width="26.42578125" style="18" customWidth="1"/>
    <col min="15320" max="15574" width="9.140625" style="18"/>
    <col min="15575" max="15575" width="26.42578125" style="18" customWidth="1"/>
    <col min="15576" max="15830" width="9.140625" style="18"/>
    <col min="15831" max="15831" width="26.42578125" style="18" customWidth="1"/>
    <col min="15832" max="16086" width="9.140625" style="18"/>
    <col min="16087" max="16087" width="26.42578125" style="18" customWidth="1"/>
    <col min="16088" max="16384" width="9.140625" style="18"/>
  </cols>
  <sheetData>
    <row r="1" spans="1:11" ht="15" customHeight="1" x14ac:dyDescent="0.25">
      <c r="A1" s="232" t="s">
        <v>268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16" spans="1:11" ht="15" customHeight="1" x14ac:dyDescent="0.25">
      <c r="A16" s="15"/>
      <c r="B16" s="16"/>
      <c r="C16" s="16"/>
    </row>
    <row r="17" spans="1:11" ht="15" customHeight="1" x14ac:dyDescent="0.25">
      <c r="A17" s="16"/>
      <c r="B17" s="16"/>
      <c r="C17" s="16"/>
    </row>
    <row r="18" spans="1:11" ht="15" customHeight="1" x14ac:dyDescent="0.25">
      <c r="A18" s="58"/>
      <c r="B18" s="94"/>
      <c r="C18" s="94"/>
      <c r="D18" s="94"/>
    </row>
    <row r="19" spans="1:11" ht="15" customHeight="1" x14ac:dyDescent="0.25">
      <c r="A19" s="193" t="s">
        <v>312</v>
      </c>
      <c r="B19" s="58" t="s">
        <v>0</v>
      </c>
      <c r="C19" s="58" t="s">
        <v>13</v>
      </c>
      <c r="D19" s="94"/>
    </row>
    <row r="20" spans="1:11" ht="15" customHeight="1" x14ac:dyDescent="0.25">
      <c r="A20" s="17" t="s">
        <v>270</v>
      </c>
      <c r="B20" s="234">
        <v>3.0000000000000001E-3</v>
      </c>
      <c r="C20" s="234">
        <v>2E-3</v>
      </c>
      <c r="D20" s="94"/>
      <c r="F20" s="94"/>
      <c r="G20" s="30"/>
      <c r="H20" s="30"/>
      <c r="I20" s="32"/>
      <c r="J20" s="30"/>
      <c r="K20" s="30"/>
    </row>
    <row r="21" spans="1:11" ht="15" customHeight="1" x14ac:dyDescent="0.25">
      <c r="A21" s="58" t="s">
        <v>239</v>
      </c>
      <c r="B21" s="234">
        <v>0.26900000000000002</v>
      </c>
      <c r="C21" s="234">
        <v>0.23</v>
      </c>
      <c r="D21" s="94"/>
      <c r="F21" s="94"/>
      <c r="G21" s="58"/>
      <c r="H21" s="58"/>
      <c r="I21" s="95"/>
      <c r="J21" s="58"/>
      <c r="K21" s="58"/>
    </row>
    <row r="22" spans="1:11" ht="15" customHeight="1" x14ac:dyDescent="0.25">
      <c r="A22" s="16" t="s">
        <v>273</v>
      </c>
      <c r="B22" s="234">
        <v>5.8000000000000003E-2</v>
      </c>
      <c r="C22" s="234">
        <v>5.3999999999999999E-2</v>
      </c>
      <c r="D22" s="94"/>
      <c r="F22" s="94"/>
      <c r="G22" s="58"/>
      <c r="H22" s="58"/>
      <c r="I22" s="95"/>
      <c r="J22" s="58"/>
      <c r="K22" s="58"/>
    </row>
    <row r="23" spans="1:11" ht="15" customHeight="1" x14ac:dyDescent="0.25">
      <c r="A23" s="16" t="s">
        <v>16</v>
      </c>
      <c r="B23" s="234">
        <v>0.53700000000000003</v>
      </c>
      <c r="C23" s="234">
        <v>0.58399999999999996</v>
      </c>
      <c r="D23" s="94"/>
      <c r="F23" s="94"/>
      <c r="G23" s="58"/>
      <c r="H23" s="58"/>
      <c r="I23" s="95"/>
      <c r="J23" s="58"/>
      <c r="K23" s="58"/>
    </row>
    <row r="24" spans="1:11" ht="15" customHeight="1" x14ac:dyDescent="0.25">
      <c r="A24" s="17" t="s">
        <v>269</v>
      </c>
      <c r="B24" s="234">
        <v>7.1999999999999995E-2</v>
      </c>
      <c r="C24" s="234">
        <v>7.1999999999999995E-2</v>
      </c>
      <c r="D24" s="94"/>
      <c r="F24" s="94"/>
      <c r="G24" s="58"/>
      <c r="H24" s="58"/>
      <c r="I24" s="95"/>
      <c r="J24" s="58"/>
      <c r="K24" s="58"/>
    </row>
    <row r="25" spans="1:11" ht="15" customHeight="1" x14ac:dyDescent="0.25">
      <c r="A25" s="191" t="s">
        <v>271</v>
      </c>
      <c r="B25" s="234">
        <v>1E-3</v>
      </c>
      <c r="C25" s="234">
        <v>1E-3</v>
      </c>
      <c r="D25" s="94"/>
      <c r="F25" s="94"/>
      <c r="G25" s="58"/>
      <c r="H25" s="58"/>
      <c r="I25" s="95"/>
      <c r="J25" s="58"/>
      <c r="K25" s="58"/>
    </row>
    <row r="26" spans="1:11" ht="15" customHeight="1" x14ac:dyDescent="0.25">
      <c r="A26" s="17" t="s">
        <v>275</v>
      </c>
      <c r="B26" s="234">
        <v>2.7E-2</v>
      </c>
      <c r="C26" s="234">
        <v>2.4E-2</v>
      </c>
      <c r="D26" s="94"/>
      <c r="F26" s="94"/>
      <c r="G26" s="58"/>
      <c r="H26" s="58"/>
      <c r="I26" s="95"/>
      <c r="J26" s="58"/>
      <c r="K26" s="58"/>
    </row>
    <row r="27" spans="1:11" ht="15" customHeight="1" x14ac:dyDescent="0.25">
      <c r="A27" s="17"/>
      <c r="F27" s="94"/>
      <c r="G27" s="58"/>
      <c r="H27" s="58"/>
      <c r="I27" s="95"/>
      <c r="J27" s="58"/>
      <c r="K27" s="58"/>
    </row>
    <row r="28" spans="1:11" ht="15" customHeight="1" x14ac:dyDescent="0.25">
      <c r="A28" s="205" t="s">
        <v>288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</row>
    <row r="29" spans="1:11" ht="15" customHeight="1" x14ac:dyDescent="0.2">
      <c r="A29" s="207" t="s">
        <v>292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</row>
    <row r="30" spans="1:11" ht="15" customHeight="1" x14ac:dyDescent="0.25">
      <c r="A30" s="16"/>
    </row>
    <row r="31" spans="1:11" ht="15" customHeight="1" x14ac:dyDescent="0.25">
      <c r="A31" s="16"/>
    </row>
    <row r="32" spans="1:11" ht="15" customHeight="1" x14ac:dyDescent="0.25">
      <c r="A32" s="17"/>
    </row>
    <row r="33" spans="1:1" ht="15" customHeight="1" x14ac:dyDescent="0.25">
      <c r="A33" s="16"/>
    </row>
    <row r="34" spans="1:1" ht="15" customHeight="1" x14ac:dyDescent="0.25">
      <c r="A34" s="58"/>
    </row>
  </sheetData>
  <mergeCells count="3">
    <mergeCell ref="A1:K1"/>
    <mergeCell ref="A28:K28"/>
    <mergeCell ref="A29:K29"/>
  </mergeCells>
  <pageMargins left="0.7" right="0.7" top="0.75" bottom="0.75" header="0.3" footer="0.3"/>
  <pageSetup scale="94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0"/>
  <sheetViews>
    <sheetView zoomScaleNormal="100" workbookViewId="0">
      <selection sqref="A1:E1"/>
    </sheetView>
  </sheetViews>
  <sheetFormatPr defaultRowHeight="15" customHeight="1" x14ac:dyDescent="0.25"/>
  <cols>
    <col min="1" max="1" width="50.5703125" customWidth="1"/>
    <col min="2" max="2" width="16.7109375" bestFit="1" customWidth="1"/>
    <col min="257" max="257" width="50.5703125" customWidth="1"/>
    <col min="258" max="258" width="16.7109375" bestFit="1" customWidth="1"/>
    <col min="513" max="513" width="50.5703125" customWidth="1"/>
    <col min="514" max="514" width="16.7109375" bestFit="1" customWidth="1"/>
    <col min="769" max="769" width="50.5703125" customWidth="1"/>
    <col min="770" max="770" width="16.7109375" bestFit="1" customWidth="1"/>
    <col min="1025" max="1025" width="50.5703125" customWidth="1"/>
    <col min="1026" max="1026" width="16.7109375" bestFit="1" customWidth="1"/>
    <col min="1281" max="1281" width="50.5703125" customWidth="1"/>
    <col min="1282" max="1282" width="16.7109375" bestFit="1" customWidth="1"/>
    <col min="1537" max="1537" width="50.5703125" customWidth="1"/>
    <col min="1538" max="1538" width="16.7109375" bestFit="1" customWidth="1"/>
    <col min="1793" max="1793" width="50.5703125" customWidth="1"/>
    <col min="1794" max="1794" width="16.7109375" bestFit="1" customWidth="1"/>
    <col min="2049" max="2049" width="50.5703125" customWidth="1"/>
    <col min="2050" max="2050" width="16.7109375" bestFit="1" customWidth="1"/>
    <col min="2305" max="2305" width="50.5703125" customWidth="1"/>
    <col min="2306" max="2306" width="16.7109375" bestFit="1" customWidth="1"/>
    <col min="2561" max="2561" width="50.5703125" customWidth="1"/>
    <col min="2562" max="2562" width="16.7109375" bestFit="1" customWidth="1"/>
    <col min="2817" max="2817" width="50.5703125" customWidth="1"/>
    <col min="2818" max="2818" width="16.7109375" bestFit="1" customWidth="1"/>
    <col min="3073" max="3073" width="50.5703125" customWidth="1"/>
    <col min="3074" max="3074" width="16.7109375" bestFit="1" customWidth="1"/>
    <col min="3329" max="3329" width="50.5703125" customWidth="1"/>
    <col min="3330" max="3330" width="16.7109375" bestFit="1" customWidth="1"/>
    <col min="3585" max="3585" width="50.5703125" customWidth="1"/>
    <col min="3586" max="3586" width="16.7109375" bestFit="1" customWidth="1"/>
    <col min="3841" max="3841" width="50.5703125" customWidth="1"/>
    <col min="3842" max="3842" width="16.7109375" bestFit="1" customWidth="1"/>
    <col min="4097" max="4097" width="50.5703125" customWidth="1"/>
    <col min="4098" max="4098" width="16.7109375" bestFit="1" customWidth="1"/>
    <col min="4353" max="4353" width="50.5703125" customWidth="1"/>
    <col min="4354" max="4354" width="16.7109375" bestFit="1" customWidth="1"/>
    <col min="4609" max="4609" width="50.5703125" customWidth="1"/>
    <col min="4610" max="4610" width="16.7109375" bestFit="1" customWidth="1"/>
    <col min="4865" max="4865" width="50.5703125" customWidth="1"/>
    <col min="4866" max="4866" width="16.7109375" bestFit="1" customWidth="1"/>
    <col min="5121" max="5121" width="50.5703125" customWidth="1"/>
    <col min="5122" max="5122" width="16.7109375" bestFit="1" customWidth="1"/>
    <col min="5377" max="5377" width="50.5703125" customWidth="1"/>
    <col min="5378" max="5378" width="16.7109375" bestFit="1" customWidth="1"/>
    <col min="5633" max="5633" width="50.5703125" customWidth="1"/>
    <col min="5634" max="5634" width="16.7109375" bestFit="1" customWidth="1"/>
    <col min="5889" max="5889" width="50.5703125" customWidth="1"/>
    <col min="5890" max="5890" width="16.7109375" bestFit="1" customWidth="1"/>
    <col min="6145" max="6145" width="50.5703125" customWidth="1"/>
    <col min="6146" max="6146" width="16.7109375" bestFit="1" customWidth="1"/>
    <col min="6401" max="6401" width="50.5703125" customWidth="1"/>
    <col min="6402" max="6402" width="16.7109375" bestFit="1" customWidth="1"/>
    <col min="6657" max="6657" width="50.5703125" customWidth="1"/>
    <col min="6658" max="6658" width="16.7109375" bestFit="1" customWidth="1"/>
    <col min="6913" max="6913" width="50.5703125" customWidth="1"/>
    <col min="6914" max="6914" width="16.7109375" bestFit="1" customWidth="1"/>
    <col min="7169" max="7169" width="50.5703125" customWidth="1"/>
    <col min="7170" max="7170" width="16.7109375" bestFit="1" customWidth="1"/>
    <col min="7425" max="7425" width="50.5703125" customWidth="1"/>
    <col min="7426" max="7426" width="16.7109375" bestFit="1" customWidth="1"/>
    <col min="7681" max="7681" width="50.5703125" customWidth="1"/>
    <col min="7682" max="7682" width="16.7109375" bestFit="1" customWidth="1"/>
    <col min="7937" max="7937" width="50.5703125" customWidth="1"/>
    <col min="7938" max="7938" width="16.7109375" bestFit="1" customWidth="1"/>
    <col min="8193" max="8193" width="50.5703125" customWidth="1"/>
    <col min="8194" max="8194" width="16.7109375" bestFit="1" customWidth="1"/>
    <col min="8449" max="8449" width="50.5703125" customWidth="1"/>
    <col min="8450" max="8450" width="16.7109375" bestFit="1" customWidth="1"/>
    <col min="8705" max="8705" width="50.5703125" customWidth="1"/>
    <col min="8706" max="8706" width="16.7109375" bestFit="1" customWidth="1"/>
    <col min="8961" max="8961" width="50.5703125" customWidth="1"/>
    <col min="8962" max="8962" width="16.7109375" bestFit="1" customWidth="1"/>
    <col min="9217" max="9217" width="50.5703125" customWidth="1"/>
    <col min="9218" max="9218" width="16.7109375" bestFit="1" customWidth="1"/>
    <col min="9473" max="9473" width="50.5703125" customWidth="1"/>
    <col min="9474" max="9474" width="16.7109375" bestFit="1" customWidth="1"/>
    <col min="9729" max="9729" width="50.5703125" customWidth="1"/>
    <col min="9730" max="9730" width="16.7109375" bestFit="1" customWidth="1"/>
    <col min="9985" max="9985" width="50.5703125" customWidth="1"/>
    <col min="9986" max="9986" width="16.7109375" bestFit="1" customWidth="1"/>
    <col min="10241" max="10241" width="50.5703125" customWidth="1"/>
    <col min="10242" max="10242" width="16.7109375" bestFit="1" customWidth="1"/>
    <col min="10497" max="10497" width="50.5703125" customWidth="1"/>
    <col min="10498" max="10498" width="16.7109375" bestFit="1" customWidth="1"/>
    <col min="10753" max="10753" width="50.5703125" customWidth="1"/>
    <col min="10754" max="10754" width="16.7109375" bestFit="1" customWidth="1"/>
    <col min="11009" max="11009" width="50.5703125" customWidth="1"/>
    <col min="11010" max="11010" width="16.7109375" bestFit="1" customWidth="1"/>
    <col min="11265" max="11265" width="50.5703125" customWidth="1"/>
    <col min="11266" max="11266" width="16.7109375" bestFit="1" customWidth="1"/>
    <col min="11521" max="11521" width="50.5703125" customWidth="1"/>
    <col min="11522" max="11522" width="16.7109375" bestFit="1" customWidth="1"/>
    <col min="11777" max="11777" width="50.5703125" customWidth="1"/>
    <col min="11778" max="11778" width="16.7109375" bestFit="1" customWidth="1"/>
    <col min="12033" max="12033" width="50.5703125" customWidth="1"/>
    <col min="12034" max="12034" width="16.7109375" bestFit="1" customWidth="1"/>
    <col min="12289" max="12289" width="50.5703125" customWidth="1"/>
    <col min="12290" max="12290" width="16.7109375" bestFit="1" customWidth="1"/>
    <col min="12545" max="12545" width="50.5703125" customWidth="1"/>
    <col min="12546" max="12546" width="16.7109375" bestFit="1" customWidth="1"/>
    <col min="12801" max="12801" width="50.5703125" customWidth="1"/>
    <col min="12802" max="12802" width="16.7109375" bestFit="1" customWidth="1"/>
    <col min="13057" max="13057" width="50.5703125" customWidth="1"/>
    <col min="13058" max="13058" width="16.7109375" bestFit="1" customWidth="1"/>
    <col min="13313" max="13313" width="50.5703125" customWidth="1"/>
    <col min="13314" max="13314" width="16.7109375" bestFit="1" customWidth="1"/>
    <col min="13569" max="13569" width="50.5703125" customWidth="1"/>
    <col min="13570" max="13570" width="16.7109375" bestFit="1" customWidth="1"/>
    <col min="13825" max="13825" width="50.5703125" customWidth="1"/>
    <col min="13826" max="13826" width="16.7109375" bestFit="1" customWidth="1"/>
    <col min="14081" max="14081" width="50.5703125" customWidth="1"/>
    <col min="14082" max="14082" width="16.7109375" bestFit="1" customWidth="1"/>
    <col min="14337" max="14337" width="50.5703125" customWidth="1"/>
    <col min="14338" max="14338" width="16.7109375" bestFit="1" customWidth="1"/>
    <col min="14593" max="14593" width="50.5703125" customWidth="1"/>
    <col min="14594" max="14594" width="16.7109375" bestFit="1" customWidth="1"/>
    <col min="14849" max="14849" width="50.5703125" customWidth="1"/>
    <col min="14850" max="14850" width="16.7109375" bestFit="1" customWidth="1"/>
    <col min="15105" max="15105" width="50.5703125" customWidth="1"/>
    <col min="15106" max="15106" width="16.7109375" bestFit="1" customWidth="1"/>
    <col min="15361" max="15361" width="50.5703125" customWidth="1"/>
    <col min="15362" max="15362" width="16.7109375" bestFit="1" customWidth="1"/>
    <col min="15617" max="15617" width="50.5703125" customWidth="1"/>
    <col min="15618" max="15618" width="16.7109375" bestFit="1" customWidth="1"/>
    <col min="15873" max="15873" width="50.5703125" customWidth="1"/>
    <col min="15874" max="15874" width="16.7109375" bestFit="1" customWidth="1"/>
    <col min="16129" max="16129" width="50.5703125" customWidth="1"/>
    <col min="16130" max="16130" width="16.7109375" bestFit="1" customWidth="1"/>
  </cols>
  <sheetData>
    <row r="1" spans="1:6" ht="15" customHeight="1" x14ac:dyDescent="0.25">
      <c r="A1" s="232" t="s">
        <v>265</v>
      </c>
      <c r="B1" s="232"/>
      <c r="C1" s="232"/>
      <c r="D1" s="232"/>
      <c r="E1" s="232"/>
    </row>
    <row r="2" spans="1:6" ht="15" customHeight="1" x14ac:dyDescent="0.25">
      <c r="F2" s="13"/>
    </row>
    <row r="3" spans="1:6" ht="15" customHeight="1" x14ac:dyDescent="0.25">
      <c r="A3" s="204" t="s">
        <v>260</v>
      </c>
      <c r="B3" s="204" t="s">
        <v>290</v>
      </c>
    </row>
    <row r="4" spans="1:6" ht="15" customHeight="1" x14ac:dyDescent="0.25">
      <c r="A4" s="10" t="s">
        <v>266</v>
      </c>
      <c r="B4">
        <v>15</v>
      </c>
    </row>
    <row r="5" spans="1:6" ht="15" customHeight="1" x14ac:dyDescent="0.25">
      <c r="A5" s="10" t="s">
        <v>261</v>
      </c>
      <c r="B5">
        <v>18</v>
      </c>
    </row>
    <row r="6" spans="1:6" ht="15" customHeight="1" x14ac:dyDescent="0.25">
      <c r="A6" s="10" t="s">
        <v>267</v>
      </c>
      <c r="B6">
        <v>19</v>
      </c>
    </row>
    <row r="7" spans="1:6" ht="15" customHeight="1" x14ac:dyDescent="0.25">
      <c r="A7" s="10" t="s">
        <v>262</v>
      </c>
      <c r="B7">
        <v>6</v>
      </c>
    </row>
    <row r="19" spans="1:4" ht="15" customHeight="1" x14ac:dyDescent="0.3">
      <c r="A19" s="205" t="s">
        <v>288</v>
      </c>
      <c r="B19" s="205"/>
      <c r="C19" s="205"/>
      <c r="D19" s="205"/>
    </row>
    <row r="20" spans="1:4" ht="15" customHeight="1" x14ac:dyDescent="0.25">
      <c r="A20" s="207" t="s">
        <v>292</v>
      </c>
      <c r="B20" s="207"/>
      <c r="C20" s="207"/>
      <c r="D20" s="207"/>
    </row>
  </sheetData>
  <mergeCells count="3">
    <mergeCell ref="A1:E1"/>
    <mergeCell ref="A19:D19"/>
    <mergeCell ref="A20:D20"/>
  </mergeCells>
  <pageMargins left="0.7" right="0.7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sqref="A1:J1"/>
    </sheetView>
  </sheetViews>
  <sheetFormatPr defaultColWidth="9.140625" defaultRowHeight="12.75" x14ac:dyDescent="0.25"/>
  <cols>
    <col min="1" max="1" width="11.140625" style="17" customWidth="1"/>
    <col min="2" max="2" width="10.28515625" style="17" bestFit="1" customWidth="1"/>
    <col min="3" max="3" width="9.28515625" style="17" customWidth="1"/>
    <col min="4" max="4" width="9.140625" style="17" customWidth="1"/>
    <col min="5" max="5" width="9.28515625" style="17" customWidth="1"/>
    <col min="6" max="6" width="9.140625" style="17" customWidth="1"/>
    <col min="7" max="8" width="9.85546875" style="17" customWidth="1"/>
    <col min="9" max="16384" width="9.140625" style="17"/>
  </cols>
  <sheetData>
    <row r="1" spans="1:14" x14ac:dyDescent="0.25">
      <c r="A1" s="208" t="s">
        <v>232</v>
      </c>
      <c r="B1" s="208"/>
      <c r="C1" s="208"/>
      <c r="D1" s="208"/>
      <c r="E1" s="208"/>
      <c r="F1" s="208"/>
      <c r="G1" s="208"/>
      <c r="H1" s="208"/>
      <c r="I1" s="208"/>
      <c r="J1" s="208"/>
      <c r="K1" s="109"/>
    </row>
    <row r="3" spans="1:14" x14ac:dyDescent="0.25">
      <c r="B3" s="108" t="s">
        <v>4</v>
      </c>
      <c r="C3" s="209" t="s">
        <v>5</v>
      </c>
      <c r="D3" s="209"/>
      <c r="E3" s="209" t="s">
        <v>6</v>
      </c>
      <c r="F3" s="209"/>
      <c r="G3" s="209" t="s">
        <v>7</v>
      </c>
      <c r="H3" s="209"/>
    </row>
    <row r="4" spans="1:14" x14ac:dyDescent="0.25">
      <c r="A4" s="20" t="s">
        <v>220</v>
      </c>
      <c r="B4" s="21" t="s">
        <v>8</v>
      </c>
      <c r="C4" s="21" t="s">
        <v>8</v>
      </c>
      <c r="D4" s="21" t="s">
        <v>9</v>
      </c>
      <c r="E4" s="21" t="s">
        <v>8</v>
      </c>
      <c r="F4" s="21" t="s">
        <v>9</v>
      </c>
      <c r="G4" s="21" t="s">
        <v>8</v>
      </c>
      <c r="H4" s="21" t="s">
        <v>9</v>
      </c>
    </row>
    <row r="5" spans="1:14" x14ac:dyDescent="0.25">
      <c r="A5" s="109" t="s">
        <v>0</v>
      </c>
      <c r="B5" s="19"/>
      <c r="C5" s="19"/>
      <c r="D5" s="23"/>
      <c r="E5" s="19"/>
      <c r="F5" s="23"/>
      <c r="G5" s="19"/>
      <c r="H5" s="23"/>
      <c r="I5" s="23"/>
    </row>
    <row r="6" spans="1:14" x14ac:dyDescent="0.25">
      <c r="A6" s="43">
        <v>2000</v>
      </c>
      <c r="B6" s="26">
        <v>7770</v>
      </c>
      <c r="C6" s="26">
        <v>4637</v>
      </c>
      <c r="D6" s="29">
        <v>0.59699999999999998</v>
      </c>
      <c r="E6" s="26">
        <v>3133</v>
      </c>
      <c r="F6" s="29">
        <v>0.40300000000000002</v>
      </c>
      <c r="G6" s="26">
        <v>0</v>
      </c>
      <c r="H6" s="29">
        <v>0</v>
      </c>
      <c r="I6" s="23"/>
      <c r="M6" s="26"/>
      <c r="N6" s="26"/>
    </row>
    <row r="7" spans="1:14" x14ac:dyDescent="0.25">
      <c r="A7" s="43">
        <v>2001</v>
      </c>
      <c r="B7" s="26">
        <v>7412</v>
      </c>
      <c r="C7" s="26">
        <v>4179</v>
      </c>
      <c r="D7" s="29">
        <v>0.56399999999999995</v>
      </c>
      <c r="E7" s="26">
        <v>3088</v>
      </c>
      <c r="F7" s="29">
        <v>0.41699999999999998</v>
      </c>
      <c r="G7" s="26">
        <v>145</v>
      </c>
      <c r="H7" s="29">
        <v>0.02</v>
      </c>
      <c r="M7" s="29"/>
      <c r="N7" s="26"/>
    </row>
    <row r="8" spans="1:14" x14ac:dyDescent="0.25">
      <c r="A8" s="43">
        <v>2002</v>
      </c>
      <c r="B8" s="26">
        <v>7537</v>
      </c>
      <c r="C8" s="26">
        <v>4232</v>
      </c>
      <c r="D8" s="29">
        <v>0.56100000000000005</v>
      </c>
      <c r="E8" s="26">
        <v>3294</v>
      </c>
      <c r="F8" s="29">
        <v>0.437</v>
      </c>
      <c r="G8" s="26">
        <v>11</v>
      </c>
      <c r="H8" s="29">
        <v>1E-3</v>
      </c>
      <c r="M8" s="29"/>
      <c r="N8" s="26"/>
    </row>
    <row r="9" spans="1:14" x14ac:dyDescent="0.25">
      <c r="A9" s="43">
        <v>2003</v>
      </c>
      <c r="B9" s="26">
        <v>8176</v>
      </c>
      <c r="C9" s="26">
        <v>4545</v>
      </c>
      <c r="D9" s="29">
        <v>0.55600000000000005</v>
      </c>
      <c r="E9" s="26">
        <v>3618</v>
      </c>
      <c r="F9" s="29">
        <v>0.443</v>
      </c>
      <c r="G9" s="26">
        <v>13</v>
      </c>
      <c r="H9" s="29">
        <v>1E-3</v>
      </c>
      <c r="M9" s="29"/>
      <c r="N9" s="26"/>
    </row>
    <row r="10" spans="1:14" x14ac:dyDescent="0.25">
      <c r="A10" s="43">
        <v>2004</v>
      </c>
      <c r="B10" s="26">
        <v>9433</v>
      </c>
      <c r="C10" s="26">
        <v>5288</v>
      </c>
      <c r="D10" s="29">
        <v>0.56000000000000005</v>
      </c>
      <c r="E10" s="26">
        <v>4142</v>
      </c>
      <c r="F10" s="29">
        <v>0.439</v>
      </c>
      <c r="G10" s="26">
        <v>3</v>
      </c>
      <c r="H10" s="29" t="s">
        <v>10</v>
      </c>
      <c r="M10" s="29"/>
      <c r="N10" s="26"/>
    </row>
    <row r="11" spans="1:14" x14ac:dyDescent="0.25">
      <c r="A11" s="43">
        <v>2005</v>
      </c>
      <c r="B11" s="26">
        <v>10731</v>
      </c>
      <c r="C11" s="26">
        <v>5977</v>
      </c>
      <c r="D11" s="29">
        <v>0.55700000000000005</v>
      </c>
      <c r="E11" s="26">
        <v>4744</v>
      </c>
      <c r="F11" s="29">
        <v>0.442</v>
      </c>
      <c r="G11" s="26">
        <v>10</v>
      </c>
      <c r="H11" s="29" t="s">
        <v>10</v>
      </c>
      <c r="M11" s="29"/>
      <c r="N11" s="26"/>
    </row>
    <row r="12" spans="1:14" x14ac:dyDescent="0.25">
      <c r="A12" s="43">
        <v>2006</v>
      </c>
      <c r="B12" s="26">
        <v>12463</v>
      </c>
      <c r="C12" s="26">
        <v>6837</v>
      </c>
      <c r="D12" s="29">
        <v>0.54900000000000004</v>
      </c>
      <c r="E12" s="26">
        <v>5624</v>
      </c>
      <c r="F12" s="29">
        <v>0.45</v>
      </c>
      <c r="G12" s="26">
        <v>2</v>
      </c>
      <c r="H12" s="29" t="s">
        <v>10</v>
      </c>
      <c r="M12" s="29"/>
      <c r="N12" s="26"/>
    </row>
    <row r="13" spans="1:14" x14ac:dyDescent="0.25">
      <c r="A13" s="43">
        <v>2007</v>
      </c>
      <c r="B13" s="26">
        <v>13742</v>
      </c>
      <c r="C13" s="26">
        <v>7324</v>
      </c>
      <c r="D13" s="29">
        <v>0.53300000000000003</v>
      </c>
      <c r="E13" s="26">
        <v>6398</v>
      </c>
      <c r="F13" s="29">
        <v>0.46600000000000003</v>
      </c>
      <c r="G13" s="26">
        <v>20</v>
      </c>
      <c r="H13" s="29">
        <v>1E-3</v>
      </c>
      <c r="M13" s="29"/>
      <c r="N13" s="26"/>
    </row>
    <row r="14" spans="1:14" x14ac:dyDescent="0.25">
      <c r="A14" s="43">
        <v>2008</v>
      </c>
      <c r="B14" s="26">
        <v>12178</v>
      </c>
      <c r="C14" s="26">
        <v>6502</v>
      </c>
      <c r="D14" s="29">
        <v>0.53400000000000003</v>
      </c>
      <c r="E14" s="26">
        <v>5663</v>
      </c>
      <c r="F14" s="29">
        <v>0.46500000000000002</v>
      </c>
      <c r="G14" s="26">
        <v>13</v>
      </c>
      <c r="H14" s="115">
        <v>1E-3</v>
      </c>
      <c r="I14" s="23"/>
      <c r="M14" s="29"/>
      <c r="N14" s="26"/>
    </row>
    <row r="15" spans="1:14" x14ac:dyDescent="0.25">
      <c r="A15" s="44">
        <v>2009</v>
      </c>
      <c r="B15" s="98">
        <v>12210</v>
      </c>
      <c r="C15" s="98">
        <v>6446</v>
      </c>
      <c r="D15" s="105">
        <f>C15/B15</f>
        <v>0.52792792792792798</v>
      </c>
      <c r="E15" s="98">
        <v>5760</v>
      </c>
      <c r="F15" s="116">
        <f>E15/B15</f>
        <v>0.47174447174447176</v>
      </c>
      <c r="G15" s="98">
        <v>4</v>
      </c>
      <c r="H15" s="105">
        <v>3.2781511227667593E-4</v>
      </c>
      <c r="M15" s="29"/>
      <c r="N15" s="26"/>
    </row>
    <row r="16" spans="1:14" ht="15" x14ac:dyDescent="0.25">
      <c r="A16" s="103">
        <v>2010</v>
      </c>
      <c r="B16" s="104">
        <v>12001</v>
      </c>
      <c r="C16" s="104">
        <v>6448</v>
      </c>
      <c r="D16" s="117">
        <f>C16/B16</f>
        <v>0.53728855928672614</v>
      </c>
      <c r="E16" s="104">
        <v>5551</v>
      </c>
      <c r="F16" s="118">
        <f>E16/B16</f>
        <v>0.46254478793433879</v>
      </c>
      <c r="G16" s="104">
        <v>2</v>
      </c>
      <c r="H16" s="117">
        <f>G16/B16</f>
        <v>1.6665277893508876E-4</v>
      </c>
      <c r="I16" s="119"/>
      <c r="M16" s="105"/>
      <c r="N16" s="98"/>
    </row>
    <row r="17" spans="1:14" x14ac:dyDescent="0.25">
      <c r="B17" s="106"/>
      <c r="C17" s="107"/>
      <c r="D17" s="23"/>
      <c r="E17" s="107"/>
      <c r="F17" s="23"/>
      <c r="G17" s="19"/>
      <c r="M17" s="105"/>
      <c r="N17" s="98"/>
    </row>
    <row r="18" spans="1:14" x14ac:dyDescent="0.25">
      <c r="F18" s="23"/>
      <c r="G18" s="19"/>
      <c r="I18" s="210" t="s">
        <v>11</v>
      </c>
      <c r="J18" s="210"/>
      <c r="M18" s="30"/>
      <c r="N18" s="30"/>
    </row>
    <row r="19" spans="1:14" ht="25.5" x14ac:dyDescent="0.25">
      <c r="A19" s="113" t="s">
        <v>1</v>
      </c>
      <c r="B19" s="111"/>
      <c r="C19" s="111"/>
      <c r="D19" s="108"/>
      <c r="E19" s="111"/>
      <c r="F19" s="112"/>
      <c r="G19" s="111"/>
      <c r="H19" s="108"/>
      <c r="I19" s="120" t="s">
        <v>5</v>
      </c>
      <c r="J19" s="120" t="s">
        <v>6</v>
      </c>
    </row>
    <row r="20" spans="1:14" x14ac:dyDescent="0.25">
      <c r="A20" s="43">
        <v>2000</v>
      </c>
      <c r="B20" s="26">
        <v>4234</v>
      </c>
      <c r="C20" s="26">
        <v>2516</v>
      </c>
      <c r="D20" s="29">
        <v>0.59399999999999997</v>
      </c>
      <c r="E20" s="26">
        <v>1656</v>
      </c>
      <c r="F20" s="29">
        <v>0.39100000000000001</v>
      </c>
      <c r="G20" s="26">
        <v>62</v>
      </c>
      <c r="H20" s="29">
        <v>1.4999999999999999E-2</v>
      </c>
      <c r="I20" s="29">
        <v>0.54300000000000004</v>
      </c>
      <c r="J20" s="29">
        <v>0.52900000000000003</v>
      </c>
    </row>
    <row r="21" spans="1:14" x14ac:dyDescent="0.25">
      <c r="A21" s="43">
        <v>2001</v>
      </c>
      <c r="B21" s="26">
        <v>4267</v>
      </c>
      <c r="C21" s="26">
        <v>2445</v>
      </c>
      <c r="D21" s="29">
        <v>0.57299999999999995</v>
      </c>
      <c r="E21" s="26">
        <v>1791</v>
      </c>
      <c r="F21" s="29">
        <v>0.42</v>
      </c>
      <c r="G21" s="26">
        <v>31</v>
      </c>
      <c r="H21" s="29">
        <v>7.0000000000000001E-3</v>
      </c>
      <c r="I21" s="29">
        <v>0.58499999999999996</v>
      </c>
      <c r="J21" s="29">
        <v>0.57999999999999996</v>
      </c>
    </row>
    <row r="22" spans="1:14" ht="13.15" x14ac:dyDescent="0.3">
      <c r="A22" s="43">
        <v>2002</v>
      </c>
      <c r="B22" s="26">
        <v>4372</v>
      </c>
      <c r="C22" s="26">
        <v>2491</v>
      </c>
      <c r="D22" s="29">
        <v>0.56999999999999995</v>
      </c>
      <c r="E22" s="26">
        <v>1869</v>
      </c>
      <c r="F22" s="29">
        <v>0.42699999999999999</v>
      </c>
      <c r="G22" s="26">
        <v>12</v>
      </c>
      <c r="H22" s="29">
        <v>3.0000000000000001E-3</v>
      </c>
      <c r="I22" s="29">
        <v>0.58899999999999997</v>
      </c>
      <c r="J22" s="29">
        <v>0.56699999999999995</v>
      </c>
    </row>
    <row r="23" spans="1:14" ht="13.15" x14ac:dyDescent="0.3">
      <c r="A23" s="43">
        <v>2003</v>
      </c>
      <c r="B23" s="26">
        <v>4528</v>
      </c>
      <c r="C23" s="26">
        <v>2530</v>
      </c>
      <c r="D23" s="29">
        <v>0.55900000000000005</v>
      </c>
      <c r="E23" s="26">
        <v>1980</v>
      </c>
      <c r="F23" s="29">
        <v>0.437</v>
      </c>
      <c r="G23" s="26">
        <v>18</v>
      </c>
      <c r="H23" s="29">
        <v>4.0000000000000001E-3</v>
      </c>
      <c r="I23" s="29">
        <v>0.55700000000000005</v>
      </c>
      <c r="J23" s="29">
        <v>0.54700000000000004</v>
      </c>
    </row>
    <row r="24" spans="1:14" ht="13.15" x14ac:dyDescent="0.3">
      <c r="A24" s="43">
        <v>2004</v>
      </c>
      <c r="B24" s="26">
        <v>4457</v>
      </c>
      <c r="C24" s="26">
        <v>2564</v>
      </c>
      <c r="D24" s="29">
        <v>0.57499999999999996</v>
      </c>
      <c r="E24" s="26">
        <v>1891</v>
      </c>
      <c r="F24" s="29">
        <v>0.42399999999999999</v>
      </c>
      <c r="G24" s="26">
        <v>2</v>
      </c>
      <c r="H24" s="29" t="s">
        <v>10</v>
      </c>
      <c r="I24" s="29">
        <v>0.48499999999999999</v>
      </c>
      <c r="J24" s="29">
        <v>0.45700000000000002</v>
      </c>
    </row>
    <row r="25" spans="1:14" ht="13.15" x14ac:dyDescent="0.3">
      <c r="A25" s="43">
        <v>2005</v>
      </c>
      <c r="B25" s="26">
        <v>4558</v>
      </c>
      <c r="C25" s="26">
        <v>2544</v>
      </c>
      <c r="D25" s="29">
        <v>0.55800000000000005</v>
      </c>
      <c r="E25" s="26">
        <v>1997</v>
      </c>
      <c r="F25" s="29">
        <v>0.438</v>
      </c>
      <c r="G25" s="26">
        <v>17</v>
      </c>
      <c r="H25" s="29">
        <v>4.0000000000000001E-3</v>
      </c>
      <c r="I25" s="29">
        <v>0.42599999999999999</v>
      </c>
      <c r="J25" s="29">
        <v>0.42099999999999999</v>
      </c>
    </row>
    <row r="26" spans="1:14" ht="13.15" x14ac:dyDescent="0.3">
      <c r="A26" s="43">
        <v>2006</v>
      </c>
      <c r="B26" s="26">
        <v>4608</v>
      </c>
      <c r="C26" s="26">
        <v>2608</v>
      </c>
      <c r="D26" s="29">
        <v>0.56599999999999995</v>
      </c>
      <c r="E26" s="26">
        <v>1991</v>
      </c>
      <c r="F26" s="29">
        <v>0.433</v>
      </c>
      <c r="G26" s="26">
        <v>9</v>
      </c>
      <c r="H26" s="29">
        <v>2E-3</v>
      </c>
      <c r="I26" s="29">
        <v>0.38100000000000001</v>
      </c>
      <c r="J26" s="29">
        <v>0.35399999999999998</v>
      </c>
    </row>
    <row r="27" spans="1:14" ht="13.15" x14ac:dyDescent="0.3">
      <c r="A27" s="43">
        <v>2007</v>
      </c>
      <c r="B27" s="26">
        <v>4618</v>
      </c>
      <c r="C27" s="26">
        <v>2609</v>
      </c>
      <c r="D27" s="29">
        <v>0.56499999999999995</v>
      </c>
      <c r="E27" s="26">
        <v>2004</v>
      </c>
      <c r="F27" s="29">
        <v>0.434</v>
      </c>
      <c r="G27" s="26">
        <v>5</v>
      </c>
      <c r="H27" s="29">
        <v>1E-3</v>
      </c>
      <c r="I27" s="29">
        <v>0.35599999999999998</v>
      </c>
      <c r="J27" s="29">
        <v>0.313</v>
      </c>
    </row>
    <row r="28" spans="1:14" ht="13.15" x14ac:dyDescent="0.3">
      <c r="A28" s="43">
        <v>2008</v>
      </c>
      <c r="B28" s="26">
        <v>4794</v>
      </c>
      <c r="C28" s="26">
        <v>2673</v>
      </c>
      <c r="D28" s="29">
        <v>0.55800000000000005</v>
      </c>
      <c r="E28" s="26">
        <v>2120</v>
      </c>
      <c r="F28" s="29">
        <v>0.442</v>
      </c>
      <c r="G28" s="26">
        <v>1</v>
      </c>
      <c r="H28" s="33" t="s">
        <v>12</v>
      </c>
      <c r="I28" s="29">
        <f>C28/C14</f>
        <v>0.4111042756075054</v>
      </c>
      <c r="J28" s="29">
        <f>E28/E14</f>
        <v>0.37435987992230269</v>
      </c>
    </row>
    <row r="29" spans="1:14" ht="14.45" x14ac:dyDescent="0.3">
      <c r="A29" s="44">
        <v>2009</v>
      </c>
      <c r="B29" s="98">
        <v>4871</v>
      </c>
      <c r="C29" s="98">
        <v>2599</v>
      </c>
      <c r="D29" s="105">
        <f>C29/B29</f>
        <v>0.53356600287415312</v>
      </c>
      <c r="E29" s="98">
        <v>2269</v>
      </c>
      <c r="F29" s="105">
        <f>E29/B29</f>
        <v>0.46581810716485322</v>
      </c>
      <c r="G29" s="98">
        <v>3</v>
      </c>
      <c r="H29" s="105">
        <v>6.2098944317946596E-4</v>
      </c>
      <c r="I29" s="105">
        <f>C29/C15</f>
        <v>0.40319578032888614</v>
      </c>
      <c r="J29" s="105">
        <f>E29/E15</f>
        <v>0.39392361111111113</v>
      </c>
      <c r="L29" s="66"/>
      <c r="M29" s="66"/>
      <c r="N29" s="66"/>
    </row>
    <row r="30" spans="1:14" ht="15" x14ac:dyDescent="0.25">
      <c r="A30" s="103">
        <v>2010</v>
      </c>
      <c r="B30" s="104">
        <v>4947</v>
      </c>
      <c r="C30" s="104">
        <v>2686</v>
      </c>
      <c r="D30" s="117">
        <f>C30/B30</f>
        <v>0.54295532646048106</v>
      </c>
      <c r="E30" s="104">
        <v>2260</v>
      </c>
      <c r="F30" s="117">
        <f>E30/B30</f>
        <v>0.45684253082676368</v>
      </c>
      <c r="G30" s="104">
        <v>1</v>
      </c>
      <c r="H30" s="117">
        <f>G30/B30</f>
        <v>2.0214271275520516E-4</v>
      </c>
      <c r="I30" s="117">
        <f>C30/C16</f>
        <v>0.41656327543424315</v>
      </c>
      <c r="J30" s="117">
        <f>E30/E16</f>
        <v>0.40713384975680056</v>
      </c>
      <c r="L30" s="119"/>
      <c r="M30" s="66"/>
      <c r="N30" s="66"/>
    </row>
    <row r="31" spans="1:14" ht="15" x14ac:dyDescent="0.25">
      <c r="C31" s="19"/>
      <c r="L31" s="66"/>
      <c r="M31" s="66"/>
      <c r="N31" s="66"/>
    </row>
    <row r="32" spans="1:14" ht="15" x14ac:dyDescent="0.25">
      <c r="A32" s="205" t="s">
        <v>288</v>
      </c>
      <c r="B32" s="205"/>
      <c r="C32" s="205"/>
      <c r="D32" s="205"/>
      <c r="E32" s="205"/>
      <c r="F32" s="205"/>
      <c r="G32" s="205"/>
      <c r="H32" s="205"/>
      <c r="I32" s="205"/>
      <c r="J32" s="205"/>
      <c r="K32" s="160"/>
      <c r="L32" s="160"/>
      <c r="M32" s="160"/>
      <c r="N32" s="66"/>
    </row>
    <row r="33" spans="1:13" x14ac:dyDescent="0.2">
      <c r="A33" s="207" t="s">
        <v>292</v>
      </c>
      <c r="B33" s="207"/>
      <c r="C33" s="207"/>
      <c r="D33" s="207"/>
      <c r="E33" s="207"/>
      <c r="F33" s="207"/>
      <c r="G33" s="207"/>
      <c r="H33" s="207"/>
      <c r="I33" s="207"/>
      <c r="J33" s="207"/>
      <c r="K33" s="161"/>
      <c r="L33" s="161"/>
      <c r="M33" s="161"/>
    </row>
  </sheetData>
  <mergeCells count="7">
    <mergeCell ref="A1:J1"/>
    <mergeCell ref="A32:J32"/>
    <mergeCell ref="A33:J33"/>
    <mergeCell ref="C3:D3"/>
    <mergeCell ref="E3:F3"/>
    <mergeCell ref="G3:H3"/>
    <mergeCell ref="I18:J18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sqref="A1:F1"/>
    </sheetView>
  </sheetViews>
  <sheetFormatPr defaultColWidth="9.140625" defaultRowHeight="12.75" x14ac:dyDescent="0.25"/>
  <cols>
    <col min="1" max="1" width="33.28515625" style="16" customWidth="1"/>
    <col min="2" max="2" width="10.28515625" style="16" bestFit="1" customWidth="1"/>
    <col min="3" max="3" width="9.5703125" style="16" bestFit="1" customWidth="1"/>
    <col min="4" max="5" width="9.140625" style="16"/>
    <col min="6" max="6" width="12" style="16" customWidth="1"/>
    <col min="7" max="16384" width="9.140625" style="16"/>
  </cols>
  <sheetData>
    <row r="1" spans="1:11" x14ac:dyDescent="0.25">
      <c r="A1" s="212" t="s">
        <v>274</v>
      </c>
      <c r="B1" s="212"/>
      <c r="C1" s="212"/>
      <c r="D1" s="212"/>
      <c r="E1" s="212"/>
      <c r="F1" s="212"/>
    </row>
    <row r="3" spans="1:11" x14ac:dyDescent="0.25">
      <c r="A3" s="108"/>
      <c r="B3" s="209" t="s">
        <v>0</v>
      </c>
      <c r="C3" s="209"/>
      <c r="D3" s="209" t="s">
        <v>1</v>
      </c>
      <c r="E3" s="209"/>
      <c r="F3" s="108" t="s">
        <v>14</v>
      </c>
    </row>
    <row r="4" spans="1:11" x14ac:dyDescent="0.25">
      <c r="A4" s="103">
        <v>2010</v>
      </c>
      <c r="B4" s="21" t="s">
        <v>8</v>
      </c>
      <c r="C4" s="21" t="s">
        <v>9</v>
      </c>
      <c r="D4" s="21" t="s">
        <v>8</v>
      </c>
      <c r="E4" s="21" t="s">
        <v>9</v>
      </c>
      <c r="F4" s="21" t="s">
        <v>15</v>
      </c>
    </row>
    <row r="5" spans="1:11" x14ac:dyDescent="0.25">
      <c r="A5" s="17" t="s">
        <v>270</v>
      </c>
      <c r="B5" s="35">
        <v>38</v>
      </c>
      <c r="C5" s="29">
        <v>3.16640279976669E-3</v>
      </c>
      <c r="D5" s="35">
        <v>12</v>
      </c>
      <c r="E5" s="29">
        <v>2.4217961654893999E-3</v>
      </c>
      <c r="F5" s="29">
        <v>0.31578947368421051</v>
      </c>
      <c r="G5" s="34"/>
      <c r="H5" s="34"/>
      <c r="K5" s="34"/>
    </row>
    <row r="6" spans="1:11" x14ac:dyDescent="0.25">
      <c r="A6" s="17" t="s">
        <v>239</v>
      </c>
      <c r="B6" s="35">
        <v>3234</v>
      </c>
      <c r="C6" s="29">
        <v>0.26947754353803799</v>
      </c>
      <c r="D6" s="35">
        <v>1139</v>
      </c>
      <c r="E6" s="29">
        <v>0.230070635721493</v>
      </c>
      <c r="F6" s="29">
        <v>0.35219542362399503</v>
      </c>
      <c r="G6" s="34"/>
      <c r="K6" s="34"/>
    </row>
    <row r="7" spans="1:11" x14ac:dyDescent="0.25">
      <c r="A7" s="17" t="s">
        <v>273</v>
      </c>
      <c r="B7" s="35">
        <v>694</v>
      </c>
      <c r="C7" s="29">
        <v>5.7828514290475801E-2</v>
      </c>
      <c r="D7" s="35">
        <v>267</v>
      </c>
      <c r="E7" s="29">
        <v>5.3884964682139297E-2</v>
      </c>
      <c r="F7" s="29">
        <v>0.38472622478386165</v>
      </c>
      <c r="G7" s="34"/>
      <c r="K7" s="34"/>
    </row>
    <row r="8" spans="1:11" x14ac:dyDescent="0.25">
      <c r="A8" s="17" t="s">
        <v>16</v>
      </c>
      <c r="B8" s="35">
        <v>6447</v>
      </c>
      <c r="C8" s="29">
        <v>0.53720523289725897</v>
      </c>
      <c r="D8" s="35">
        <v>2887</v>
      </c>
      <c r="E8" s="29">
        <v>0.58358601172427704</v>
      </c>
      <c r="F8" s="29">
        <v>0.4478051807042035</v>
      </c>
      <c r="G8" s="34"/>
      <c r="K8" s="34"/>
    </row>
    <row r="9" spans="1:11" x14ac:dyDescent="0.25">
      <c r="A9" s="17" t="s">
        <v>269</v>
      </c>
      <c r="B9" s="35">
        <v>859</v>
      </c>
      <c r="C9" s="29">
        <v>7.1999999999999995E-2</v>
      </c>
      <c r="D9" s="35">
        <v>356</v>
      </c>
      <c r="E9" s="29">
        <v>7.1760663028097804E-2</v>
      </c>
      <c r="F9" s="29">
        <v>0.41443538998835855</v>
      </c>
      <c r="G9" s="34"/>
      <c r="K9" s="34"/>
    </row>
    <row r="10" spans="1:11" x14ac:dyDescent="0.25">
      <c r="A10" s="17" t="s">
        <v>271</v>
      </c>
      <c r="B10" s="35">
        <v>12</v>
      </c>
      <c r="C10" s="29">
        <v>9.9991667361053194E-4</v>
      </c>
      <c r="D10" s="35">
        <v>4</v>
      </c>
      <c r="E10" s="29">
        <v>8.07265388496468E-4</v>
      </c>
      <c r="F10" s="29">
        <v>0.33333333333333331</v>
      </c>
      <c r="G10" s="34"/>
      <c r="K10" s="34"/>
    </row>
    <row r="11" spans="1:11" x14ac:dyDescent="0.25">
      <c r="A11" s="17" t="s">
        <v>275</v>
      </c>
      <c r="B11" s="35">
        <v>323</v>
      </c>
      <c r="C11" s="29">
        <v>2.7E-2</v>
      </c>
      <c r="D11" s="35">
        <v>121</v>
      </c>
      <c r="E11" s="29">
        <v>2.4E-2</v>
      </c>
      <c r="F11" s="29">
        <v>0.37461300309597523</v>
      </c>
      <c r="G11" s="34"/>
      <c r="K11" s="34"/>
    </row>
    <row r="12" spans="1:11" x14ac:dyDescent="0.25">
      <c r="A12" s="17" t="s">
        <v>316</v>
      </c>
      <c r="B12" s="35">
        <v>394</v>
      </c>
      <c r="C12" s="29">
        <v>3.3000000000000002E-2</v>
      </c>
      <c r="D12" s="35">
        <v>161</v>
      </c>
      <c r="E12" s="29">
        <v>3.3000000000000002E-2</v>
      </c>
      <c r="F12" s="29">
        <v>0.40862944162436549</v>
      </c>
      <c r="G12" s="34"/>
      <c r="K12" s="34"/>
    </row>
    <row r="13" spans="1:11" x14ac:dyDescent="0.25">
      <c r="A13" s="20" t="s">
        <v>4</v>
      </c>
      <c r="B13" s="121">
        <v>12001</v>
      </c>
      <c r="C13" s="118">
        <v>1</v>
      </c>
      <c r="D13" s="121">
        <v>4947</v>
      </c>
      <c r="E13" s="118">
        <v>1</v>
      </c>
      <c r="F13" s="118">
        <v>0.41221564869594202</v>
      </c>
      <c r="G13" s="34"/>
      <c r="K13" s="34"/>
    </row>
    <row r="14" spans="1:11" x14ac:dyDescent="0.25">
      <c r="A14" s="158"/>
      <c r="B14" s="158"/>
      <c r="C14" s="158"/>
      <c r="D14" s="158"/>
      <c r="E14" s="158"/>
      <c r="F14" s="158"/>
    </row>
    <row r="15" spans="1:11" x14ac:dyDescent="0.25">
      <c r="A15" s="213" t="s">
        <v>288</v>
      </c>
      <c r="B15" s="213"/>
      <c r="C15" s="213"/>
      <c r="D15" s="213"/>
      <c r="E15" s="213"/>
      <c r="F15" s="213"/>
    </row>
    <row r="16" spans="1:11" x14ac:dyDescent="0.25">
      <c r="A16" s="211" t="s">
        <v>272</v>
      </c>
      <c r="B16" s="211"/>
      <c r="C16" s="211"/>
      <c r="D16" s="211"/>
      <c r="E16" s="211"/>
      <c r="F16" s="211"/>
    </row>
    <row r="17" spans="1:10" x14ac:dyDescent="0.2">
      <c r="A17" s="207" t="s">
        <v>292</v>
      </c>
      <c r="B17" s="207"/>
      <c r="C17" s="207"/>
      <c r="D17" s="207"/>
      <c r="E17" s="207"/>
      <c r="F17" s="207"/>
      <c r="G17" s="161"/>
      <c r="H17" s="161"/>
      <c r="I17" s="161"/>
      <c r="J17" s="161"/>
    </row>
  </sheetData>
  <mergeCells count="6">
    <mergeCell ref="A16:F16"/>
    <mergeCell ref="A17:F17"/>
    <mergeCell ref="B3:C3"/>
    <mergeCell ref="D3:E3"/>
    <mergeCell ref="A1:F1"/>
    <mergeCell ref="A15:F15"/>
  </mergeCells>
  <printOptions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zoomScaleNormal="100" workbookViewId="0">
      <selection sqref="A1:L1"/>
    </sheetView>
  </sheetViews>
  <sheetFormatPr defaultColWidth="9.140625" defaultRowHeight="12.75" x14ac:dyDescent="0.25"/>
  <cols>
    <col min="1" max="1" width="31.28515625" style="47" customWidth="1"/>
    <col min="2" max="11" width="8.5703125" style="47" customWidth="1"/>
    <col min="12" max="12" width="8.140625" style="47" customWidth="1"/>
    <col min="13" max="16384" width="9.140625" style="47"/>
  </cols>
  <sheetData>
    <row r="1" spans="1:18" x14ac:dyDescent="0.25">
      <c r="A1" s="208" t="s">
        <v>291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8" ht="8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37"/>
    </row>
    <row r="3" spans="1:18" x14ac:dyDescent="0.25">
      <c r="A3" s="38" t="s">
        <v>0</v>
      </c>
      <c r="B3" s="39">
        <v>2000</v>
      </c>
      <c r="C3" s="39">
        <v>2001</v>
      </c>
      <c r="D3" s="39">
        <v>2002</v>
      </c>
      <c r="E3" s="39">
        <v>2003</v>
      </c>
      <c r="F3" s="39">
        <v>2004</v>
      </c>
      <c r="G3" s="39">
        <v>2005</v>
      </c>
      <c r="H3" s="39">
        <v>2006</v>
      </c>
      <c r="I3" s="39">
        <v>2007</v>
      </c>
      <c r="J3" s="39">
        <v>2008</v>
      </c>
      <c r="K3" s="39">
        <v>2009</v>
      </c>
      <c r="L3" s="39">
        <v>2010</v>
      </c>
      <c r="P3" s="110"/>
      <c r="Q3" s="110"/>
      <c r="R3" s="96"/>
    </row>
    <row r="4" spans="1:18" x14ac:dyDescent="0.25">
      <c r="A4" s="43" t="s">
        <v>273</v>
      </c>
      <c r="B4" s="26">
        <v>391</v>
      </c>
      <c r="C4" s="26">
        <v>428</v>
      </c>
      <c r="D4" s="26">
        <v>425</v>
      </c>
      <c r="E4" s="26">
        <v>495</v>
      </c>
      <c r="F4" s="26">
        <v>551</v>
      </c>
      <c r="G4" s="26">
        <v>666</v>
      </c>
      <c r="H4" s="26">
        <v>743</v>
      </c>
      <c r="I4" s="26">
        <v>807</v>
      </c>
      <c r="J4" s="26">
        <v>717</v>
      </c>
      <c r="K4" s="35">
        <v>718</v>
      </c>
      <c r="L4" s="41">
        <v>694</v>
      </c>
      <c r="N4" s="44"/>
      <c r="P4" s="99"/>
      <c r="Q4" s="98"/>
      <c r="R4" s="97"/>
    </row>
    <row r="5" spans="1:18" x14ac:dyDescent="0.25">
      <c r="A5" s="43" t="s">
        <v>269</v>
      </c>
      <c r="B5" s="26">
        <v>506</v>
      </c>
      <c r="C5" s="26">
        <v>466</v>
      </c>
      <c r="D5" s="26">
        <v>488</v>
      </c>
      <c r="E5" s="26">
        <v>452</v>
      </c>
      <c r="F5" s="26">
        <v>554</v>
      </c>
      <c r="G5" s="26">
        <v>629</v>
      </c>
      <c r="H5" s="26">
        <v>715</v>
      </c>
      <c r="I5" s="26">
        <v>838</v>
      </c>
      <c r="J5" s="26">
        <v>627</v>
      </c>
      <c r="K5" s="35">
        <v>743</v>
      </c>
      <c r="L5" s="41">
        <v>859</v>
      </c>
      <c r="N5" s="44"/>
      <c r="P5" s="99"/>
      <c r="Q5" s="98"/>
      <c r="R5" s="97"/>
    </row>
    <row r="6" spans="1:18" x14ac:dyDescent="0.25">
      <c r="A6" s="43" t="s">
        <v>270</v>
      </c>
      <c r="B6" s="26">
        <v>45</v>
      </c>
      <c r="C6" s="26">
        <v>38</v>
      </c>
      <c r="D6" s="26">
        <v>49</v>
      </c>
      <c r="E6" s="26">
        <v>56</v>
      </c>
      <c r="F6" s="26">
        <v>68</v>
      </c>
      <c r="G6" s="26">
        <v>76</v>
      </c>
      <c r="H6" s="26">
        <v>92</v>
      </c>
      <c r="I6" s="26">
        <v>79</v>
      </c>
      <c r="J6" s="26">
        <v>77</v>
      </c>
      <c r="K6" s="35">
        <v>66</v>
      </c>
      <c r="L6" s="41">
        <v>38</v>
      </c>
      <c r="N6" s="44"/>
      <c r="P6" s="99"/>
      <c r="Q6" s="98"/>
      <c r="R6" s="97"/>
    </row>
    <row r="7" spans="1:18" x14ac:dyDescent="0.25">
      <c r="A7" s="194" t="s">
        <v>271</v>
      </c>
      <c r="B7" s="26" t="s">
        <v>285</v>
      </c>
      <c r="C7" s="26" t="s">
        <v>285</v>
      </c>
      <c r="D7" s="26" t="s">
        <v>285</v>
      </c>
      <c r="E7" s="26" t="s">
        <v>285</v>
      </c>
      <c r="F7" s="26" t="s">
        <v>285</v>
      </c>
      <c r="G7" s="26" t="s">
        <v>285</v>
      </c>
      <c r="H7" s="26" t="s">
        <v>285</v>
      </c>
      <c r="I7" s="26" t="s">
        <v>285</v>
      </c>
      <c r="J7" s="26" t="s">
        <v>285</v>
      </c>
      <c r="K7" s="26" t="s">
        <v>285</v>
      </c>
      <c r="L7" s="41">
        <v>12</v>
      </c>
      <c r="N7" s="44"/>
      <c r="P7" s="99"/>
      <c r="Q7" s="98"/>
      <c r="R7" s="98"/>
    </row>
    <row r="8" spans="1:18" x14ac:dyDescent="0.25">
      <c r="A8" s="192" t="s">
        <v>287</v>
      </c>
      <c r="B8" s="46">
        <v>942</v>
      </c>
      <c r="C8" s="46">
        <v>932</v>
      </c>
      <c r="D8" s="46">
        <v>962</v>
      </c>
      <c r="E8" s="46">
        <v>1003</v>
      </c>
      <c r="F8" s="46">
        <v>1173</v>
      </c>
      <c r="G8" s="46">
        <v>1371</v>
      </c>
      <c r="H8" s="46">
        <v>1550</v>
      </c>
      <c r="I8" s="46">
        <v>1724</v>
      </c>
      <c r="J8" s="46">
        <v>1421</v>
      </c>
      <c r="K8" s="48">
        <v>1527</v>
      </c>
      <c r="L8" s="42">
        <v>1603</v>
      </c>
      <c r="N8" s="173"/>
      <c r="P8" s="100"/>
      <c r="Q8" s="101"/>
      <c r="R8" s="97"/>
    </row>
    <row r="9" spans="1:18" ht="14.25" x14ac:dyDescent="0.25">
      <c r="A9" s="17" t="s">
        <v>240</v>
      </c>
      <c r="B9" s="26">
        <v>1821</v>
      </c>
      <c r="C9" s="26">
        <v>1609</v>
      </c>
      <c r="D9" s="26">
        <v>1555</v>
      </c>
      <c r="E9" s="26">
        <v>1693</v>
      </c>
      <c r="F9" s="26">
        <v>1892</v>
      </c>
      <c r="G9" s="26">
        <v>2377</v>
      </c>
      <c r="H9" s="26">
        <v>2831</v>
      </c>
      <c r="I9" s="26">
        <v>3187</v>
      </c>
      <c r="J9" s="26">
        <v>2929</v>
      </c>
      <c r="K9" s="35">
        <v>3060</v>
      </c>
      <c r="L9" s="41">
        <v>3234</v>
      </c>
      <c r="N9" s="30"/>
      <c r="P9" s="99"/>
      <c r="Q9" s="98"/>
      <c r="R9" s="97"/>
    </row>
    <row r="10" spans="1:18" x14ac:dyDescent="0.25">
      <c r="A10" s="43" t="s">
        <v>16</v>
      </c>
      <c r="B10" s="26">
        <v>4700</v>
      </c>
      <c r="C10" s="26">
        <v>4154</v>
      </c>
      <c r="D10" s="26">
        <v>4256</v>
      </c>
      <c r="E10" s="26">
        <v>4335</v>
      </c>
      <c r="F10" s="26">
        <v>4683</v>
      </c>
      <c r="G10" s="26">
        <v>6111</v>
      </c>
      <c r="H10" s="26">
        <v>7062</v>
      </c>
      <c r="I10" s="26">
        <v>7664</v>
      </c>
      <c r="J10" s="26">
        <v>6559</v>
      </c>
      <c r="K10" s="35">
        <v>6384</v>
      </c>
      <c r="L10" s="41">
        <v>6447</v>
      </c>
      <c r="N10" s="44"/>
      <c r="P10" s="99"/>
      <c r="Q10" s="98"/>
      <c r="R10" s="97"/>
    </row>
    <row r="11" spans="1:18" x14ac:dyDescent="0.25">
      <c r="A11" s="17" t="s">
        <v>275</v>
      </c>
      <c r="B11" s="26" t="s">
        <v>285</v>
      </c>
      <c r="C11" s="26" t="s">
        <v>285</v>
      </c>
      <c r="D11" s="26" t="s">
        <v>285</v>
      </c>
      <c r="E11" s="26" t="s">
        <v>285</v>
      </c>
      <c r="F11" s="26" t="s">
        <v>285</v>
      </c>
      <c r="G11" s="26" t="s">
        <v>285</v>
      </c>
      <c r="H11" s="26" t="s">
        <v>285</v>
      </c>
      <c r="I11" s="26" t="s">
        <v>285</v>
      </c>
      <c r="J11" s="26" t="s">
        <v>285</v>
      </c>
      <c r="K11" s="26" t="s">
        <v>285</v>
      </c>
      <c r="L11" s="41">
        <v>323</v>
      </c>
      <c r="N11" s="30"/>
      <c r="P11" s="99"/>
      <c r="Q11" s="98"/>
      <c r="R11" s="98"/>
    </row>
    <row r="12" spans="1:18" x14ac:dyDescent="0.25">
      <c r="A12" s="43" t="s">
        <v>316</v>
      </c>
      <c r="B12" s="26">
        <v>307</v>
      </c>
      <c r="C12" s="26">
        <v>717</v>
      </c>
      <c r="D12" s="26">
        <v>764</v>
      </c>
      <c r="E12" s="26">
        <v>1145</v>
      </c>
      <c r="F12" s="26">
        <v>1685</v>
      </c>
      <c r="G12" s="26">
        <v>872</v>
      </c>
      <c r="H12" s="26">
        <v>1020</v>
      </c>
      <c r="I12" s="26">
        <v>1167</v>
      </c>
      <c r="J12" s="26">
        <v>1269</v>
      </c>
      <c r="K12" s="35">
        <v>1239</v>
      </c>
      <c r="L12" s="45">
        <v>394</v>
      </c>
      <c r="N12" s="44"/>
      <c r="P12" s="102"/>
      <c r="Q12" s="98"/>
      <c r="R12" s="97"/>
    </row>
    <row r="13" spans="1:18" x14ac:dyDescent="0.25">
      <c r="A13" s="192" t="s">
        <v>295</v>
      </c>
      <c r="B13" s="46">
        <f>SUM(B9:B12)</f>
        <v>6828</v>
      </c>
      <c r="C13" s="46">
        <f t="shared" ref="C13:L13" si="0">SUM(C9:C12)</f>
        <v>6480</v>
      </c>
      <c r="D13" s="46">
        <f t="shared" si="0"/>
        <v>6575</v>
      </c>
      <c r="E13" s="46">
        <f t="shared" si="0"/>
        <v>7173</v>
      </c>
      <c r="F13" s="46">
        <f t="shared" si="0"/>
        <v>8260</v>
      </c>
      <c r="G13" s="46">
        <f t="shared" si="0"/>
        <v>9360</v>
      </c>
      <c r="H13" s="46">
        <f t="shared" si="0"/>
        <v>10913</v>
      </c>
      <c r="I13" s="46">
        <f t="shared" si="0"/>
        <v>12018</v>
      </c>
      <c r="J13" s="46">
        <f t="shared" si="0"/>
        <v>10757</v>
      </c>
      <c r="K13" s="46">
        <f t="shared" si="0"/>
        <v>10683</v>
      </c>
      <c r="L13" s="46">
        <f t="shared" si="0"/>
        <v>10398</v>
      </c>
      <c r="N13" s="44"/>
      <c r="P13" s="102"/>
      <c r="Q13" s="98"/>
      <c r="R13" s="97"/>
    </row>
    <row r="14" spans="1:18" x14ac:dyDescent="0.25">
      <c r="A14" s="20" t="s">
        <v>17</v>
      </c>
      <c r="B14" s="104">
        <v>7770</v>
      </c>
      <c r="C14" s="104">
        <v>7412</v>
      </c>
      <c r="D14" s="104">
        <v>7537</v>
      </c>
      <c r="E14" s="104">
        <v>8176</v>
      </c>
      <c r="F14" s="104">
        <v>9433</v>
      </c>
      <c r="G14" s="104">
        <v>10731</v>
      </c>
      <c r="H14" s="104">
        <v>12463</v>
      </c>
      <c r="I14" s="104">
        <v>13742</v>
      </c>
      <c r="J14" s="104">
        <v>12178</v>
      </c>
      <c r="K14" s="121">
        <v>12210</v>
      </c>
      <c r="L14" s="122">
        <v>12001</v>
      </c>
      <c r="N14" s="30"/>
      <c r="P14" s="99"/>
      <c r="Q14" s="98"/>
      <c r="R14" s="97"/>
    </row>
    <row r="15" spans="1:18" x14ac:dyDescent="0.25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N15" s="51"/>
      <c r="R15" s="51"/>
    </row>
    <row r="16" spans="1:18" x14ac:dyDescent="0.25">
      <c r="A16" s="38" t="s">
        <v>306</v>
      </c>
      <c r="B16" s="39">
        <v>2000</v>
      </c>
      <c r="C16" s="39">
        <v>2001</v>
      </c>
      <c r="D16" s="39">
        <v>2002</v>
      </c>
      <c r="E16" s="39">
        <v>2003</v>
      </c>
      <c r="F16" s="39">
        <v>2004</v>
      </c>
      <c r="G16" s="39">
        <v>2005</v>
      </c>
      <c r="H16" s="39">
        <v>2006</v>
      </c>
      <c r="I16" s="39">
        <v>2007</v>
      </c>
      <c r="J16" s="39">
        <v>2008</v>
      </c>
      <c r="K16" s="39">
        <v>2009</v>
      </c>
      <c r="L16" s="39">
        <v>2010</v>
      </c>
    </row>
    <row r="17" spans="1:18" x14ac:dyDescent="0.25">
      <c r="A17" s="43" t="s">
        <v>273</v>
      </c>
      <c r="B17" s="33">
        <v>199</v>
      </c>
      <c r="C17" s="33">
        <v>233</v>
      </c>
      <c r="D17" s="33">
        <v>233</v>
      </c>
      <c r="E17" s="33">
        <v>263</v>
      </c>
      <c r="F17" s="33">
        <v>241</v>
      </c>
      <c r="G17" s="33">
        <v>286</v>
      </c>
      <c r="H17" s="33">
        <v>282</v>
      </c>
      <c r="I17" s="33">
        <v>266</v>
      </c>
      <c r="J17" s="33">
        <v>266</v>
      </c>
      <c r="K17" s="35">
        <v>252</v>
      </c>
      <c r="L17" s="26">
        <v>267</v>
      </c>
    </row>
    <row r="18" spans="1:18" x14ac:dyDescent="0.25">
      <c r="A18" s="43" t="s">
        <v>269</v>
      </c>
      <c r="B18" s="33">
        <v>227</v>
      </c>
      <c r="C18" s="33">
        <v>254</v>
      </c>
      <c r="D18" s="33">
        <v>241</v>
      </c>
      <c r="E18" s="33">
        <v>224</v>
      </c>
      <c r="F18" s="33">
        <v>253</v>
      </c>
      <c r="G18" s="33">
        <v>259</v>
      </c>
      <c r="H18" s="33">
        <v>287</v>
      </c>
      <c r="I18" s="33">
        <v>308</v>
      </c>
      <c r="J18" s="33">
        <v>277</v>
      </c>
      <c r="K18" s="35">
        <v>318</v>
      </c>
      <c r="L18" s="26">
        <v>356</v>
      </c>
    </row>
    <row r="19" spans="1:18" x14ac:dyDescent="0.25">
      <c r="A19" s="43" t="s">
        <v>270</v>
      </c>
      <c r="B19" s="33">
        <v>21</v>
      </c>
      <c r="C19" s="33">
        <v>19</v>
      </c>
      <c r="D19" s="33">
        <v>25</v>
      </c>
      <c r="E19" s="33">
        <v>23</v>
      </c>
      <c r="F19" s="33">
        <v>24</v>
      </c>
      <c r="G19" s="33">
        <v>28</v>
      </c>
      <c r="H19" s="33">
        <v>35</v>
      </c>
      <c r="I19" s="33">
        <v>27</v>
      </c>
      <c r="J19" s="33">
        <v>41</v>
      </c>
      <c r="K19" s="35">
        <v>24</v>
      </c>
      <c r="L19" s="26">
        <v>12</v>
      </c>
    </row>
    <row r="20" spans="1:18" x14ac:dyDescent="0.25">
      <c r="A20" s="194" t="s">
        <v>271</v>
      </c>
      <c r="B20" s="26" t="s">
        <v>285</v>
      </c>
      <c r="C20" s="26" t="s">
        <v>285</v>
      </c>
      <c r="D20" s="26" t="s">
        <v>285</v>
      </c>
      <c r="E20" s="26" t="s">
        <v>285</v>
      </c>
      <c r="F20" s="26" t="s">
        <v>285</v>
      </c>
      <c r="G20" s="26" t="s">
        <v>285</v>
      </c>
      <c r="H20" s="26" t="s">
        <v>285</v>
      </c>
      <c r="I20" s="26" t="s">
        <v>285</v>
      </c>
      <c r="J20" s="26" t="s">
        <v>285</v>
      </c>
      <c r="K20" s="26" t="s">
        <v>285</v>
      </c>
      <c r="L20" s="26">
        <v>4</v>
      </c>
    </row>
    <row r="21" spans="1:18" x14ac:dyDescent="0.25">
      <c r="A21" s="192" t="s">
        <v>287</v>
      </c>
      <c r="B21" s="50">
        <v>447</v>
      </c>
      <c r="C21" s="50">
        <v>506</v>
      </c>
      <c r="D21" s="50">
        <v>499</v>
      </c>
      <c r="E21" s="50">
        <v>510</v>
      </c>
      <c r="F21" s="50">
        <v>518</v>
      </c>
      <c r="G21" s="50">
        <v>573</v>
      </c>
      <c r="H21" s="50">
        <v>604</v>
      </c>
      <c r="I21" s="50">
        <v>601</v>
      </c>
      <c r="J21" s="50">
        <v>584</v>
      </c>
      <c r="K21" s="48">
        <v>594</v>
      </c>
      <c r="L21" s="46">
        <v>639</v>
      </c>
      <c r="M21" s="185"/>
      <c r="N21" s="186"/>
    </row>
    <row r="22" spans="1:18" ht="14.25" x14ac:dyDescent="0.25">
      <c r="A22" s="17" t="s">
        <v>240</v>
      </c>
      <c r="B22" s="33">
        <v>926</v>
      </c>
      <c r="C22" s="33">
        <v>907</v>
      </c>
      <c r="D22" s="33">
        <v>870</v>
      </c>
      <c r="E22" s="33">
        <v>902</v>
      </c>
      <c r="F22" s="33">
        <v>816</v>
      </c>
      <c r="G22" s="33">
        <v>910</v>
      </c>
      <c r="H22" s="33">
        <v>934</v>
      </c>
      <c r="I22" s="33">
        <v>932</v>
      </c>
      <c r="J22" s="49">
        <v>1046</v>
      </c>
      <c r="K22" s="35">
        <v>1106</v>
      </c>
      <c r="L22" s="26">
        <v>1139</v>
      </c>
    </row>
    <row r="23" spans="1:18" x14ac:dyDescent="0.25">
      <c r="A23" s="43" t="s">
        <v>16</v>
      </c>
      <c r="B23" s="26">
        <v>2645</v>
      </c>
      <c r="C23" s="26">
        <v>2570</v>
      </c>
      <c r="D23" s="26">
        <v>2582</v>
      </c>
      <c r="E23" s="26">
        <v>2484</v>
      </c>
      <c r="F23" s="26">
        <v>2354</v>
      </c>
      <c r="G23" s="26">
        <v>2768</v>
      </c>
      <c r="H23" s="26">
        <v>2741</v>
      </c>
      <c r="I23" s="26">
        <v>2762</v>
      </c>
      <c r="J23" s="26">
        <v>2786</v>
      </c>
      <c r="K23" s="35">
        <v>2746</v>
      </c>
      <c r="L23" s="26">
        <v>2887</v>
      </c>
    </row>
    <row r="24" spans="1:18" x14ac:dyDescent="0.25">
      <c r="A24" s="17" t="s">
        <v>275</v>
      </c>
      <c r="B24" s="26" t="s">
        <v>285</v>
      </c>
      <c r="C24" s="26" t="s">
        <v>285</v>
      </c>
      <c r="D24" s="26" t="s">
        <v>285</v>
      </c>
      <c r="E24" s="26" t="s">
        <v>285</v>
      </c>
      <c r="F24" s="26" t="s">
        <v>285</v>
      </c>
      <c r="G24" s="26" t="s">
        <v>285</v>
      </c>
      <c r="H24" s="26" t="s">
        <v>285</v>
      </c>
      <c r="I24" s="26" t="s">
        <v>285</v>
      </c>
      <c r="J24" s="26" t="s">
        <v>285</v>
      </c>
      <c r="K24" s="26" t="s">
        <v>285</v>
      </c>
      <c r="L24" s="26">
        <v>121</v>
      </c>
    </row>
    <row r="25" spans="1:18" x14ac:dyDescent="0.25">
      <c r="A25" s="43" t="s">
        <v>316</v>
      </c>
      <c r="B25" s="26">
        <v>216</v>
      </c>
      <c r="C25" s="26">
        <v>284</v>
      </c>
      <c r="D25" s="26">
        <v>421</v>
      </c>
      <c r="E25" s="26">
        <v>632</v>
      </c>
      <c r="F25" s="26">
        <v>769</v>
      </c>
      <c r="G25" s="26">
        <v>307</v>
      </c>
      <c r="H25" s="26">
        <v>339</v>
      </c>
      <c r="I25" s="26">
        <v>323</v>
      </c>
      <c r="J25" s="26">
        <v>378</v>
      </c>
      <c r="K25" s="35">
        <v>425</v>
      </c>
      <c r="L25" s="26">
        <v>161</v>
      </c>
    </row>
    <row r="26" spans="1:18" x14ac:dyDescent="0.25">
      <c r="A26" s="192" t="s">
        <v>295</v>
      </c>
      <c r="B26" s="46">
        <f>SUM(B22:B25)</f>
        <v>3787</v>
      </c>
      <c r="C26" s="46">
        <f t="shared" ref="C26:L26" si="1">SUM(C22:C25)</f>
        <v>3761</v>
      </c>
      <c r="D26" s="46">
        <f t="shared" si="1"/>
        <v>3873</v>
      </c>
      <c r="E26" s="46">
        <f t="shared" si="1"/>
        <v>4018</v>
      </c>
      <c r="F26" s="46">
        <f t="shared" si="1"/>
        <v>3939</v>
      </c>
      <c r="G26" s="46">
        <f t="shared" si="1"/>
        <v>3985</v>
      </c>
      <c r="H26" s="46">
        <f t="shared" si="1"/>
        <v>4014</v>
      </c>
      <c r="I26" s="46">
        <f t="shared" si="1"/>
        <v>4017</v>
      </c>
      <c r="J26" s="46">
        <f t="shared" si="1"/>
        <v>4210</v>
      </c>
      <c r="K26" s="46">
        <f t="shared" si="1"/>
        <v>4277</v>
      </c>
      <c r="L26" s="46">
        <f t="shared" si="1"/>
        <v>4308</v>
      </c>
    </row>
    <row r="27" spans="1:18" x14ac:dyDescent="0.25">
      <c r="A27" s="20" t="s">
        <v>281</v>
      </c>
      <c r="B27" s="104">
        <v>4234</v>
      </c>
      <c r="C27" s="104">
        <v>4267</v>
      </c>
      <c r="D27" s="104">
        <v>4372</v>
      </c>
      <c r="E27" s="104">
        <v>4528</v>
      </c>
      <c r="F27" s="104">
        <v>4457</v>
      </c>
      <c r="G27" s="104">
        <v>4558</v>
      </c>
      <c r="H27" s="104">
        <v>4618</v>
      </c>
      <c r="I27" s="104">
        <v>4618</v>
      </c>
      <c r="J27" s="104">
        <v>4794</v>
      </c>
      <c r="K27" s="121">
        <v>4871</v>
      </c>
      <c r="L27" s="104">
        <v>4947</v>
      </c>
    </row>
    <row r="28" spans="1:18" x14ac:dyDescent="0.25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N28" s="51"/>
      <c r="R28" s="51"/>
    </row>
    <row r="29" spans="1:18" x14ac:dyDescent="0.25">
      <c r="A29" s="38" t="s">
        <v>307</v>
      </c>
      <c r="B29" s="14">
        <v>2000</v>
      </c>
      <c r="C29" s="14">
        <v>2001</v>
      </c>
      <c r="D29" s="14">
        <v>2002</v>
      </c>
      <c r="E29" s="14">
        <v>2003</v>
      </c>
      <c r="F29" s="14">
        <v>2004</v>
      </c>
      <c r="G29" s="14">
        <v>2005</v>
      </c>
      <c r="H29" s="14">
        <v>2006</v>
      </c>
      <c r="I29" s="14">
        <v>2007</v>
      </c>
      <c r="J29" s="14">
        <v>2008</v>
      </c>
      <c r="K29" s="14">
        <v>2009</v>
      </c>
      <c r="L29" s="14">
        <v>2010</v>
      </c>
    </row>
    <row r="30" spans="1:18" x14ac:dyDescent="0.25">
      <c r="A30" s="43" t="s">
        <v>273</v>
      </c>
      <c r="B30" s="123">
        <f t="shared" ref="B30:L30" si="2">B17/B4</f>
        <v>0.50895140664961636</v>
      </c>
      <c r="C30" s="123">
        <f t="shared" si="2"/>
        <v>0.54439252336448596</v>
      </c>
      <c r="D30" s="123">
        <f t="shared" si="2"/>
        <v>0.54823529411764704</v>
      </c>
      <c r="E30" s="123">
        <f t="shared" si="2"/>
        <v>0.53131313131313129</v>
      </c>
      <c r="F30" s="123">
        <f t="shared" si="2"/>
        <v>0.43738656987295826</v>
      </c>
      <c r="G30" s="123">
        <f t="shared" si="2"/>
        <v>0.42942942942942941</v>
      </c>
      <c r="H30" s="123">
        <f t="shared" si="2"/>
        <v>0.37954239569313591</v>
      </c>
      <c r="I30" s="123">
        <f t="shared" si="2"/>
        <v>0.32961586121437425</v>
      </c>
      <c r="J30" s="123">
        <f t="shared" si="2"/>
        <v>0.37099023709902373</v>
      </c>
      <c r="K30" s="123">
        <f t="shared" si="2"/>
        <v>0.35097493036211697</v>
      </c>
      <c r="L30" s="123">
        <f t="shared" si="2"/>
        <v>0.38472622478386165</v>
      </c>
    </row>
    <row r="31" spans="1:18" x14ac:dyDescent="0.25">
      <c r="A31" s="43" t="s">
        <v>269</v>
      </c>
      <c r="B31" s="123">
        <f t="shared" ref="B31:L31" si="3">B18/B5</f>
        <v>0.44861660079051385</v>
      </c>
      <c r="C31" s="123">
        <f t="shared" si="3"/>
        <v>0.54506437768240346</v>
      </c>
      <c r="D31" s="123">
        <f t="shared" si="3"/>
        <v>0.49385245901639346</v>
      </c>
      <c r="E31" s="123">
        <f t="shared" si="3"/>
        <v>0.49557522123893805</v>
      </c>
      <c r="F31" s="123">
        <f t="shared" si="3"/>
        <v>0.45667870036101083</v>
      </c>
      <c r="G31" s="123">
        <f t="shared" si="3"/>
        <v>0.41176470588235292</v>
      </c>
      <c r="H31" s="123">
        <f t="shared" si="3"/>
        <v>0.4013986013986014</v>
      </c>
      <c r="I31" s="123">
        <f t="shared" si="3"/>
        <v>0.36754176610978523</v>
      </c>
      <c r="J31" s="123">
        <f t="shared" si="3"/>
        <v>0.44178628389154706</v>
      </c>
      <c r="K31" s="123">
        <f t="shared" si="3"/>
        <v>0.42799461641991926</v>
      </c>
      <c r="L31" s="123">
        <f t="shared" si="3"/>
        <v>0.41443538998835855</v>
      </c>
    </row>
    <row r="32" spans="1:18" x14ac:dyDescent="0.25">
      <c r="A32" s="43" t="s">
        <v>270</v>
      </c>
      <c r="B32" s="123">
        <f t="shared" ref="B32:L32" si="4">B19/B6</f>
        <v>0.46666666666666667</v>
      </c>
      <c r="C32" s="123">
        <f t="shared" si="4"/>
        <v>0.5</v>
      </c>
      <c r="D32" s="123">
        <f t="shared" si="4"/>
        <v>0.51020408163265307</v>
      </c>
      <c r="E32" s="123">
        <f t="shared" si="4"/>
        <v>0.4107142857142857</v>
      </c>
      <c r="F32" s="123">
        <f t="shared" si="4"/>
        <v>0.35294117647058826</v>
      </c>
      <c r="G32" s="123">
        <f t="shared" si="4"/>
        <v>0.36842105263157893</v>
      </c>
      <c r="H32" s="123">
        <f t="shared" si="4"/>
        <v>0.38043478260869568</v>
      </c>
      <c r="I32" s="123">
        <f t="shared" si="4"/>
        <v>0.34177215189873417</v>
      </c>
      <c r="J32" s="123">
        <f t="shared" si="4"/>
        <v>0.53246753246753242</v>
      </c>
      <c r="K32" s="123">
        <f t="shared" si="4"/>
        <v>0.36363636363636365</v>
      </c>
      <c r="L32" s="123">
        <f t="shared" si="4"/>
        <v>0.31578947368421051</v>
      </c>
    </row>
    <row r="33" spans="1:18" x14ac:dyDescent="0.25">
      <c r="A33" s="194" t="s">
        <v>271</v>
      </c>
      <c r="B33" s="26" t="s">
        <v>285</v>
      </c>
      <c r="C33" s="26" t="s">
        <v>285</v>
      </c>
      <c r="D33" s="26" t="s">
        <v>285</v>
      </c>
      <c r="E33" s="26" t="s">
        <v>285</v>
      </c>
      <c r="F33" s="26" t="s">
        <v>285</v>
      </c>
      <c r="G33" s="26" t="s">
        <v>285</v>
      </c>
      <c r="H33" s="26" t="s">
        <v>285</v>
      </c>
      <c r="I33" s="26" t="s">
        <v>285</v>
      </c>
      <c r="J33" s="26" t="s">
        <v>285</v>
      </c>
      <c r="K33" s="26" t="s">
        <v>285</v>
      </c>
      <c r="L33" s="123">
        <f t="shared" ref="L33:L40" si="5">L20/L7</f>
        <v>0.33333333333333331</v>
      </c>
    </row>
    <row r="34" spans="1:18" x14ac:dyDescent="0.25">
      <c r="A34" s="192" t="s">
        <v>287</v>
      </c>
      <c r="B34" s="178">
        <f t="shared" ref="B34:K34" si="6">B21/B8</f>
        <v>0.47452229299363058</v>
      </c>
      <c r="C34" s="178">
        <f t="shared" si="6"/>
        <v>0.5429184549356223</v>
      </c>
      <c r="D34" s="178">
        <f t="shared" si="6"/>
        <v>0.51871101871101866</v>
      </c>
      <c r="E34" s="178">
        <f t="shared" si="6"/>
        <v>0.50847457627118642</v>
      </c>
      <c r="F34" s="178">
        <f t="shared" si="6"/>
        <v>0.44160272804774081</v>
      </c>
      <c r="G34" s="178">
        <f t="shared" si="6"/>
        <v>0.41794310722100658</v>
      </c>
      <c r="H34" s="178">
        <f t="shared" si="6"/>
        <v>0.38967741935483868</v>
      </c>
      <c r="I34" s="178">
        <f t="shared" si="6"/>
        <v>0.34860788863109049</v>
      </c>
      <c r="J34" s="178">
        <f t="shared" si="6"/>
        <v>0.41097818437719913</v>
      </c>
      <c r="K34" s="178">
        <f t="shared" si="6"/>
        <v>0.38899803536345778</v>
      </c>
      <c r="L34" s="178">
        <f t="shared" si="5"/>
        <v>0.39862757330006238</v>
      </c>
    </row>
    <row r="35" spans="1:18" ht="14.25" x14ac:dyDescent="0.25">
      <c r="A35" s="17" t="s">
        <v>240</v>
      </c>
      <c r="B35" s="123">
        <f t="shared" ref="B35:K35" si="7">B22/B9</f>
        <v>0.5085118066996156</v>
      </c>
      <c r="C35" s="123">
        <f t="shared" si="7"/>
        <v>0.56370416407706647</v>
      </c>
      <c r="D35" s="123">
        <f t="shared" si="7"/>
        <v>0.55948553054662375</v>
      </c>
      <c r="E35" s="123">
        <f t="shared" si="7"/>
        <v>0.53278204370939164</v>
      </c>
      <c r="F35" s="123">
        <f t="shared" si="7"/>
        <v>0.43128964059196617</v>
      </c>
      <c r="G35" s="123">
        <f t="shared" si="7"/>
        <v>0.38283550694152291</v>
      </c>
      <c r="H35" s="123">
        <f t="shared" si="7"/>
        <v>0.32991875662310138</v>
      </c>
      <c r="I35" s="123">
        <f t="shared" si="7"/>
        <v>0.29243802949482273</v>
      </c>
      <c r="J35" s="123">
        <f t="shared" si="7"/>
        <v>0.35711847046773643</v>
      </c>
      <c r="K35" s="123">
        <f t="shared" si="7"/>
        <v>0.36143790849673202</v>
      </c>
      <c r="L35" s="123">
        <f t="shared" si="5"/>
        <v>0.35219542362399503</v>
      </c>
    </row>
    <row r="36" spans="1:18" x14ac:dyDescent="0.25">
      <c r="A36" s="43" t="s">
        <v>16</v>
      </c>
      <c r="B36" s="123">
        <f t="shared" ref="B36:K36" si="8">B23/B10</f>
        <v>0.56276595744680846</v>
      </c>
      <c r="C36" s="123">
        <f t="shared" si="8"/>
        <v>0.61868078960038519</v>
      </c>
      <c r="D36" s="123">
        <f t="shared" si="8"/>
        <v>0.60667293233082709</v>
      </c>
      <c r="E36" s="123">
        <f t="shared" si="8"/>
        <v>0.57301038062283738</v>
      </c>
      <c r="F36" s="123">
        <f t="shared" si="8"/>
        <v>0.50266922912662826</v>
      </c>
      <c r="G36" s="123">
        <f t="shared" si="8"/>
        <v>0.45295369006709213</v>
      </c>
      <c r="H36" s="123">
        <f t="shared" si="8"/>
        <v>0.38813367318040215</v>
      </c>
      <c r="I36" s="123">
        <f t="shared" si="8"/>
        <v>0.36038622129436326</v>
      </c>
      <c r="J36" s="123">
        <f t="shared" si="8"/>
        <v>0.4247598719316969</v>
      </c>
      <c r="K36" s="123">
        <f t="shared" si="8"/>
        <v>0.43013784461152882</v>
      </c>
      <c r="L36" s="123">
        <f t="shared" si="5"/>
        <v>0.4478051807042035</v>
      </c>
    </row>
    <row r="37" spans="1:18" x14ac:dyDescent="0.25">
      <c r="A37" s="17" t="s">
        <v>275</v>
      </c>
      <c r="B37" s="26" t="s">
        <v>285</v>
      </c>
      <c r="C37" s="26" t="s">
        <v>285</v>
      </c>
      <c r="D37" s="26" t="s">
        <v>285</v>
      </c>
      <c r="E37" s="26" t="s">
        <v>285</v>
      </c>
      <c r="F37" s="26" t="s">
        <v>285</v>
      </c>
      <c r="G37" s="26" t="s">
        <v>285</v>
      </c>
      <c r="H37" s="26" t="s">
        <v>285</v>
      </c>
      <c r="I37" s="26" t="s">
        <v>285</v>
      </c>
      <c r="J37" s="26" t="s">
        <v>285</v>
      </c>
      <c r="K37" s="26" t="s">
        <v>285</v>
      </c>
      <c r="L37" s="123">
        <f t="shared" si="5"/>
        <v>0.37461300309597523</v>
      </c>
    </row>
    <row r="38" spans="1:18" x14ac:dyDescent="0.25">
      <c r="A38" s="43" t="s">
        <v>316</v>
      </c>
      <c r="B38" s="123">
        <f t="shared" ref="B38:K38" si="9">B25/B12</f>
        <v>0.70358306188925079</v>
      </c>
      <c r="C38" s="123">
        <f t="shared" si="9"/>
        <v>0.39609483960948394</v>
      </c>
      <c r="D38" s="123">
        <f t="shared" si="9"/>
        <v>0.55104712041884818</v>
      </c>
      <c r="E38" s="123">
        <f t="shared" si="9"/>
        <v>0.55196506550218338</v>
      </c>
      <c r="F38" s="123">
        <f t="shared" si="9"/>
        <v>0.456379821958457</v>
      </c>
      <c r="G38" s="123">
        <f t="shared" si="9"/>
        <v>0.35206422018348627</v>
      </c>
      <c r="H38" s="123">
        <f t="shared" si="9"/>
        <v>0.33235294117647057</v>
      </c>
      <c r="I38" s="123">
        <f t="shared" si="9"/>
        <v>0.27677806341045413</v>
      </c>
      <c r="J38" s="123">
        <f t="shared" si="9"/>
        <v>0.2978723404255319</v>
      </c>
      <c r="K38" s="123">
        <f t="shared" si="9"/>
        <v>0.34301856335754644</v>
      </c>
      <c r="L38" s="123">
        <f t="shared" si="5"/>
        <v>0.40862944162436549</v>
      </c>
    </row>
    <row r="39" spans="1:18" x14ac:dyDescent="0.25">
      <c r="A39" s="192" t="s">
        <v>295</v>
      </c>
      <c r="B39" s="178">
        <f t="shared" ref="B39:K39" si="10">B26/B13</f>
        <v>0.55462800234329235</v>
      </c>
      <c r="C39" s="178">
        <f t="shared" si="10"/>
        <v>0.58040123456790127</v>
      </c>
      <c r="D39" s="178">
        <f t="shared" si="10"/>
        <v>0.58904942965779472</v>
      </c>
      <c r="E39" s="178">
        <f t="shared" si="10"/>
        <v>0.56015614108462286</v>
      </c>
      <c r="F39" s="178">
        <f t="shared" si="10"/>
        <v>0.47687651331719128</v>
      </c>
      <c r="G39" s="178">
        <f t="shared" si="10"/>
        <v>0.42574786324786323</v>
      </c>
      <c r="H39" s="178">
        <f t="shared" si="10"/>
        <v>0.36781819847887842</v>
      </c>
      <c r="I39" s="178">
        <f t="shared" si="10"/>
        <v>0.33424862705941089</v>
      </c>
      <c r="J39" s="178">
        <f t="shared" si="10"/>
        <v>0.39137305940317935</v>
      </c>
      <c r="K39" s="178">
        <f t="shared" si="10"/>
        <v>0.40035570532621922</v>
      </c>
      <c r="L39" s="178">
        <f t="shared" si="5"/>
        <v>0.41431044431621467</v>
      </c>
    </row>
    <row r="40" spans="1:18" x14ac:dyDescent="0.25">
      <c r="A40" s="20" t="s">
        <v>281</v>
      </c>
      <c r="B40" s="124">
        <f t="shared" ref="B40:K40" si="11">B27/B14</f>
        <v>0.54491634491634489</v>
      </c>
      <c r="C40" s="124">
        <f t="shared" si="11"/>
        <v>0.57568807339449546</v>
      </c>
      <c r="D40" s="124">
        <f t="shared" si="11"/>
        <v>0.58007164654371768</v>
      </c>
      <c r="E40" s="124">
        <f t="shared" si="11"/>
        <v>0.55381604696673192</v>
      </c>
      <c r="F40" s="124">
        <f t="shared" si="11"/>
        <v>0.47249019399978798</v>
      </c>
      <c r="G40" s="124">
        <f t="shared" si="11"/>
        <v>0.42475072220669091</v>
      </c>
      <c r="H40" s="124">
        <f t="shared" si="11"/>
        <v>0.37053678889512959</v>
      </c>
      <c r="I40" s="124">
        <f t="shared" si="11"/>
        <v>0.33605006549265026</v>
      </c>
      <c r="J40" s="124">
        <f t="shared" si="11"/>
        <v>0.39366069962226968</v>
      </c>
      <c r="K40" s="124">
        <f t="shared" si="11"/>
        <v>0.39893529893529894</v>
      </c>
      <c r="L40" s="124">
        <f t="shared" si="5"/>
        <v>0.41221564869594202</v>
      </c>
    </row>
    <row r="41" spans="1:18" ht="6.75" customHeight="1" x14ac:dyDescent="0.25"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N41" s="51"/>
      <c r="R41" s="51"/>
    </row>
    <row r="42" spans="1:18" x14ac:dyDescent="0.25">
      <c r="A42" s="205" t="s">
        <v>288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</row>
    <row r="43" spans="1:18" x14ac:dyDescent="0.25">
      <c r="A43" s="214" t="s">
        <v>284</v>
      </c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</row>
    <row r="44" spans="1:18" x14ac:dyDescent="0.25">
      <c r="A44" s="215" t="s">
        <v>286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</row>
    <row r="45" spans="1:18" x14ac:dyDescent="0.25">
      <c r="A45" s="216" t="s">
        <v>272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</row>
    <row r="46" spans="1:18" x14ac:dyDescent="0.25">
      <c r="A46" s="215" t="s">
        <v>313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</row>
    <row r="47" spans="1:18" x14ac:dyDescent="0.2">
      <c r="A47" s="207" t="s">
        <v>292</v>
      </c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</row>
    <row r="48" spans="1:18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 x14ac:dyDescent="0.2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 x14ac:dyDescent="0.25">
      <c r="A50" s="1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 x14ac:dyDescent="0.25">
      <c r="A51" s="1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 x14ac:dyDescent="0.25">
      <c r="A52" s="1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 x14ac:dyDescent="0.25">
      <c r="A53" s="1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 x14ac:dyDescent="0.25">
      <c r="A54" s="17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 x14ac:dyDescent="0.25">
      <c r="A55" s="30"/>
      <c r="B55" s="189"/>
      <c r="C55" s="189"/>
      <c r="D55" s="24"/>
      <c r="E55" s="24"/>
      <c r="F55" s="24"/>
      <c r="G55" s="24"/>
      <c r="H55" s="24"/>
      <c r="I55" s="24"/>
      <c r="J55" s="24"/>
      <c r="K55" s="24"/>
      <c r="L55" s="24"/>
    </row>
    <row r="56" spans="1:12" x14ac:dyDescent="0.25">
      <c r="A56" s="30"/>
      <c r="B56" s="189"/>
      <c r="C56" s="189"/>
      <c r="D56" s="24"/>
      <c r="E56" s="24"/>
      <c r="F56" s="24"/>
      <c r="G56" s="24"/>
      <c r="H56" s="24"/>
      <c r="I56" s="24"/>
      <c r="J56" s="24"/>
      <c r="K56" s="24"/>
      <c r="L56" s="24"/>
    </row>
    <row r="57" spans="1:12" x14ac:dyDescent="0.25">
      <c r="A57" s="30"/>
      <c r="B57" s="189"/>
      <c r="C57" s="189"/>
      <c r="D57" s="24"/>
      <c r="E57" s="24"/>
      <c r="F57" s="24"/>
      <c r="G57" s="24"/>
      <c r="H57" s="24"/>
      <c r="I57" s="24"/>
      <c r="J57" s="24"/>
      <c r="K57" s="24"/>
      <c r="L57" s="37"/>
    </row>
    <row r="58" spans="1:12" x14ac:dyDescent="0.25">
      <c r="A58" s="30"/>
      <c r="B58" s="189"/>
      <c r="C58" s="189"/>
      <c r="D58" s="24"/>
      <c r="E58" s="24"/>
      <c r="F58" s="24"/>
      <c r="G58" s="24"/>
      <c r="H58" s="24"/>
      <c r="I58" s="24"/>
      <c r="J58" s="24"/>
      <c r="K58" s="24"/>
      <c r="L58" s="37"/>
    </row>
    <row r="59" spans="1:12" x14ac:dyDescent="0.25">
      <c r="A59" s="189"/>
      <c r="B59" s="189"/>
      <c r="C59" s="189"/>
      <c r="D59" s="24"/>
      <c r="E59" s="24"/>
      <c r="F59" s="24"/>
      <c r="G59" s="24"/>
      <c r="H59" s="24"/>
      <c r="I59" s="24"/>
      <c r="J59" s="24"/>
      <c r="K59" s="24"/>
      <c r="L59" s="24"/>
    </row>
    <row r="60" spans="1:12" x14ac:dyDescent="0.25">
      <c r="A60" s="189"/>
      <c r="B60" s="189"/>
      <c r="C60" s="189"/>
      <c r="D60" s="24"/>
      <c r="E60" s="24"/>
      <c r="F60" s="24"/>
      <c r="G60" s="24"/>
      <c r="H60" s="24"/>
      <c r="I60" s="24"/>
      <c r="J60" s="24"/>
      <c r="K60" s="24"/>
      <c r="L60" s="24"/>
    </row>
    <row r="61" spans="1:12" x14ac:dyDescent="0.25">
      <c r="A61" s="189"/>
      <c r="B61" s="189"/>
      <c r="C61" s="189"/>
      <c r="D61" s="24"/>
      <c r="E61" s="24"/>
      <c r="F61" s="24"/>
      <c r="G61" s="24"/>
      <c r="H61" s="24"/>
      <c r="I61" s="24"/>
      <c r="J61" s="24"/>
      <c r="K61" s="24"/>
      <c r="L61" s="24"/>
    </row>
    <row r="62" spans="1:12" x14ac:dyDescent="0.25">
      <c r="A62" s="51"/>
      <c r="B62" s="51"/>
      <c r="C62" s="51"/>
    </row>
  </sheetData>
  <mergeCells count="7">
    <mergeCell ref="A47:L47"/>
    <mergeCell ref="A43:L43"/>
    <mergeCell ref="A44:L44"/>
    <mergeCell ref="A42:L42"/>
    <mergeCell ref="A1:L1"/>
    <mergeCell ref="A45:L45"/>
    <mergeCell ref="A46:L46"/>
  </mergeCells>
  <printOptions gridLines="1"/>
  <pageMargins left="0.45" right="0.45" top="0.25" bottom="0.25" header="0.3" footer="0.3"/>
  <pageSetup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69"/>
  <sheetViews>
    <sheetView zoomScaleNormal="100" workbookViewId="0">
      <pane xSplit="3" ySplit="3" topLeftCell="D4" activePane="bottomRight" state="frozenSplit"/>
      <selection pane="topRight" activeCell="BF48" sqref="BF1:BF1048576"/>
      <selection pane="bottomLeft"/>
      <selection pane="bottomRight" activeCell="D4" sqref="D4"/>
    </sheetView>
  </sheetViews>
  <sheetFormatPr defaultColWidth="6.7109375" defaultRowHeight="12.75" x14ac:dyDescent="0.25"/>
  <cols>
    <col min="1" max="1" width="6.7109375" style="51" customWidth="1"/>
    <col min="2" max="2" width="52.140625" style="51" customWidth="1"/>
    <col min="3" max="3" width="12.7109375" style="143" customWidth="1"/>
    <col min="4" max="4" width="8.42578125" style="143" bestFit="1" customWidth="1"/>
    <col min="5" max="7" width="4" style="143" bestFit="1" customWidth="1"/>
    <col min="8" max="8" width="5.28515625" style="143" customWidth="1"/>
    <col min="9" max="9" width="6.5703125" style="143" bestFit="1" customWidth="1"/>
    <col min="10" max="10" width="5.5703125" style="143" bestFit="1" customWidth="1"/>
    <col min="11" max="11" width="5.28515625" style="143" customWidth="1"/>
    <col min="12" max="13" width="4" style="143" bestFit="1" customWidth="1"/>
    <col min="14" max="15" width="5.28515625" style="143" customWidth="1"/>
    <col min="16" max="16" width="4" style="143" bestFit="1" customWidth="1"/>
    <col min="17" max="25" width="5.28515625" style="143" customWidth="1"/>
    <col min="26" max="26" width="4" style="143" bestFit="1" customWidth="1"/>
    <col min="27" max="30" width="5.28515625" style="143" customWidth="1"/>
    <col min="31" max="31" width="4" style="143" bestFit="1" customWidth="1"/>
    <col min="32" max="32" width="5.28515625" style="143" customWidth="1"/>
    <col min="33" max="33" width="4" style="143" bestFit="1" customWidth="1"/>
    <col min="34" max="44" width="5.28515625" style="143" customWidth="1"/>
    <col min="45" max="45" width="4" style="143" bestFit="1" customWidth="1"/>
    <col min="46" max="54" width="5.28515625" style="143" customWidth="1"/>
    <col min="55" max="55" width="4.140625" style="143" bestFit="1" customWidth="1"/>
    <col min="56" max="56" width="4" style="143" bestFit="1" customWidth="1"/>
    <col min="57" max="57" width="7.140625" style="143" bestFit="1" customWidth="1"/>
    <col min="58" max="58" width="7.28515625" style="143" bestFit="1" customWidth="1"/>
    <col min="59" max="253" width="9.140625" style="51" customWidth="1"/>
    <col min="254" max="16384" width="6.7109375" style="51"/>
  </cols>
  <sheetData>
    <row r="1" spans="1:58" x14ac:dyDescent="0.25">
      <c r="A1" s="217" t="s">
        <v>276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</row>
    <row r="3" spans="1:58" ht="24.95" customHeight="1" x14ac:dyDescent="0.25">
      <c r="A3" s="55" t="s">
        <v>18</v>
      </c>
      <c r="B3" s="55" t="s">
        <v>305</v>
      </c>
      <c r="C3" s="137" t="s">
        <v>4</v>
      </c>
      <c r="D3" s="196" t="s">
        <v>230</v>
      </c>
      <c r="E3" s="138" t="s">
        <v>19</v>
      </c>
      <c r="F3" s="138" t="s">
        <v>20</v>
      </c>
      <c r="G3" s="138" t="s">
        <v>21</v>
      </c>
      <c r="H3" s="138" t="s">
        <v>22</v>
      </c>
      <c r="I3" s="138" t="s">
        <v>23</v>
      </c>
      <c r="J3" s="138" t="s">
        <v>24</v>
      </c>
      <c r="K3" s="138" t="s">
        <v>25</v>
      </c>
      <c r="L3" s="138" t="s">
        <v>26</v>
      </c>
      <c r="M3" s="138" t="s">
        <v>27</v>
      </c>
      <c r="N3" s="138" t="s">
        <v>28</v>
      </c>
      <c r="O3" s="138" t="s">
        <v>29</v>
      </c>
      <c r="P3" s="138" t="s">
        <v>30</v>
      </c>
      <c r="Q3" s="138" t="s">
        <v>31</v>
      </c>
      <c r="R3" s="138" t="s">
        <v>32</v>
      </c>
      <c r="S3" s="138" t="s">
        <v>33</v>
      </c>
      <c r="T3" s="138" t="s">
        <v>34</v>
      </c>
      <c r="U3" s="138" t="s">
        <v>35</v>
      </c>
      <c r="V3" s="138" t="s">
        <v>36</v>
      </c>
      <c r="W3" s="138" t="s">
        <v>37</v>
      </c>
      <c r="X3" s="138" t="s">
        <v>38</v>
      </c>
      <c r="Y3" s="138" t="s">
        <v>39</v>
      </c>
      <c r="Z3" s="138" t="s">
        <v>40</v>
      </c>
      <c r="AA3" s="138" t="s">
        <v>41</v>
      </c>
      <c r="AB3" s="138" t="s">
        <v>42</v>
      </c>
      <c r="AC3" s="138" t="s">
        <v>43</v>
      </c>
      <c r="AD3" s="138" t="s">
        <v>44</v>
      </c>
      <c r="AE3" s="138" t="s">
        <v>45</v>
      </c>
      <c r="AF3" s="138" t="s">
        <v>46</v>
      </c>
      <c r="AG3" s="138" t="s">
        <v>47</v>
      </c>
      <c r="AH3" s="138" t="s">
        <v>48</v>
      </c>
      <c r="AI3" s="138" t="s">
        <v>49</v>
      </c>
      <c r="AJ3" s="138" t="s">
        <v>50</v>
      </c>
      <c r="AK3" s="138" t="s">
        <v>51</v>
      </c>
      <c r="AL3" s="138" t="s">
        <v>52</v>
      </c>
      <c r="AM3" s="138" t="s">
        <v>53</v>
      </c>
      <c r="AN3" s="138" t="s">
        <v>54</v>
      </c>
      <c r="AO3" s="138" t="s">
        <v>55</v>
      </c>
      <c r="AP3" s="138" t="s">
        <v>56</v>
      </c>
      <c r="AQ3" s="138" t="s">
        <v>57</v>
      </c>
      <c r="AR3" s="138" t="s">
        <v>58</v>
      </c>
      <c r="AS3" s="138" t="s">
        <v>59</v>
      </c>
      <c r="AT3" s="138" t="s">
        <v>60</v>
      </c>
      <c r="AU3" s="138" t="s">
        <v>61</v>
      </c>
      <c r="AV3" s="138" t="s">
        <v>62</v>
      </c>
      <c r="AW3" s="138" t="s">
        <v>63</v>
      </c>
      <c r="AX3" s="138" t="s">
        <v>64</v>
      </c>
      <c r="AY3" s="138" t="s">
        <v>65</v>
      </c>
      <c r="AZ3" s="138" t="s">
        <v>66</v>
      </c>
      <c r="BA3" s="138" t="s">
        <v>67</v>
      </c>
      <c r="BB3" s="138" t="s">
        <v>68</v>
      </c>
      <c r="BC3" s="138" t="s">
        <v>69</v>
      </c>
      <c r="BD3" s="138" t="s">
        <v>70</v>
      </c>
      <c r="BE3" s="233" t="s">
        <v>166</v>
      </c>
      <c r="BF3" s="233" t="s">
        <v>311</v>
      </c>
    </row>
    <row r="4" spans="1:58" x14ac:dyDescent="0.25">
      <c r="A4" s="51" t="s">
        <v>20</v>
      </c>
      <c r="B4" s="51" t="s">
        <v>255</v>
      </c>
      <c r="C4" s="139">
        <v>664</v>
      </c>
      <c r="D4" s="139">
        <v>2</v>
      </c>
      <c r="E4" s="139">
        <v>1</v>
      </c>
      <c r="F4" s="139">
        <v>113</v>
      </c>
      <c r="G4" s="139">
        <v>20</v>
      </c>
      <c r="H4" s="139">
        <v>3</v>
      </c>
      <c r="I4" s="139">
        <v>53</v>
      </c>
      <c r="J4" s="139">
        <v>4</v>
      </c>
      <c r="K4" s="139">
        <v>1</v>
      </c>
      <c r="L4" s="139">
        <v>0</v>
      </c>
      <c r="M4" s="139">
        <v>0</v>
      </c>
      <c r="N4" s="139">
        <v>79</v>
      </c>
      <c r="O4" s="139">
        <v>82</v>
      </c>
      <c r="P4" s="139">
        <v>0</v>
      </c>
      <c r="Q4" s="139">
        <v>1</v>
      </c>
      <c r="R4" s="139">
        <v>1</v>
      </c>
      <c r="S4" s="139">
        <v>13</v>
      </c>
      <c r="T4" s="139">
        <v>5</v>
      </c>
      <c r="U4" s="139">
        <v>2</v>
      </c>
      <c r="V4" s="139">
        <v>7</v>
      </c>
      <c r="W4" s="139">
        <v>19</v>
      </c>
      <c r="X4" s="139">
        <v>7</v>
      </c>
      <c r="Y4" s="139">
        <v>7</v>
      </c>
      <c r="Z4" s="139">
        <v>0</v>
      </c>
      <c r="AA4" s="139">
        <v>7</v>
      </c>
      <c r="AB4" s="139">
        <v>1</v>
      </c>
      <c r="AC4" s="139">
        <v>3</v>
      </c>
      <c r="AD4" s="139">
        <v>24</v>
      </c>
      <c r="AE4" s="139">
        <v>0</v>
      </c>
      <c r="AF4" s="139">
        <v>27</v>
      </c>
      <c r="AG4" s="139">
        <v>0</v>
      </c>
      <c r="AH4" s="139">
        <v>0</v>
      </c>
      <c r="AI4" s="139">
        <v>0</v>
      </c>
      <c r="AJ4" s="139">
        <v>4</v>
      </c>
      <c r="AK4" s="139">
        <v>0</v>
      </c>
      <c r="AL4" s="139">
        <v>1</v>
      </c>
      <c r="AM4" s="139">
        <v>15</v>
      </c>
      <c r="AN4" s="139">
        <v>8</v>
      </c>
      <c r="AO4" s="139">
        <v>4</v>
      </c>
      <c r="AP4" s="139">
        <v>0</v>
      </c>
      <c r="AQ4" s="139">
        <v>5</v>
      </c>
      <c r="AR4" s="139">
        <v>0</v>
      </c>
      <c r="AS4" s="139">
        <v>0</v>
      </c>
      <c r="AT4" s="139">
        <v>28</v>
      </c>
      <c r="AU4" s="139">
        <v>0</v>
      </c>
      <c r="AV4" s="139">
        <v>48</v>
      </c>
      <c r="AW4" s="139">
        <v>18</v>
      </c>
      <c r="AX4" s="139">
        <v>4</v>
      </c>
      <c r="AY4" s="139">
        <v>13</v>
      </c>
      <c r="AZ4" s="139">
        <v>0</v>
      </c>
      <c r="BA4" s="139">
        <v>12</v>
      </c>
      <c r="BB4" s="139">
        <v>3</v>
      </c>
      <c r="BC4" s="139">
        <v>0</v>
      </c>
      <c r="BD4" s="139">
        <v>0</v>
      </c>
      <c r="BE4" s="139">
        <v>13</v>
      </c>
      <c r="BF4" s="139">
        <v>6</v>
      </c>
    </row>
    <row r="5" spans="1:58" x14ac:dyDescent="0.25">
      <c r="A5" s="51" t="s">
        <v>22</v>
      </c>
      <c r="B5" s="51" t="s">
        <v>254</v>
      </c>
      <c r="C5" s="139">
        <v>3180</v>
      </c>
      <c r="D5" s="139">
        <v>10</v>
      </c>
      <c r="E5" s="139">
        <v>13</v>
      </c>
      <c r="F5" s="139">
        <v>21</v>
      </c>
      <c r="G5" s="139">
        <v>8</v>
      </c>
      <c r="H5" s="139">
        <v>195</v>
      </c>
      <c r="I5" s="139">
        <v>839</v>
      </c>
      <c r="J5" s="139">
        <v>67</v>
      </c>
      <c r="K5" s="139">
        <v>15</v>
      </c>
      <c r="L5" s="139">
        <v>2</v>
      </c>
      <c r="M5" s="139">
        <v>3</v>
      </c>
      <c r="N5" s="139">
        <v>164</v>
      </c>
      <c r="O5" s="139">
        <v>44</v>
      </c>
      <c r="P5" s="139">
        <v>15</v>
      </c>
      <c r="Q5" s="139">
        <v>31</v>
      </c>
      <c r="R5" s="139">
        <v>48</v>
      </c>
      <c r="S5" s="139">
        <v>111</v>
      </c>
      <c r="T5" s="139">
        <v>28</v>
      </c>
      <c r="U5" s="139">
        <v>22</v>
      </c>
      <c r="V5" s="139">
        <v>4</v>
      </c>
      <c r="W5" s="139">
        <v>16</v>
      </c>
      <c r="X5" s="139">
        <v>25</v>
      </c>
      <c r="Y5" s="139">
        <v>27</v>
      </c>
      <c r="Z5" s="139">
        <v>6</v>
      </c>
      <c r="AA5" s="139">
        <v>88</v>
      </c>
      <c r="AB5" s="139">
        <v>50</v>
      </c>
      <c r="AC5" s="139">
        <v>44</v>
      </c>
      <c r="AD5" s="139">
        <v>7</v>
      </c>
      <c r="AE5" s="139">
        <v>19</v>
      </c>
      <c r="AF5" s="139">
        <v>38</v>
      </c>
      <c r="AG5" s="139">
        <v>14</v>
      </c>
      <c r="AH5" s="139">
        <v>16</v>
      </c>
      <c r="AI5" s="139">
        <v>5</v>
      </c>
      <c r="AJ5" s="139">
        <v>66</v>
      </c>
      <c r="AK5" s="139">
        <v>41</v>
      </c>
      <c r="AL5" s="139">
        <v>55</v>
      </c>
      <c r="AM5" s="139">
        <v>105</v>
      </c>
      <c r="AN5" s="139">
        <v>56</v>
      </c>
      <c r="AO5" s="139">
        <v>35</v>
      </c>
      <c r="AP5" s="139">
        <v>80</v>
      </c>
      <c r="AQ5" s="139">
        <v>56</v>
      </c>
      <c r="AR5" s="139">
        <v>1</v>
      </c>
      <c r="AS5" s="139">
        <v>5</v>
      </c>
      <c r="AT5" s="139">
        <v>11</v>
      </c>
      <c r="AU5" s="139">
        <v>7</v>
      </c>
      <c r="AV5" s="139">
        <v>17</v>
      </c>
      <c r="AW5" s="139">
        <v>175</v>
      </c>
      <c r="AX5" s="139">
        <v>157</v>
      </c>
      <c r="AY5" s="139">
        <v>54</v>
      </c>
      <c r="AZ5" s="139">
        <v>1</v>
      </c>
      <c r="BA5" s="139">
        <v>159</v>
      </c>
      <c r="BB5" s="139">
        <v>57</v>
      </c>
      <c r="BC5" s="139">
        <v>1</v>
      </c>
      <c r="BD5" s="139">
        <v>12</v>
      </c>
      <c r="BE5" s="139">
        <v>22</v>
      </c>
      <c r="BF5" s="139">
        <v>12</v>
      </c>
    </row>
    <row r="6" spans="1:58" x14ac:dyDescent="0.25">
      <c r="A6" s="51" t="s">
        <v>22</v>
      </c>
      <c r="B6" s="51" t="s">
        <v>253</v>
      </c>
      <c r="C6" s="139">
        <v>2727</v>
      </c>
      <c r="D6" s="139">
        <v>25</v>
      </c>
      <c r="E6" s="139">
        <v>14</v>
      </c>
      <c r="F6" s="139">
        <v>8</v>
      </c>
      <c r="G6" s="139">
        <v>10</v>
      </c>
      <c r="H6" s="139">
        <v>176</v>
      </c>
      <c r="I6" s="139">
        <v>626</v>
      </c>
      <c r="J6" s="139">
        <v>53</v>
      </c>
      <c r="K6" s="139">
        <v>11</v>
      </c>
      <c r="L6" s="139">
        <v>2</v>
      </c>
      <c r="M6" s="139">
        <v>3</v>
      </c>
      <c r="N6" s="139">
        <v>151</v>
      </c>
      <c r="O6" s="139">
        <v>23</v>
      </c>
      <c r="P6" s="139">
        <v>13</v>
      </c>
      <c r="Q6" s="139">
        <v>19</v>
      </c>
      <c r="R6" s="139">
        <v>43</v>
      </c>
      <c r="S6" s="139">
        <v>166</v>
      </c>
      <c r="T6" s="139">
        <v>25</v>
      </c>
      <c r="U6" s="139">
        <v>16</v>
      </c>
      <c r="V6" s="139">
        <v>2</v>
      </c>
      <c r="W6" s="139">
        <v>9</v>
      </c>
      <c r="X6" s="139">
        <v>21</v>
      </c>
      <c r="Y6" s="139">
        <v>27</v>
      </c>
      <c r="Z6" s="139">
        <v>3</v>
      </c>
      <c r="AA6" s="139">
        <v>80</v>
      </c>
      <c r="AB6" s="139">
        <v>39</v>
      </c>
      <c r="AC6" s="139">
        <v>34</v>
      </c>
      <c r="AD6" s="139">
        <v>5</v>
      </c>
      <c r="AE6" s="139">
        <v>15</v>
      </c>
      <c r="AF6" s="139">
        <v>24</v>
      </c>
      <c r="AG6" s="139">
        <v>8</v>
      </c>
      <c r="AH6" s="139">
        <v>16</v>
      </c>
      <c r="AI6" s="139">
        <v>3</v>
      </c>
      <c r="AJ6" s="139">
        <v>54</v>
      </c>
      <c r="AK6" s="139">
        <v>28</v>
      </c>
      <c r="AL6" s="139">
        <v>63</v>
      </c>
      <c r="AM6" s="139">
        <v>78</v>
      </c>
      <c r="AN6" s="139">
        <v>47</v>
      </c>
      <c r="AO6" s="139">
        <v>24</v>
      </c>
      <c r="AP6" s="139">
        <v>64</v>
      </c>
      <c r="AQ6" s="139">
        <v>46</v>
      </c>
      <c r="AR6" s="139">
        <v>3</v>
      </c>
      <c r="AS6" s="139">
        <v>2</v>
      </c>
      <c r="AT6" s="139">
        <v>8</v>
      </c>
      <c r="AU6" s="139">
        <v>2</v>
      </c>
      <c r="AV6" s="139">
        <v>17</v>
      </c>
      <c r="AW6" s="139">
        <v>131</v>
      </c>
      <c r="AX6" s="139">
        <v>147</v>
      </c>
      <c r="AY6" s="139">
        <v>55</v>
      </c>
      <c r="AZ6" s="139">
        <v>1</v>
      </c>
      <c r="BA6" s="139">
        <v>123</v>
      </c>
      <c r="BB6" s="139">
        <v>50</v>
      </c>
      <c r="BC6" s="139">
        <v>2</v>
      </c>
      <c r="BD6" s="139">
        <v>9</v>
      </c>
      <c r="BE6" s="139">
        <v>72</v>
      </c>
      <c r="BF6" s="139">
        <v>31</v>
      </c>
    </row>
    <row r="7" spans="1:58" x14ac:dyDescent="0.25">
      <c r="A7" s="51" t="s">
        <v>23</v>
      </c>
      <c r="B7" s="51" t="s">
        <v>174</v>
      </c>
      <c r="C7" s="139">
        <v>2137</v>
      </c>
      <c r="D7" s="139">
        <v>58</v>
      </c>
      <c r="E7" s="139">
        <v>9</v>
      </c>
      <c r="F7" s="139">
        <v>2</v>
      </c>
      <c r="G7" s="139">
        <v>5</v>
      </c>
      <c r="H7" s="139">
        <v>57</v>
      </c>
      <c r="I7" s="139">
        <v>776</v>
      </c>
      <c r="J7" s="139">
        <v>33</v>
      </c>
      <c r="K7" s="139">
        <v>5</v>
      </c>
      <c r="L7" s="139">
        <v>3</v>
      </c>
      <c r="M7" s="139">
        <v>2</v>
      </c>
      <c r="N7" s="139">
        <v>98</v>
      </c>
      <c r="O7" s="139">
        <v>21</v>
      </c>
      <c r="P7" s="139">
        <v>7</v>
      </c>
      <c r="Q7" s="139">
        <v>7</v>
      </c>
      <c r="R7" s="139">
        <v>19</v>
      </c>
      <c r="S7" s="139">
        <v>59</v>
      </c>
      <c r="T7" s="139">
        <v>14</v>
      </c>
      <c r="U7" s="139">
        <v>7</v>
      </c>
      <c r="V7" s="139">
        <v>1</v>
      </c>
      <c r="W7" s="139">
        <v>6</v>
      </c>
      <c r="X7" s="139">
        <v>27</v>
      </c>
      <c r="Y7" s="139">
        <v>20</v>
      </c>
      <c r="Z7" s="139">
        <v>4</v>
      </c>
      <c r="AA7" s="139">
        <v>56</v>
      </c>
      <c r="AB7" s="139">
        <v>19</v>
      </c>
      <c r="AC7" s="139">
        <v>13</v>
      </c>
      <c r="AD7" s="139">
        <v>2</v>
      </c>
      <c r="AE7" s="139">
        <v>11</v>
      </c>
      <c r="AF7" s="139">
        <v>16</v>
      </c>
      <c r="AG7" s="139">
        <v>1</v>
      </c>
      <c r="AH7" s="139">
        <v>1</v>
      </c>
      <c r="AI7" s="139">
        <v>2</v>
      </c>
      <c r="AJ7" s="139">
        <v>30</v>
      </c>
      <c r="AK7" s="139">
        <v>10</v>
      </c>
      <c r="AL7" s="139">
        <v>33</v>
      </c>
      <c r="AM7" s="139">
        <v>75</v>
      </c>
      <c r="AN7" s="139">
        <v>31</v>
      </c>
      <c r="AO7" s="139">
        <v>11</v>
      </c>
      <c r="AP7" s="139">
        <v>44</v>
      </c>
      <c r="AQ7" s="139">
        <v>27</v>
      </c>
      <c r="AR7" s="139">
        <v>1</v>
      </c>
      <c r="AS7" s="139">
        <v>2</v>
      </c>
      <c r="AT7" s="139">
        <v>4</v>
      </c>
      <c r="AU7" s="139">
        <v>3</v>
      </c>
      <c r="AV7" s="139">
        <v>21</v>
      </c>
      <c r="AW7" s="139">
        <v>83</v>
      </c>
      <c r="AX7" s="139">
        <v>71</v>
      </c>
      <c r="AY7" s="139">
        <v>35</v>
      </c>
      <c r="AZ7" s="139">
        <v>1</v>
      </c>
      <c r="BA7" s="139">
        <v>113</v>
      </c>
      <c r="BB7" s="139">
        <v>21</v>
      </c>
      <c r="BC7" s="139">
        <v>2</v>
      </c>
      <c r="BD7" s="139">
        <v>3</v>
      </c>
      <c r="BE7" s="139">
        <v>106</v>
      </c>
      <c r="BF7" s="139">
        <v>49</v>
      </c>
    </row>
    <row r="8" spans="1:58" x14ac:dyDescent="0.25">
      <c r="A8" s="51" t="s">
        <v>23</v>
      </c>
      <c r="B8" s="51" t="s">
        <v>250</v>
      </c>
      <c r="C8" s="139">
        <v>1883</v>
      </c>
      <c r="D8" s="139">
        <v>32</v>
      </c>
      <c r="E8" s="139">
        <v>4</v>
      </c>
      <c r="F8" s="139">
        <v>1</v>
      </c>
      <c r="G8" s="139">
        <v>4</v>
      </c>
      <c r="H8" s="139">
        <v>50</v>
      </c>
      <c r="I8" s="139">
        <v>1052</v>
      </c>
      <c r="J8" s="139">
        <v>14</v>
      </c>
      <c r="K8" s="139">
        <v>8</v>
      </c>
      <c r="L8" s="139">
        <v>2</v>
      </c>
      <c r="M8" s="139">
        <v>0</v>
      </c>
      <c r="N8" s="139">
        <v>60</v>
      </c>
      <c r="O8" s="139">
        <v>14</v>
      </c>
      <c r="P8" s="139">
        <v>13</v>
      </c>
      <c r="Q8" s="139">
        <v>2</v>
      </c>
      <c r="R8" s="139">
        <v>9</v>
      </c>
      <c r="S8" s="139">
        <v>44</v>
      </c>
      <c r="T8" s="139">
        <v>8</v>
      </c>
      <c r="U8" s="139">
        <v>2</v>
      </c>
      <c r="V8" s="139">
        <v>1</v>
      </c>
      <c r="W8" s="139">
        <v>5</v>
      </c>
      <c r="X8" s="139">
        <v>28</v>
      </c>
      <c r="Y8" s="139">
        <v>14</v>
      </c>
      <c r="Z8" s="139">
        <v>2</v>
      </c>
      <c r="AA8" s="139">
        <v>36</v>
      </c>
      <c r="AB8" s="139">
        <v>10</v>
      </c>
      <c r="AC8" s="139">
        <v>6</v>
      </c>
      <c r="AD8" s="139">
        <v>3</v>
      </c>
      <c r="AE8" s="139">
        <v>6</v>
      </c>
      <c r="AF8" s="139">
        <v>4</v>
      </c>
      <c r="AG8" s="139">
        <v>1</v>
      </c>
      <c r="AH8" s="139">
        <v>1</v>
      </c>
      <c r="AI8" s="139">
        <v>3</v>
      </c>
      <c r="AJ8" s="139">
        <v>24</v>
      </c>
      <c r="AK8" s="139">
        <v>7</v>
      </c>
      <c r="AL8" s="139">
        <v>27</v>
      </c>
      <c r="AM8" s="139">
        <v>62</v>
      </c>
      <c r="AN8" s="139">
        <v>18</v>
      </c>
      <c r="AO8" s="139">
        <v>2</v>
      </c>
      <c r="AP8" s="139">
        <v>28</v>
      </c>
      <c r="AQ8" s="139">
        <v>20</v>
      </c>
      <c r="AR8" s="139">
        <v>3</v>
      </c>
      <c r="AS8" s="139">
        <v>4</v>
      </c>
      <c r="AT8" s="139">
        <v>0</v>
      </c>
      <c r="AU8" s="139">
        <v>0</v>
      </c>
      <c r="AV8" s="139">
        <v>3</v>
      </c>
      <c r="AW8" s="139">
        <v>46</v>
      </c>
      <c r="AX8" s="139">
        <v>26</v>
      </c>
      <c r="AY8" s="139">
        <v>22</v>
      </c>
      <c r="AZ8" s="139">
        <v>0</v>
      </c>
      <c r="BA8" s="139">
        <v>75</v>
      </c>
      <c r="BB8" s="139">
        <v>8</v>
      </c>
      <c r="BC8" s="139">
        <v>1</v>
      </c>
      <c r="BD8" s="139">
        <v>4</v>
      </c>
      <c r="BE8" s="139">
        <v>40</v>
      </c>
      <c r="BF8" s="139">
        <v>24</v>
      </c>
    </row>
    <row r="9" spans="1:58" x14ac:dyDescent="0.25">
      <c r="A9" s="51" t="s">
        <v>23</v>
      </c>
      <c r="B9" s="51" t="s">
        <v>252</v>
      </c>
      <c r="C9" s="139">
        <v>1755</v>
      </c>
      <c r="D9" s="139">
        <v>30</v>
      </c>
      <c r="E9" s="139">
        <v>6</v>
      </c>
      <c r="F9" s="139">
        <v>2</v>
      </c>
      <c r="G9" s="139">
        <v>1</v>
      </c>
      <c r="H9" s="139">
        <v>42</v>
      </c>
      <c r="I9" s="139">
        <v>961</v>
      </c>
      <c r="J9" s="139">
        <v>11</v>
      </c>
      <c r="K9" s="139">
        <v>5</v>
      </c>
      <c r="L9" s="139">
        <v>2</v>
      </c>
      <c r="M9" s="139">
        <v>0</v>
      </c>
      <c r="N9" s="139">
        <v>57</v>
      </c>
      <c r="O9" s="139">
        <v>10</v>
      </c>
      <c r="P9" s="139">
        <v>12</v>
      </c>
      <c r="Q9" s="139">
        <v>4</v>
      </c>
      <c r="R9" s="139">
        <v>9</v>
      </c>
      <c r="S9" s="139">
        <v>42</v>
      </c>
      <c r="T9" s="139">
        <v>4</v>
      </c>
      <c r="U9" s="139">
        <v>3</v>
      </c>
      <c r="V9" s="139">
        <v>3</v>
      </c>
      <c r="W9" s="139">
        <v>6</v>
      </c>
      <c r="X9" s="139">
        <v>27</v>
      </c>
      <c r="Y9" s="139">
        <v>16</v>
      </c>
      <c r="Z9" s="139">
        <v>0</v>
      </c>
      <c r="AA9" s="139">
        <v>36</v>
      </c>
      <c r="AB9" s="139">
        <v>9</v>
      </c>
      <c r="AC9" s="139">
        <v>7</v>
      </c>
      <c r="AD9" s="139">
        <v>1</v>
      </c>
      <c r="AE9" s="139">
        <v>5</v>
      </c>
      <c r="AF9" s="139">
        <v>3</v>
      </c>
      <c r="AG9" s="139">
        <v>2</v>
      </c>
      <c r="AH9" s="139">
        <v>1</v>
      </c>
      <c r="AI9" s="139">
        <v>3</v>
      </c>
      <c r="AJ9" s="139">
        <v>15</v>
      </c>
      <c r="AK9" s="139">
        <v>12</v>
      </c>
      <c r="AL9" s="139">
        <v>26</v>
      </c>
      <c r="AM9" s="139">
        <v>65</v>
      </c>
      <c r="AN9" s="139">
        <v>16</v>
      </c>
      <c r="AO9" s="139">
        <v>4</v>
      </c>
      <c r="AP9" s="139">
        <v>30</v>
      </c>
      <c r="AQ9" s="139">
        <v>18</v>
      </c>
      <c r="AR9" s="139">
        <v>0</v>
      </c>
      <c r="AS9" s="139">
        <v>2</v>
      </c>
      <c r="AT9" s="139">
        <v>1</v>
      </c>
      <c r="AU9" s="139">
        <v>1</v>
      </c>
      <c r="AV9" s="139">
        <v>1</v>
      </c>
      <c r="AW9" s="139">
        <v>41</v>
      </c>
      <c r="AX9" s="139">
        <v>27</v>
      </c>
      <c r="AY9" s="139">
        <v>18</v>
      </c>
      <c r="AZ9" s="139">
        <v>0</v>
      </c>
      <c r="BA9" s="139">
        <v>90</v>
      </c>
      <c r="BB9" s="139">
        <v>8</v>
      </c>
      <c r="BC9" s="139">
        <v>1</v>
      </c>
      <c r="BD9" s="139">
        <v>3</v>
      </c>
      <c r="BE9" s="139">
        <v>29</v>
      </c>
      <c r="BF9" s="139">
        <v>27</v>
      </c>
    </row>
    <row r="10" spans="1:58" x14ac:dyDescent="0.25">
      <c r="A10" s="51" t="s">
        <v>23</v>
      </c>
      <c r="B10" s="190" t="s">
        <v>251</v>
      </c>
      <c r="C10" s="139">
        <v>3062</v>
      </c>
      <c r="D10" s="139">
        <v>52</v>
      </c>
      <c r="E10" s="139">
        <v>10</v>
      </c>
      <c r="F10" s="139">
        <v>5</v>
      </c>
      <c r="G10" s="139">
        <v>4</v>
      </c>
      <c r="H10" s="139">
        <v>92</v>
      </c>
      <c r="I10" s="139">
        <v>1210</v>
      </c>
      <c r="J10" s="139">
        <v>35</v>
      </c>
      <c r="K10" s="139">
        <v>17</v>
      </c>
      <c r="L10" s="139">
        <v>3</v>
      </c>
      <c r="M10" s="139">
        <v>0</v>
      </c>
      <c r="N10" s="139">
        <v>117</v>
      </c>
      <c r="O10" s="139">
        <v>24</v>
      </c>
      <c r="P10" s="139">
        <v>20</v>
      </c>
      <c r="Q10" s="139">
        <v>6</v>
      </c>
      <c r="R10" s="139">
        <v>26</v>
      </c>
      <c r="S10" s="139">
        <v>85</v>
      </c>
      <c r="T10" s="139">
        <v>19</v>
      </c>
      <c r="U10" s="139">
        <v>3</v>
      </c>
      <c r="V10" s="139">
        <v>0</v>
      </c>
      <c r="W10" s="139">
        <v>9</v>
      </c>
      <c r="X10" s="139">
        <v>47</v>
      </c>
      <c r="Y10" s="139">
        <v>26</v>
      </c>
      <c r="Z10" s="139">
        <v>3</v>
      </c>
      <c r="AA10" s="139">
        <v>58</v>
      </c>
      <c r="AB10" s="139">
        <v>13</v>
      </c>
      <c r="AC10" s="139">
        <v>18</v>
      </c>
      <c r="AD10" s="139">
        <v>6</v>
      </c>
      <c r="AE10" s="139">
        <v>10</v>
      </c>
      <c r="AF10" s="139">
        <v>24</v>
      </c>
      <c r="AG10" s="139">
        <v>2</v>
      </c>
      <c r="AH10" s="139">
        <v>6</v>
      </c>
      <c r="AI10" s="139">
        <v>2</v>
      </c>
      <c r="AJ10" s="139">
        <v>43</v>
      </c>
      <c r="AK10" s="139">
        <v>21</v>
      </c>
      <c r="AL10" s="139">
        <v>56</v>
      </c>
      <c r="AM10" s="139">
        <v>114</v>
      </c>
      <c r="AN10" s="139">
        <v>31</v>
      </c>
      <c r="AO10" s="139">
        <v>9</v>
      </c>
      <c r="AP10" s="139">
        <v>67</v>
      </c>
      <c r="AQ10" s="139">
        <v>45</v>
      </c>
      <c r="AR10" s="139">
        <v>2</v>
      </c>
      <c r="AS10" s="139">
        <v>3</v>
      </c>
      <c r="AT10" s="139">
        <v>4</v>
      </c>
      <c r="AU10" s="139">
        <v>0</v>
      </c>
      <c r="AV10" s="139">
        <v>8</v>
      </c>
      <c r="AW10" s="139">
        <v>103</v>
      </c>
      <c r="AX10" s="139">
        <v>97</v>
      </c>
      <c r="AY10" s="139">
        <v>51</v>
      </c>
      <c r="AZ10" s="139">
        <v>4</v>
      </c>
      <c r="BA10" s="139">
        <v>161</v>
      </c>
      <c r="BB10" s="139">
        <v>30</v>
      </c>
      <c r="BC10" s="139">
        <v>1</v>
      </c>
      <c r="BD10" s="139">
        <v>5</v>
      </c>
      <c r="BE10" s="139">
        <v>205</v>
      </c>
      <c r="BF10" s="139">
        <v>50</v>
      </c>
    </row>
    <row r="11" spans="1:58" x14ac:dyDescent="0.25">
      <c r="A11" s="51" t="s">
        <v>23</v>
      </c>
      <c r="B11" s="51" t="s">
        <v>175</v>
      </c>
      <c r="C11" s="139">
        <v>3231</v>
      </c>
      <c r="D11" s="139">
        <v>62</v>
      </c>
      <c r="E11" s="139">
        <v>7</v>
      </c>
      <c r="F11" s="139">
        <v>6</v>
      </c>
      <c r="G11" s="139">
        <v>8</v>
      </c>
      <c r="H11" s="139">
        <v>93</v>
      </c>
      <c r="I11" s="139">
        <v>1179</v>
      </c>
      <c r="J11" s="139">
        <v>43</v>
      </c>
      <c r="K11" s="139">
        <v>14</v>
      </c>
      <c r="L11" s="139">
        <v>1</v>
      </c>
      <c r="M11" s="139">
        <v>0</v>
      </c>
      <c r="N11" s="139">
        <v>139</v>
      </c>
      <c r="O11" s="139">
        <v>35</v>
      </c>
      <c r="P11" s="139">
        <v>20</v>
      </c>
      <c r="Q11" s="139">
        <v>14</v>
      </c>
      <c r="R11" s="139">
        <v>22</v>
      </c>
      <c r="S11" s="139">
        <v>93</v>
      </c>
      <c r="T11" s="139">
        <v>18</v>
      </c>
      <c r="U11" s="139">
        <v>9</v>
      </c>
      <c r="V11" s="139">
        <v>3</v>
      </c>
      <c r="W11" s="139">
        <v>8</v>
      </c>
      <c r="X11" s="139">
        <v>49</v>
      </c>
      <c r="Y11" s="139">
        <v>40</v>
      </c>
      <c r="Z11" s="139">
        <v>3</v>
      </c>
      <c r="AA11" s="139">
        <v>92</v>
      </c>
      <c r="AB11" s="139">
        <v>26</v>
      </c>
      <c r="AC11" s="139">
        <v>15</v>
      </c>
      <c r="AD11" s="139">
        <v>5</v>
      </c>
      <c r="AE11" s="139">
        <v>5</v>
      </c>
      <c r="AF11" s="139">
        <v>20</v>
      </c>
      <c r="AG11" s="139">
        <v>2</v>
      </c>
      <c r="AH11" s="139">
        <v>3</v>
      </c>
      <c r="AI11" s="139">
        <v>6</v>
      </c>
      <c r="AJ11" s="139">
        <v>64</v>
      </c>
      <c r="AK11" s="139">
        <v>15</v>
      </c>
      <c r="AL11" s="139">
        <v>41</v>
      </c>
      <c r="AM11" s="139">
        <v>141</v>
      </c>
      <c r="AN11" s="139">
        <v>42</v>
      </c>
      <c r="AO11" s="139">
        <v>16</v>
      </c>
      <c r="AP11" s="139">
        <v>52</v>
      </c>
      <c r="AQ11" s="139">
        <v>49</v>
      </c>
      <c r="AR11" s="139">
        <v>1</v>
      </c>
      <c r="AS11" s="139">
        <v>5</v>
      </c>
      <c r="AT11" s="139">
        <v>5</v>
      </c>
      <c r="AU11" s="139">
        <v>0</v>
      </c>
      <c r="AV11" s="139">
        <v>11</v>
      </c>
      <c r="AW11" s="139">
        <v>124</v>
      </c>
      <c r="AX11" s="139">
        <v>96</v>
      </c>
      <c r="AY11" s="139">
        <v>59</v>
      </c>
      <c r="AZ11" s="139">
        <v>1</v>
      </c>
      <c r="BA11" s="139">
        <v>135</v>
      </c>
      <c r="BB11" s="139">
        <v>24</v>
      </c>
      <c r="BC11" s="139">
        <v>5</v>
      </c>
      <c r="BD11" s="139">
        <v>7</v>
      </c>
      <c r="BE11" s="139">
        <v>241</v>
      </c>
      <c r="BF11" s="139">
        <v>57</v>
      </c>
    </row>
    <row r="12" spans="1:58" x14ac:dyDescent="0.25">
      <c r="A12" s="51" t="s">
        <v>23</v>
      </c>
      <c r="B12" s="51" t="s">
        <v>176</v>
      </c>
      <c r="C12" s="139">
        <v>2534</v>
      </c>
      <c r="D12" s="139">
        <v>37</v>
      </c>
      <c r="E12" s="139">
        <v>10</v>
      </c>
      <c r="F12" s="139">
        <v>3</v>
      </c>
      <c r="G12" s="139">
        <v>3</v>
      </c>
      <c r="H12" s="139">
        <v>80</v>
      </c>
      <c r="I12" s="139">
        <v>1093</v>
      </c>
      <c r="J12" s="139">
        <v>24</v>
      </c>
      <c r="K12" s="139">
        <v>14</v>
      </c>
      <c r="L12" s="139">
        <v>2</v>
      </c>
      <c r="M12" s="139">
        <v>2</v>
      </c>
      <c r="N12" s="139">
        <v>114</v>
      </c>
      <c r="O12" s="139">
        <v>22</v>
      </c>
      <c r="P12" s="139">
        <v>9</v>
      </c>
      <c r="Q12" s="139">
        <v>8</v>
      </c>
      <c r="R12" s="139">
        <v>27</v>
      </c>
      <c r="S12" s="139">
        <v>72</v>
      </c>
      <c r="T12" s="139">
        <v>9</v>
      </c>
      <c r="U12" s="139">
        <v>8</v>
      </c>
      <c r="V12" s="139">
        <v>1</v>
      </c>
      <c r="W12" s="139">
        <v>5</v>
      </c>
      <c r="X12" s="139">
        <v>24</v>
      </c>
      <c r="Y12" s="139">
        <v>18</v>
      </c>
      <c r="Z12" s="139">
        <v>3</v>
      </c>
      <c r="AA12" s="139">
        <v>53</v>
      </c>
      <c r="AB12" s="139">
        <v>14</v>
      </c>
      <c r="AC12" s="139">
        <v>9</v>
      </c>
      <c r="AD12" s="139">
        <v>2</v>
      </c>
      <c r="AE12" s="139">
        <v>8</v>
      </c>
      <c r="AF12" s="139">
        <v>22</v>
      </c>
      <c r="AG12" s="139">
        <v>1</v>
      </c>
      <c r="AH12" s="139">
        <v>4</v>
      </c>
      <c r="AI12" s="139">
        <v>3</v>
      </c>
      <c r="AJ12" s="139">
        <v>43</v>
      </c>
      <c r="AK12" s="139">
        <v>7</v>
      </c>
      <c r="AL12" s="139">
        <v>57</v>
      </c>
      <c r="AM12" s="139">
        <v>87</v>
      </c>
      <c r="AN12" s="139">
        <v>36</v>
      </c>
      <c r="AO12" s="139">
        <v>16</v>
      </c>
      <c r="AP12" s="139">
        <v>69</v>
      </c>
      <c r="AQ12" s="139">
        <v>31</v>
      </c>
      <c r="AR12" s="139">
        <v>2</v>
      </c>
      <c r="AS12" s="139">
        <v>1</v>
      </c>
      <c r="AT12" s="139">
        <v>4</v>
      </c>
      <c r="AU12" s="139">
        <v>0</v>
      </c>
      <c r="AV12" s="139">
        <v>8</v>
      </c>
      <c r="AW12" s="139">
        <v>101</v>
      </c>
      <c r="AX12" s="139">
        <v>79</v>
      </c>
      <c r="AY12" s="139">
        <v>50</v>
      </c>
      <c r="AZ12" s="139">
        <v>0</v>
      </c>
      <c r="BA12" s="139">
        <v>126</v>
      </c>
      <c r="BB12" s="139">
        <v>15</v>
      </c>
      <c r="BC12" s="139">
        <v>2</v>
      </c>
      <c r="BD12" s="139">
        <v>3</v>
      </c>
      <c r="BE12" s="139">
        <v>57</v>
      </c>
      <c r="BF12" s="139">
        <v>36</v>
      </c>
    </row>
    <row r="13" spans="1:58" x14ac:dyDescent="0.25">
      <c r="A13" s="51" t="s">
        <v>24</v>
      </c>
      <c r="B13" s="51" t="s">
        <v>297</v>
      </c>
      <c r="C13" s="139">
        <v>1265</v>
      </c>
      <c r="D13" s="139">
        <v>8</v>
      </c>
      <c r="E13" s="139">
        <v>12</v>
      </c>
      <c r="F13" s="139">
        <v>4</v>
      </c>
      <c r="G13" s="139">
        <v>5</v>
      </c>
      <c r="H13" s="139">
        <v>92</v>
      </c>
      <c r="I13" s="139">
        <v>186</v>
      </c>
      <c r="J13" s="139">
        <v>140</v>
      </c>
      <c r="K13" s="139">
        <v>6</v>
      </c>
      <c r="L13" s="139">
        <v>1</v>
      </c>
      <c r="M13" s="139">
        <v>1</v>
      </c>
      <c r="N13" s="139">
        <v>49</v>
      </c>
      <c r="O13" s="139">
        <v>19</v>
      </c>
      <c r="P13" s="139">
        <v>11</v>
      </c>
      <c r="Q13" s="139">
        <v>14</v>
      </c>
      <c r="R13" s="139">
        <v>17</v>
      </c>
      <c r="S13" s="139">
        <v>38</v>
      </c>
      <c r="T13" s="139">
        <v>12</v>
      </c>
      <c r="U13" s="139">
        <v>19</v>
      </c>
      <c r="V13" s="139">
        <v>2</v>
      </c>
      <c r="W13" s="139">
        <v>9</v>
      </c>
      <c r="X13" s="139">
        <v>18</v>
      </c>
      <c r="Y13" s="139">
        <v>7</v>
      </c>
      <c r="Z13" s="139">
        <v>3</v>
      </c>
      <c r="AA13" s="139">
        <v>38</v>
      </c>
      <c r="AB13" s="139">
        <v>32</v>
      </c>
      <c r="AC13" s="139">
        <v>17</v>
      </c>
      <c r="AD13" s="139">
        <v>2</v>
      </c>
      <c r="AE13" s="139">
        <v>17</v>
      </c>
      <c r="AF13" s="139">
        <v>15</v>
      </c>
      <c r="AG13" s="139">
        <v>15</v>
      </c>
      <c r="AH13" s="139">
        <v>18</v>
      </c>
      <c r="AI13" s="139">
        <v>4</v>
      </c>
      <c r="AJ13" s="139">
        <v>17</v>
      </c>
      <c r="AK13" s="139">
        <v>40</v>
      </c>
      <c r="AL13" s="139">
        <v>13</v>
      </c>
      <c r="AM13" s="139">
        <v>31</v>
      </c>
      <c r="AN13" s="139">
        <v>21</v>
      </c>
      <c r="AO13" s="139">
        <v>26</v>
      </c>
      <c r="AP13" s="139">
        <v>27</v>
      </c>
      <c r="AQ13" s="139">
        <v>16</v>
      </c>
      <c r="AR13" s="139">
        <v>2</v>
      </c>
      <c r="AS13" s="139">
        <v>0</v>
      </c>
      <c r="AT13" s="139">
        <v>3</v>
      </c>
      <c r="AU13" s="139">
        <v>11</v>
      </c>
      <c r="AV13" s="139">
        <v>9</v>
      </c>
      <c r="AW13" s="139">
        <v>43</v>
      </c>
      <c r="AX13" s="139">
        <v>37</v>
      </c>
      <c r="AY13" s="139">
        <v>9</v>
      </c>
      <c r="AZ13" s="139">
        <v>0</v>
      </c>
      <c r="BA13" s="139">
        <v>70</v>
      </c>
      <c r="BB13" s="139">
        <v>16</v>
      </c>
      <c r="BC13" s="139">
        <v>3</v>
      </c>
      <c r="BD13" s="139">
        <v>20</v>
      </c>
      <c r="BE13" s="139">
        <v>14</v>
      </c>
      <c r="BF13" s="139">
        <v>6</v>
      </c>
    </row>
    <row r="14" spans="1:58" x14ac:dyDescent="0.25">
      <c r="A14" s="51" t="s">
        <v>25</v>
      </c>
      <c r="B14" s="51" t="s">
        <v>177</v>
      </c>
      <c r="C14" s="139">
        <v>1189</v>
      </c>
      <c r="D14" s="139">
        <v>13</v>
      </c>
      <c r="E14" s="139">
        <v>1</v>
      </c>
      <c r="F14" s="139">
        <v>2</v>
      </c>
      <c r="G14" s="139">
        <v>2</v>
      </c>
      <c r="H14" s="139">
        <v>13</v>
      </c>
      <c r="I14" s="139">
        <v>157</v>
      </c>
      <c r="J14" s="139">
        <v>3</v>
      </c>
      <c r="K14" s="139">
        <v>74</v>
      </c>
      <c r="L14" s="139">
        <v>2</v>
      </c>
      <c r="M14" s="139">
        <v>0</v>
      </c>
      <c r="N14" s="139">
        <v>50</v>
      </c>
      <c r="O14" s="139">
        <v>13</v>
      </c>
      <c r="P14" s="139">
        <v>0</v>
      </c>
      <c r="Q14" s="139">
        <v>0</v>
      </c>
      <c r="R14" s="139">
        <v>2</v>
      </c>
      <c r="S14" s="139">
        <v>25</v>
      </c>
      <c r="T14" s="139">
        <v>2</v>
      </c>
      <c r="U14" s="139">
        <v>1</v>
      </c>
      <c r="V14" s="139">
        <v>1</v>
      </c>
      <c r="W14" s="139">
        <v>3</v>
      </c>
      <c r="X14" s="139">
        <v>110</v>
      </c>
      <c r="Y14" s="139">
        <v>20</v>
      </c>
      <c r="Z14" s="139">
        <v>16</v>
      </c>
      <c r="AA14" s="139">
        <v>25</v>
      </c>
      <c r="AB14" s="139">
        <v>9</v>
      </c>
      <c r="AC14" s="139">
        <v>3</v>
      </c>
      <c r="AD14" s="139">
        <v>0</v>
      </c>
      <c r="AE14" s="139">
        <v>0</v>
      </c>
      <c r="AF14" s="139">
        <v>15</v>
      </c>
      <c r="AG14" s="139">
        <v>1</v>
      </c>
      <c r="AH14" s="139">
        <v>2</v>
      </c>
      <c r="AI14" s="139">
        <v>19</v>
      </c>
      <c r="AJ14" s="139">
        <v>87</v>
      </c>
      <c r="AK14" s="139">
        <v>1</v>
      </c>
      <c r="AL14" s="139">
        <v>3</v>
      </c>
      <c r="AM14" s="139">
        <v>256</v>
      </c>
      <c r="AN14" s="139">
        <v>14</v>
      </c>
      <c r="AO14" s="139">
        <v>3</v>
      </c>
      <c r="AP14" s="139">
        <v>12</v>
      </c>
      <c r="AQ14" s="139">
        <v>49</v>
      </c>
      <c r="AR14" s="139">
        <v>2</v>
      </c>
      <c r="AS14" s="139">
        <v>8</v>
      </c>
      <c r="AT14" s="139">
        <v>1</v>
      </c>
      <c r="AU14" s="139">
        <v>0</v>
      </c>
      <c r="AV14" s="139">
        <v>1</v>
      </c>
      <c r="AW14" s="139">
        <v>23</v>
      </c>
      <c r="AX14" s="139">
        <v>11</v>
      </c>
      <c r="AY14" s="139">
        <v>26</v>
      </c>
      <c r="AZ14" s="139">
        <v>6</v>
      </c>
      <c r="BA14" s="139">
        <v>18</v>
      </c>
      <c r="BB14" s="139">
        <v>10</v>
      </c>
      <c r="BC14" s="139">
        <v>0</v>
      </c>
      <c r="BD14" s="139">
        <v>1</v>
      </c>
      <c r="BE14" s="139">
        <v>58</v>
      </c>
      <c r="BF14" s="139">
        <v>15</v>
      </c>
    </row>
    <row r="15" spans="1:58" x14ac:dyDescent="0.25">
      <c r="A15" s="51" t="s">
        <v>26</v>
      </c>
      <c r="B15" s="51" t="s">
        <v>178</v>
      </c>
      <c r="C15" s="139">
        <v>2206</v>
      </c>
      <c r="D15" s="139">
        <v>31</v>
      </c>
      <c r="E15" s="139">
        <v>2</v>
      </c>
      <c r="F15" s="139">
        <v>19</v>
      </c>
      <c r="G15" s="139">
        <v>7</v>
      </c>
      <c r="H15" s="139">
        <v>24</v>
      </c>
      <c r="I15" s="139">
        <v>326</v>
      </c>
      <c r="J15" s="139">
        <v>16</v>
      </c>
      <c r="K15" s="139">
        <v>14</v>
      </c>
      <c r="L15" s="139">
        <v>9</v>
      </c>
      <c r="M15" s="139">
        <v>7</v>
      </c>
      <c r="N15" s="139">
        <v>206</v>
      </c>
      <c r="O15" s="139">
        <v>78</v>
      </c>
      <c r="P15" s="139">
        <v>3</v>
      </c>
      <c r="Q15" s="139">
        <v>4</v>
      </c>
      <c r="R15" s="139">
        <v>6</v>
      </c>
      <c r="S15" s="139">
        <v>100</v>
      </c>
      <c r="T15" s="139">
        <v>16</v>
      </c>
      <c r="U15" s="139">
        <v>6</v>
      </c>
      <c r="V15" s="139">
        <v>10</v>
      </c>
      <c r="W15" s="139">
        <v>24</v>
      </c>
      <c r="X15" s="139">
        <v>35</v>
      </c>
      <c r="Y15" s="139">
        <v>105</v>
      </c>
      <c r="Z15" s="139">
        <v>2</v>
      </c>
      <c r="AA15" s="139">
        <v>51</v>
      </c>
      <c r="AB15" s="139">
        <v>21</v>
      </c>
      <c r="AC15" s="139">
        <v>16</v>
      </c>
      <c r="AD15" s="139">
        <v>13</v>
      </c>
      <c r="AE15" s="139">
        <v>4</v>
      </c>
      <c r="AF15" s="139">
        <v>74</v>
      </c>
      <c r="AG15" s="139">
        <v>3</v>
      </c>
      <c r="AH15" s="139">
        <v>5</v>
      </c>
      <c r="AI15" s="139">
        <v>2</v>
      </c>
      <c r="AJ15" s="139">
        <v>78</v>
      </c>
      <c r="AK15" s="139">
        <v>3</v>
      </c>
      <c r="AL15" s="139">
        <v>12</v>
      </c>
      <c r="AM15" s="139">
        <v>157</v>
      </c>
      <c r="AN15" s="139">
        <v>38</v>
      </c>
      <c r="AO15" s="139">
        <v>10</v>
      </c>
      <c r="AP15" s="139">
        <v>18</v>
      </c>
      <c r="AQ15" s="139">
        <v>64</v>
      </c>
      <c r="AR15" s="139">
        <v>1</v>
      </c>
      <c r="AS15" s="139">
        <v>3</v>
      </c>
      <c r="AT15" s="139">
        <v>21</v>
      </c>
      <c r="AU15" s="139">
        <v>2</v>
      </c>
      <c r="AV15" s="139">
        <v>32</v>
      </c>
      <c r="AW15" s="139">
        <v>139</v>
      </c>
      <c r="AX15" s="139">
        <v>24</v>
      </c>
      <c r="AY15" s="139">
        <v>156</v>
      </c>
      <c r="AZ15" s="139">
        <v>0</v>
      </c>
      <c r="BA15" s="139">
        <v>43</v>
      </c>
      <c r="BB15" s="139">
        <v>14</v>
      </c>
      <c r="BC15" s="139">
        <v>5</v>
      </c>
      <c r="BD15" s="139">
        <v>1</v>
      </c>
      <c r="BE15" s="139">
        <v>116</v>
      </c>
      <c r="BF15" s="139">
        <v>30</v>
      </c>
    </row>
    <row r="16" spans="1:58" x14ac:dyDescent="0.25">
      <c r="A16" s="51" t="s">
        <v>28</v>
      </c>
      <c r="B16" s="51" t="s">
        <v>179</v>
      </c>
      <c r="C16" s="139">
        <v>3293</v>
      </c>
      <c r="D16" s="139">
        <v>43</v>
      </c>
      <c r="E16" s="139">
        <v>4</v>
      </c>
      <c r="F16" s="139">
        <v>37</v>
      </c>
      <c r="G16" s="139">
        <v>16</v>
      </c>
      <c r="H16" s="139">
        <v>53</v>
      </c>
      <c r="I16" s="139">
        <v>481</v>
      </c>
      <c r="J16" s="139">
        <v>24</v>
      </c>
      <c r="K16" s="139">
        <v>22</v>
      </c>
      <c r="L16" s="139">
        <v>5</v>
      </c>
      <c r="M16" s="139">
        <v>4</v>
      </c>
      <c r="N16" s="139">
        <v>576</v>
      </c>
      <c r="O16" s="139">
        <v>106</v>
      </c>
      <c r="P16" s="139">
        <v>8</v>
      </c>
      <c r="Q16" s="139">
        <v>9</v>
      </c>
      <c r="R16" s="139">
        <v>22</v>
      </c>
      <c r="S16" s="139">
        <v>137</v>
      </c>
      <c r="T16" s="139">
        <v>31</v>
      </c>
      <c r="U16" s="139">
        <v>13</v>
      </c>
      <c r="V16" s="139">
        <v>11</v>
      </c>
      <c r="W16" s="139">
        <v>35</v>
      </c>
      <c r="X16" s="139">
        <v>45</v>
      </c>
      <c r="Y16" s="139">
        <v>59</v>
      </c>
      <c r="Z16" s="139">
        <v>6</v>
      </c>
      <c r="AA16" s="139">
        <v>104</v>
      </c>
      <c r="AB16" s="139">
        <v>27</v>
      </c>
      <c r="AC16" s="139">
        <v>24</v>
      </c>
      <c r="AD16" s="139">
        <v>13</v>
      </c>
      <c r="AE16" s="139">
        <v>2</v>
      </c>
      <c r="AF16" s="139">
        <v>102</v>
      </c>
      <c r="AG16" s="139">
        <v>2</v>
      </c>
      <c r="AH16" s="139">
        <v>5</v>
      </c>
      <c r="AI16" s="139">
        <v>9</v>
      </c>
      <c r="AJ16" s="139">
        <v>94</v>
      </c>
      <c r="AK16" s="139">
        <v>1</v>
      </c>
      <c r="AL16" s="139">
        <v>19</v>
      </c>
      <c r="AM16" s="139">
        <v>184</v>
      </c>
      <c r="AN16" s="139">
        <v>68</v>
      </c>
      <c r="AO16" s="139">
        <v>24</v>
      </c>
      <c r="AP16" s="139">
        <v>19</v>
      </c>
      <c r="AQ16" s="139">
        <v>91</v>
      </c>
      <c r="AR16" s="139">
        <v>12</v>
      </c>
      <c r="AS16" s="139">
        <v>6</v>
      </c>
      <c r="AT16" s="139">
        <v>50</v>
      </c>
      <c r="AU16" s="139">
        <v>3</v>
      </c>
      <c r="AV16" s="139">
        <v>28</v>
      </c>
      <c r="AW16" s="139">
        <v>118</v>
      </c>
      <c r="AX16" s="139">
        <v>86</v>
      </c>
      <c r="AY16" s="139">
        <v>102</v>
      </c>
      <c r="AZ16" s="139">
        <v>1</v>
      </c>
      <c r="BA16" s="139">
        <v>76</v>
      </c>
      <c r="BB16" s="139">
        <v>43</v>
      </c>
      <c r="BC16" s="139">
        <v>7</v>
      </c>
      <c r="BD16" s="139">
        <v>3</v>
      </c>
      <c r="BE16" s="139">
        <v>174</v>
      </c>
      <c r="BF16" s="139">
        <v>49</v>
      </c>
    </row>
    <row r="17" spans="1:58" x14ac:dyDescent="0.25">
      <c r="A17" s="51" t="s">
        <v>28</v>
      </c>
      <c r="B17" s="51" t="s">
        <v>180</v>
      </c>
      <c r="C17" s="139">
        <v>1487</v>
      </c>
      <c r="D17" s="139">
        <v>2</v>
      </c>
      <c r="E17" s="139">
        <v>0</v>
      </c>
      <c r="F17" s="139">
        <v>28</v>
      </c>
      <c r="G17" s="139">
        <v>8</v>
      </c>
      <c r="H17" s="139">
        <v>21</v>
      </c>
      <c r="I17" s="139">
        <v>165</v>
      </c>
      <c r="J17" s="139">
        <v>8</v>
      </c>
      <c r="K17" s="139">
        <v>8</v>
      </c>
      <c r="L17" s="139">
        <v>1</v>
      </c>
      <c r="M17" s="139">
        <v>1</v>
      </c>
      <c r="N17" s="139">
        <v>568</v>
      </c>
      <c r="O17" s="139">
        <v>53</v>
      </c>
      <c r="P17" s="139">
        <v>1</v>
      </c>
      <c r="Q17" s="139">
        <v>6</v>
      </c>
      <c r="R17" s="139">
        <v>2</v>
      </c>
      <c r="S17" s="139">
        <v>31</v>
      </c>
      <c r="T17" s="139">
        <v>14</v>
      </c>
      <c r="U17" s="139">
        <v>2</v>
      </c>
      <c r="V17" s="139">
        <v>12</v>
      </c>
      <c r="W17" s="139">
        <v>12</v>
      </c>
      <c r="X17" s="139">
        <v>24</v>
      </c>
      <c r="Y17" s="139">
        <v>19</v>
      </c>
      <c r="Z17" s="139">
        <v>2</v>
      </c>
      <c r="AA17" s="139">
        <v>28</v>
      </c>
      <c r="AB17" s="139">
        <v>9</v>
      </c>
      <c r="AC17" s="139">
        <v>12</v>
      </c>
      <c r="AD17" s="139">
        <v>8</v>
      </c>
      <c r="AE17" s="139">
        <v>1</v>
      </c>
      <c r="AF17" s="139">
        <v>51</v>
      </c>
      <c r="AG17" s="139">
        <v>0</v>
      </c>
      <c r="AH17" s="139">
        <v>2</v>
      </c>
      <c r="AI17" s="139">
        <v>2</v>
      </c>
      <c r="AJ17" s="139">
        <v>29</v>
      </c>
      <c r="AK17" s="139">
        <v>1</v>
      </c>
      <c r="AL17" s="139">
        <v>8</v>
      </c>
      <c r="AM17" s="139">
        <v>72</v>
      </c>
      <c r="AN17" s="139">
        <v>19</v>
      </c>
      <c r="AO17" s="139">
        <v>5</v>
      </c>
      <c r="AP17" s="139">
        <v>5</v>
      </c>
      <c r="AQ17" s="139">
        <v>28</v>
      </c>
      <c r="AR17" s="139">
        <v>15</v>
      </c>
      <c r="AS17" s="139">
        <v>4</v>
      </c>
      <c r="AT17" s="139">
        <v>30</v>
      </c>
      <c r="AU17" s="139">
        <v>0</v>
      </c>
      <c r="AV17" s="139">
        <v>11</v>
      </c>
      <c r="AW17" s="139">
        <v>38</v>
      </c>
      <c r="AX17" s="139">
        <v>13</v>
      </c>
      <c r="AY17" s="139">
        <v>34</v>
      </c>
      <c r="AZ17" s="139">
        <v>0</v>
      </c>
      <c r="BA17" s="139">
        <v>22</v>
      </c>
      <c r="BB17" s="139">
        <v>9</v>
      </c>
      <c r="BC17" s="139">
        <v>3</v>
      </c>
      <c r="BD17" s="139">
        <v>1</v>
      </c>
      <c r="BE17" s="139">
        <v>17</v>
      </c>
      <c r="BF17" s="139">
        <v>22</v>
      </c>
    </row>
    <row r="18" spans="1:58" x14ac:dyDescent="0.25">
      <c r="A18" s="51" t="s">
        <v>29</v>
      </c>
      <c r="B18" s="51" t="s">
        <v>257</v>
      </c>
      <c r="C18" s="139">
        <v>306</v>
      </c>
      <c r="D18" s="139">
        <v>0</v>
      </c>
      <c r="E18" s="139">
        <v>0</v>
      </c>
      <c r="F18" s="139">
        <v>2</v>
      </c>
      <c r="G18" s="139">
        <v>0</v>
      </c>
      <c r="H18" s="139">
        <v>0</v>
      </c>
      <c r="I18" s="139">
        <v>0</v>
      </c>
      <c r="J18" s="139">
        <v>0</v>
      </c>
      <c r="K18" s="139">
        <v>0</v>
      </c>
      <c r="L18" s="139">
        <v>0</v>
      </c>
      <c r="M18" s="139">
        <v>0</v>
      </c>
      <c r="N18" s="139">
        <v>4</v>
      </c>
      <c r="O18" s="139">
        <v>290</v>
      </c>
      <c r="P18" s="139">
        <v>0</v>
      </c>
      <c r="Q18" s="139">
        <v>0</v>
      </c>
      <c r="R18" s="139">
        <v>0</v>
      </c>
      <c r="S18" s="139">
        <v>2</v>
      </c>
      <c r="T18" s="139">
        <v>0</v>
      </c>
      <c r="U18" s="139">
        <v>0</v>
      </c>
      <c r="V18" s="139">
        <v>0</v>
      </c>
      <c r="W18" s="139">
        <v>0</v>
      </c>
      <c r="X18" s="139">
        <v>1</v>
      </c>
      <c r="Y18" s="139">
        <v>0</v>
      </c>
      <c r="Z18" s="139">
        <v>0</v>
      </c>
      <c r="AA18" s="139">
        <v>0</v>
      </c>
      <c r="AB18" s="139">
        <v>0</v>
      </c>
      <c r="AC18" s="139">
        <v>0</v>
      </c>
      <c r="AD18" s="139">
        <v>0</v>
      </c>
      <c r="AE18" s="139">
        <v>0</v>
      </c>
      <c r="AF18" s="139">
        <v>0</v>
      </c>
      <c r="AG18" s="139">
        <v>0</v>
      </c>
      <c r="AH18" s="139">
        <v>0</v>
      </c>
      <c r="AI18" s="139">
        <v>0</v>
      </c>
      <c r="AJ18" s="139">
        <v>0</v>
      </c>
      <c r="AK18" s="139">
        <v>0</v>
      </c>
      <c r="AL18" s="139">
        <v>0</v>
      </c>
      <c r="AM18" s="139">
        <v>0</v>
      </c>
      <c r="AN18" s="139">
        <v>1</v>
      </c>
      <c r="AO18" s="139">
        <v>0</v>
      </c>
      <c r="AP18" s="139">
        <v>0</v>
      </c>
      <c r="AQ18" s="139">
        <v>1</v>
      </c>
      <c r="AR18" s="139">
        <v>0</v>
      </c>
      <c r="AS18" s="139">
        <v>0</v>
      </c>
      <c r="AT18" s="139">
        <v>3</v>
      </c>
      <c r="AU18" s="139">
        <v>0</v>
      </c>
      <c r="AV18" s="139">
        <v>0</v>
      </c>
      <c r="AW18" s="139">
        <v>0</v>
      </c>
      <c r="AX18" s="139">
        <v>0</v>
      </c>
      <c r="AY18" s="139">
        <v>0</v>
      </c>
      <c r="AZ18" s="139">
        <v>0</v>
      </c>
      <c r="BA18" s="139">
        <v>0</v>
      </c>
      <c r="BB18" s="139">
        <v>0</v>
      </c>
      <c r="BC18" s="139">
        <v>2</v>
      </c>
      <c r="BD18" s="139">
        <v>0</v>
      </c>
      <c r="BE18" s="139">
        <v>0</v>
      </c>
      <c r="BF18" s="139">
        <v>0</v>
      </c>
    </row>
    <row r="19" spans="1:58" x14ac:dyDescent="0.25">
      <c r="A19" s="51" t="s">
        <v>31</v>
      </c>
      <c r="B19" s="51" t="s">
        <v>71</v>
      </c>
      <c r="C19" s="139">
        <v>948</v>
      </c>
      <c r="D19" s="139">
        <v>4</v>
      </c>
      <c r="E19" s="139">
        <v>2</v>
      </c>
      <c r="F19" s="139">
        <v>2</v>
      </c>
      <c r="G19" s="139">
        <v>1</v>
      </c>
      <c r="H19" s="139">
        <v>22</v>
      </c>
      <c r="I19" s="139">
        <v>74</v>
      </c>
      <c r="J19" s="139">
        <v>23</v>
      </c>
      <c r="K19" s="139">
        <v>3</v>
      </c>
      <c r="L19" s="139">
        <v>1</v>
      </c>
      <c r="M19" s="139">
        <v>0</v>
      </c>
      <c r="N19" s="139">
        <v>34</v>
      </c>
      <c r="O19" s="139">
        <v>10</v>
      </c>
      <c r="P19" s="139">
        <v>3</v>
      </c>
      <c r="Q19" s="139">
        <v>119</v>
      </c>
      <c r="R19" s="139">
        <v>17</v>
      </c>
      <c r="S19" s="139">
        <v>116</v>
      </c>
      <c r="T19" s="139">
        <v>10</v>
      </c>
      <c r="U19" s="139">
        <v>21</v>
      </c>
      <c r="V19" s="139">
        <v>0</v>
      </c>
      <c r="W19" s="139">
        <v>2</v>
      </c>
      <c r="X19" s="139">
        <v>10</v>
      </c>
      <c r="Y19" s="139">
        <v>4</v>
      </c>
      <c r="Z19" s="139">
        <v>0</v>
      </c>
      <c r="AA19" s="139">
        <v>29</v>
      </c>
      <c r="AB19" s="139">
        <v>89</v>
      </c>
      <c r="AC19" s="139">
        <v>25</v>
      </c>
      <c r="AD19" s="139">
        <v>1</v>
      </c>
      <c r="AE19" s="139">
        <v>4</v>
      </c>
      <c r="AF19" s="139">
        <v>16</v>
      </c>
      <c r="AG19" s="139">
        <v>9</v>
      </c>
      <c r="AH19" s="139">
        <v>29</v>
      </c>
      <c r="AI19" s="139">
        <v>0</v>
      </c>
      <c r="AJ19" s="139">
        <v>11</v>
      </c>
      <c r="AK19" s="139">
        <v>3</v>
      </c>
      <c r="AL19" s="139">
        <v>5</v>
      </c>
      <c r="AM19" s="139">
        <v>16</v>
      </c>
      <c r="AN19" s="139">
        <v>7</v>
      </c>
      <c r="AO19" s="139">
        <v>7</v>
      </c>
      <c r="AP19" s="139">
        <v>9</v>
      </c>
      <c r="AQ19" s="139">
        <v>9</v>
      </c>
      <c r="AR19" s="139">
        <v>1</v>
      </c>
      <c r="AS19" s="139">
        <v>0</v>
      </c>
      <c r="AT19" s="139">
        <v>4</v>
      </c>
      <c r="AU19" s="139">
        <v>15</v>
      </c>
      <c r="AV19" s="139">
        <v>2</v>
      </c>
      <c r="AW19" s="139">
        <v>20</v>
      </c>
      <c r="AX19" s="139">
        <v>44</v>
      </c>
      <c r="AY19" s="139">
        <v>9</v>
      </c>
      <c r="AZ19" s="139">
        <v>0</v>
      </c>
      <c r="BA19" s="139">
        <v>25</v>
      </c>
      <c r="BB19" s="139">
        <v>52</v>
      </c>
      <c r="BC19" s="139">
        <v>1</v>
      </c>
      <c r="BD19" s="139">
        <v>4</v>
      </c>
      <c r="BE19" s="139">
        <v>18</v>
      </c>
      <c r="BF19" s="139">
        <v>6</v>
      </c>
    </row>
    <row r="20" spans="1:58" x14ac:dyDescent="0.25">
      <c r="A20" s="51" t="s">
        <v>33</v>
      </c>
      <c r="B20" s="51" t="s">
        <v>181</v>
      </c>
      <c r="C20" s="139">
        <v>954</v>
      </c>
      <c r="D20" s="139">
        <v>5</v>
      </c>
      <c r="E20" s="139">
        <v>1</v>
      </c>
      <c r="F20" s="139">
        <v>0</v>
      </c>
      <c r="G20" s="139">
        <v>3</v>
      </c>
      <c r="H20" s="139">
        <v>4</v>
      </c>
      <c r="I20" s="139">
        <v>86</v>
      </c>
      <c r="J20" s="139">
        <v>6</v>
      </c>
      <c r="K20" s="139">
        <v>3</v>
      </c>
      <c r="L20" s="139">
        <v>1</v>
      </c>
      <c r="M20" s="139">
        <v>0</v>
      </c>
      <c r="N20" s="139">
        <v>19</v>
      </c>
      <c r="O20" s="139">
        <v>6</v>
      </c>
      <c r="P20" s="139">
        <v>1</v>
      </c>
      <c r="Q20" s="139">
        <v>11</v>
      </c>
      <c r="R20" s="139">
        <v>3</v>
      </c>
      <c r="S20" s="139">
        <v>433</v>
      </c>
      <c r="T20" s="139">
        <v>28</v>
      </c>
      <c r="U20" s="139">
        <v>6</v>
      </c>
      <c r="V20" s="139">
        <v>8</v>
      </c>
      <c r="W20" s="139">
        <v>3</v>
      </c>
      <c r="X20" s="139">
        <v>13</v>
      </c>
      <c r="Y20" s="139">
        <v>8</v>
      </c>
      <c r="Z20" s="139">
        <v>0</v>
      </c>
      <c r="AA20" s="139">
        <v>46</v>
      </c>
      <c r="AB20" s="139">
        <v>6</v>
      </c>
      <c r="AC20" s="139">
        <v>38</v>
      </c>
      <c r="AD20" s="139">
        <v>1</v>
      </c>
      <c r="AE20" s="139">
        <v>0</v>
      </c>
      <c r="AF20" s="139">
        <v>8</v>
      </c>
      <c r="AG20" s="139">
        <v>0</v>
      </c>
      <c r="AH20" s="139">
        <v>3</v>
      </c>
      <c r="AI20" s="139">
        <v>0</v>
      </c>
      <c r="AJ20" s="139">
        <v>16</v>
      </c>
      <c r="AK20" s="139">
        <v>3</v>
      </c>
      <c r="AL20" s="139">
        <v>2</v>
      </c>
      <c r="AM20" s="139">
        <v>28</v>
      </c>
      <c r="AN20" s="139">
        <v>23</v>
      </c>
      <c r="AO20" s="139">
        <v>1</v>
      </c>
      <c r="AP20" s="139">
        <v>3</v>
      </c>
      <c r="AQ20" s="139">
        <v>9</v>
      </c>
      <c r="AR20" s="139">
        <v>0</v>
      </c>
      <c r="AS20" s="139">
        <v>0</v>
      </c>
      <c r="AT20" s="139">
        <v>2</v>
      </c>
      <c r="AU20" s="139">
        <v>2</v>
      </c>
      <c r="AV20" s="139">
        <v>11</v>
      </c>
      <c r="AW20" s="139">
        <v>17</v>
      </c>
      <c r="AX20" s="139">
        <v>7</v>
      </c>
      <c r="AY20" s="139">
        <v>8</v>
      </c>
      <c r="AZ20" s="139">
        <v>0</v>
      </c>
      <c r="BA20" s="139">
        <v>15</v>
      </c>
      <c r="BB20" s="139">
        <v>21</v>
      </c>
      <c r="BC20" s="139">
        <v>0</v>
      </c>
      <c r="BD20" s="139">
        <v>1</v>
      </c>
      <c r="BE20" s="139">
        <v>24</v>
      </c>
      <c r="BF20" s="139">
        <v>11</v>
      </c>
    </row>
    <row r="21" spans="1:58" x14ac:dyDescent="0.25">
      <c r="A21" s="51" t="s">
        <v>33</v>
      </c>
      <c r="B21" s="51" t="s">
        <v>248</v>
      </c>
      <c r="C21" s="139">
        <v>1702</v>
      </c>
      <c r="D21" s="139">
        <v>12</v>
      </c>
      <c r="E21" s="139">
        <v>2</v>
      </c>
      <c r="F21" s="139">
        <v>3</v>
      </c>
      <c r="G21" s="139">
        <v>4</v>
      </c>
      <c r="H21" s="139">
        <v>26</v>
      </c>
      <c r="I21" s="139">
        <v>243</v>
      </c>
      <c r="J21" s="139">
        <v>13</v>
      </c>
      <c r="K21" s="139">
        <v>8</v>
      </c>
      <c r="L21" s="139">
        <v>1</v>
      </c>
      <c r="M21" s="139">
        <v>0</v>
      </c>
      <c r="N21" s="139">
        <v>81</v>
      </c>
      <c r="O21" s="139">
        <v>22</v>
      </c>
      <c r="P21" s="139">
        <v>0</v>
      </c>
      <c r="Q21" s="139">
        <v>25</v>
      </c>
      <c r="R21" s="139">
        <v>5</v>
      </c>
      <c r="S21" s="139">
        <v>464</v>
      </c>
      <c r="T21" s="139">
        <v>55</v>
      </c>
      <c r="U21" s="139">
        <v>7</v>
      </c>
      <c r="V21" s="139">
        <v>8</v>
      </c>
      <c r="W21" s="139">
        <v>3</v>
      </c>
      <c r="X21" s="139">
        <v>35</v>
      </c>
      <c r="Y21" s="139">
        <v>15</v>
      </c>
      <c r="Z21" s="139">
        <v>0</v>
      </c>
      <c r="AA21" s="139">
        <v>131</v>
      </c>
      <c r="AB21" s="139">
        <v>40</v>
      </c>
      <c r="AC21" s="139">
        <v>28</v>
      </c>
      <c r="AD21" s="139">
        <v>2</v>
      </c>
      <c r="AE21" s="139">
        <v>2</v>
      </c>
      <c r="AF21" s="139">
        <v>20</v>
      </c>
      <c r="AG21" s="139">
        <v>2</v>
      </c>
      <c r="AH21" s="139">
        <v>5</v>
      </c>
      <c r="AI21" s="139">
        <v>2</v>
      </c>
      <c r="AJ21" s="139">
        <v>33</v>
      </c>
      <c r="AK21" s="139">
        <v>3</v>
      </c>
      <c r="AL21" s="139">
        <v>3</v>
      </c>
      <c r="AM21" s="139">
        <v>66</v>
      </c>
      <c r="AN21" s="139">
        <v>68</v>
      </c>
      <c r="AO21" s="139">
        <v>6</v>
      </c>
      <c r="AP21" s="139">
        <v>13</v>
      </c>
      <c r="AQ21" s="139">
        <v>35</v>
      </c>
      <c r="AR21" s="139">
        <v>2</v>
      </c>
      <c r="AS21" s="139">
        <v>1</v>
      </c>
      <c r="AT21" s="139">
        <v>2</v>
      </c>
      <c r="AU21" s="139">
        <v>0</v>
      </c>
      <c r="AV21" s="139">
        <v>11</v>
      </c>
      <c r="AW21" s="139">
        <v>49</v>
      </c>
      <c r="AX21" s="139">
        <v>10</v>
      </c>
      <c r="AY21" s="139">
        <v>22</v>
      </c>
      <c r="AZ21" s="139">
        <v>0</v>
      </c>
      <c r="BA21" s="139">
        <v>25</v>
      </c>
      <c r="BB21" s="139">
        <v>53</v>
      </c>
      <c r="BC21" s="139">
        <v>2</v>
      </c>
      <c r="BD21" s="139">
        <v>3</v>
      </c>
      <c r="BE21" s="139">
        <v>22</v>
      </c>
      <c r="BF21" s="139">
        <v>9</v>
      </c>
    </row>
    <row r="22" spans="1:58" x14ac:dyDescent="0.25">
      <c r="A22" s="51" t="s">
        <v>34</v>
      </c>
      <c r="B22" s="51" t="s">
        <v>233</v>
      </c>
      <c r="C22" s="139">
        <v>1667</v>
      </c>
      <c r="D22" s="139">
        <v>22</v>
      </c>
      <c r="E22" s="139">
        <v>2</v>
      </c>
      <c r="F22" s="139">
        <v>3</v>
      </c>
      <c r="G22" s="139">
        <v>5</v>
      </c>
      <c r="H22" s="139">
        <v>31</v>
      </c>
      <c r="I22" s="139">
        <v>202</v>
      </c>
      <c r="J22" s="139">
        <v>14</v>
      </c>
      <c r="K22" s="139">
        <v>3</v>
      </c>
      <c r="L22" s="139">
        <v>1</v>
      </c>
      <c r="M22" s="139">
        <v>0</v>
      </c>
      <c r="N22" s="139">
        <v>99</v>
      </c>
      <c r="O22" s="139">
        <v>20</v>
      </c>
      <c r="P22" s="139">
        <v>6</v>
      </c>
      <c r="Q22" s="139">
        <v>7</v>
      </c>
      <c r="R22" s="139">
        <v>25</v>
      </c>
      <c r="S22" s="139">
        <v>180</v>
      </c>
      <c r="T22" s="139">
        <v>190</v>
      </c>
      <c r="U22" s="139">
        <v>10</v>
      </c>
      <c r="V22" s="139">
        <v>28</v>
      </c>
      <c r="W22" s="139">
        <v>7</v>
      </c>
      <c r="X22" s="139">
        <v>18</v>
      </c>
      <c r="Y22" s="139">
        <v>8</v>
      </c>
      <c r="Z22" s="139">
        <v>1</v>
      </c>
      <c r="AA22" s="139">
        <v>116</v>
      </c>
      <c r="AB22" s="139">
        <v>26</v>
      </c>
      <c r="AC22" s="139">
        <v>16</v>
      </c>
      <c r="AD22" s="139">
        <v>4</v>
      </c>
      <c r="AE22" s="139">
        <v>1</v>
      </c>
      <c r="AF22" s="139">
        <v>28</v>
      </c>
      <c r="AG22" s="139">
        <v>1</v>
      </c>
      <c r="AH22" s="139">
        <v>4</v>
      </c>
      <c r="AI22" s="139">
        <v>1</v>
      </c>
      <c r="AJ22" s="139">
        <v>24</v>
      </c>
      <c r="AK22" s="139">
        <v>2</v>
      </c>
      <c r="AL22" s="139">
        <v>11</v>
      </c>
      <c r="AM22" s="139">
        <v>43</v>
      </c>
      <c r="AN22" s="139">
        <v>120</v>
      </c>
      <c r="AO22" s="139">
        <v>11</v>
      </c>
      <c r="AP22" s="139">
        <v>12</v>
      </c>
      <c r="AQ22" s="139">
        <v>25</v>
      </c>
      <c r="AR22" s="139">
        <v>1</v>
      </c>
      <c r="AS22" s="139">
        <v>0</v>
      </c>
      <c r="AT22" s="139">
        <v>5</v>
      </c>
      <c r="AU22" s="139">
        <v>3</v>
      </c>
      <c r="AV22" s="139">
        <v>19</v>
      </c>
      <c r="AW22" s="139">
        <v>43</v>
      </c>
      <c r="AX22" s="139">
        <v>67</v>
      </c>
      <c r="AY22" s="139">
        <v>25</v>
      </c>
      <c r="AZ22" s="139">
        <v>0</v>
      </c>
      <c r="BA22" s="139">
        <v>34</v>
      </c>
      <c r="BB22" s="139">
        <v>46</v>
      </c>
      <c r="BC22" s="139">
        <v>2</v>
      </c>
      <c r="BD22" s="139">
        <v>3</v>
      </c>
      <c r="BE22" s="139">
        <v>65</v>
      </c>
      <c r="BF22" s="139">
        <v>27</v>
      </c>
    </row>
    <row r="23" spans="1:58" x14ac:dyDescent="0.25">
      <c r="A23" s="51" t="s">
        <v>36</v>
      </c>
      <c r="B23" s="51" t="s">
        <v>72</v>
      </c>
      <c r="C23" s="139">
        <v>1461</v>
      </c>
      <c r="D23" s="139">
        <v>7</v>
      </c>
      <c r="E23" s="139">
        <v>1</v>
      </c>
      <c r="F23" s="139">
        <v>37</v>
      </c>
      <c r="G23" s="139">
        <v>16</v>
      </c>
      <c r="H23" s="139">
        <v>30</v>
      </c>
      <c r="I23" s="139">
        <v>112</v>
      </c>
      <c r="J23" s="139">
        <v>7</v>
      </c>
      <c r="K23" s="139">
        <v>7</v>
      </c>
      <c r="L23" s="139">
        <v>0</v>
      </c>
      <c r="M23" s="139">
        <v>0</v>
      </c>
      <c r="N23" s="139">
        <v>92</v>
      </c>
      <c r="O23" s="139">
        <v>47</v>
      </c>
      <c r="P23" s="139">
        <v>1</v>
      </c>
      <c r="Q23" s="139">
        <v>6</v>
      </c>
      <c r="R23" s="139">
        <v>23</v>
      </c>
      <c r="S23" s="139">
        <v>73</v>
      </c>
      <c r="T23" s="139">
        <v>56</v>
      </c>
      <c r="U23" s="139">
        <v>7</v>
      </c>
      <c r="V23" s="139">
        <v>196</v>
      </c>
      <c r="W23" s="139">
        <v>9</v>
      </c>
      <c r="X23" s="139">
        <v>10</v>
      </c>
      <c r="Y23" s="139">
        <v>15</v>
      </c>
      <c r="Z23" s="139">
        <v>0</v>
      </c>
      <c r="AA23" s="139">
        <v>39</v>
      </c>
      <c r="AB23" s="139">
        <v>5</v>
      </c>
      <c r="AC23" s="139">
        <v>18</v>
      </c>
      <c r="AD23" s="139">
        <v>8</v>
      </c>
      <c r="AE23" s="139">
        <v>4</v>
      </c>
      <c r="AF23" s="139">
        <v>58</v>
      </c>
      <c r="AG23" s="139">
        <v>1</v>
      </c>
      <c r="AH23" s="139">
        <v>3</v>
      </c>
      <c r="AI23" s="139">
        <v>4</v>
      </c>
      <c r="AJ23" s="139">
        <v>25</v>
      </c>
      <c r="AK23" s="139">
        <v>5</v>
      </c>
      <c r="AL23" s="139">
        <v>10</v>
      </c>
      <c r="AM23" s="139">
        <v>40</v>
      </c>
      <c r="AN23" s="139">
        <v>119</v>
      </c>
      <c r="AO23" s="139">
        <v>11</v>
      </c>
      <c r="AP23" s="139">
        <v>8</v>
      </c>
      <c r="AQ23" s="139">
        <v>23</v>
      </c>
      <c r="AR23" s="139">
        <v>2</v>
      </c>
      <c r="AS23" s="139">
        <v>1</v>
      </c>
      <c r="AT23" s="139">
        <v>17</v>
      </c>
      <c r="AU23" s="139">
        <v>0</v>
      </c>
      <c r="AV23" s="139">
        <v>55</v>
      </c>
      <c r="AW23" s="139">
        <v>42</v>
      </c>
      <c r="AX23" s="139">
        <v>75</v>
      </c>
      <c r="AY23" s="139">
        <v>30</v>
      </c>
      <c r="AZ23" s="139">
        <v>0</v>
      </c>
      <c r="BA23" s="139">
        <v>34</v>
      </c>
      <c r="BB23" s="139">
        <v>9</v>
      </c>
      <c r="BC23" s="139">
        <v>10</v>
      </c>
      <c r="BD23" s="139">
        <v>6</v>
      </c>
      <c r="BE23" s="139">
        <v>36</v>
      </c>
      <c r="BF23" s="139">
        <v>11</v>
      </c>
    </row>
    <row r="24" spans="1:58" x14ac:dyDescent="0.25">
      <c r="A24" s="51" t="s">
        <v>36</v>
      </c>
      <c r="B24" s="51" t="s">
        <v>73</v>
      </c>
      <c r="C24" s="139">
        <v>2953</v>
      </c>
      <c r="D24" s="139">
        <v>19</v>
      </c>
      <c r="E24" s="139">
        <v>10</v>
      </c>
      <c r="F24" s="139">
        <v>66</v>
      </c>
      <c r="G24" s="139">
        <v>45</v>
      </c>
      <c r="H24" s="139">
        <v>65</v>
      </c>
      <c r="I24" s="139">
        <v>262</v>
      </c>
      <c r="J24" s="139">
        <v>30</v>
      </c>
      <c r="K24" s="139">
        <v>10</v>
      </c>
      <c r="L24" s="139">
        <v>0</v>
      </c>
      <c r="M24" s="139">
        <v>2</v>
      </c>
      <c r="N24" s="139">
        <v>226</v>
      </c>
      <c r="O24" s="139">
        <v>115</v>
      </c>
      <c r="P24" s="139">
        <v>3</v>
      </c>
      <c r="Q24" s="139">
        <v>12</v>
      </c>
      <c r="R24" s="139">
        <v>44</v>
      </c>
      <c r="S24" s="139">
        <v>168</v>
      </c>
      <c r="T24" s="139">
        <v>124</v>
      </c>
      <c r="U24" s="139">
        <v>19</v>
      </c>
      <c r="V24" s="139">
        <v>203</v>
      </c>
      <c r="W24" s="139">
        <v>16</v>
      </c>
      <c r="X24" s="139">
        <v>26</v>
      </c>
      <c r="Y24" s="139">
        <v>25</v>
      </c>
      <c r="Z24" s="139">
        <v>2</v>
      </c>
      <c r="AA24" s="139">
        <v>105</v>
      </c>
      <c r="AB24" s="139">
        <v>28</v>
      </c>
      <c r="AC24" s="139">
        <v>40</v>
      </c>
      <c r="AD24" s="139">
        <v>10</v>
      </c>
      <c r="AE24" s="139">
        <v>5</v>
      </c>
      <c r="AF24" s="139">
        <v>107</v>
      </c>
      <c r="AG24" s="139">
        <v>3</v>
      </c>
      <c r="AH24" s="139">
        <v>9</v>
      </c>
      <c r="AI24" s="139">
        <v>6</v>
      </c>
      <c r="AJ24" s="139">
        <v>49</v>
      </c>
      <c r="AK24" s="139">
        <v>9</v>
      </c>
      <c r="AL24" s="139">
        <v>26</v>
      </c>
      <c r="AM24" s="139">
        <v>93</v>
      </c>
      <c r="AN24" s="139">
        <v>135</v>
      </c>
      <c r="AO24" s="139">
        <v>26</v>
      </c>
      <c r="AP24" s="139">
        <v>31</v>
      </c>
      <c r="AQ24" s="139">
        <v>53</v>
      </c>
      <c r="AR24" s="139">
        <v>2</v>
      </c>
      <c r="AS24" s="139">
        <v>2</v>
      </c>
      <c r="AT24" s="139">
        <v>43</v>
      </c>
      <c r="AU24" s="139">
        <v>0</v>
      </c>
      <c r="AV24" s="139">
        <v>90</v>
      </c>
      <c r="AW24" s="139">
        <v>88</v>
      </c>
      <c r="AX24" s="139">
        <v>150</v>
      </c>
      <c r="AY24" s="139">
        <v>97</v>
      </c>
      <c r="AZ24" s="139">
        <v>1</v>
      </c>
      <c r="BA24" s="139">
        <v>72</v>
      </c>
      <c r="BB24" s="139">
        <v>58</v>
      </c>
      <c r="BC24" s="139">
        <v>12</v>
      </c>
      <c r="BD24" s="139">
        <v>9</v>
      </c>
      <c r="BE24" s="139">
        <v>79</v>
      </c>
      <c r="BF24" s="139">
        <v>23</v>
      </c>
    </row>
    <row r="25" spans="1:58" x14ac:dyDescent="0.25">
      <c r="A25" s="51" t="s">
        <v>37</v>
      </c>
      <c r="B25" s="51" t="s">
        <v>74</v>
      </c>
      <c r="C25" s="139">
        <v>513</v>
      </c>
      <c r="D25" s="139">
        <v>15</v>
      </c>
      <c r="E25" s="139">
        <v>2</v>
      </c>
      <c r="F25" s="139">
        <v>0</v>
      </c>
      <c r="G25" s="139">
        <v>48</v>
      </c>
      <c r="H25" s="139">
        <v>0</v>
      </c>
      <c r="I25" s="139">
        <v>40</v>
      </c>
      <c r="J25" s="139">
        <v>1</v>
      </c>
      <c r="K25" s="139">
        <v>0</v>
      </c>
      <c r="L25" s="139">
        <v>0</v>
      </c>
      <c r="M25" s="139">
        <v>0</v>
      </c>
      <c r="N25" s="139">
        <v>40</v>
      </c>
      <c r="O25" s="139">
        <v>15</v>
      </c>
      <c r="P25" s="139">
        <v>0</v>
      </c>
      <c r="Q25" s="139">
        <v>0</v>
      </c>
      <c r="R25" s="139">
        <v>0</v>
      </c>
      <c r="S25" s="139">
        <v>14</v>
      </c>
      <c r="T25" s="139">
        <v>4</v>
      </c>
      <c r="U25" s="139">
        <v>0</v>
      </c>
      <c r="V25" s="139">
        <v>0</v>
      </c>
      <c r="W25" s="139">
        <v>137</v>
      </c>
      <c r="X25" s="139">
        <v>12</v>
      </c>
      <c r="Y25" s="139">
        <v>12</v>
      </c>
      <c r="Z25" s="139">
        <v>0</v>
      </c>
      <c r="AA25" s="139">
        <v>4</v>
      </c>
      <c r="AB25" s="139">
        <v>1</v>
      </c>
      <c r="AC25" s="139">
        <v>1</v>
      </c>
      <c r="AD25" s="139">
        <v>22</v>
      </c>
      <c r="AE25" s="139">
        <v>0</v>
      </c>
      <c r="AF25" s="139">
        <v>8</v>
      </c>
      <c r="AG25" s="139">
        <v>1</v>
      </c>
      <c r="AH25" s="139">
        <v>0</v>
      </c>
      <c r="AI25" s="139">
        <v>0</v>
      </c>
      <c r="AJ25" s="139">
        <v>8</v>
      </c>
      <c r="AK25" s="139">
        <v>0</v>
      </c>
      <c r="AL25" s="139">
        <v>1</v>
      </c>
      <c r="AM25" s="139">
        <v>13</v>
      </c>
      <c r="AN25" s="139">
        <v>4</v>
      </c>
      <c r="AO25" s="139">
        <v>6</v>
      </c>
      <c r="AP25" s="139">
        <v>2</v>
      </c>
      <c r="AQ25" s="139">
        <v>6</v>
      </c>
      <c r="AR25" s="139">
        <v>1</v>
      </c>
      <c r="AS25" s="139">
        <v>1</v>
      </c>
      <c r="AT25" s="139">
        <v>6</v>
      </c>
      <c r="AU25" s="139">
        <v>0</v>
      </c>
      <c r="AV25" s="139">
        <v>5</v>
      </c>
      <c r="AW25" s="139">
        <v>52</v>
      </c>
      <c r="AX25" s="139">
        <v>2</v>
      </c>
      <c r="AY25" s="139">
        <v>10</v>
      </c>
      <c r="AZ25" s="139">
        <v>0</v>
      </c>
      <c r="BA25" s="139">
        <v>7</v>
      </c>
      <c r="BB25" s="139">
        <v>2</v>
      </c>
      <c r="BC25" s="139">
        <v>1</v>
      </c>
      <c r="BD25" s="139">
        <v>1</v>
      </c>
      <c r="BE25" s="139">
        <v>7</v>
      </c>
      <c r="BF25" s="139">
        <v>1</v>
      </c>
    </row>
    <row r="26" spans="1:58" x14ac:dyDescent="0.25">
      <c r="A26" s="51" t="s">
        <v>38</v>
      </c>
      <c r="B26" s="51" t="s">
        <v>75</v>
      </c>
      <c r="C26" s="139">
        <v>4535</v>
      </c>
      <c r="D26" s="139">
        <v>98</v>
      </c>
      <c r="E26" s="139">
        <v>3</v>
      </c>
      <c r="F26" s="139">
        <v>18</v>
      </c>
      <c r="G26" s="139">
        <v>7</v>
      </c>
      <c r="H26" s="139">
        <v>70</v>
      </c>
      <c r="I26" s="139">
        <v>867</v>
      </c>
      <c r="J26" s="139">
        <v>38</v>
      </c>
      <c r="K26" s="139">
        <v>57</v>
      </c>
      <c r="L26" s="139">
        <v>3</v>
      </c>
      <c r="M26" s="139">
        <v>7</v>
      </c>
      <c r="N26" s="139">
        <v>332</v>
      </c>
      <c r="O26" s="139">
        <v>86</v>
      </c>
      <c r="P26" s="139">
        <v>14</v>
      </c>
      <c r="Q26" s="139">
        <v>13</v>
      </c>
      <c r="R26" s="139">
        <v>14</v>
      </c>
      <c r="S26" s="139">
        <v>161</v>
      </c>
      <c r="T26" s="139">
        <v>38</v>
      </c>
      <c r="U26" s="139">
        <v>10</v>
      </c>
      <c r="V26" s="139">
        <v>3</v>
      </c>
      <c r="W26" s="139">
        <v>14</v>
      </c>
      <c r="X26" s="139">
        <v>174</v>
      </c>
      <c r="Y26" s="139">
        <v>97</v>
      </c>
      <c r="Z26" s="139">
        <v>18</v>
      </c>
      <c r="AA26" s="139">
        <v>142</v>
      </c>
      <c r="AB26" s="139">
        <v>45</v>
      </c>
      <c r="AC26" s="139">
        <v>30</v>
      </c>
      <c r="AD26" s="139">
        <v>10</v>
      </c>
      <c r="AE26" s="139">
        <v>5</v>
      </c>
      <c r="AF26" s="139">
        <v>89</v>
      </c>
      <c r="AG26" s="139">
        <v>2</v>
      </c>
      <c r="AH26" s="139">
        <v>10</v>
      </c>
      <c r="AI26" s="139">
        <v>19</v>
      </c>
      <c r="AJ26" s="139">
        <v>186</v>
      </c>
      <c r="AK26" s="139">
        <v>6</v>
      </c>
      <c r="AL26" s="139">
        <v>29</v>
      </c>
      <c r="AM26" s="139">
        <v>439</v>
      </c>
      <c r="AN26" s="139">
        <v>88</v>
      </c>
      <c r="AO26" s="139">
        <v>17</v>
      </c>
      <c r="AP26" s="139">
        <v>50</v>
      </c>
      <c r="AQ26" s="139">
        <v>135</v>
      </c>
      <c r="AR26" s="139">
        <v>7</v>
      </c>
      <c r="AS26" s="139">
        <v>17</v>
      </c>
      <c r="AT26" s="139">
        <v>21</v>
      </c>
      <c r="AU26" s="139">
        <v>1</v>
      </c>
      <c r="AV26" s="139">
        <v>27</v>
      </c>
      <c r="AW26" s="139">
        <v>182</v>
      </c>
      <c r="AX26" s="139">
        <v>57</v>
      </c>
      <c r="AY26" s="139">
        <v>149</v>
      </c>
      <c r="AZ26" s="139">
        <v>7</v>
      </c>
      <c r="BA26" s="139">
        <v>118</v>
      </c>
      <c r="BB26" s="139">
        <v>52</v>
      </c>
      <c r="BC26" s="139">
        <v>4</v>
      </c>
      <c r="BD26" s="139">
        <v>5</v>
      </c>
      <c r="BE26" s="139">
        <v>378</v>
      </c>
      <c r="BF26" s="139">
        <v>66</v>
      </c>
    </row>
    <row r="27" spans="1:58" x14ac:dyDescent="0.25">
      <c r="A27" s="51" t="s">
        <v>38</v>
      </c>
      <c r="B27" s="51" t="s">
        <v>247</v>
      </c>
      <c r="C27" s="139">
        <v>940</v>
      </c>
      <c r="D27" s="139">
        <v>36</v>
      </c>
      <c r="E27" s="139">
        <v>2</v>
      </c>
      <c r="F27" s="139">
        <v>8</v>
      </c>
      <c r="G27" s="139">
        <v>0</v>
      </c>
      <c r="H27" s="139">
        <v>6</v>
      </c>
      <c r="I27" s="139">
        <v>206</v>
      </c>
      <c r="J27" s="139">
        <v>7</v>
      </c>
      <c r="K27" s="139">
        <v>14</v>
      </c>
      <c r="L27" s="139">
        <v>1</v>
      </c>
      <c r="M27" s="139">
        <v>1</v>
      </c>
      <c r="N27" s="139">
        <v>52</v>
      </c>
      <c r="O27" s="139">
        <v>21</v>
      </c>
      <c r="P27" s="139">
        <v>2</v>
      </c>
      <c r="Q27" s="139">
        <v>3</v>
      </c>
      <c r="R27" s="139">
        <v>4</v>
      </c>
      <c r="S27" s="139">
        <v>39</v>
      </c>
      <c r="T27" s="139">
        <v>9</v>
      </c>
      <c r="U27" s="139">
        <v>5</v>
      </c>
      <c r="V27" s="139">
        <v>2</v>
      </c>
      <c r="W27" s="139">
        <v>2</v>
      </c>
      <c r="X27" s="139">
        <v>65</v>
      </c>
      <c r="Y27" s="139">
        <v>14</v>
      </c>
      <c r="Z27" s="139">
        <v>4</v>
      </c>
      <c r="AA27" s="139">
        <v>21</v>
      </c>
      <c r="AB27" s="139">
        <v>6</v>
      </c>
      <c r="AC27" s="139">
        <v>5</v>
      </c>
      <c r="AD27" s="139">
        <v>2</v>
      </c>
      <c r="AE27" s="139">
        <v>0</v>
      </c>
      <c r="AF27" s="139">
        <v>11</v>
      </c>
      <c r="AG27" s="139">
        <v>0</v>
      </c>
      <c r="AH27" s="139">
        <v>0</v>
      </c>
      <c r="AI27" s="139">
        <v>9</v>
      </c>
      <c r="AJ27" s="139">
        <v>31</v>
      </c>
      <c r="AK27" s="139">
        <v>1</v>
      </c>
      <c r="AL27" s="139">
        <v>11</v>
      </c>
      <c r="AM27" s="139">
        <v>88</v>
      </c>
      <c r="AN27" s="139">
        <v>13</v>
      </c>
      <c r="AO27" s="139">
        <v>5</v>
      </c>
      <c r="AP27" s="139">
        <v>8</v>
      </c>
      <c r="AQ27" s="139">
        <v>22</v>
      </c>
      <c r="AR27" s="139">
        <v>2</v>
      </c>
      <c r="AS27" s="139">
        <v>5</v>
      </c>
      <c r="AT27" s="139">
        <v>8</v>
      </c>
      <c r="AU27" s="139">
        <v>0</v>
      </c>
      <c r="AV27" s="139">
        <v>4</v>
      </c>
      <c r="AW27" s="139">
        <v>30</v>
      </c>
      <c r="AX27" s="139">
        <v>4</v>
      </c>
      <c r="AY27" s="139">
        <v>22</v>
      </c>
      <c r="AZ27" s="139">
        <v>4</v>
      </c>
      <c r="BA27" s="139">
        <v>30</v>
      </c>
      <c r="BB27" s="139">
        <v>5</v>
      </c>
      <c r="BC27" s="139">
        <v>0</v>
      </c>
      <c r="BD27" s="139">
        <v>1</v>
      </c>
      <c r="BE27" s="139">
        <v>65</v>
      </c>
      <c r="BF27" s="139">
        <v>24</v>
      </c>
    </row>
    <row r="28" spans="1:58" x14ac:dyDescent="0.25">
      <c r="A28" s="51" t="s">
        <v>38</v>
      </c>
      <c r="B28" s="51" t="s">
        <v>76</v>
      </c>
      <c r="C28" s="139">
        <v>4417</v>
      </c>
      <c r="D28" s="139">
        <v>79</v>
      </c>
      <c r="E28" s="139">
        <v>4</v>
      </c>
      <c r="F28" s="139">
        <v>23</v>
      </c>
      <c r="G28" s="139">
        <v>9</v>
      </c>
      <c r="H28" s="139">
        <v>62</v>
      </c>
      <c r="I28" s="139">
        <v>788</v>
      </c>
      <c r="J28" s="139">
        <v>37</v>
      </c>
      <c r="K28" s="139">
        <v>60</v>
      </c>
      <c r="L28" s="139">
        <v>2</v>
      </c>
      <c r="M28" s="139">
        <v>5</v>
      </c>
      <c r="N28" s="139">
        <v>349</v>
      </c>
      <c r="O28" s="139">
        <v>83</v>
      </c>
      <c r="P28" s="139">
        <v>12</v>
      </c>
      <c r="Q28" s="139">
        <v>14</v>
      </c>
      <c r="R28" s="139">
        <v>18</v>
      </c>
      <c r="S28" s="139">
        <v>153</v>
      </c>
      <c r="T28" s="139">
        <v>34</v>
      </c>
      <c r="U28" s="139">
        <v>12</v>
      </c>
      <c r="V28" s="139">
        <v>5</v>
      </c>
      <c r="W28" s="139">
        <v>17</v>
      </c>
      <c r="X28" s="139">
        <v>174</v>
      </c>
      <c r="Y28" s="139">
        <v>93</v>
      </c>
      <c r="Z28" s="139">
        <v>20</v>
      </c>
      <c r="AA28" s="139">
        <v>151</v>
      </c>
      <c r="AB28" s="139">
        <v>61</v>
      </c>
      <c r="AC28" s="139">
        <v>27</v>
      </c>
      <c r="AD28" s="139">
        <v>6</v>
      </c>
      <c r="AE28" s="139">
        <v>9</v>
      </c>
      <c r="AF28" s="139">
        <v>95</v>
      </c>
      <c r="AG28" s="139">
        <v>3</v>
      </c>
      <c r="AH28" s="139">
        <v>11</v>
      </c>
      <c r="AI28" s="139">
        <v>23</v>
      </c>
      <c r="AJ28" s="139">
        <v>186</v>
      </c>
      <c r="AK28" s="139">
        <v>6</v>
      </c>
      <c r="AL28" s="139">
        <v>36</v>
      </c>
      <c r="AM28" s="139">
        <v>411</v>
      </c>
      <c r="AN28" s="139">
        <v>80</v>
      </c>
      <c r="AO28" s="139">
        <v>24</v>
      </c>
      <c r="AP28" s="139">
        <v>53</v>
      </c>
      <c r="AQ28" s="139">
        <v>146</v>
      </c>
      <c r="AR28" s="139">
        <v>3</v>
      </c>
      <c r="AS28" s="139">
        <v>16</v>
      </c>
      <c r="AT28" s="139">
        <v>30</v>
      </c>
      <c r="AU28" s="139">
        <v>2</v>
      </c>
      <c r="AV28" s="139">
        <v>24</v>
      </c>
      <c r="AW28" s="139">
        <v>170</v>
      </c>
      <c r="AX28" s="139">
        <v>70</v>
      </c>
      <c r="AY28" s="139">
        <v>129</v>
      </c>
      <c r="AZ28" s="139">
        <v>7</v>
      </c>
      <c r="BA28" s="139">
        <v>121</v>
      </c>
      <c r="BB28" s="139">
        <v>57</v>
      </c>
      <c r="BC28" s="139">
        <v>5</v>
      </c>
      <c r="BD28" s="139">
        <v>5</v>
      </c>
      <c r="BE28" s="139">
        <v>333</v>
      </c>
      <c r="BF28" s="139">
        <v>64</v>
      </c>
    </row>
    <row r="29" spans="1:58" x14ac:dyDescent="0.25">
      <c r="A29" s="51" t="s">
        <v>39</v>
      </c>
      <c r="B29" s="51" t="s">
        <v>77</v>
      </c>
      <c r="C29" s="139">
        <v>2763</v>
      </c>
      <c r="D29" s="139">
        <v>35</v>
      </c>
      <c r="E29" s="139">
        <v>2</v>
      </c>
      <c r="F29" s="139">
        <v>12</v>
      </c>
      <c r="G29" s="139">
        <v>3</v>
      </c>
      <c r="H29" s="139">
        <v>30</v>
      </c>
      <c r="I29" s="139">
        <v>356</v>
      </c>
      <c r="J29" s="139">
        <v>23</v>
      </c>
      <c r="K29" s="139">
        <v>32</v>
      </c>
      <c r="L29" s="139">
        <v>7</v>
      </c>
      <c r="M29" s="139">
        <v>10</v>
      </c>
      <c r="N29" s="139">
        <v>247</v>
      </c>
      <c r="O29" s="139">
        <v>60</v>
      </c>
      <c r="P29" s="139">
        <v>4</v>
      </c>
      <c r="Q29" s="139">
        <v>3</v>
      </c>
      <c r="R29" s="139">
        <v>21</v>
      </c>
      <c r="S29" s="139">
        <v>60</v>
      </c>
      <c r="T29" s="139">
        <v>8</v>
      </c>
      <c r="U29" s="139">
        <v>6</v>
      </c>
      <c r="V29" s="139">
        <v>2</v>
      </c>
      <c r="W29" s="139">
        <v>7</v>
      </c>
      <c r="X29" s="139">
        <v>65</v>
      </c>
      <c r="Y29" s="139">
        <v>196</v>
      </c>
      <c r="Z29" s="139">
        <v>8</v>
      </c>
      <c r="AA29" s="139">
        <v>73</v>
      </c>
      <c r="AB29" s="139">
        <v>18</v>
      </c>
      <c r="AC29" s="139">
        <v>9</v>
      </c>
      <c r="AD29" s="139">
        <v>5</v>
      </c>
      <c r="AE29" s="139">
        <v>0</v>
      </c>
      <c r="AF29" s="139">
        <v>124</v>
      </c>
      <c r="AG29" s="139">
        <v>1</v>
      </c>
      <c r="AH29" s="139">
        <v>5</v>
      </c>
      <c r="AI29" s="139">
        <v>8</v>
      </c>
      <c r="AJ29" s="139">
        <v>138</v>
      </c>
      <c r="AK29" s="139">
        <v>2</v>
      </c>
      <c r="AL29" s="139">
        <v>11</v>
      </c>
      <c r="AM29" s="139">
        <v>293</v>
      </c>
      <c r="AN29" s="139">
        <v>58</v>
      </c>
      <c r="AO29" s="139">
        <v>9</v>
      </c>
      <c r="AP29" s="139">
        <v>15</v>
      </c>
      <c r="AQ29" s="139">
        <v>178</v>
      </c>
      <c r="AR29" s="139">
        <v>4</v>
      </c>
      <c r="AS29" s="139">
        <v>5</v>
      </c>
      <c r="AT29" s="139">
        <v>20</v>
      </c>
      <c r="AU29" s="139">
        <v>1</v>
      </c>
      <c r="AV29" s="139">
        <v>15</v>
      </c>
      <c r="AW29" s="139">
        <v>74</v>
      </c>
      <c r="AX29" s="139">
        <v>37</v>
      </c>
      <c r="AY29" s="139">
        <v>217</v>
      </c>
      <c r="AZ29" s="139">
        <v>2</v>
      </c>
      <c r="BA29" s="139">
        <v>42</v>
      </c>
      <c r="BB29" s="139">
        <v>27</v>
      </c>
      <c r="BC29" s="139">
        <v>7</v>
      </c>
      <c r="BD29" s="139">
        <v>2</v>
      </c>
      <c r="BE29" s="139">
        <v>124</v>
      </c>
      <c r="BF29" s="139">
        <v>42</v>
      </c>
    </row>
    <row r="30" spans="1:58" x14ac:dyDescent="0.25">
      <c r="A30" s="51" t="s">
        <v>41</v>
      </c>
      <c r="B30" s="51" t="s">
        <v>78</v>
      </c>
      <c r="C30" s="139">
        <v>1717</v>
      </c>
      <c r="D30" s="139">
        <v>0</v>
      </c>
      <c r="E30" s="139">
        <v>2</v>
      </c>
      <c r="F30" s="139">
        <v>2</v>
      </c>
      <c r="G30" s="139">
        <v>5</v>
      </c>
      <c r="H30" s="139">
        <v>18</v>
      </c>
      <c r="I30" s="139">
        <v>213</v>
      </c>
      <c r="J30" s="139">
        <v>11</v>
      </c>
      <c r="K30" s="139">
        <v>5</v>
      </c>
      <c r="L30" s="139">
        <v>3</v>
      </c>
      <c r="M30" s="139">
        <v>2</v>
      </c>
      <c r="N30" s="139">
        <v>61</v>
      </c>
      <c r="O30" s="139">
        <v>14</v>
      </c>
      <c r="P30" s="139">
        <v>1</v>
      </c>
      <c r="Q30" s="139">
        <v>8</v>
      </c>
      <c r="R30" s="139">
        <v>7</v>
      </c>
      <c r="S30" s="139">
        <v>118</v>
      </c>
      <c r="T30" s="139">
        <v>29</v>
      </c>
      <c r="U30" s="139">
        <v>2</v>
      </c>
      <c r="V30" s="139">
        <v>3</v>
      </c>
      <c r="W30" s="139">
        <v>5</v>
      </c>
      <c r="X30" s="139">
        <v>22</v>
      </c>
      <c r="Y30" s="139">
        <v>15</v>
      </c>
      <c r="Z30" s="139">
        <v>2</v>
      </c>
      <c r="AA30" s="139">
        <v>408</v>
      </c>
      <c r="AB30" s="139">
        <v>24</v>
      </c>
      <c r="AC30" s="139">
        <v>12</v>
      </c>
      <c r="AD30" s="139">
        <v>2</v>
      </c>
      <c r="AE30" s="139">
        <v>1</v>
      </c>
      <c r="AF30" s="139">
        <v>16</v>
      </c>
      <c r="AG30" s="139">
        <v>2</v>
      </c>
      <c r="AH30" s="139">
        <v>8</v>
      </c>
      <c r="AI30" s="139">
        <v>2</v>
      </c>
      <c r="AJ30" s="139">
        <v>27</v>
      </c>
      <c r="AK30" s="139">
        <v>2</v>
      </c>
      <c r="AL30" s="139">
        <v>6</v>
      </c>
      <c r="AM30" s="139">
        <v>79</v>
      </c>
      <c r="AN30" s="139">
        <v>50</v>
      </c>
      <c r="AO30" s="139">
        <v>2</v>
      </c>
      <c r="AP30" s="139">
        <v>13</v>
      </c>
      <c r="AQ30" s="139">
        <v>24</v>
      </c>
      <c r="AR30" s="139">
        <v>0</v>
      </c>
      <c r="AS30" s="139">
        <v>2</v>
      </c>
      <c r="AT30" s="139">
        <v>2</v>
      </c>
      <c r="AU30" s="139">
        <v>0</v>
      </c>
      <c r="AV30" s="139">
        <v>10</v>
      </c>
      <c r="AW30" s="139">
        <v>38</v>
      </c>
      <c r="AX30" s="139">
        <v>9</v>
      </c>
      <c r="AY30" s="139">
        <v>28</v>
      </c>
      <c r="AZ30" s="139">
        <v>1</v>
      </c>
      <c r="BA30" s="139">
        <v>28</v>
      </c>
      <c r="BB30" s="139">
        <v>22</v>
      </c>
      <c r="BC30" s="139">
        <v>2</v>
      </c>
      <c r="BD30" s="139">
        <v>2</v>
      </c>
      <c r="BE30" s="139">
        <v>274</v>
      </c>
      <c r="BF30" s="139">
        <v>73</v>
      </c>
    </row>
    <row r="31" spans="1:58" x14ac:dyDescent="0.25">
      <c r="A31" s="51" t="s">
        <v>41</v>
      </c>
      <c r="B31" s="51" t="s">
        <v>79</v>
      </c>
      <c r="C31" s="139">
        <v>2071</v>
      </c>
      <c r="D31" s="139">
        <v>26</v>
      </c>
      <c r="E31" s="139">
        <v>3</v>
      </c>
      <c r="F31" s="139">
        <v>6</v>
      </c>
      <c r="G31" s="139">
        <v>3</v>
      </c>
      <c r="H31" s="139">
        <v>29</v>
      </c>
      <c r="I31" s="139">
        <v>361</v>
      </c>
      <c r="J31" s="139">
        <v>18</v>
      </c>
      <c r="K31" s="139">
        <v>8</v>
      </c>
      <c r="L31" s="139">
        <v>2</v>
      </c>
      <c r="M31" s="139">
        <v>1</v>
      </c>
      <c r="N31" s="139">
        <v>112</v>
      </c>
      <c r="O31" s="139">
        <v>33</v>
      </c>
      <c r="P31" s="139">
        <v>3</v>
      </c>
      <c r="Q31" s="139">
        <v>12</v>
      </c>
      <c r="R31" s="139">
        <v>16</v>
      </c>
      <c r="S31" s="139">
        <v>131</v>
      </c>
      <c r="T31" s="139">
        <v>43</v>
      </c>
      <c r="U31" s="139">
        <v>4</v>
      </c>
      <c r="V31" s="139">
        <v>4</v>
      </c>
      <c r="W31" s="139">
        <v>6</v>
      </c>
      <c r="X31" s="139">
        <v>24</v>
      </c>
      <c r="Y31" s="139">
        <v>26</v>
      </c>
      <c r="Z31" s="139">
        <v>2</v>
      </c>
      <c r="AA31" s="139">
        <v>368</v>
      </c>
      <c r="AB31" s="139">
        <v>57</v>
      </c>
      <c r="AC31" s="139">
        <v>13</v>
      </c>
      <c r="AD31" s="139">
        <v>1</v>
      </c>
      <c r="AE31" s="139">
        <v>5</v>
      </c>
      <c r="AF31" s="139">
        <v>35</v>
      </c>
      <c r="AG31" s="139">
        <v>4</v>
      </c>
      <c r="AH31" s="139">
        <v>2</v>
      </c>
      <c r="AI31" s="139">
        <v>4</v>
      </c>
      <c r="AJ31" s="139">
        <v>35</v>
      </c>
      <c r="AK31" s="139">
        <v>4</v>
      </c>
      <c r="AL31" s="139">
        <v>20</v>
      </c>
      <c r="AM31" s="139">
        <v>106</v>
      </c>
      <c r="AN31" s="139">
        <v>92</v>
      </c>
      <c r="AO31" s="139">
        <v>5</v>
      </c>
      <c r="AP31" s="139">
        <v>13</v>
      </c>
      <c r="AQ31" s="139">
        <v>34</v>
      </c>
      <c r="AR31" s="139">
        <v>2</v>
      </c>
      <c r="AS31" s="139">
        <v>5</v>
      </c>
      <c r="AT31" s="139">
        <v>5</v>
      </c>
      <c r="AU31" s="139">
        <v>2</v>
      </c>
      <c r="AV31" s="139">
        <v>7</v>
      </c>
      <c r="AW31" s="139">
        <v>47</v>
      </c>
      <c r="AX31" s="139">
        <v>29</v>
      </c>
      <c r="AY31" s="139">
        <v>29</v>
      </c>
      <c r="AZ31" s="139">
        <v>1</v>
      </c>
      <c r="BA31" s="139">
        <v>68</v>
      </c>
      <c r="BB31" s="139">
        <v>59</v>
      </c>
      <c r="BC31" s="139">
        <v>1</v>
      </c>
      <c r="BD31" s="139">
        <v>1</v>
      </c>
      <c r="BE31" s="139">
        <v>99</v>
      </c>
      <c r="BF31" s="139">
        <v>45</v>
      </c>
    </row>
    <row r="32" spans="1:58" x14ac:dyDescent="0.25">
      <c r="A32" s="51" t="s">
        <v>42</v>
      </c>
      <c r="B32" s="51" t="s">
        <v>80</v>
      </c>
      <c r="C32" s="139">
        <v>955</v>
      </c>
      <c r="D32" s="139">
        <v>4</v>
      </c>
      <c r="E32" s="139">
        <v>7</v>
      </c>
      <c r="F32" s="139">
        <v>2</v>
      </c>
      <c r="G32" s="139">
        <v>3</v>
      </c>
      <c r="H32" s="139">
        <v>12</v>
      </c>
      <c r="I32" s="139">
        <v>87</v>
      </c>
      <c r="J32" s="139">
        <v>21</v>
      </c>
      <c r="K32" s="139">
        <v>3</v>
      </c>
      <c r="L32" s="139">
        <v>0</v>
      </c>
      <c r="M32" s="139">
        <v>0</v>
      </c>
      <c r="N32" s="139">
        <v>21</v>
      </c>
      <c r="O32" s="139">
        <v>8</v>
      </c>
      <c r="P32" s="139">
        <v>0</v>
      </c>
      <c r="Q32" s="139">
        <v>26</v>
      </c>
      <c r="R32" s="139">
        <v>11</v>
      </c>
      <c r="S32" s="139">
        <v>44</v>
      </c>
      <c r="T32" s="139">
        <v>11</v>
      </c>
      <c r="U32" s="139">
        <v>5</v>
      </c>
      <c r="V32" s="139">
        <v>1</v>
      </c>
      <c r="W32" s="139">
        <v>3</v>
      </c>
      <c r="X32" s="139">
        <v>11</v>
      </c>
      <c r="Y32" s="139">
        <v>8</v>
      </c>
      <c r="Z32" s="139">
        <v>0</v>
      </c>
      <c r="AA32" s="139">
        <v>49</v>
      </c>
      <c r="AB32" s="139">
        <v>216</v>
      </c>
      <c r="AC32" s="139">
        <v>7</v>
      </c>
      <c r="AD32" s="139">
        <v>1</v>
      </c>
      <c r="AE32" s="139">
        <v>15</v>
      </c>
      <c r="AF32" s="139">
        <v>4</v>
      </c>
      <c r="AG32" s="139">
        <v>22</v>
      </c>
      <c r="AH32" s="139">
        <v>8</v>
      </c>
      <c r="AI32" s="139">
        <v>0</v>
      </c>
      <c r="AJ32" s="139">
        <v>9</v>
      </c>
      <c r="AK32" s="139">
        <v>3</v>
      </c>
      <c r="AL32" s="139">
        <v>7</v>
      </c>
      <c r="AM32" s="139">
        <v>25</v>
      </c>
      <c r="AN32" s="139">
        <v>13</v>
      </c>
      <c r="AO32" s="139">
        <v>4</v>
      </c>
      <c r="AP32" s="139">
        <v>6</v>
      </c>
      <c r="AQ32" s="139">
        <v>2</v>
      </c>
      <c r="AR32" s="139">
        <v>0</v>
      </c>
      <c r="AS32" s="139">
        <v>0</v>
      </c>
      <c r="AT32" s="139">
        <v>0</v>
      </c>
      <c r="AU32" s="139">
        <v>23</v>
      </c>
      <c r="AV32" s="139">
        <v>2</v>
      </c>
      <c r="AW32" s="139">
        <v>18</v>
      </c>
      <c r="AX32" s="139">
        <v>13</v>
      </c>
      <c r="AY32" s="139">
        <v>13</v>
      </c>
      <c r="AZ32" s="139">
        <v>0</v>
      </c>
      <c r="BA32" s="139">
        <v>30</v>
      </c>
      <c r="BB32" s="139">
        <v>112</v>
      </c>
      <c r="BC32" s="139">
        <v>0</v>
      </c>
      <c r="BD32" s="139">
        <v>1</v>
      </c>
      <c r="BE32" s="139">
        <v>55</v>
      </c>
      <c r="BF32" s="139">
        <v>9</v>
      </c>
    </row>
    <row r="33" spans="1:58" x14ac:dyDescent="0.25">
      <c r="A33" s="51" t="s">
        <v>43</v>
      </c>
      <c r="B33" s="51" t="s">
        <v>298</v>
      </c>
      <c r="C33" s="139">
        <v>705</v>
      </c>
      <c r="D33" s="139">
        <v>1</v>
      </c>
      <c r="E33" s="139">
        <v>1</v>
      </c>
      <c r="F33" s="139">
        <v>3</v>
      </c>
      <c r="G33" s="139">
        <v>45</v>
      </c>
      <c r="H33" s="139">
        <v>8</v>
      </c>
      <c r="I33" s="139">
        <v>62</v>
      </c>
      <c r="J33" s="139">
        <v>6</v>
      </c>
      <c r="K33" s="139">
        <v>0</v>
      </c>
      <c r="L33" s="139">
        <v>0</v>
      </c>
      <c r="M33" s="139">
        <v>1</v>
      </c>
      <c r="N33" s="139">
        <v>27</v>
      </c>
      <c r="O33" s="139">
        <v>4</v>
      </c>
      <c r="P33" s="139">
        <v>13</v>
      </c>
      <c r="Q33" s="139">
        <v>13</v>
      </c>
      <c r="R33" s="139">
        <v>5</v>
      </c>
      <c r="S33" s="139">
        <v>40</v>
      </c>
      <c r="T33" s="139">
        <v>5</v>
      </c>
      <c r="U33" s="139">
        <v>72</v>
      </c>
      <c r="V33" s="139">
        <v>6</v>
      </c>
      <c r="W33" s="139">
        <v>3</v>
      </c>
      <c r="X33" s="139">
        <v>7</v>
      </c>
      <c r="Y33" s="139">
        <v>2</v>
      </c>
      <c r="Z33" s="139">
        <v>1</v>
      </c>
      <c r="AA33" s="139">
        <v>13</v>
      </c>
      <c r="AB33" s="139">
        <v>11</v>
      </c>
      <c r="AC33" s="139">
        <v>164</v>
      </c>
      <c r="AD33" s="139">
        <v>5</v>
      </c>
      <c r="AE33" s="139">
        <v>2</v>
      </c>
      <c r="AF33" s="139">
        <v>8</v>
      </c>
      <c r="AG33" s="139">
        <v>0</v>
      </c>
      <c r="AH33" s="139">
        <v>17</v>
      </c>
      <c r="AI33" s="139">
        <v>0</v>
      </c>
      <c r="AJ33" s="139">
        <v>10</v>
      </c>
      <c r="AK33" s="139">
        <v>37</v>
      </c>
      <c r="AL33" s="139">
        <v>4</v>
      </c>
      <c r="AM33" s="139">
        <v>10</v>
      </c>
      <c r="AN33" s="139">
        <v>7</v>
      </c>
      <c r="AO33" s="139">
        <v>14</v>
      </c>
      <c r="AP33" s="139">
        <v>2</v>
      </c>
      <c r="AQ33" s="139">
        <v>4</v>
      </c>
      <c r="AR33" s="139">
        <v>0</v>
      </c>
      <c r="AS33" s="139">
        <v>0</v>
      </c>
      <c r="AT33" s="139">
        <v>3</v>
      </c>
      <c r="AU33" s="139">
        <v>3</v>
      </c>
      <c r="AV33" s="139">
        <v>6</v>
      </c>
      <c r="AW33" s="139">
        <v>22</v>
      </c>
      <c r="AX33" s="139">
        <v>13</v>
      </c>
      <c r="AY33" s="139">
        <v>5</v>
      </c>
      <c r="AZ33" s="139">
        <v>0</v>
      </c>
      <c r="BA33" s="139">
        <v>10</v>
      </c>
      <c r="BB33" s="139">
        <v>6</v>
      </c>
      <c r="BC33" s="139">
        <v>0</v>
      </c>
      <c r="BD33" s="139">
        <v>1</v>
      </c>
      <c r="BE33" s="139">
        <v>1</v>
      </c>
      <c r="BF33" s="139">
        <v>2</v>
      </c>
    </row>
    <row r="34" spans="1:58" x14ac:dyDescent="0.25">
      <c r="A34" s="51" t="s">
        <v>44</v>
      </c>
      <c r="B34" s="51" t="s">
        <v>82</v>
      </c>
      <c r="C34" s="139">
        <v>109</v>
      </c>
      <c r="D34" s="139">
        <v>0</v>
      </c>
      <c r="E34" s="139">
        <v>0</v>
      </c>
      <c r="F34" s="139">
        <v>3</v>
      </c>
      <c r="G34" s="139">
        <v>2</v>
      </c>
      <c r="H34" s="139">
        <v>0</v>
      </c>
      <c r="I34" s="139">
        <v>1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39">
        <v>0</v>
      </c>
      <c r="U34" s="139">
        <v>0</v>
      </c>
      <c r="V34" s="139">
        <v>0</v>
      </c>
      <c r="W34" s="139">
        <v>0</v>
      </c>
      <c r="X34" s="139">
        <v>0</v>
      </c>
      <c r="Y34" s="139">
        <v>0</v>
      </c>
      <c r="Z34" s="139">
        <v>0</v>
      </c>
      <c r="AA34" s="139">
        <v>0</v>
      </c>
      <c r="AB34" s="139">
        <v>0</v>
      </c>
      <c r="AC34" s="139">
        <v>0</v>
      </c>
      <c r="AD34" s="139">
        <v>100</v>
      </c>
      <c r="AE34" s="139">
        <v>0</v>
      </c>
      <c r="AF34" s="139">
        <v>0</v>
      </c>
      <c r="AG34" s="139">
        <v>0</v>
      </c>
      <c r="AH34" s="139">
        <v>0</v>
      </c>
      <c r="AI34" s="139">
        <v>0</v>
      </c>
      <c r="AJ34" s="139">
        <v>1</v>
      </c>
      <c r="AK34" s="139">
        <v>0</v>
      </c>
      <c r="AL34" s="139">
        <v>1</v>
      </c>
      <c r="AM34" s="139">
        <v>0</v>
      </c>
      <c r="AN34" s="139">
        <v>0</v>
      </c>
      <c r="AO34" s="139">
        <v>0</v>
      </c>
      <c r="AP34" s="139">
        <v>0</v>
      </c>
      <c r="AQ34" s="139">
        <v>0</v>
      </c>
      <c r="AR34" s="139">
        <v>0</v>
      </c>
      <c r="AS34" s="139">
        <v>0</v>
      </c>
      <c r="AT34" s="139">
        <v>0</v>
      </c>
      <c r="AU34" s="139">
        <v>0</v>
      </c>
      <c r="AV34" s="139">
        <v>0</v>
      </c>
      <c r="AW34" s="139">
        <v>1</v>
      </c>
      <c r="AX34" s="139">
        <v>0</v>
      </c>
      <c r="AY34" s="139">
        <v>0</v>
      </c>
      <c r="AZ34" s="139">
        <v>0</v>
      </c>
      <c r="BA34" s="139">
        <v>0</v>
      </c>
      <c r="BB34" s="139">
        <v>0</v>
      </c>
      <c r="BC34" s="139">
        <v>0</v>
      </c>
      <c r="BD34" s="139">
        <v>0</v>
      </c>
      <c r="BE34" s="139">
        <v>0</v>
      </c>
      <c r="BF34" s="139">
        <v>0</v>
      </c>
    </row>
    <row r="35" spans="1:58" x14ac:dyDescent="0.25">
      <c r="A35" s="51" t="s">
        <v>46</v>
      </c>
      <c r="B35" s="51" t="s">
        <v>246</v>
      </c>
      <c r="C35" s="139">
        <v>1402</v>
      </c>
      <c r="D35" s="139">
        <v>14</v>
      </c>
      <c r="E35" s="139">
        <v>1</v>
      </c>
      <c r="F35" s="139">
        <v>27</v>
      </c>
      <c r="G35" s="139">
        <v>3</v>
      </c>
      <c r="H35" s="139">
        <v>13</v>
      </c>
      <c r="I35" s="139">
        <v>116</v>
      </c>
      <c r="J35" s="139">
        <v>10</v>
      </c>
      <c r="K35" s="139">
        <v>7</v>
      </c>
      <c r="L35" s="139">
        <v>1</v>
      </c>
      <c r="M35" s="139">
        <v>1</v>
      </c>
      <c r="N35" s="139">
        <v>136</v>
      </c>
      <c r="O35" s="139">
        <v>50</v>
      </c>
      <c r="P35" s="139">
        <v>0</v>
      </c>
      <c r="Q35" s="139">
        <v>5</v>
      </c>
      <c r="R35" s="139">
        <v>4</v>
      </c>
      <c r="S35" s="139">
        <v>38</v>
      </c>
      <c r="T35" s="139">
        <v>25</v>
      </c>
      <c r="U35" s="139">
        <v>7</v>
      </c>
      <c r="V35" s="139">
        <v>15</v>
      </c>
      <c r="W35" s="139">
        <v>9</v>
      </c>
      <c r="X35" s="139">
        <v>25</v>
      </c>
      <c r="Y35" s="139">
        <v>26</v>
      </c>
      <c r="Z35" s="139">
        <v>4</v>
      </c>
      <c r="AA35" s="139">
        <v>41</v>
      </c>
      <c r="AB35" s="139">
        <v>8</v>
      </c>
      <c r="AC35" s="139">
        <v>5</v>
      </c>
      <c r="AD35" s="139">
        <v>4</v>
      </c>
      <c r="AE35" s="139">
        <v>0</v>
      </c>
      <c r="AF35" s="139">
        <v>293</v>
      </c>
      <c r="AG35" s="139">
        <v>1</v>
      </c>
      <c r="AH35" s="139">
        <v>2</v>
      </c>
      <c r="AI35" s="139">
        <v>4</v>
      </c>
      <c r="AJ35" s="139">
        <v>26</v>
      </c>
      <c r="AK35" s="139">
        <v>3</v>
      </c>
      <c r="AL35" s="139">
        <v>8</v>
      </c>
      <c r="AM35" s="139">
        <v>75</v>
      </c>
      <c r="AN35" s="139">
        <v>46</v>
      </c>
      <c r="AO35" s="139">
        <v>2</v>
      </c>
      <c r="AP35" s="139">
        <v>7</v>
      </c>
      <c r="AQ35" s="139">
        <v>49</v>
      </c>
      <c r="AR35" s="139">
        <v>0</v>
      </c>
      <c r="AS35" s="139">
        <v>4</v>
      </c>
      <c r="AT35" s="139">
        <v>46</v>
      </c>
      <c r="AU35" s="139">
        <v>1</v>
      </c>
      <c r="AV35" s="139">
        <v>22</v>
      </c>
      <c r="AW35" s="139">
        <v>33</v>
      </c>
      <c r="AX35" s="139">
        <v>17</v>
      </c>
      <c r="AY35" s="139">
        <v>76</v>
      </c>
      <c r="AZ35" s="139">
        <v>0</v>
      </c>
      <c r="BA35" s="139">
        <v>22</v>
      </c>
      <c r="BB35" s="139">
        <v>12</v>
      </c>
      <c r="BC35" s="139">
        <v>6</v>
      </c>
      <c r="BD35" s="139">
        <v>2</v>
      </c>
      <c r="BE35" s="139">
        <v>43</v>
      </c>
      <c r="BF35" s="139">
        <v>7</v>
      </c>
    </row>
    <row r="36" spans="1:58" x14ac:dyDescent="0.25">
      <c r="A36" s="51" t="s">
        <v>48</v>
      </c>
      <c r="B36" s="51" t="s">
        <v>83</v>
      </c>
      <c r="C36" s="139">
        <v>2729</v>
      </c>
      <c r="D36" s="139">
        <v>24</v>
      </c>
      <c r="E36" s="139">
        <v>12</v>
      </c>
      <c r="F36" s="139">
        <v>7</v>
      </c>
      <c r="G36" s="139">
        <v>9</v>
      </c>
      <c r="H36" s="139">
        <v>81</v>
      </c>
      <c r="I36" s="139">
        <v>378</v>
      </c>
      <c r="J36" s="139">
        <v>88</v>
      </c>
      <c r="K36" s="139">
        <v>11</v>
      </c>
      <c r="L36" s="139">
        <v>2</v>
      </c>
      <c r="M36" s="139">
        <v>1</v>
      </c>
      <c r="N36" s="139">
        <v>133</v>
      </c>
      <c r="O36" s="139">
        <v>37</v>
      </c>
      <c r="P36" s="139">
        <v>23</v>
      </c>
      <c r="Q36" s="139">
        <v>66</v>
      </c>
      <c r="R36" s="139">
        <v>57</v>
      </c>
      <c r="S36" s="139">
        <v>149</v>
      </c>
      <c r="T36" s="139">
        <v>15</v>
      </c>
      <c r="U36" s="139">
        <v>45</v>
      </c>
      <c r="V36" s="139">
        <v>4</v>
      </c>
      <c r="W36" s="139">
        <v>21</v>
      </c>
      <c r="X36" s="139">
        <v>27</v>
      </c>
      <c r="Y36" s="139">
        <v>24</v>
      </c>
      <c r="Z36" s="139">
        <v>5</v>
      </c>
      <c r="AA36" s="139">
        <v>54</v>
      </c>
      <c r="AB36" s="139">
        <v>139</v>
      </c>
      <c r="AC36" s="139">
        <v>76</v>
      </c>
      <c r="AD36" s="139">
        <v>5</v>
      </c>
      <c r="AE36" s="139">
        <v>19</v>
      </c>
      <c r="AF36" s="139">
        <v>34</v>
      </c>
      <c r="AG36" s="139">
        <v>21</v>
      </c>
      <c r="AH36" s="139">
        <v>89</v>
      </c>
      <c r="AI36" s="139">
        <v>4</v>
      </c>
      <c r="AJ36" s="139">
        <v>42</v>
      </c>
      <c r="AK36" s="139">
        <v>36</v>
      </c>
      <c r="AL36" s="139">
        <v>34</v>
      </c>
      <c r="AM36" s="139">
        <v>80</v>
      </c>
      <c r="AN36" s="139">
        <v>29</v>
      </c>
      <c r="AO36" s="139">
        <v>39</v>
      </c>
      <c r="AP36" s="139">
        <v>46</v>
      </c>
      <c r="AQ36" s="139">
        <v>40</v>
      </c>
      <c r="AR36" s="139">
        <v>0</v>
      </c>
      <c r="AS36" s="139">
        <v>3</v>
      </c>
      <c r="AT36" s="139">
        <v>9</v>
      </c>
      <c r="AU36" s="139">
        <v>24</v>
      </c>
      <c r="AV36" s="139">
        <v>23</v>
      </c>
      <c r="AW36" s="139">
        <v>106</v>
      </c>
      <c r="AX36" s="139">
        <v>177</v>
      </c>
      <c r="AY36" s="139">
        <v>35</v>
      </c>
      <c r="AZ36" s="139">
        <v>3</v>
      </c>
      <c r="BA36" s="139">
        <v>116</v>
      </c>
      <c r="BB36" s="139">
        <v>84</v>
      </c>
      <c r="BC36" s="139">
        <v>1</v>
      </c>
      <c r="BD36" s="139">
        <v>21</v>
      </c>
      <c r="BE36" s="139">
        <v>85</v>
      </c>
      <c r="BF36" s="139">
        <v>36</v>
      </c>
    </row>
    <row r="37" spans="1:58" x14ac:dyDescent="0.25">
      <c r="A37" s="51" t="s">
        <v>48</v>
      </c>
      <c r="B37" s="51" t="s">
        <v>258</v>
      </c>
      <c r="C37" s="139">
        <v>845</v>
      </c>
      <c r="D37" s="139">
        <v>10</v>
      </c>
      <c r="E37" s="139">
        <v>3</v>
      </c>
      <c r="F37" s="139">
        <v>1</v>
      </c>
      <c r="G37" s="139">
        <v>7</v>
      </c>
      <c r="H37" s="139">
        <v>24</v>
      </c>
      <c r="I37" s="139">
        <v>91</v>
      </c>
      <c r="J37" s="139">
        <v>42</v>
      </c>
      <c r="K37" s="139">
        <v>3</v>
      </c>
      <c r="L37" s="139">
        <v>1</v>
      </c>
      <c r="M37" s="139">
        <v>2</v>
      </c>
      <c r="N37" s="139">
        <v>24</v>
      </c>
      <c r="O37" s="139">
        <v>15</v>
      </c>
      <c r="P37" s="139">
        <v>0</v>
      </c>
      <c r="Q37" s="139">
        <v>27</v>
      </c>
      <c r="R37" s="139">
        <v>9</v>
      </c>
      <c r="S37" s="139">
        <v>30</v>
      </c>
      <c r="T37" s="139">
        <v>7</v>
      </c>
      <c r="U37" s="139">
        <v>41</v>
      </c>
      <c r="V37" s="139">
        <v>0</v>
      </c>
      <c r="W37" s="139">
        <v>6</v>
      </c>
      <c r="X37" s="139">
        <v>12</v>
      </c>
      <c r="Y37" s="139">
        <v>5</v>
      </c>
      <c r="Z37" s="139">
        <v>1</v>
      </c>
      <c r="AA37" s="139">
        <v>13</v>
      </c>
      <c r="AB37" s="139">
        <v>55</v>
      </c>
      <c r="AC37" s="139">
        <v>30</v>
      </c>
      <c r="AD37" s="139">
        <v>1</v>
      </c>
      <c r="AE37" s="139">
        <v>4</v>
      </c>
      <c r="AF37" s="139">
        <v>4</v>
      </c>
      <c r="AG37" s="139">
        <v>10</v>
      </c>
      <c r="AH37" s="139">
        <v>93</v>
      </c>
      <c r="AI37" s="139">
        <v>0</v>
      </c>
      <c r="AJ37" s="139">
        <v>13</v>
      </c>
      <c r="AK37" s="139">
        <v>9</v>
      </c>
      <c r="AL37" s="139">
        <v>5</v>
      </c>
      <c r="AM37" s="139">
        <v>30</v>
      </c>
      <c r="AN37" s="139">
        <v>8</v>
      </c>
      <c r="AO37" s="139">
        <v>13</v>
      </c>
      <c r="AP37" s="139">
        <v>7</v>
      </c>
      <c r="AQ37" s="139">
        <v>9</v>
      </c>
      <c r="AR37" s="139">
        <v>1</v>
      </c>
      <c r="AS37" s="139">
        <v>1</v>
      </c>
      <c r="AT37" s="139">
        <v>1</v>
      </c>
      <c r="AU37" s="139">
        <v>25</v>
      </c>
      <c r="AV37" s="139">
        <v>5</v>
      </c>
      <c r="AW37" s="139">
        <v>25</v>
      </c>
      <c r="AX37" s="139">
        <v>23</v>
      </c>
      <c r="AY37" s="139">
        <v>8</v>
      </c>
      <c r="AZ37" s="139">
        <v>0</v>
      </c>
      <c r="BA37" s="139">
        <v>24</v>
      </c>
      <c r="BB37" s="139">
        <v>12</v>
      </c>
      <c r="BC37" s="139">
        <v>1</v>
      </c>
      <c r="BD37" s="139">
        <v>21</v>
      </c>
      <c r="BE37" s="139">
        <v>27</v>
      </c>
      <c r="BF37" s="139">
        <v>6</v>
      </c>
    </row>
    <row r="38" spans="1:58" x14ac:dyDescent="0.25">
      <c r="A38" s="51" t="s">
        <v>50</v>
      </c>
      <c r="B38" s="51" t="s">
        <v>289</v>
      </c>
      <c r="C38" s="139">
        <v>2156</v>
      </c>
      <c r="D38" s="139">
        <v>18</v>
      </c>
      <c r="E38" s="139">
        <v>1</v>
      </c>
      <c r="F38" s="139">
        <v>4</v>
      </c>
      <c r="G38" s="139">
        <v>0</v>
      </c>
      <c r="H38" s="139">
        <v>23</v>
      </c>
      <c r="I38" s="139">
        <v>297</v>
      </c>
      <c r="J38" s="139">
        <v>10</v>
      </c>
      <c r="K38" s="139">
        <v>36</v>
      </c>
      <c r="L38" s="139">
        <v>2</v>
      </c>
      <c r="M38" s="139">
        <v>8</v>
      </c>
      <c r="N38" s="139">
        <v>146</v>
      </c>
      <c r="O38" s="139">
        <v>26</v>
      </c>
      <c r="P38" s="139">
        <v>1</v>
      </c>
      <c r="Q38" s="139">
        <v>3</v>
      </c>
      <c r="R38" s="139">
        <v>2</v>
      </c>
      <c r="S38" s="139">
        <v>53</v>
      </c>
      <c r="T38" s="139">
        <v>10</v>
      </c>
      <c r="U38" s="139">
        <v>5</v>
      </c>
      <c r="V38" s="139">
        <v>4</v>
      </c>
      <c r="W38" s="139">
        <v>7</v>
      </c>
      <c r="X38" s="139">
        <v>60</v>
      </c>
      <c r="Y38" s="139">
        <v>93</v>
      </c>
      <c r="Z38" s="139">
        <v>7</v>
      </c>
      <c r="AA38" s="139">
        <v>46</v>
      </c>
      <c r="AB38" s="139">
        <v>9</v>
      </c>
      <c r="AC38" s="139">
        <v>5</v>
      </c>
      <c r="AD38" s="139">
        <v>3</v>
      </c>
      <c r="AE38" s="139">
        <v>0</v>
      </c>
      <c r="AF38" s="139">
        <v>39</v>
      </c>
      <c r="AG38" s="139">
        <v>0</v>
      </c>
      <c r="AH38" s="139">
        <v>2</v>
      </c>
      <c r="AI38" s="139">
        <v>5</v>
      </c>
      <c r="AJ38" s="139">
        <v>304</v>
      </c>
      <c r="AK38" s="139">
        <v>0</v>
      </c>
      <c r="AL38" s="139">
        <v>4</v>
      </c>
      <c r="AM38" s="139">
        <v>437</v>
      </c>
      <c r="AN38" s="139">
        <v>27</v>
      </c>
      <c r="AO38" s="139">
        <v>6</v>
      </c>
      <c r="AP38" s="139">
        <v>8</v>
      </c>
      <c r="AQ38" s="139">
        <v>159</v>
      </c>
      <c r="AR38" s="139">
        <v>4</v>
      </c>
      <c r="AS38" s="139">
        <v>7</v>
      </c>
      <c r="AT38" s="139">
        <v>3</v>
      </c>
      <c r="AU38" s="139">
        <v>0</v>
      </c>
      <c r="AV38" s="139">
        <v>10</v>
      </c>
      <c r="AW38" s="139">
        <v>59</v>
      </c>
      <c r="AX38" s="139">
        <v>9</v>
      </c>
      <c r="AY38" s="139">
        <v>71</v>
      </c>
      <c r="AZ38" s="139">
        <v>1</v>
      </c>
      <c r="BA38" s="139">
        <v>33</v>
      </c>
      <c r="BB38" s="139">
        <v>15</v>
      </c>
      <c r="BC38" s="139">
        <v>3</v>
      </c>
      <c r="BD38" s="139">
        <v>1</v>
      </c>
      <c r="BE38" s="139">
        <v>56</v>
      </c>
      <c r="BF38" s="139">
        <v>14</v>
      </c>
    </row>
    <row r="39" spans="1:58" x14ac:dyDescent="0.25">
      <c r="A39" s="51" t="s">
        <v>52</v>
      </c>
      <c r="B39" s="51" t="s">
        <v>245</v>
      </c>
      <c r="C39" s="139">
        <v>2351</v>
      </c>
      <c r="D39" s="139">
        <v>24</v>
      </c>
      <c r="E39" s="139">
        <v>10</v>
      </c>
      <c r="F39" s="139">
        <v>3</v>
      </c>
      <c r="G39" s="139">
        <v>5</v>
      </c>
      <c r="H39" s="139">
        <v>110</v>
      </c>
      <c r="I39" s="139">
        <v>859</v>
      </c>
      <c r="J39" s="139">
        <v>49</v>
      </c>
      <c r="K39" s="139">
        <v>8</v>
      </c>
      <c r="L39" s="139">
        <v>3</v>
      </c>
      <c r="M39" s="139">
        <v>0</v>
      </c>
      <c r="N39" s="139">
        <v>90</v>
      </c>
      <c r="O39" s="139">
        <v>16</v>
      </c>
      <c r="P39" s="139">
        <v>12</v>
      </c>
      <c r="Q39" s="139">
        <v>6</v>
      </c>
      <c r="R39" s="139">
        <v>41</v>
      </c>
      <c r="S39" s="139">
        <v>46</v>
      </c>
      <c r="T39" s="139">
        <v>3</v>
      </c>
      <c r="U39" s="139">
        <v>9</v>
      </c>
      <c r="V39" s="139">
        <v>1</v>
      </c>
      <c r="W39" s="139">
        <v>8</v>
      </c>
      <c r="X39" s="139">
        <v>17</v>
      </c>
      <c r="Y39" s="139">
        <v>27</v>
      </c>
      <c r="Z39" s="139">
        <v>1</v>
      </c>
      <c r="AA39" s="139">
        <v>48</v>
      </c>
      <c r="AB39" s="139">
        <v>16</v>
      </c>
      <c r="AC39" s="139">
        <v>14</v>
      </c>
      <c r="AD39" s="139">
        <v>4</v>
      </c>
      <c r="AE39" s="139">
        <v>16</v>
      </c>
      <c r="AF39" s="139">
        <v>15</v>
      </c>
      <c r="AG39" s="139">
        <v>4</v>
      </c>
      <c r="AH39" s="139">
        <v>4</v>
      </c>
      <c r="AI39" s="139">
        <v>0</v>
      </c>
      <c r="AJ39" s="139">
        <v>42</v>
      </c>
      <c r="AK39" s="139">
        <v>32</v>
      </c>
      <c r="AL39" s="139">
        <v>111</v>
      </c>
      <c r="AM39" s="139">
        <v>66</v>
      </c>
      <c r="AN39" s="139">
        <v>26</v>
      </c>
      <c r="AO39" s="139">
        <v>11</v>
      </c>
      <c r="AP39" s="139">
        <v>44</v>
      </c>
      <c r="AQ39" s="139">
        <v>23</v>
      </c>
      <c r="AR39" s="139">
        <v>0</v>
      </c>
      <c r="AS39" s="139">
        <v>2</v>
      </c>
      <c r="AT39" s="139">
        <v>3</v>
      </c>
      <c r="AU39" s="139">
        <v>1</v>
      </c>
      <c r="AV39" s="139">
        <v>7</v>
      </c>
      <c r="AW39" s="139">
        <v>72</v>
      </c>
      <c r="AX39" s="139">
        <v>170</v>
      </c>
      <c r="AY39" s="139">
        <v>44</v>
      </c>
      <c r="AZ39" s="139">
        <v>1</v>
      </c>
      <c r="BA39" s="139">
        <v>110</v>
      </c>
      <c r="BB39" s="139">
        <v>15</v>
      </c>
      <c r="BC39" s="139">
        <v>1</v>
      </c>
      <c r="BD39" s="139">
        <v>18</v>
      </c>
      <c r="BE39" s="139">
        <v>56</v>
      </c>
      <c r="BF39" s="139">
        <v>27</v>
      </c>
    </row>
    <row r="40" spans="1:58" x14ac:dyDescent="0.25">
      <c r="A40" s="51" t="s">
        <v>53</v>
      </c>
      <c r="B40" s="51" t="s">
        <v>85</v>
      </c>
      <c r="C40" s="139">
        <v>2364</v>
      </c>
      <c r="D40" s="139">
        <v>62</v>
      </c>
      <c r="E40" s="139">
        <v>2</v>
      </c>
      <c r="F40" s="139">
        <v>7</v>
      </c>
      <c r="G40" s="139">
        <v>3</v>
      </c>
      <c r="H40" s="139">
        <v>15</v>
      </c>
      <c r="I40" s="139">
        <v>478</v>
      </c>
      <c r="J40" s="139">
        <v>17</v>
      </c>
      <c r="K40" s="139">
        <v>37</v>
      </c>
      <c r="L40" s="139">
        <v>2</v>
      </c>
      <c r="M40" s="139">
        <v>1</v>
      </c>
      <c r="N40" s="139">
        <v>145</v>
      </c>
      <c r="O40" s="139">
        <v>35</v>
      </c>
      <c r="P40" s="139">
        <v>5</v>
      </c>
      <c r="Q40" s="139">
        <v>4</v>
      </c>
      <c r="R40" s="139">
        <v>5</v>
      </c>
      <c r="S40" s="139">
        <v>72</v>
      </c>
      <c r="T40" s="139">
        <v>7</v>
      </c>
      <c r="U40" s="139">
        <v>7</v>
      </c>
      <c r="V40" s="139">
        <v>4</v>
      </c>
      <c r="W40" s="139">
        <v>6</v>
      </c>
      <c r="X40" s="139">
        <v>73</v>
      </c>
      <c r="Y40" s="139">
        <v>50</v>
      </c>
      <c r="Z40" s="139">
        <v>3</v>
      </c>
      <c r="AA40" s="139">
        <v>53</v>
      </c>
      <c r="AB40" s="139">
        <v>12</v>
      </c>
      <c r="AC40" s="139">
        <v>6</v>
      </c>
      <c r="AD40" s="139">
        <v>3</v>
      </c>
      <c r="AE40" s="139">
        <v>1</v>
      </c>
      <c r="AF40" s="139">
        <v>33</v>
      </c>
      <c r="AG40" s="139">
        <v>0</v>
      </c>
      <c r="AH40" s="139">
        <v>4</v>
      </c>
      <c r="AI40" s="139">
        <v>7</v>
      </c>
      <c r="AJ40" s="139">
        <v>146</v>
      </c>
      <c r="AK40" s="139">
        <v>2</v>
      </c>
      <c r="AL40" s="139">
        <v>16</v>
      </c>
      <c r="AM40" s="139">
        <v>412</v>
      </c>
      <c r="AN40" s="139">
        <v>33</v>
      </c>
      <c r="AO40" s="139">
        <v>7</v>
      </c>
      <c r="AP40" s="139">
        <v>22</v>
      </c>
      <c r="AQ40" s="139">
        <v>68</v>
      </c>
      <c r="AR40" s="139">
        <v>5</v>
      </c>
      <c r="AS40" s="139">
        <v>8</v>
      </c>
      <c r="AT40" s="139">
        <v>4</v>
      </c>
      <c r="AU40" s="139">
        <v>0</v>
      </c>
      <c r="AV40" s="139">
        <v>9</v>
      </c>
      <c r="AW40" s="139">
        <v>60</v>
      </c>
      <c r="AX40" s="139">
        <v>12</v>
      </c>
      <c r="AY40" s="139">
        <v>61</v>
      </c>
      <c r="AZ40" s="139">
        <v>3</v>
      </c>
      <c r="BA40" s="139">
        <v>54</v>
      </c>
      <c r="BB40" s="139">
        <v>21</v>
      </c>
      <c r="BC40" s="139">
        <v>1</v>
      </c>
      <c r="BD40" s="139">
        <v>1</v>
      </c>
      <c r="BE40" s="139">
        <v>211</v>
      </c>
      <c r="BF40" s="139">
        <v>49</v>
      </c>
    </row>
    <row r="41" spans="1:58" x14ac:dyDescent="0.25">
      <c r="A41" s="51" t="s">
        <v>53</v>
      </c>
      <c r="B41" s="51" t="s">
        <v>86</v>
      </c>
      <c r="C41" s="139">
        <v>4826</v>
      </c>
      <c r="D41" s="139">
        <v>98</v>
      </c>
      <c r="E41" s="139">
        <v>4</v>
      </c>
      <c r="F41" s="139">
        <v>14</v>
      </c>
      <c r="G41" s="139">
        <v>9</v>
      </c>
      <c r="H41" s="139">
        <v>69</v>
      </c>
      <c r="I41" s="139">
        <v>955</v>
      </c>
      <c r="J41" s="139">
        <v>34</v>
      </c>
      <c r="K41" s="139">
        <v>56</v>
      </c>
      <c r="L41" s="139">
        <v>2</v>
      </c>
      <c r="M41" s="139">
        <v>5</v>
      </c>
      <c r="N41" s="139">
        <v>337</v>
      </c>
      <c r="O41" s="139">
        <v>89</v>
      </c>
      <c r="P41" s="139">
        <v>16</v>
      </c>
      <c r="Q41" s="139">
        <v>12</v>
      </c>
      <c r="R41" s="139">
        <v>23</v>
      </c>
      <c r="S41" s="139">
        <v>168</v>
      </c>
      <c r="T41" s="139">
        <v>37</v>
      </c>
      <c r="U41" s="139">
        <v>14</v>
      </c>
      <c r="V41" s="139">
        <v>9</v>
      </c>
      <c r="W41" s="139">
        <v>19</v>
      </c>
      <c r="X41" s="139">
        <v>105</v>
      </c>
      <c r="Y41" s="139">
        <v>113</v>
      </c>
      <c r="Z41" s="139">
        <v>9</v>
      </c>
      <c r="AA41" s="139">
        <v>137</v>
      </c>
      <c r="AB41" s="139">
        <v>52</v>
      </c>
      <c r="AC41" s="139">
        <v>21</v>
      </c>
      <c r="AD41" s="139">
        <v>8</v>
      </c>
      <c r="AE41" s="139">
        <v>3</v>
      </c>
      <c r="AF41" s="139">
        <v>83</v>
      </c>
      <c r="AG41" s="139">
        <v>1</v>
      </c>
      <c r="AH41" s="139">
        <v>9</v>
      </c>
      <c r="AI41" s="139">
        <v>12</v>
      </c>
      <c r="AJ41" s="139">
        <v>248</v>
      </c>
      <c r="AK41" s="139">
        <v>4</v>
      </c>
      <c r="AL41" s="139">
        <v>32</v>
      </c>
      <c r="AM41" s="139">
        <v>582</v>
      </c>
      <c r="AN41" s="139">
        <v>91</v>
      </c>
      <c r="AO41" s="139">
        <v>19</v>
      </c>
      <c r="AP41" s="139">
        <v>47</v>
      </c>
      <c r="AQ41" s="139">
        <v>165</v>
      </c>
      <c r="AR41" s="139">
        <v>5</v>
      </c>
      <c r="AS41" s="139">
        <v>15</v>
      </c>
      <c r="AT41" s="139">
        <v>27</v>
      </c>
      <c r="AU41" s="139">
        <v>1</v>
      </c>
      <c r="AV41" s="139">
        <v>24</v>
      </c>
      <c r="AW41" s="139">
        <v>198</v>
      </c>
      <c r="AX41" s="139">
        <v>58</v>
      </c>
      <c r="AY41" s="139">
        <v>163</v>
      </c>
      <c r="AZ41" s="139">
        <v>5</v>
      </c>
      <c r="BA41" s="139">
        <v>110</v>
      </c>
      <c r="BB41" s="139">
        <v>40</v>
      </c>
      <c r="BC41" s="139">
        <v>5</v>
      </c>
      <c r="BD41" s="139">
        <v>4</v>
      </c>
      <c r="BE41" s="139">
        <v>389</v>
      </c>
      <c r="BF41" s="139">
        <v>71</v>
      </c>
    </row>
    <row r="42" spans="1:58" x14ac:dyDescent="0.25">
      <c r="A42" s="51" t="s">
        <v>53</v>
      </c>
      <c r="B42" s="51" t="s">
        <v>87</v>
      </c>
      <c r="C42" s="139">
        <v>1257</v>
      </c>
      <c r="D42" s="140">
        <v>19</v>
      </c>
      <c r="E42" s="139">
        <v>0</v>
      </c>
      <c r="F42" s="139">
        <v>0</v>
      </c>
      <c r="G42" s="139">
        <v>1</v>
      </c>
      <c r="H42" s="139">
        <v>4</v>
      </c>
      <c r="I42" s="139">
        <v>147</v>
      </c>
      <c r="J42" s="139">
        <v>7</v>
      </c>
      <c r="K42" s="139">
        <v>28</v>
      </c>
      <c r="L42" s="139">
        <v>2</v>
      </c>
      <c r="M42" s="139">
        <v>1</v>
      </c>
      <c r="N42" s="139">
        <v>52</v>
      </c>
      <c r="O42" s="139">
        <v>9</v>
      </c>
      <c r="P42" s="139">
        <v>1</v>
      </c>
      <c r="Q42" s="139">
        <v>2</v>
      </c>
      <c r="R42" s="139">
        <v>0</v>
      </c>
      <c r="S42" s="139">
        <v>17</v>
      </c>
      <c r="T42" s="139">
        <v>5</v>
      </c>
      <c r="U42" s="139">
        <v>3</v>
      </c>
      <c r="V42" s="139">
        <v>1</v>
      </c>
      <c r="W42" s="139">
        <v>5</v>
      </c>
      <c r="X42" s="139">
        <v>41</v>
      </c>
      <c r="Y42" s="139">
        <v>25</v>
      </c>
      <c r="Z42" s="139">
        <v>5</v>
      </c>
      <c r="AA42" s="139">
        <v>17</v>
      </c>
      <c r="AB42" s="139">
        <v>7</v>
      </c>
      <c r="AC42" s="139">
        <v>7</v>
      </c>
      <c r="AD42" s="139">
        <v>1</v>
      </c>
      <c r="AE42" s="139">
        <v>0</v>
      </c>
      <c r="AF42" s="139">
        <v>17</v>
      </c>
      <c r="AG42" s="139">
        <v>0</v>
      </c>
      <c r="AH42" s="139">
        <v>2</v>
      </c>
      <c r="AI42" s="139">
        <v>6</v>
      </c>
      <c r="AJ42" s="139">
        <v>87</v>
      </c>
      <c r="AK42" s="139">
        <v>1</v>
      </c>
      <c r="AL42" s="139">
        <v>3</v>
      </c>
      <c r="AM42" s="139">
        <v>496</v>
      </c>
      <c r="AN42" s="139">
        <v>15</v>
      </c>
      <c r="AO42" s="139">
        <v>2</v>
      </c>
      <c r="AP42" s="139">
        <v>6</v>
      </c>
      <c r="AQ42" s="139">
        <v>63</v>
      </c>
      <c r="AR42" s="139">
        <v>0</v>
      </c>
      <c r="AS42" s="139">
        <v>4</v>
      </c>
      <c r="AT42" s="139">
        <v>0</v>
      </c>
      <c r="AU42" s="139">
        <v>0</v>
      </c>
      <c r="AV42" s="139">
        <v>8</v>
      </c>
      <c r="AW42" s="139">
        <v>17</v>
      </c>
      <c r="AX42" s="139">
        <v>4</v>
      </c>
      <c r="AY42" s="139">
        <v>19</v>
      </c>
      <c r="AZ42" s="139">
        <v>3</v>
      </c>
      <c r="BA42" s="139">
        <v>18</v>
      </c>
      <c r="BB42" s="139">
        <v>7</v>
      </c>
      <c r="BC42" s="139">
        <v>2</v>
      </c>
      <c r="BD42" s="139">
        <v>0</v>
      </c>
      <c r="BE42" s="139">
        <v>50</v>
      </c>
      <c r="BF42" s="139">
        <v>20</v>
      </c>
    </row>
    <row r="43" spans="1:58" x14ac:dyDescent="0.25">
      <c r="A43" s="51" t="s">
        <v>53</v>
      </c>
      <c r="B43" s="51" t="s">
        <v>244</v>
      </c>
      <c r="C43" s="139">
        <v>2006</v>
      </c>
      <c r="D43" s="139">
        <v>36</v>
      </c>
      <c r="E43" s="139">
        <v>4</v>
      </c>
      <c r="F43" s="139">
        <v>3</v>
      </c>
      <c r="G43" s="139">
        <v>3</v>
      </c>
      <c r="H43" s="139">
        <v>43</v>
      </c>
      <c r="I43" s="139">
        <v>306</v>
      </c>
      <c r="J43" s="139">
        <v>6</v>
      </c>
      <c r="K43" s="139">
        <v>31</v>
      </c>
      <c r="L43" s="139">
        <v>1</v>
      </c>
      <c r="M43" s="139">
        <v>0</v>
      </c>
      <c r="N43" s="139">
        <v>95</v>
      </c>
      <c r="O43" s="139">
        <v>18</v>
      </c>
      <c r="P43" s="139">
        <v>1</v>
      </c>
      <c r="Q43" s="139">
        <v>0</v>
      </c>
      <c r="R43" s="139">
        <v>14</v>
      </c>
      <c r="S43" s="139">
        <v>38</v>
      </c>
      <c r="T43" s="139">
        <v>3</v>
      </c>
      <c r="U43" s="139">
        <v>3</v>
      </c>
      <c r="V43" s="139">
        <v>0</v>
      </c>
      <c r="W43" s="139">
        <v>4</v>
      </c>
      <c r="X43" s="139">
        <v>46</v>
      </c>
      <c r="Y43" s="139">
        <v>38</v>
      </c>
      <c r="Z43" s="139">
        <v>7</v>
      </c>
      <c r="AA43" s="139">
        <v>62</v>
      </c>
      <c r="AB43" s="139">
        <v>12</v>
      </c>
      <c r="AC43" s="139">
        <v>10</v>
      </c>
      <c r="AD43" s="139">
        <v>2</v>
      </c>
      <c r="AE43" s="139">
        <v>2</v>
      </c>
      <c r="AF43" s="139">
        <v>23</v>
      </c>
      <c r="AG43" s="139">
        <v>0</v>
      </c>
      <c r="AH43" s="139">
        <v>3</v>
      </c>
      <c r="AI43" s="139">
        <v>10</v>
      </c>
      <c r="AJ43" s="139">
        <v>92</v>
      </c>
      <c r="AK43" s="139">
        <v>0</v>
      </c>
      <c r="AL43" s="139">
        <v>10</v>
      </c>
      <c r="AM43" s="139">
        <v>492</v>
      </c>
      <c r="AN43" s="139">
        <v>46</v>
      </c>
      <c r="AO43" s="139">
        <v>7</v>
      </c>
      <c r="AP43" s="139">
        <v>13</v>
      </c>
      <c r="AQ43" s="139">
        <v>105</v>
      </c>
      <c r="AR43" s="139">
        <v>1</v>
      </c>
      <c r="AS43" s="139">
        <v>5</v>
      </c>
      <c r="AT43" s="139">
        <v>2</v>
      </c>
      <c r="AU43" s="139">
        <v>0</v>
      </c>
      <c r="AV43" s="139">
        <v>6</v>
      </c>
      <c r="AW43" s="139">
        <v>43</v>
      </c>
      <c r="AX43" s="139">
        <v>45</v>
      </c>
      <c r="AY43" s="139">
        <v>35</v>
      </c>
      <c r="AZ43" s="139">
        <v>4</v>
      </c>
      <c r="BA43" s="139">
        <v>36</v>
      </c>
      <c r="BB43" s="139">
        <v>9</v>
      </c>
      <c r="BC43" s="139">
        <v>2</v>
      </c>
      <c r="BD43" s="139">
        <v>1</v>
      </c>
      <c r="BE43" s="139">
        <v>183</v>
      </c>
      <c r="BF43" s="139">
        <v>45</v>
      </c>
    </row>
    <row r="44" spans="1:58" x14ac:dyDescent="0.25">
      <c r="A44" s="51" t="s">
        <v>54</v>
      </c>
      <c r="B44" s="51" t="s">
        <v>256</v>
      </c>
      <c r="C44" s="139">
        <v>2897</v>
      </c>
      <c r="D44" s="139">
        <v>48</v>
      </c>
      <c r="E44" s="139">
        <v>6</v>
      </c>
      <c r="F44" s="139">
        <v>11</v>
      </c>
      <c r="G44" s="139">
        <v>7</v>
      </c>
      <c r="H44" s="139">
        <v>52</v>
      </c>
      <c r="I44" s="139">
        <v>425</v>
      </c>
      <c r="J44" s="139">
        <v>33</v>
      </c>
      <c r="K44" s="139">
        <v>19</v>
      </c>
      <c r="L44" s="139">
        <v>2</v>
      </c>
      <c r="M44" s="139">
        <v>2</v>
      </c>
      <c r="N44" s="139">
        <v>150</v>
      </c>
      <c r="O44" s="139">
        <v>44</v>
      </c>
      <c r="P44" s="139">
        <v>5</v>
      </c>
      <c r="Q44" s="139">
        <v>12</v>
      </c>
      <c r="R44" s="139">
        <v>42</v>
      </c>
      <c r="S44" s="139">
        <v>133</v>
      </c>
      <c r="T44" s="139">
        <v>40</v>
      </c>
      <c r="U44" s="139">
        <v>12</v>
      </c>
      <c r="V44" s="139">
        <v>8</v>
      </c>
      <c r="W44" s="139">
        <v>15</v>
      </c>
      <c r="X44" s="139">
        <v>43</v>
      </c>
      <c r="Y44" s="139">
        <v>42</v>
      </c>
      <c r="Z44" s="139">
        <v>8</v>
      </c>
      <c r="AA44" s="139">
        <v>172</v>
      </c>
      <c r="AB44" s="139">
        <v>48</v>
      </c>
      <c r="AC44" s="139">
        <v>26</v>
      </c>
      <c r="AD44" s="139">
        <v>7</v>
      </c>
      <c r="AE44" s="139">
        <v>9</v>
      </c>
      <c r="AF44" s="139">
        <v>53</v>
      </c>
      <c r="AG44" s="139">
        <v>4</v>
      </c>
      <c r="AH44" s="139">
        <v>11</v>
      </c>
      <c r="AI44" s="139">
        <v>7</v>
      </c>
      <c r="AJ44" s="139">
        <v>68</v>
      </c>
      <c r="AK44" s="139">
        <v>4</v>
      </c>
      <c r="AL44" s="139">
        <v>22</v>
      </c>
      <c r="AM44" s="139">
        <v>177</v>
      </c>
      <c r="AN44" s="139">
        <v>211</v>
      </c>
      <c r="AO44" s="139">
        <v>11</v>
      </c>
      <c r="AP44" s="139">
        <v>37</v>
      </c>
      <c r="AQ44" s="139">
        <v>116</v>
      </c>
      <c r="AR44" s="139">
        <v>1</v>
      </c>
      <c r="AS44" s="139">
        <v>5</v>
      </c>
      <c r="AT44" s="139">
        <v>12</v>
      </c>
      <c r="AU44" s="139">
        <v>4</v>
      </c>
      <c r="AV44" s="139">
        <v>18</v>
      </c>
      <c r="AW44" s="139">
        <v>81</v>
      </c>
      <c r="AX44" s="139">
        <v>139</v>
      </c>
      <c r="AY44" s="139">
        <v>64</v>
      </c>
      <c r="AZ44" s="139">
        <v>0</v>
      </c>
      <c r="BA44" s="139">
        <v>85</v>
      </c>
      <c r="BB44" s="139">
        <v>44</v>
      </c>
      <c r="BC44" s="139">
        <v>10</v>
      </c>
      <c r="BD44" s="139">
        <v>7</v>
      </c>
      <c r="BE44" s="139">
        <v>230</v>
      </c>
      <c r="BF44" s="139">
        <v>55</v>
      </c>
    </row>
    <row r="45" spans="1:58" x14ac:dyDescent="0.25">
      <c r="A45" s="51" t="s">
        <v>54</v>
      </c>
      <c r="B45" s="51" t="s">
        <v>88</v>
      </c>
      <c r="C45" s="139">
        <v>1094</v>
      </c>
      <c r="D45" s="139">
        <v>7</v>
      </c>
      <c r="E45" s="139">
        <v>2</v>
      </c>
      <c r="F45" s="139">
        <v>0</v>
      </c>
      <c r="G45" s="139">
        <v>0</v>
      </c>
      <c r="H45" s="139">
        <v>14</v>
      </c>
      <c r="I45" s="139">
        <v>123</v>
      </c>
      <c r="J45" s="139">
        <v>7</v>
      </c>
      <c r="K45" s="139">
        <v>5</v>
      </c>
      <c r="L45" s="139">
        <v>1</v>
      </c>
      <c r="M45" s="139">
        <v>1</v>
      </c>
      <c r="N45" s="139">
        <v>45</v>
      </c>
      <c r="O45" s="139">
        <v>7</v>
      </c>
      <c r="P45" s="139">
        <v>0</v>
      </c>
      <c r="Q45" s="139">
        <v>4</v>
      </c>
      <c r="R45" s="139">
        <v>21</v>
      </c>
      <c r="S45" s="139">
        <v>54</v>
      </c>
      <c r="T45" s="139">
        <v>34</v>
      </c>
      <c r="U45" s="139">
        <v>6</v>
      </c>
      <c r="V45" s="139">
        <v>16</v>
      </c>
      <c r="W45" s="139">
        <v>3</v>
      </c>
      <c r="X45" s="139">
        <v>10</v>
      </c>
      <c r="Y45" s="139">
        <v>9</v>
      </c>
      <c r="Z45" s="139">
        <v>2</v>
      </c>
      <c r="AA45" s="139">
        <v>89</v>
      </c>
      <c r="AB45" s="139">
        <v>10</v>
      </c>
      <c r="AC45" s="139">
        <v>10</v>
      </c>
      <c r="AD45" s="139">
        <v>0</v>
      </c>
      <c r="AE45" s="139">
        <v>6</v>
      </c>
      <c r="AF45" s="139">
        <v>15</v>
      </c>
      <c r="AG45" s="139">
        <v>1</v>
      </c>
      <c r="AH45" s="139">
        <v>1</v>
      </c>
      <c r="AI45" s="139">
        <v>1</v>
      </c>
      <c r="AJ45" s="139">
        <v>19</v>
      </c>
      <c r="AK45" s="139">
        <v>4</v>
      </c>
      <c r="AL45" s="139">
        <v>10</v>
      </c>
      <c r="AM45" s="139">
        <v>37</v>
      </c>
      <c r="AN45" s="139">
        <v>251</v>
      </c>
      <c r="AO45" s="139">
        <v>0</v>
      </c>
      <c r="AP45" s="139">
        <v>6</v>
      </c>
      <c r="AQ45" s="139">
        <v>39</v>
      </c>
      <c r="AR45" s="139">
        <v>0</v>
      </c>
      <c r="AS45" s="139">
        <v>0</v>
      </c>
      <c r="AT45" s="139">
        <v>5</v>
      </c>
      <c r="AU45" s="139">
        <v>5</v>
      </c>
      <c r="AV45" s="139">
        <v>5</v>
      </c>
      <c r="AW45" s="139">
        <v>14</v>
      </c>
      <c r="AX45" s="139">
        <v>99</v>
      </c>
      <c r="AY45" s="139">
        <v>21</v>
      </c>
      <c r="AZ45" s="139">
        <v>0</v>
      </c>
      <c r="BA45" s="139">
        <v>19</v>
      </c>
      <c r="BB45" s="139">
        <v>17</v>
      </c>
      <c r="BC45" s="139">
        <v>5</v>
      </c>
      <c r="BD45" s="139">
        <v>1</v>
      </c>
      <c r="BE45" s="139">
        <v>16</v>
      </c>
      <c r="BF45" s="139">
        <v>17</v>
      </c>
    </row>
    <row r="46" spans="1:58" x14ac:dyDescent="0.25">
      <c r="A46" s="51" t="s">
        <v>55</v>
      </c>
      <c r="B46" s="51" t="s">
        <v>89</v>
      </c>
      <c r="C46" s="139">
        <v>762</v>
      </c>
      <c r="D46" s="139">
        <v>8</v>
      </c>
      <c r="E46" s="139">
        <v>1</v>
      </c>
      <c r="F46" s="139">
        <v>1</v>
      </c>
      <c r="G46" s="139">
        <v>32</v>
      </c>
      <c r="H46" s="139">
        <v>16</v>
      </c>
      <c r="I46" s="139">
        <v>84</v>
      </c>
      <c r="J46" s="139">
        <v>18</v>
      </c>
      <c r="K46" s="139">
        <v>1</v>
      </c>
      <c r="L46" s="139">
        <v>0</v>
      </c>
      <c r="M46" s="139">
        <v>1</v>
      </c>
      <c r="N46" s="139">
        <v>28</v>
      </c>
      <c r="O46" s="139">
        <v>3</v>
      </c>
      <c r="P46" s="139">
        <v>0</v>
      </c>
      <c r="Q46" s="139">
        <v>0</v>
      </c>
      <c r="R46" s="139">
        <v>8</v>
      </c>
      <c r="S46" s="139">
        <v>19</v>
      </c>
      <c r="T46" s="139">
        <v>8</v>
      </c>
      <c r="U46" s="139">
        <v>26</v>
      </c>
      <c r="V46" s="139">
        <v>0</v>
      </c>
      <c r="W46" s="139">
        <v>6</v>
      </c>
      <c r="X46" s="139">
        <v>9</v>
      </c>
      <c r="Y46" s="139">
        <v>5</v>
      </c>
      <c r="Z46" s="139">
        <v>0</v>
      </c>
      <c r="AA46" s="139">
        <v>17</v>
      </c>
      <c r="AB46" s="139">
        <v>5</v>
      </c>
      <c r="AC46" s="139">
        <v>25</v>
      </c>
      <c r="AD46" s="139">
        <v>2</v>
      </c>
      <c r="AE46" s="139">
        <v>0</v>
      </c>
      <c r="AF46" s="139">
        <v>8</v>
      </c>
      <c r="AG46" s="139">
        <v>0</v>
      </c>
      <c r="AH46" s="139">
        <v>4</v>
      </c>
      <c r="AI46" s="139">
        <v>1</v>
      </c>
      <c r="AJ46" s="139">
        <v>3</v>
      </c>
      <c r="AK46" s="139">
        <v>11</v>
      </c>
      <c r="AL46" s="139">
        <v>8</v>
      </c>
      <c r="AM46" s="139">
        <v>14</v>
      </c>
      <c r="AN46" s="139">
        <v>10</v>
      </c>
      <c r="AO46" s="139">
        <v>162</v>
      </c>
      <c r="AP46" s="139">
        <v>7</v>
      </c>
      <c r="AQ46" s="139">
        <v>3</v>
      </c>
      <c r="AR46" s="139">
        <v>0</v>
      </c>
      <c r="AS46" s="139">
        <v>0</v>
      </c>
      <c r="AT46" s="139">
        <v>1</v>
      </c>
      <c r="AU46" s="139">
        <v>1</v>
      </c>
      <c r="AV46" s="139">
        <v>7</v>
      </c>
      <c r="AW46" s="139">
        <v>85</v>
      </c>
      <c r="AX46" s="139">
        <v>53</v>
      </c>
      <c r="AY46" s="139">
        <v>11</v>
      </c>
      <c r="AZ46" s="139">
        <v>0</v>
      </c>
      <c r="BA46" s="139">
        <v>19</v>
      </c>
      <c r="BB46" s="139">
        <v>4</v>
      </c>
      <c r="BC46" s="139">
        <v>0</v>
      </c>
      <c r="BD46" s="139">
        <v>3</v>
      </c>
      <c r="BE46" s="139">
        <v>18</v>
      </c>
      <c r="BF46" s="139">
        <v>6</v>
      </c>
    </row>
    <row r="47" spans="1:58" x14ac:dyDescent="0.25">
      <c r="A47" s="51" t="s">
        <v>56</v>
      </c>
      <c r="B47" s="51" t="s">
        <v>300</v>
      </c>
      <c r="C47" s="139">
        <v>1069</v>
      </c>
      <c r="D47" s="139">
        <v>3</v>
      </c>
      <c r="E47" s="139">
        <v>12</v>
      </c>
      <c r="F47" s="139">
        <v>0</v>
      </c>
      <c r="G47" s="139">
        <v>1</v>
      </c>
      <c r="H47" s="139">
        <v>62</v>
      </c>
      <c r="I47" s="139">
        <v>255</v>
      </c>
      <c r="J47" s="139">
        <v>28</v>
      </c>
      <c r="K47" s="139">
        <v>2</v>
      </c>
      <c r="L47" s="139">
        <v>1</v>
      </c>
      <c r="M47" s="139">
        <v>0</v>
      </c>
      <c r="N47" s="139">
        <v>12</v>
      </c>
      <c r="O47" s="139">
        <v>2</v>
      </c>
      <c r="P47" s="139">
        <v>19</v>
      </c>
      <c r="Q47" s="139">
        <v>6</v>
      </c>
      <c r="R47" s="139">
        <v>33</v>
      </c>
      <c r="S47" s="139">
        <v>10</v>
      </c>
      <c r="T47" s="139">
        <v>7</v>
      </c>
      <c r="U47" s="139">
        <v>6</v>
      </c>
      <c r="V47" s="139">
        <v>2</v>
      </c>
      <c r="W47" s="139">
        <v>3</v>
      </c>
      <c r="X47" s="139">
        <v>12</v>
      </c>
      <c r="Y47" s="139">
        <v>4</v>
      </c>
      <c r="Z47" s="139">
        <v>0</v>
      </c>
      <c r="AA47" s="139">
        <v>13</v>
      </c>
      <c r="AB47" s="139">
        <v>6</v>
      </c>
      <c r="AC47" s="139">
        <v>8</v>
      </c>
      <c r="AD47" s="139">
        <v>0</v>
      </c>
      <c r="AE47" s="139">
        <v>21</v>
      </c>
      <c r="AF47" s="139">
        <v>12</v>
      </c>
      <c r="AG47" s="139">
        <v>10</v>
      </c>
      <c r="AH47" s="139">
        <v>1</v>
      </c>
      <c r="AI47" s="139">
        <v>1</v>
      </c>
      <c r="AJ47" s="139">
        <v>10</v>
      </c>
      <c r="AK47" s="139">
        <v>24</v>
      </c>
      <c r="AL47" s="139">
        <v>26</v>
      </c>
      <c r="AM47" s="139">
        <v>24</v>
      </c>
      <c r="AN47" s="139">
        <v>11</v>
      </c>
      <c r="AO47" s="139">
        <v>2</v>
      </c>
      <c r="AP47" s="139">
        <v>127</v>
      </c>
      <c r="AQ47" s="139">
        <v>4</v>
      </c>
      <c r="AR47" s="139">
        <v>0</v>
      </c>
      <c r="AS47" s="139">
        <v>1</v>
      </c>
      <c r="AT47" s="139">
        <v>0</v>
      </c>
      <c r="AU47" s="139">
        <v>2</v>
      </c>
      <c r="AV47" s="139">
        <v>1</v>
      </c>
      <c r="AW47" s="139">
        <v>27</v>
      </c>
      <c r="AX47" s="139">
        <v>73</v>
      </c>
      <c r="AY47" s="139">
        <v>10</v>
      </c>
      <c r="AZ47" s="139">
        <v>1</v>
      </c>
      <c r="BA47" s="139">
        <v>117</v>
      </c>
      <c r="BB47" s="139">
        <v>7</v>
      </c>
      <c r="BC47" s="139">
        <v>0</v>
      </c>
      <c r="BD47" s="139">
        <v>10</v>
      </c>
      <c r="BE47" s="139">
        <v>32</v>
      </c>
      <c r="BF47" s="139">
        <v>8</v>
      </c>
    </row>
    <row r="48" spans="1:58" x14ac:dyDescent="0.25">
      <c r="A48" s="51" t="s">
        <v>57</v>
      </c>
      <c r="B48" s="51" t="s">
        <v>91</v>
      </c>
      <c r="C48" s="139">
        <v>4240</v>
      </c>
      <c r="D48" s="139">
        <v>71</v>
      </c>
      <c r="E48" s="139">
        <v>5</v>
      </c>
      <c r="F48" s="139">
        <v>10</v>
      </c>
      <c r="G48" s="139">
        <v>5</v>
      </c>
      <c r="H48" s="139">
        <v>66</v>
      </c>
      <c r="I48" s="139">
        <v>673</v>
      </c>
      <c r="J48" s="139">
        <v>39</v>
      </c>
      <c r="K48" s="139">
        <v>49</v>
      </c>
      <c r="L48" s="139">
        <v>5</v>
      </c>
      <c r="M48" s="139">
        <v>13</v>
      </c>
      <c r="N48" s="139">
        <v>297</v>
      </c>
      <c r="O48" s="139">
        <v>89</v>
      </c>
      <c r="P48" s="139">
        <v>8</v>
      </c>
      <c r="Q48" s="139">
        <v>14</v>
      </c>
      <c r="R48" s="139">
        <v>25</v>
      </c>
      <c r="S48" s="139">
        <v>137</v>
      </c>
      <c r="T48" s="139">
        <v>31</v>
      </c>
      <c r="U48" s="139">
        <v>15</v>
      </c>
      <c r="V48" s="139">
        <v>4</v>
      </c>
      <c r="W48" s="139">
        <v>13</v>
      </c>
      <c r="X48" s="139">
        <v>82</v>
      </c>
      <c r="Y48" s="139">
        <v>121</v>
      </c>
      <c r="Z48" s="139">
        <v>5</v>
      </c>
      <c r="AA48" s="139">
        <v>131</v>
      </c>
      <c r="AB48" s="139">
        <v>40</v>
      </c>
      <c r="AC48" s="139">
        <v>24</v>
      </c>
      <c r="AD48" s="139">
        <v>9</v>
      </c>
      <c r="AE48" s="139">
        <v>7</v>
      </c>
      <c r="AF48" s="139">
        <v>87</v>
      </c>
      <c r="AG48" s="139">
        <v>3</v>
      </c>
      <c r="AH48" s="139">
        <v>6</v>
      </c>
      <c r="AI48" s="139">
        <v>10</v>
      </c>
      <c r="AJ48" s="139">
        <v>233</v>
      </c>
      <c r="AK48" s="139">
        <v>1</v>
      </c>
      <c r="AL48" s="139">
        <v>33</v>
      </c>
      <c r="AM48" s="139">
        <v>438</v>
      </c>
      <c r="AN48" s="139">
        <v>84</v>
      </c>
      <c r="AO48" s="139">
        <v>24</v>
      </c>
      <c r="AP48" s="139">
        <v>31</v>
      </c>
      <c r="AQ48" s="139">
        <v>310</v>
      </c>
      <c r="AR48" s="139">
        <v>4</v>
      </c>
      <c r="AS48" s="139">
        <v>12</v>
      </c>
      <c r="AT48" s="139">
        <v>22</v>
      </c>
      <c r="AU48" s="139">
        <v>2</v>
      </c>
      <c r="AV48" s="139">
        <v>24</v>
      </c>
      <c r="AW48" s="139">
        <v>153</v>
      </c>
      <c r="AX48" s="139">
        <v>121</v>
      </c>
      <c r="AY48" s="139">
        <v>173</v>
      </c>
      <c r="AZ48" s="139">
        <v>3</v>
      </c>
      <c r="BA48" s="139">
        <v>97</v>
      </c>
      <c r="BB48" s="139">
        <v>55</v>
      </c>
      <c r="BC48" s="139">
        <v>11</v>
      </c>
      <c r="BD48" s="139">
        <v>3</v>
      </c>
      <c r="BE48" s="139">
        <v>257</v>
      </c>
      <c r="BF48" s="139">
        <v>55</v>
      </c>
    </row>
    <row r="49" spans="1:58" x14ac:dyDescent="0.25">
      <c r="A49" s="51" t="s">
        <v>57</v>
      </c>
      <c r="B49" s="51" t="s">
        <v>92</v>
      </c>
      <c r="C49" s="139">
        <v>2112</v>
      </c>
      <c r="D49" s="139">
        <v>48</v>
      </c>
      <c r="E49" s="139">
        <v>1</v>
      </c>
      <c r="F49" s="139">
        <v>7</v>
      </c>
      <c r="G49" s="139">
        <v>3</v>
      </c>
      <c r="H49" s="139">
        <v>19</v>
      </c>
      <c r="I49" s="139">
        <v>383</v>
      </c>
      <c r="J49" s="139">
        <v>19</v>
      </c>
      <c r="K49" s="139">
        <v>25</v>
      </c>
      <c r="L49" s="139">
        <v>3</v>
      </c>
      <c r="M49" s="139">
        <v>4</v>
      </c>
      <c r="N49" s="139">
        <v>141</v>
      </c>
      <c r="O49" s="139">
        <v>37</v>
      </c>
      <c r="P49" s="139">
        <v>5</v>
      </c>
      <c r="Q49" s="139">
        <v>3</v>
      </c>
      <c r="R49" s="139">
        <v>7</v>
      </c>
      <c r="S49" s="139">
        <v>54</v>
      </c>
      <c r="T49" s="139">
        <v>13</v>
      </c>
      <c r="U49" s="139">
        <v>3</v>
      </c>
      <c r="V49" s="139">
        <v>0</v>
      </c>
      <c r="W49" s="139">
        <v>10</v>
      </c>
      <c r="X49" s="139">
        <v>63</v>
      </c>
      <c r="Y49" s="139">
        <v>65</v>
      </c>
      <c r="Z49" s="139">
        <v>8</v>
      </c>
      <c r="AA49" s="139">
        <v>53</v>
      </c>
      <c r="AB49" s="139">
        <v>15</v>
      </c>
      <c r="AC49" s="139">
        <v>9</v>
      </c>
      <c r="AD49" s="139">
        <v>3</v>
      </c>
      <c r="AE49" s="139">
        <v>1</v>
      </c>
      <c r="AF49" s="139">
        <v>39</v>
      </c>
      <c r="AG49" s="139">
        <v>2</v>
      </c>
      <c r="AH49" s="139">
        <v>2</v>
      </c>
      <c r="AI49" s="139">
        <v>9</v>
      </c>
      <c r="AJ49" s="139">
        <v>113</v>
      </c>
      <c r="AK49" s="139">
        <v>3</v>
      </c>
      <c r="AL49" s="139">
        <v>18</v>
      </c>
      <c r="AM49" s="139">
        <v>242</v>
      </c>
      <c r="AN49" s="139">
        <v>55</v>
      </c>
      <c r="AO49" s="139">
        <v>9</v>
      </c>
      <c r="AP49" s="139">
        <v>14</v>
      </c>
      <c r="AQ49" s="139">
        <v>150</v>
      </c>
      <c r="AR49" s="139">
        <v>1</v>
      </c>
      <c r="AS49" s="139">
        <v>6</v>
      </c>
      <c r="AT49" s="139">
        <v>6</v>
      </c>
      <c r="AU49" s="139">
        <v>2</v>
      </c>
      <c r="AV49" s="139">
        <v>6</v>
      </c>
      <c r="AW49" s="139">
        <v>47</v>
      </c>
      <c r="AX49" s="139">
        <v>19</v>
      </c>
      <c r="AY49" s="139">
        <v>79</v>
      </c>
      <c r="AZ49" s="139">
        <v>2</v>
      </c>
      <c r="BA49" s="139">
        <v>51</v>
      </c>
      <c r="BB49" s="139">
        <v>27</v>
      </c>
      <c r="BC49" s="139">
        <v>4</v>
      </c>
      <c r="BD49" s="139">
        <v>0</v>
      </c>
      <c r="BE49" s="139">
        <v>163</v>
      </c>
      <c r="BF49" s="139">
        <v>41</v>
      </c>
    </row>
    <row r="50" spans="1:58" x14ac:dyDescent="0.25">
      <c r="A50" s="51" t="s">
        <v>57</v>
      </c>
      <c r="B50" s="51" t="s">
        <v>93</v>
      </c>
      <c r="C50" s="139">
        <v>2122</v>
      </c>
      <c r="D50" s="139">
        <v>22</v>
      </c>
      <c r="E50" s="139">
        <v>3</v>
      </c>
      <c r="F50" s="139">
        <v>3</v>
      </c>
      <c r="G50" s="139">
        <v>2</v>
      </c>
      <c r="H50" s="139">
        <v>23</v>
      </c>
      <c r="I50" s="139">
        <v>301</v>
      </c>
      <c r="J50" s="139">
        <v>14</v>
      </c>
      <c r="K50" s="139">
        <v>22</v>
      </c>
      <c r="L50" s="139">
        <v>1</v>
      </c>
      <c r="M50" s="139">
        <v>6</v>
      </c>
      <c r="N50" s="139">
        <v>141</v>
      </c>
      <c r="O50" s="139">
        <v>31</v>
      </c>
      <c r="P50" s="139">
        <v>3</v>
      </c>
      <c r="Q50" s="139">
        <v>5</v>
      </c>
      <c r="R50" s="139">
        <v>19</v>
      </c>
      <c r="S50" s="139">
        <v>45</v>
      </c>
      <c r="T50" s="139">
        <v>11</v>
      </c>
      <c r="U50" s="139">
        <v>2</v>
      </c>
      <c r="V50" s="139">
        <v>3</v>
      </c>
      <c r="W50" s="139">
        <v>2</v>
      </c>
      <c r="X50" s="139">
        <v>49</v>
      </c>
      <c r="Y50" s="139">
        <v>66</v>
      </c>
      <c r="Z50" s="139">
        <v>3</v>
      </c>
      <c r="AA50" s="139">
        <v>76</v>
      </c>
      <c r="AB50" s="139">
        <v>14</v>
      </c>
      <c r="AC50" s="139">
        <v>9</v>
      </c>
      <c r="AD50" s="139">
        <v>3</v>
      </c>
      <c r="AE50" s="139">
        <v>6</v>
      </c>
      <c r="AF50" s="139">
        <v>52</v>
      </c>
      <c r="AG50" s="139">
        <v>1</v>
      </c>
      <c r="AH50" s="139">
        <v>4</v>
      </c>
      <c r="AI50" s="139">
        <v>6</v>
      </c>
      <c r="AJ50" s="139">
        <v>99</v>
      </c>
      <c r="AK50" s="139">
        <v>3</v>
      </c>
      <c r="AL50" s="139">
        <v>11</v>
      </c>
      <c r="AM50" s="139">
        <v>239</v>
      </c>
      <c r="AN50" s="139">
        <v>103</v>
      </c>
      <c r="AO50" s="139">
        <v>7</v>
      </c>
      <c r="AP50" s="139">
        <v>16</v>
      </c>
      <c r="AQ50" s="139">
        <v>255</v>
      </c>
      <c r="AR50" s="139">
        <v>2</v>
      </c>
      <c r="AS50" s="139">
        <v>6</v>
      </c>
      <c r="AT50" s="139">
        <v>8</v>
      </c>
      <c r="AU50" s="139">
        <v>0</v>
      </c>
      <c r="AV50" s="139">
        <v>4</v>
      </c>
      <c r="AW50" s="139">
        <v>45</v>
      </c>
      <c r="AX50" s="139">
        <v>52</v>
      </c>
      <c r="AY50" s="139">
        <v>79</v>
      </c>
      <c r="AZ50" s="139">
        <v>3</v>
      </c>
      <c r="BA50" s="139">
        <v>44</v>
      </c>
      <c r="BB50" s="139">
        <v>19</v>
      </c>
      <c r="BC50" s="139">
        <v>20</v>
      </c>
      <c r="BD50" s="139">
        <v>1</v>
      </c>
      <c r="BE50" s="139">
        <v>115</v>
      </c>
      <c r="BF50" s="139">
        <v>43</v>
      </c>
    </row>
    <row r="51" spans="1:58" x14ac:dyDescent="0.25">
      <c r="A51" s="51" t="s">
        <v>58</v>
      </c>
      <c r="B51" s="51" t="s">
        <v>94</v>
      </c>
      <c r="C51" s="139">
        <v>437</v>
      </c>
      <c r="D51" s="139">
        <v>2</v>
      </c>
      <c r="E51" s="139">
        <v>1</v>
      </c>
      <c r="F51" s="139">
        <v>2</v>
      </c>
      <c r="G51" s="139">
        <v>2</v>
      </c>
      <c r="H51" s="139">
        <v>6</v>
      </c>
      <c r="I51" s="139">
        <v>55</v>
      </c>
      <c r="J51" s="139">
        <v>2</v>
      </c>
      <c r="K51" s="139">
        <v>3</v>
      </c>
      <c r="L51" s="139">
        <v>1</v>
      </c>
      <c r="M51" s="139">
        <v>0</v>
      </c>
      <c r="N51" s="139">
        <v>68</v>
      </c>
      <c r="O51" s="139">
        <v>0</v>
      </c>
      <c r="P51" s="139">
        <v>0</v>
      </c>
      <c r="Q51" s="139">
        <v>0</v>
      </c>
      <c r="R51" s="139">
        <v>2</v>
      </c>
      <c r="S51" s="139">
        <v>4</v>
      </c>
      <c r="T51" s="139">
        <v>0</v>
      </c>
      <c r="U51" s="139">
        <v>1</v>
      </c>
      <c r="V51" s="139">
        <v>1</v>
      </c>
      <c r="W51" s="139">
        <v>1</v>
      </c>
      <c r="X51" s="139">
        <v>3</v>
      </c>
      <c r="Y51" s="139">
        <v>8</v>
      </c>
      <c r="Z51" s="139">
        <v>0</v>
      </c>
      <c r="AA51" s="139">
        <v>10</v>
      </c>
      <c r="AB51" s="139">
        <v>2</v>
      </c>
      <c r="AC51" s="139">
        <v>3</v>
      </c>
      <c r="AD51" s="139">
        <v>0</v>
      </c>
      <c r="AE51" s="139">
        <v>1</v>
      </c>
      <c r="AF51" s="139">
        <v>7</v>
      </c>
      <c r="AG51" s="139">
        <v>1</v>
      </c>
      <c r="AH51" s="139">
        <v>1</v>
      </c>
      <c r="AI51" s="139">
        <v>1</v>
      </c>
      <c r="AJ51" s="139">
        <v>8</v>
      </c>
      <c r="AK51" s="139">
        <v>2</v>
      </c>
      <c r="AL51" s="139">
        <v>5</v>
      </c>
      <c r="AM51" s="139">
        <v>27</v>
      </c>
      <c r="AN51" s="139">
        <v>10</v>
      </c>
      <c r="AO51" s="139">
        <v>2</v>
      </c>
      <c r="AP51" s="139">
        <v>1</v>
      </c>
      <c r="AQ51" s="139">
        <v>5</v>
      </c>
      <c r="AR51" s="139">
        <v>118</v>
      </c>
      <c r="AS51" s="139">
        <v>0</v>
      </c>
      <c r="AT51" s="139">
        <v>4</v>
      </c>
      <c r="AU51" s="139">
        <v>0</v>
      </c>
      <c r="AV51" s="139">
        <v>6</v>
      </c>
      <c r="AW51" s="139">
        <v>21</v>
      </c>
      <c r="AX51" s="139">
        <v>6</v>
      </c>
      <c r="AY51" s="139">
        <v>13</v>
      </c>
      <c r="AZ51" s="139">
        <v>0</v>
      </c>
      <c r="BA51" s="139">
        <v>7</v>
      </c>
      <c r="BB51" s="139">
        <v>1</v>
      </c>
      <c r="BC51" s="139">
        <v>0</v>
      </c>
      <c r="BD51" s="139">
        <v>1</v>
      </c>
      <c r="BE51" s="139">
        <v>7</v>
      </c>
      <c r="BF51" s="139">
        <v>5</v>
      </c>
    </row>
    <row r="52" spans="1:58" x14ac:dyDescent="0.25">
      <c r="A52" s="51" t="s">
        <v>60</v>
      </c>
      <c r="B52" s="51" t="s">
        <v>95</v>
      </c>
      <c r="C52" s="139">
        <v>759</v>
      </c>
      <c r="D52" s="139">
        <v>3</v>
      </c>
      <c r="E52" s="139">
        <v>0</v>
      </c>
      <c r="F52" s="139">
        <v>14</v>
      </c>
      <c r="G52" s="139">
        <v>2</v>
      </c>
      <c r="H52" s="139">
        <v>4</v>
      </c>
      <c r="I52" s="139">
        <v>43</v>
      </c>
      <c r="J52" s="139">
        <v>5</v>
      </c>
      <c r="K52" s="139">
        <v>5</v>
      </c>
      <c r="L52" s="139">
        <v>1</v>
      </c>
      <c r="M52" s="139">
        <v>0</v>
      </c>
      <c r="N52" s="139">
        <v>62</v>
      </c>
      <c r="O52" s="139">
        <v>59</v>
      </c>
      <c r="P52" s="139">
        <v>1</v>
      </c>
      <c r="Q52" s="139">
        <v>4</v>
      </c>
      <c r="R52" s="139">
        <v>0</v>
      </c>
      <c r="S52" s="139">
        <v>14</v>
      </c>
      <c r="T52" s="139">
        <v>13</v>
      </c>
      <c r="U52" s="139">
        <v>1</v>
      </c>
      <c r="V52" s="139">
        <v>3</v>
      </c>
      <c r="W52" s="139">
        <v>4</v>
      </c>
      <c r="X52" s="139">
        <v>14</v>
      </c>
      <c r="Y52" s="139">
        <v>15</v>
      </c>
      <c r="Z52" s="139">
        <v>0</v>
      </c>
      <c r="AA52" s="139">
        <v>13</v>
      </c>
      <c r="AB52" s="139">
        <v>3</v>
      </c>
      <c r="AC52" s="139">
        <v>3</v>
      </c>
      <c r="AD52" s="139">
        <v>5</v>
      </c>
      <c r="AE52" s="139">
        <v>0</v>
      </c>
      <c r="AF52" s="139">
        <v>70</v>
      </c>
      <c r="AG52" s="139">
        <v>0</v>
      </c>
      <c r="AH52" s="139">
        <v>1</v>
      </c>
      <c r="AI52" s="139">
        <v>1</v>
      </c>
      <c r="AJ52" s="139">
        <v>19</v>
      </c>
      <c r="AK52" s="139">
        <v>1</v>
      </c>
      <c r="AL52" s="139">
        <v>1</v>
      </c>
      <c r="AM52" s="139">
        <v>39</v>
      </c>
      <c r="AN52" s="139">
        <v>19</v>
      </c>
      <c r="AO52" s="139">
        <v>5</v>
      </c>
      <c r="AP52" s="139">
        <v>1</v>
      </c>
      <c r="AQ52" s="139">
        <v>14</v>
      </c>
      <c r="AR52" s="139">
        <v>0</v>
      </c>
      <c r="AS52" s="139">
        <v>0</v>
      </c>
      <c r="AT52" s="139">
        <v>172</v>
      </c>
      <c r="AU52" s="139">
        <v>0</v>
      </c>
      <c r="AV52" s="139">
        <v>24</v>
      </c>
      <c r="AW52" s="139">
        <v>12</v>
      </c>
      <c r="AX52" s="139">
        <v>8</v>
      </c>
      <c r="AY52" s="139">
        <v>35</v>
      </c>
      <c r="AZ52" s="139">
        <v>0</v>
      </c>
      <c r="BA52" s="139">
        <v>11</v>
      </c>
      <c r="BB52" s="139">
        <v>4</v>
      </c>
      <c r="BC52" s="139">
        <v>6</v>
      </c>
      <c r="BD52" s="139">
        <v>2</v>
      </c>
      <c r="BE52" s="139">
        <v>17</v>
      </c>
      <c r="BF52" s="139">
        <v>6</v>
      </c>
    </row>
    <row r="53" spans="1:58" x14ac:dyDescent="0.25">
      <c r="A53" s="51" t="s">
        <v>62</v>
      </c>
      <c r="B53" s="51" t="s">
        <v>96</v>
      </c>
      <c r="C53" s="139">
        <v>1884</v>
      </c>
      <c r="D53" s="139">
        <v>28</v>
      </c>
      <c r="E53" s="139">
        <v>2</v>
      </c>
      <c r="F53" s="139">
        <v>27</v>
      </c>
      <c r="G53" s="139">
        <v>15</v>
      </c>
      <c r="H53" s="139">
        <v>24</v>
      </c>
      <c r="I53" s="139">
        <v>237</v>
      </c>
      <c r="J53" s="139">
        <v>21</v>
      </c>
      <c r="K53" s="139">
        <v>10</v>
      </c>
      <c r="L53" s="139">
        <v>2</v>
      </c>
      <c r="M53" s="139">
        <v>4</v>
      </c>
      <c r="N53" s="139">
        <v>184</v>
      </c>
      <c r="O53" s="139">
        <v>91</v>
      </c>
      <c r="P53" s="139">
        <v>1</v>
      </c>
      <c r="Q53" s="139">
        <v>5</v>
      </c>
      <c r="R53" s="139">
        <v>4</v>
      </c>
      <c r="S53" s="139">
        <v>92</v>
      </c>
      <c r="T53" s="139">
        <v>24</v>
      </c>
      <c r="U53" s="139">
        <v>10</v>
      </c>
      <c r="V53" s="139">
        <v>18</v>
      </c>
      <c r="W53" s="139">
        <v>35</v>
      </c>
      <c r="X53" s="139">
        <v>25</v>
      </c>
      <c r="Y53" s="139">
        <v>38</v>
      </c>
      <c r="Z53" s="139">
        <v>0</v>
      </c>
      <c r="AA53" s="139">
        <v>53</v>
      </c>
      <c r="AB53" s="139">
        <v>16</v>
      </c>
      <c r="AC53" s="139">
        <v>19</v>
      </c>
      <c r="AD53" s="139">
        <v>25</v>
      </c>
      <c r="AE53" s="139">
        <v>2</v>
      </c>
      <c r="AF53" s="139">
        <v>72</v>
      </c>
      <c r="AG53" s="139">
        <v>2</v>
      </c>
      <c r="AH53" s="139">
        <v>3</v>
      </c>
      <c r="AI53" s="139">
        <v>3</v>
      </c>
      <c r="AJ53" s="139">
        <v>49</v>
      </c>
      <c r="AK53" s="139">
        <v>8</v>
      </c>
      <c r="AL53" s="139">
        <v>12</v>
      </c>
      <c r="AM53" s="139">
        <v>98</v>
      </c>
      <c r="AN53" s="139">
        <v>40</v>
      </c>
      <c r="AO53" s="139">
        <v>18</v>
      </c>
      <c r="AP53" s="139">
        <v>13</v>
      </c>
      <c r="AQ53" s="139">
        <v>32</v>
      </c>
      <c r="AR53" s="139">
        <v>2</v>
      </c>
      <c r="AS53" s="139">
        <v>1</v>
      </c>
      <c r="AT53" s="139">
        <v>30</v>
      </c>
      <c r="AU53" s="139">
        <v>3</v>
      </c>
      <c r="AV53" s="139">
        <v>97</v>
      </c>
      <c r="AW53" s="139">
        <v>129</v>
      </c>
      <c r="AX53" s="139">
        <v>21</v>
      </c>
      <c r="AY53" s="139">
        <v>76</v>
      </c>
      <c r="AZ53" s="139">
        <v>1</v>
      </c>
      <c r="BA53" s="139">
        <v>36</v>
      </c>
      <c r="BB53" s="139">
        <v>16</v>
      </c>
      <c r="BC53" s="139">
        <v>6</v>
      </c>
      <c r="BD53" s="139">
        <v>2</v>
      </c>
      <c r="BE53" s="139">
        <v>73</v>
      </c>
      <c r="BF53" s="139">
        <v>29</v>
      </c>
    </row>
    <row r="54" spans="1:58" x14ac:dyDescent="0.25">
      <c r="A54" s="51" t="s">
        <v>62</v>
      </c>
      <c r="B54" s="51" t="s">
        <v>259</v>
      </c>
      <c r="C54" s="139">
        <v>575</v>
      </c>
      <c r="D54" s="139">
        <v>0</v>
      </c>
      <c r="E54" s="139">
        <v>1</v>
      </c>
      <c r="F54" s="139">
        <v>21</v>
      </c>
      <c r="G54" s="139">
        <v>86</v>
      </c>
      <c r="H54" s="139">
        <v>3</v>
      </c>
      <c r="I54" s="139">
        <v>15</v>
      </c>
      <c r="J54" s="139">
        <v>5</v>
      </c>
      <c r="K54" s="139">
        <v>0</v>
      </c>
      <c r="L54" s="139">
        <v>0</v>
      </c>
      <c r="M54" s="139">
        <v>1</v>
      </c>
      <c r="N54" s="139">
        <v>33</v>
      </c>
      <c r="O54" s="139">
        <v>38</v>
      </c>
      <c r="P54" s="139">
        <v>0</v>
      </c>
      <c r="Q54" s="139">
        <v>0</v>
      </c>
      <c r="R54" s="139">
        <v>1</v>
      </c>
      <c r="S54" s="139">
        <v>9</v>
      </c>
      <c r="T54" s="139">
        <v>5</v>
      </c>
      <c r="U54" s="139">
        <v>0</v>
      </c>
      <c r="V54" s="139">
        <v>3</v>
      </c>
      <c r="W54" s="139">
        <v>12</v>
      </c>
      <c r="X54" s="139">
        <v>2</v>
      </c>
      <c r="Y54" s="139">
        <v>1</v>
      </c>
      <c r="Z54" s="139">
        <v>1</v>
      </c>
      <c r="AA54" s="139">
        <v>6</v>
      </c>
      <c r="AB54" s="139">
        <v>1</v>
      </c>
      <c r="AC54" s="139">
        <v>5</v>
      </c>
      <c r="AD54" s="139">
        <v>33</v>
      </c>
      <c r="AE54" s="139">
        <v>0</v>
      </c>
      <c r="AF54" s="139">
        <v>21</v>
      </c>
      <c r="AG54" s="139">
        <v>0</v>
      </c>
      <c r="AH54" s="139">
        <v>1</v>
      </c>
      <c r="AI54" s="139">
        <v>0</v>
      </c>
      <c r="AJ54" s="139">
        <v>9</v>
      </c>
      <c r="AK54" s="139">
        <v>0</v>
      </c>
      <c r="AL54" s="139">
        <v>1</v>
      </c>
      <c r="AM54" s="139">
        <v>8</v>
      </c>
      <c r="AN54" s="139">
        <v>13</v>
      </c>
      <c r="AO54" s="139">
        <v>3</v>
      </c>
      <c r="AP54" s="139">
        <v>2</v>
      </c>
      <c r="AQ54" s="139">
        <v>3</v>
      </c>
      <c r="AR54" s="139">
        <v>1</v>
      </c>
      <c r="AS54" s="139">
        <v>0</v>
      </c>
      <c r="AT54" s="139">
        <v>8</v>
      </c>
      <c r="AU54" s="139">
        <v>0</v>
      </c>
      <c r="AV54" s="139">
        <v>176</v>
      </c>
      <c r="AW54" s="139">
        <v>20</v>
      </c>
      <c r="AX54" s="139">
        <v>6</v>
      </c>
      <c r="AY54" s="139">
        <v>9</v>
      </c>
      <c r="AZ54" s="139">
        <v>0</v>
      </c>
      <c r="BA54" s="139">
        <v>8</v>
      </c>
      <c r="BB54" s="139">
        <v>3</v>
      </c>
      <c r="BC54" s="139">
        <v>0</v>
      </c>
      <c r="BD54" s="139">
        <v>1</v>
      </c>
      <c r="BE54" s="139">
        <v>0</v>
      </c>
      <c r="BF54" s="139">
        <v>0</v>
      </c>
    </row>
    <row r="55" spans="1:58" x14ac:dyDescent="0.25">
      <c r="A55" s="51" t="s">
        <v>63</v>
      </c>
      <c r="B55" s="51" t="s">
        <v>243</v>
      </c>
      <c r="C55" s="139">
        <v>1385</v>
      </c>
      <c r="D55" s="139">
        <v>8</v>
      </c>
      <c r="E55" s="139">
        <v>1</v>
      </c>
      <c r="F55" s="139">
        <v>8</v>
      </c>
      <c r="G55" s="139">
        <v>32</v>
      </c>
      <c r="H55" s="139">
        <v>30</v>
      </c>
      <c r="I55" s="139">
        <v>108</v>
      </c>
      <c r="J55" s="139">
        <v>9</v>
      </c>
      <c r="K55" s="139">
        <v>2</v>
      </c>
      <c r="L55" s="139">
        <v>2</v>
      </c>
      <c r="M55" s="139">
        <v>0</v>
      </c>
      <c r="N55" s="139">
        <v>51</v>
      </c>
      <c r="O55" s="139">
        <v>17</v>
      </c>
      <c r="P55" s="139">
        <v>1</v>
      </c>
      <c r="Q55" s="139">
        <v>4</v>
      </c>
      <c r="R55" s="139">
        <v>4</v>
      </c>
      <c r="S55" s="139">
        <v>24</v>
      </c>
      <c r="T55" s="139">
        <v>4</v>
      </c>
      <c r="U55" s="139">
        <v>10</v>
      </c>
      <c r="V55" s="139">
        <v>2</v>
      </c>
      <c r="W55" s="139">
        <v>28</v>
      </c>
      <c r="X55" s="139">
        <v>10</v>
      </c>
      <c r="Y55" s="139">
        <v>4</v>
      </c>
      <c r="Z55" s="139">
        <v>1</v>
      </c>
      <c r="AA55" s="139">
        <v>9</v>
      </c>
      <c r="AB55" s="139">
        <v>6</v>
      </c>
      <c r="AC55" s="139">
        <v>16</v>
      </c>
      <c r="AD55" s="139">
        <v>8</v>
      </c>
      <c r="AE55" s="139">
        <v>0</v>
      </c>
      <c r="AF55" s="139">
        <v>12</v>
      </c>
      <c r="AG55" s="139">
        <v>0</v>
      </c>
      <c r="AH55" s="139">
        <v>2</v>
      </c>
      <c r="AI55" s="139">
        <v>2</v>
      </c>
      <c r="AJ55" s="139">
        <v>7</v>
      </c>
      <c r="AK55" s="139">
        <v>32</v>
      </c>
      <c r="AL55" s="139">
        <v>5</v>
      </c>
      <c r="AM55" s="139">
        <v>21</v>
      </c>
      <c r="AN55" s="139">
        <v>16</v>
      </c>
      <c r="AO55" s="139">
        <v>29</v>
      </c>
      <c r="AP55" s="139">
        <v>8</v>
      </c>
      <c r="AQ55" s="139">
        <v>16</v>
      </c>
      <c r="AR55" s="139">
        <v>0</v>
      </c>
      <c r="AS55" s="139">
        <v>1</v>
      </c>
      <c r="AT55" s="139">
        <v>8</v>
      </c>
      <c r="AU55" s="139">
        <v>3</v>
      </c>
      <c r="AV55" s="139">
        <v>7</v>
      </c>
      <c r="AW55" s="139">
        <v>721</v>
      </c>
      <c r="AX55" s="139">
        <v>36</v>
      </c>
      <c r="AY55" s="139">
        <v>3</v>
      </c>
      <c r="AZ55" s="139">
        <v>0</v>
      </c>
      <c r="BA55" s="139">
        <v>24</v>
      </c>
      <c r="BB55" s="139">
        <v>6</v>
      </c>
      <c r="BC55" s="139">
        <v>0</v>
      </c>
      <c r="BD55" s="139">
        <v>2</v>
      </c>
      <c r="BE55" s="139">
        <v>16</v>
      </c>
      <c r="BF55" s="139">
        <v>9</v>
      </c>
    </row>
    <row r="56" spans="1:58" ht="25.5" x14ac:dyDescent="0.25">
      <c r="A56" s="51" t="s">
        <v>63</v>
      </c>
      <c r="B56" s="190" t="s">
        <v>299</v>
      </c>
      <c r="C56" s="139">
        <v>1585</v>
      </c>
      <c r="D56" s="139">
        <v>10</v>
      </c>
      <c r="E56" s="139">
        <v>2</v>
      </c>
      <c r="F56" s="139">
        <v>9</v>
      </c>
      <c r="G56" s="139">
        <v>37</v>
      </c>
      <c r="H56" s="139">
        <v>33</v>
      </c>
      <c r="I56" s="139">
        <v>141</v>
      </c>
      <c r="J56" s="139">
        <v>12</v>
      </c>
      <c r="K56" s="139">
        <v>3</v>
      </c>
      <c r="L56" s="139">
        <v>2</v>
      </c>
      <c r="M56" s="139">
        <v>0</v>
      </c>
      <c r="N56" s="139">
        <v>83</v>
      </c>
      <c r="O56" s="139">
        <v>21</v>
      </c>
      <c r="P56" s="139">
        <v>1</v>
      </c>
      <c r="Q56" s="139">
        <v>5</v>
      </c>
      <c r="R56" s="139">
        <v>6</v>
      </c>
      <c r="S56" s="139">
        <v>27</v>
      </c>
      <c r="T56" s="139">
        <v>7</v>
      </c>
      <c r="U56" s="139">
        <v>13</v>
      </c>
      <c r="V56" s="139">
        <v>3</v>
      </c>
      <c r="W56" s="139">
        <v>36</v>
      </c>
      <c r="X56" s="139">
        <v>10</v>
      </c>
      <c r="Y56" s="139">
        <v>8</v>
      </c>
      <c r="Z56" s="139">
        <v>1</v>
      </c>
      <c r="AA56" s="139">
        <v>18</v>
      </c>
      <c r="AB56" s="139">
        <v>7</v>
      </c>
      <c r="AC56" s="139">
        <v>21</v>
      </c>
      <c r="AD56" s="139">
        <v>8</v>
      </c>
      <c r="AE56" s="139">
        <v>0</v>
      </c>
      <c r="AF56" s="139">
        <v>17</v>
      </c>
      <c r="AG56" s="139">
        <v>0</v>
      </c>
      <c r="AH56" s="139">
        <v>3</v>
      </c>
      <c r="AI56" s="139">
        <v>2</v>
      </c>
      <c r="AJ56" s="139">
        <v>11</v>
      </c>
      <c r="AK56" s="139">
        <v>32</v>
      </c>
      <c r="AL56" s="139">
        <v>5</v>
      </c>
      <c r="AM56" s="139">
        <v>28</v>
      </c>
      <c r="AN56" s="139">
        <v>25</v>
      </c>
      <c r="AO56" s="139">
        <v>31</v>
      </c>
      <c r="AP56" s="139">
        <v>10</v>
      </c>
      <c r="AQ56" s="139">
        <v>20</v>
      </c>
      <c r="AR56" s="139">
        <v>1</v>
      </c>
      <c r="AS56" s="139">
        <v>2</v>
      </c>
      <c r="AT56" s="139">
        <v>11</v>
      </c>
      <c r="AU56" s="139">
        <v>3</v>
      </c>
      <c r="AV56" s="139">
        <v>7</v>
      </c>
      <c r="AW56" s="139">
        <v>733</v>
      </c>
      <c r="AX56" s="139">
        <v>38</v>
      </c>
      <c r="AY56" s="139">
        <v>5</v>
      </c>
      <c r="AZ56" s="139">
        <v>0</v>
      </c>
      <c r="BA56" s="139">
        <v>28</v>
      </c>
      <c r="BB56" s="139">
        <v>8</v>
      </c>
      <c r="BC56" s="139">
        <v>1</v>
      </c>
      <c r="BD56" s="139">
        <v>2</v>
      </c>
      <c r="BE56" s="139">
        <v>25</v>
      </c>
      <c r="BF56" s="139">
        <v>13</v>
      </c>
    </row>
    <row r="57" spans="1:58" x14ac:dyDescent="0.25">
      <c r="A57" s="51" t="s">
        <v>63</v>
      </c>
      <c r="B57" s="51" t="s">
        <v>242</v>
      </c>
      <c r="C57" s="139">
        <v>1289</v>
      </c>
      <c r="D57" s="139">
        <v>5</v>
      </c>
      <c r="E57" s="139">
        <v>1</v>
      </c>
      <c r="F57" s="139">
        <v>6</v>
      </c>
      <c r="G57" s="139">
        <v>9</v>
      </c>
      <c r="H57" s="139">
        <v>24</v>
      </c>
      <c r="I57" s="139">
        <v>102</v>
      </c>
      <c r="J57" s="139">
        <v>13</v>
      </c>
      <c r="K57" s="139">
        <v>1</v>
      </c>
      <c r="L57" s="139">
        <v>0</v>
      </c>
      <c r="M57" s="139">
        <v>0</v>
      </c>
      <c r="N57" s="139">
        <v>39</v>
      </c>
      <c r="O57" s="139">
        <v>11</v>
      </c>
      <c r="P57" s="139">
        <v>2</v>
      </c>
      <c r="Q57" s="139">
        <v>3</v>
      </c>
      <c r="R57" s="139">
        <v>6</v>
      </c>
      <c r="S57" s="139">
        <v>13</v>
      </c>
      <c r="T57" s="139">
        <v>7</v>
      </c>
      <c r="U57" s="139">
        <v>9</v>
      </c>
      <c r="V57" s="139">
        <v>2</v>
      </c>
      <c r="W57" s="139">
        <v>23</v>
      </c>
      <c r="X57" s="139">
        <v>4</v>
      </c>
      <c r="Y57" s="139">
        <v>5</v>
      </c>
      <c r="Z57" s="139">
        <v>2</v>
      </c>
      <c r="AA57" s="139">
        <v>8</v>
      </c>
      <c r="AB57" s="139">
        <v>2</v>
      </c>
      <c r="AC57" s="139">
        <v>11</v>
      </c>
      <c r="AD57" s="139">
        <v>3</v>
      </c>
      <c r="AE57" s="139">
        <v>0</v>
      </c>
      <c r="AF57" s="139">
        <v>12</v>
      </c>
      <c r="AG57" s="139">
        <v>0</v>
      </c>
      <c r="AH57" s="139">
        <v>6</v>
      </c>
      <c r="AI57" s="139">
        <v>3</v>
      </c>
      <c r="AJ57" s="139">
        <v>6</v>
      </c>
      <c r="AK57" s="139">
        <v>13</v>
      </c>
      <c r="AL57" s="139">
        <v>2</v>
      </c>
      <c r="AM57" s="139">
        <v>19</v>
      </c>
      <c r="AN57" s="139">
        <v>11</v>
      </c>
      <c r="AO57" s="139">
        <v>18</v>
      </c>
      <c r="AP57" s="139">
        <v>8</v>
      </c>
      <c r="AQ57" s="139">
        <v>8</v>
      </c>
      <c r="AR57" s="139">
        <v>2</v>
      </c>
      <c r="AS57" s="139">
        <v>1</v>
      </c>
      <c r="AT57" s="139">
        <v>7</v>
      </c>
      <c r="AU57" s="139">
        <v>0</v>
      </c>
      <c r="AV57" s="139">
        <v>3</v>
      </c>
      <c r="AW57" s="139">
        <v>766</v>
      </c>
      <c r="AX57" s="139">
        <v>28</v>
      </c>
      <c r="AY57" s="139">
        <v>9</v>
      </c>
      <c r="AZ57" s="139">
        <v>0</v>
      </c>
      <c r="BA57" s="139">
        <v>26</v>
      </c>
      <c r="BB57" s="139">
        <v>5</v>
      </c>
      <c r="BC57" s="139">
        <v>1</v>
      </c>
      <c r="BD57" s="139">
        <v>0</v>
      </c>
      <c r="BE57" s="139">
        <v>16</v>
      </c>
      <c r="BF57" s="139">
        <v>8</v>
      </c>
    </row>
    <row r="58" spans="1:58" x14ac:dyDescent="0.25">
      <c r="A58" s="51" t="s">
        <v>65</v>
      </c>
      <c r="B58" s="51" t="s">
        <v>97</v>
      </c>
      <c r="C58" s="139">
        <v>2535</v>
      </c>
      <c r="D58" s="139">
        <v>19</v>
      </c>
      <c r="E58" s="139">
        <v>2</v>
      </c>
      <c r="F58" s="139">
        <v>15</v>
      </c>
      <c r="G58" s="139">
        <v>5</v>
      </c>
      <c r="H58" s="139">
        <v>42</v>
      </c>
      <c r="I58" s="139">
        <v>277</v>
      </c>
      <c r="J58" s="139">
        <v>23</v>
      </c>
      <c r="K58" s="139">
        <v>20</v>
      </c>
      <c r="L58" s="139">
        <v>5</v>
      </c>
      <c r="M58" s="139">
        <v>4</v>
      </c>
      <c r="N58" s="139">
        <v>206</v>
      </c>
      <c r="O58" s="139">
        <v>68</v>
      </c>
      <c r="P58" s="139">
        <v>3</v>
      </c>
      <c r="Q58" s="139">
        <v>6</v>
      </c>
      <c r="R58" s="139">
        <v>37</v>
      </c>
      <c r="S58" s="139">
        <v>51</v>
      </c>
      <c r="T58" s="139">
        <v>15</v>
      </c>
      <c r="U58" s="139">
        <v>9</v>
      </c>
      <c r="V58" s="139">
        <v>9</v>
      </c>
      <c r="W58" s="139">
        <v>4</v>
      </c>
      <c r="X58" s="139">
        <v>36</v>
      </c>
      <c r="Y58" s="139">
        <v>105</v>
      </c>
      <c r="Z58" s="139">
        <v>4</v>
      </c>
      <c r="AA58" s="139">
        <v>50</v>
      </c>
      <c r="AB58" s="139">
        <v>16</v>
      </c>
      <c r="AC58" s="139">
        <v>22</v>
      </c>
      <c r="AD58" s="139">
        <v>9</v>
      </c>
      <c r="AE58" s="139">
        <v>2</v>
      </c>
      <c r="AF58" s="139">
        <v>174</v>
      </c>
      <c r="AG58" s="139">
        <v>0</v>
      </c>
      <c r="AH58" s="139">
        <v>1</v>
      </c>
      <c r="AI58" s="139">
        <v>3</v>
      </c>
      <c r="AJ58" s="139">
        <v>94</v>
      </c>
      <c r="AK58" s="139">
        <v>3</v>
      </c>
      <c r="AL58" s="139">
        <v>20</v>
      </c>
      <c r="AM58" s="139">
        <v>143</v>
      </c>
      <c r="AN58" s="139">
        <v>55</v>
      </c>
      <c r="AO58" s="139">
        <v>11</v>
      </c>
      <c r="AP58" s="139">
        <v>19</v>
      </c>
      <c r="AQ58" s="139">
        <v>129</v>
      </c>
      <c r="AR58" s="139">
        <v>3</v>
      </c>
      <c r="AS58" s="139">
        <v>4</v>
      </c>
      <c r="AT58" s="139">
        <v>38</v>
      </c>
      <c r="AU58" s="139">
        <v>2</v>
      </c>
      <c r="AV58" s="139">
        <v>30</v>
      </c>
      <c r="AW58" s="139">
        <v>85</v>
      </c>
      <c r="AX58" s="139">
        <v>142</v>
      </c>
      <c r="AY58" s="139">
        <v>303</v>
      </c>
      <c r="AZ58" s="139">
        <v>1</v>
      </c>
      <c r="BA58" s="139">
        <v>62</v>
      </c>
      <c r="BB58" s="139">
        <v>25</v>
      </c>
      <c r="BC58" s="139">
        <v>12</v>
      </c>
      <c r="BD58" s="139">
        <v>3</v>
      </c>
      <c r="BE58" s="139">
        <v>78</v>
      </c>
      <c r="BF58" s="139">
        <v>31</v>
      </c>
    </row>
    <row r="59" spans="1:58" x14ac:dyDescent="0.25">
      <c r="A59" s="51" t="s">
        <v>67</v>
      </c>
      <c r="B59" s="51" t="s">
        <v>98</v>
      </c>
      <c r="C59" s="139">
        <v>1027</v>
      </c>
      <c r="D59" s="139">
        <v>8</v>
      </c>
      <c r="E59" s="139">
        <v>10</v>
      </c>
      <c r="F59" s="139">
        <v>1</v>
      </c>
      <c r="G59" s="139">
        <v>0</v>
      </c>
      <c r="H59" s="139">
        <v>42</v>
      </c>
      <c r="I59" s="139">
        <v>255</v>
      </c>
      <c r="J59" s="139">
        <v>20</v>
      </c>
      <c r="K59" s="139">
        <v>2</v>
      </c>
      <c r="L59" s="139">
        <v>3</v>
      </c>
      <c r="M59" s="139">
        <v>0</v>
      </c>
      <c r="N59" s="139">
        <v>23</v>
      </c>
      <c r="O59" s="139">
        <v>7</v>
      </c>
      <c r="P59" s="139">
        <v>14</v>
      </c>
      <c r="Q59" s="139">
        <v>2</v>
      </c>
      <c r="R59" s="139">
        <v>24</v>
      </c>
      <c r="S59" s="139">
        <v>21</v>
      </c>
      <c r="T59" s="139">
        <v>2</v>
      </c>
      <c r="U59" s="139">
        <v>0</v>
      </c>
      <c r="V59" s="139">
        <v>2</v>
      </c>
      <c r="W59" s="139">
        <v>3</v>
      </c>
      <c r="X59" s="139">
        <v>16</v>
      </c>
      <c r="Y59" s="139">
        <v>7</v>
      </c>
      <c r="Z59" s="139">
        <v>1</v>
      </c>
      <c r="AA59" s="139">
        <v>15</v>
      </c>
      <c r="AB59" s="139">
        <v>5</v>
      </c>
      <c r="AC59" s="139">
        <v>1</v>
      </c>
      <c r="AD59" s="139">
        <v>1</v>
      </c>
      <c r="AE59" s="139">
        <v>16</v>
      </c>
      <c r="AF59" s="139">
        <v>7</v>
      </c>
      <c r="AG59" s="139">
        <v>5</v>
      </c>
      <c r="AH59" s="139">
        <v>0</v>
      </c>
      <c r="AI59" s="139">
        <v>4</v>
      </c>
      <c r="AJ59" s="139">
        <v>10</v>
      </c>
      <c r="AK59" s="139">
        <v>23</v>
      </c>
      <c r="AL59" s="139">
        <v>14</v>
      </c>
      <c r="AM59" s="139">
        <v>27</v>
      </c>
      <c r="AN59" s="139">
        <v>11</v>
      </c>
      <c r="AO59" s="139">
        <v>2</v>
      </c>
      <c r="AP59" s="139">
        <v>44</v>
      </c>
      <c r="AQ59" s="139">
        <v>2</v>
      </c>
      <c r="AR59" s="139">
        <v>0</v>
      </c>
      <c r="AS59" s="139">
        <v>1</v>
      </c>
      <c r="AT59" s="139">
        <v>2</v>
      </c>
      <c r="AU59" s="139">
        <v>0</v>
      </c>
      <c r="AV59" s="139">
        <v>2</v>
      </c>
      <c r="AW59" s="139">
        <v>28</v>
      </c>
      <c r="AX59" s="139">
        <v>14</v>
      </c>
      <c r="AY59" s="139">
        <v>8</v>
      </c>
      <c r="AZ59" s="139">
        <v>0</v>
      </c>
      <c r="BA59" s="139">
        <v>276</v>
      </c>
      <c r="BB59" s="139">
        <v>9</v>
      </c>
      <c r="BC59" s="139">
        <v>0</v>
      </c>
      <c r="BD59" s="139">
        <v>13</v>
      </c>
      <c r="BE59" s="139">
        <v>13</v>
      </c>
      <c r="BF59" s="139">
        <v>11</v>
      </c>
    </row>
    <row r="60" spans="1:58" x14ac:dyDescent="0.25">
      <c r="A60" s="51" t="s">
        <v>68</v>
      </c>
      <c r="B60" s="51" t="s">
        <v>99</v>
      </c>
      <c r="C60" s="139">
        <v>2719</v>
      </c>
      <c r="D60" s="139">
        <v>20</v>
      </c>
      <c r="E60" s="139">
        <v>13</v>
      </c>
      <c r="F60" s="139">
        <v>8</v>
      </c>
      <c r="G60" s="139">
        <v>8</v>
      </c>
      <c r="H60" s="139">
        <v>64</v>
      </c>
      <c r="I60" s="139">
        <v>332</v>
      </c>
      <c r="J60" s="139">
        <v>47</v>
      </c>
      <c r="K60" s="139">
        <v>12</v>
      </c>
      <c r="L60" s="139">
        <v>2</v>
      </c>
      <c r="M60" s="139">
        <v>2</v>
      </c>
      <c r="N60" s="139">
        <v>126</v>
      </c>
      <c r="O60" s="139">
        <v>32</v>
      </c>
      <c r="P60" s="139">
        <v>8</v>
      </c>
      <c r="Q60" s="139">
        <v>45</v>
      </c>
      <c r="R60" s="139">
        <v>43</v>
      </c>
      <c r="S60" s="139">
        <v>313</v>
      </c>
      <c r="T60" s="139">
        <v>63</v>
      </c>
      <c r="U60" s="139">
        <v>11</v>
      </c>
      <c r="V60" s="139">
        <v>4</v>
      </c>
      <c r="W60" s="139">
        <v>9</v>
      </c>
      <c r="X60" s="139">
        <v>29</v>
      </c>
      <c r="Y60" s="139">
        <v>25</v>
      </c>
      <c r="Z60" s="139">
        <v>2</v>
      </c>
      <c r="AA60" s="139">
        <v>165</v>
      </c>
      <c r="AB60" s="139">
        <v>163</v>
      </c>
      <c r="AC60" s="139">
        <v>45</v>
      </c>
      <c r="AD60" s="139">
        <v>2</v>
      </c>
      <c r="AE60" s="139">
        <v>12</v>
      </c>
      <c r="AF60" s="139">
        <v>37</v>
      </c>
      <c r="AG60" s="139">
        <v>17</v>
      </c>
      <c r="AH60" s="139">
        <v>30</v>
      </c>
      <c r="AI60" s="139">
        <v>7</v>
      </c>
      <c r="AJ60" s="139">
        <v>49</v>
      </c>
      <c r="AK60" s="139">
        <v>12</v>
      </c>
      <c r="AL60" s="139">
        <v>23</v>
      </c>
      <c r="AM60" s="139">
        <v>88</v>
      </c>
      <c r="AN60" s="139">
        <v>69</v>
      </c>
      <c r="AO60" s="139">
        <v>17</v>
      </c>
      <c r="AP60" s="139">
        <v>35</v>
      </c>
      <c r="AQ60" s="139">
        <v>49</v>
      </c>
      <c r="AR60" s="139">
        <v>8</v>
      </c>
      <c r="AS60" s="139">
        <v>4</v>
      </c>
      <c r="AT60" s="139">
        <v>8</v>
      </c>
      <c r="AU60" s="139">
        <v>11</v>
      </c>
      <c r="AV60" s="139">
        <v>15</v>
      </c>
      <c r="AW60" s="139">
        <v>88</v>
      </c>
      <c r="AX60" s="139">
        <v>122</v>
      </c>
      <c r="AY60" s="139">
        <v>29</v>
      </c>
      <c r="AZ60" s="139">
        <v>2</v>
      </c>
      <c r="BA60" s="139">
        <v>85</v>
      </c>
      <c r="BB60" s="139">
        <v>174</v>
      </c>
      <c r="BC60" s="139">
        <v>2</v>
      </c>
      <c r="BD60" s="139">
        <v>4</v>
      </c>
      <c r="BE60" s="139">
        <v>96</v>
      </c>
      <c r="BF60" s="139">
        <v>33</v>
      </c>
    </row>
    <row r="61" spans="1:58" x14ac:dyDescent="0.25">
      <c r="A61" s="51" t="s">
        <v>69</v>
      </c>
      <c r="B61" s="51" t="s">
        <v>100</v>
      </c>
      <c r="C61" s="139">
        <v>1281</v>
      </c>
      <c r="D61" s="139">
        <v>10</v>
      </c>
      <c r="E61" s="139">
        <v>2</v>
      </c>
      <c r="F61" s="139">
        <v>14</v>
      </c>
      <c r="G61" s="139">
        <v>5</v>
      </c>
      <c r="H61" s="139">
        <v>28</v>
      </c>
      <c r="I61" s="139">
        <v>124</v>
      </c>
      <c r="J61" s="139">
        <v>8</v>
      </c>
      <c r="K61" s="139">
        <v>8</v>
      </c>
      <c r="L61" s="139">
        <v>1</v>
      </c>
      <c r="M61" s="139">
        <v>3</v>
      </c>
      <c r="N61" s="139">
        <v>87</v>
      </c>
      <c r="O61" s="139">
        <v>24</v>
      </c>
      <c r="P61" s="139">
        <v>0</v>
      </c>
      <c r="Q61" s="139">
        <v>2</v>
      </c>
      <c r="R61" s="139">
        <v>14</v>
      </c>
      <c r="S61" s="139">
        <v>33</v>
      </c>
      <c r="T61" s="139">
        <v>12</v>
      </c>
      <c r="U61" s="139">
        <v>1</v>
      </c>
      <c r="V61" s="139">
        <v>14</v>
      </c>
      <c r="W61" s="139">
        <v>9</v>
      </c>
      <c r="X61" s="139">
        <v>18</v>
      </c>
      <c r="Y61" s="139">
        <v>53</v>
      </c>
      <c r="Z61" s="139">
        <v>1</v>
      </c>
      <c r="AA61" s="139">
        <v>39</v>
      </c>
      <c r="AB61" s="139">
        <v>4</v>
      </c>
      <c r="AC61" s="139">
        <v>6</v>
      </c>
      <c r="AD61" s="139">
        <v>6</v>
      </c>
      <c r="AE61" s="139">
        <v>2</v>
      </c>
      <c r="AF61" s="139">
        <v>59</v>
      </c>
      <c r="AG61" s="139">
        <v>0</v>
      </c>
      <c r="AH61" s="139">
        <v>1</v>
      </c>
      <c r="AI61" s="139">
        <v>3</v>
      </c>
      <c r="AJ61" s="139">
        <v>50</v>
      </c>
      <c r="AK61" s="139">
        <v>5</v>
      </c>
      <c r="AL61" s="139">
        <v>6</v>
      </c>
      <c r="AM61" s="139">
        <v>89</v>
      </c>
      <c r="AN61" s="139">
        <v>68</v>
      </c>
      <c r="AO61" s="139">
        <v>9</v>
      </c>
      <c r="AP61" s="139">
        <v>9</v>
      </c>
      <c r="AQ61" s="139">
        <v>109</v>
      </c>
      <c r="AR61" s="139">
        <v>0</v>
      </c>
      <c r="AS61" s="139">
        <v>3</v>
      </c>
      <c r="AT61" s="139">
        <v>16</v>
      </c>
      <c r="AU61" s="139">
        <v>1</v>
      </c>
      <c r="AV61" s="139">
        <v>10</v>
      </c>
      <c r="AW61" s="139">
        <v>28</v>
      </c>
      <c r="AX61" s="139">
        <v>45</v>
      </c>
      <c r="AY61" s="139">
        <v>98</v>
      </c>
      <c r="AZ61" s="139">
        <v>2</v>
      </c>
      <c r="BA61" s="139">
        <v>19</v>
      </c>
      <c r="BB61" s="139">
        <v>6</v>
      </c>
      <c r="BC61" s="139">
        <v>71</v>
      </c>
      <c r="BD61" s="139">
        <v>3</v>
      </c>
      <c r="BE61" s="139">
        <v>31</v>
      </c>
      <c r="BF61" s="139">
        <v>12</v>
      </c>
    </row>
    <row r="62" spans="1:58" x14ac:dyDescent="0.25">
      <c r="A62" s="53"/>
      <c r="B62" s="40" t="s">
        <v>4</v>
      </c>
      <c r="C62" s="141">
        <f>SUM(D62:BF62)</f>
        <v>109037</v>
      </c>
      <c r="D62" s="141">
        <f t="shared" ref="D62:AI62" si="0">SUM(D4:D61)</f>
        <v>1393</v>
      </c>
      <c r="E62" s="141">
        <f t="shared" si="0"/>
        <v>239</v>
      </c>
      <c r="F62" s="141">
        <f t="shared" si="0"/>
        <v>664</v>
      </c>
      <c r="G62" s="141">
        <f t="shared" si="0"/>
        <v>591</v>
      </c>
      <c r="H62" s="141">
        <f t="shared" si="0"/>
        <v>2338</v>
      </c>
      <c r="I62" s="141">
        <f t="shared" si="0"/>
        <v>20624</v>
      </c>
      <c r="J62" s="141">
        <f t="shared" si="0"/>
        <v>1316</v>
      </c>
      <c r="K62" s="141">
        <f t="shared" si="0"/>
        <v>833</v>
      </c>
      <c r="L62" s="141">
        <f t="shared" si="0"/>
        <v>105</v>
      </c>
      <c r="M62" s="141">
        <f t="shared" si="0"/>
        <v>112</v>
      </c>
      <c r="N62" s="141">
        <f t="shared" si="0"/>
        <v>7158</v>
      </c>
      <c r="O62" s="141">
        <f t="shared" si="0"/>
        <v>2254</v>
      </c>
      <c r="P62" s="141">
        <f t="shared" si="0"/>
        <v>325</v>
      </c>
      <c r="Q62" s="141">
        <f t="shared" si="0"/>
        <v>642</v>
      </c>
      <c r="R62" s="141">
        <f t="shared" si="0"/>
        <v>917</v>
      </c>
      <c r="S62" s="141">
        <f t="shared" si="0"/>
        <v>4876</v>
      </c>
      <c r="T62" s="141">
        <f t="shared" si="0"/>
        <v>1257</v>
      </c>
      <c r="U62" s="141">
        <f t="shared" si="0"/>
        <v>568</v>
      </c>
      <c r="V62" s="141">
        <f t="shared" si="0"/>
        <v>659</v>
      </c>
      <c r="W62" s="141">
        <f t="shared" si="0"/>
        <v>701</v>
      </c>
      <c r="X62" s="141">
        <f t="shared" si="0"/>
        <v>1995</v>
      </c>
      <c r="Y62" s="141">
        <f t="shared" si="0"/>
        <v>1925</v>
      </c>
      <c r="Z62" s="141">
        <f t="shared" si="0"/>
        <v>192</v>
      </c>
      <c r="AA62" s="141">
        <f t="shared" si="0"/>
        <v>3855</v>
      </c>
      <c r="AB62" s="141">
        <f t="shared" si="0"/>
        <v>1585</v>
      </c>
      <c r="AC62" s="141">
        <f t="shared" si="0"/>
        <v>1091</v>
      </c>
      <c r="AD62" s="141">
        <f t="shared" si="0"/>
        <v>426</v>
      </c>
      <c r="AE62" s="141">
        <f t="shared" si="0"/>
        <v>286</v>
      </c>
      <c r="AF62" s="141">
        <f t="shared" si="0"/>
        <v>2357</v>
      </c>
      <c r="AG62" s="141">
        <f t="shared" si="0"/>
        <v>186</v>
      </c>
      <c r="AH62" s="141">
        <f t="shared" si="0"/>
        <v>480</v>
      </c>
      <c r="AI62" s="141">
        <f t="shared" si="0"/>
        <v>253</v>
      </c>
      <c r="AJ62" s="141">
        <f t="shared" ref="AJ62:BF62" si="1">SUM(AJ4:AJ61)</f>
        <v>3294</v>
      </c>
      <c r="AK62" s="141">
        <f t="shared" si="1"/>
        <v>541</v>
      </c>
      <c r="AL62" s="141">
        <f t="shared" si="1"/>
        <v>1042</v>
      </c>
      <c r="AM62" s="141">
        <f t="shared" si="1"/>
        <v>7620</v>
      </c>
      <c r="AN62" s="141">
        <f t="shared" si="1"/>
        <v>2706</v>
      </c>
      <c r="AO62" s="141">
        <f t="shared" si="1"/>
        <v>803</v>
      </c>
      <c r="AP62" s="141">
        <f t="shared" si="1"/>
        <v>1341</v>
      </c>
      <c r="AQ62" s="141">
        <f t="shared" si="1"/>
        <v>3196</v>
      </c>
      <c r="AR62" s="141">
        <f t="shared" si="1"/>
        <v>231</v>
      </c>
      <c r="AS62" s="141">
        <f t="shared" si="1"/>
        <v>196</v>
      </c>
      <c r="AT62" s="141">
        <f t="shared" si="1"/>
        <v>794</v>
      </c>
      <c r="AU62" s="141">
        <f t="shared" si="1"/>
        <v>172</v>
      </c>
      <c r="AV62" s="141">
        <f t="shared" si="1"/>
        <v>1059</v>
      </c>
      <c r="AW62" s="141">
        <f t="shared" si="1"/>
        <v>5772</v>
      </c>
      <c r="AX62" s="141">
        <f t="shared" si="1"/>
        <v>2999</v>
      </c>
      <c r="AY62" s="141">
        <f t="shared" si="1"/>
        <v>3014</v>
      </c>
      <c r="AZ62" s="141">
        <f t="shared" si="1"/>
        <v>73</v>
      </c>
      <c r="BA62" s="141">
        <f t="shared" si="1"/>
        <v>3419</v>
      </c>
      <c r="BB62" s="141">
        <f t="shared" si="1"/>
        <v>1534</v>
      </c>
      <c r="BC62" s="141">
        <f t="shared" si="1"/>
        <v>253</v>
      </c>
      <c r="BD62" s="141">
        <f t="shared" si="1"/>
        <v>244</v>
      </c>
      <c r="BE62" s="141">
        <f t="shared" si="1"/>
        <v>5047</v>
      </c>
      <c r="BF62" s="141">
        <f t="shared" si="1"/>
        <v>1484</v>
      </c>
    </row>
    <row r="63" spans="1:58" s="66" customFormat="1" ht="15" x14ac:dyDescent="0.25"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</row>
    <row r="64" spans="1:58" x14ac:dyDescent="0.25">
      <c r="A64" s="205" t="s">
        <v>288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</row>
    <row r="65" spans="1:58" x14ac:dyDescent="0.2">
      <c r="A65" s="218" t="s">
        <v>292</v>
      </c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</row>
    <row r="66" spans="1:58" x14ac:dyDescent="0.25">
      <c r="B66" s="54"/>
    </row>
    <row r="67" spans="1:58" x14ac:dyDescent="0.25">
      <c r="B67" s="54"/>
    </row>
    <row r="68" spans="1:58" x14ac:dyDescent="0.25">
      <c r="B68" s="54"/>
    </row>
    <row r="69" spans="1:58" x14ac:dyDescent="0.25">
      <c r="B69" s="54"/>
    </row>
  </sheetData>
  <mergeCells count="3">
    <mergeCell ref="A1:BF1"/>
    <mergeCell ref="A64:BF64"/>
    <mergeCell ref="A65:BF65"/>
  </mergeCells>
  <printOptions gridLines="1"/>
  <pageMargins left="0" right="0" top="0.5" bottom="0.5" header="0.5" footer="0.2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66"/>
  <sheetViews>
    <sheetView zoomScaleNormal="100" workbookViewId="0">
      <pane xSplit="3" ySplit="3" topLeftCell="D4" activePane="bottomRight" state="frozenSplit"/>
      <selection activeCell="A30" sqref="A30"/>
      <selection pane="topRight" activeCell="A30" sqref="A30"/>
      <selection pane="bottomLeft" activeCell="A30" sqref="A30"/>
      <selection pane="bottomRight" activeCell="D4" sqref="D4"/>
    </sheetView>
  </sheetViews>
  <sheetFormatPr defaultColWidth="9.140625" defaultRowHeight="12.75" x14ac:dyDescent="0.25"/>
  <cols>
    <col min="1" max="1" width="6.7109375" style="30" customWidth="1"/>
    <col min="2" max="2" width="52.140625" style="30" customWidth="1"/>
    <col min="3" max="3" width="12.7109375" style="166" customWidth="1"/>
    <col min="4" max="4" width="8.42578125" style="166" bestFit="1" customWidth="1"/>
    <col min="5" max="5" width="3.5703125" style="166" bestFit="1" customWidth="1"/>
    <col min="6" max="6" width="3.28515625" style="166" bestFit="1" customWidth="1"/>
    <col min="7" max="7" width="3.5703125" style="166" bestFit="1" customWidth="1"/>
    <col min="8" max="8" width="3.28515625" style="166" bestFit="1" customWidth="1"/>
    <col min="9" max="9" width="4" style="166" bestFit="1" customWidth="1"/>
    <col min="10" max="10" width="3.7109375" style="166" bestFit="1" customWidth="1"/>
    <col min="11" max="11" width="3.42578125" style="166" bestFit="1" customWidth="1"/>
    <col min="12" max="12" width="3.7109375" style="166" bestFit="1" customWidth="1"/>
    <col min="13" max="13" width="3.5703125" style="166" bestFit="1" customWidth="1"/>
    <col min="14" max="15" width="4" style="166" bestFit="1" customWidth="1"/>
    <col min="16" max="18" width="3" style="166" bestFit="1" customWidth="1"/>
    <col min="19" max="19" width="4" style="166" bestFit="1" customWidth="1"/>
    <col min="20" max="20" width="3" style="166" bestFit="1" customWidth="1"/>
    <col min="21" max="21" width="3.5703125" style="166" bestFit="1" customWidth="1"/>
    <col min="22" max="22" width="3.42578125" style="166" bestFit="1" customWidth="1"/>
    <col min="23" max="23" width="3.28515625" style="166" bestFit="1" customWidth="1"/>
    <col min="24" max="26" width="3.7109375" style="166" bestFit="1" customWidth="1"/>
    <col min="27" max="27" width="4" style="166" bestFit="1" customWidth="1"/>
    <col min="28" max="28" width="3.7109375" style="166" bestFit="1" customWidth="1"/>
    <col min="29" max="29" width="3.85546875" style="166" bestFit="1" customWidth="1"/>
    <col min="30" max="30" width="3.7109375" style="166" bestFit="1" customWidth="1"/>
    <col min="31" max="31" width="3.5703125" style="166" bestFit="1" customWidth="1"/>
    <col min="32" max="32" width="4" style="166" bestFit="1" customWidth="1"/>
    <col min="33" max="33" width="3.7109375" style="166" bestFit="1" customWidth="1"/>
    <col min="34" max="34" width="3.5703125" style="166" bestFit="1" customWidth="1"/>
    <col min="35" max="35" width="3.7109375" style="166" bestFit="1" customWidth="1"/>
    <col min="36" max="36" width="4" style="166" bestFit="1" customWidth="1"/>
    <col min="37" max="37" width="3.7109375" style="166" bestFit="1" customWidth="1"/>
    <col min="38" max="38" width="3.5703125" style="166" bestFit="1" customWidth="1"/>
    <col min="39" max="40" width="4" style="166" bestFit="1" customWidth="1"/>
    <col min="41" max="42" width="3.7109375" style="166" bestFit="1" customWidth="1"/>
    <col min="43" max="43" width="4" style="166" bestFit="1" customWidth="1"/>
    <col min="44" max="44" width="3.5703125" style="166" bestFit="1" customWidth="1"/>
    <col min="45" max="45" width="2.7109375" style="166" bestFit="1" customWidth="1"/>
    <col min="46" max="47" width="3.5703125" style="166" bestFit="1" customWidth="1"/>
    <col min="48" max="48" width="3.42578125" style="166" bestFit="1" customWidth="1"/>
    <col min="49" max="51" width="4" style="166" bestFit="1" customWidth="1"/>
    <col min="52" max="52" width="3.28515625" style="166" bestFit="1" customWidth="1"/>
    <col min="53" max="53" width="4.140625" style="166" bestFit="1" customWidth="1"/>
    <col min="54" max="54" width="3.28515625" style="166" bestFit="1" customWidth="1"/>
    <col min="55" max="55" width="4.140625" style="166" bestFit="1" customWidth="1"/>
    <col min="56" max="56" width="4" style="166" bestFit="1" customWidth="1"/>
    <col min="57" max="57" width="8" style="166" bestFit="1" customWidth="1"/>
    <col min="58" max="58" width="7.7109375" style="166" bestFit="1" customWidth="1"/>
    <col min="59" max="16384" width="9.140625" style="30"/>
  </cols>
  <sheetData>
    <row r="1" spans="1:58" ht="12.75" customHeight="1" x14ac:dyDescent="0.25">
      <c r="A1" s="175" t="s">
        <v>227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</row>
    <row r="2" spans="1:58" ht="12.75" customHeight="1" x14ac:dyDescent="0.25"/>
    <row r="3" spans="1:58" ht="24.95" customHeight="1" x14ac:dyDescent="0.25">
      <c r="A3" s="55" t="s">
        <v>18</v>
      </c>
      <c r="B3" s="55" t="s">
        <v>305</v>
      </c>
      <c r="C3" s="137" t="s">
        <v>4</v>
      </c>
      <c r="D3" s="195" t="s">
        <v>230</v>
      </c>
      <c r="E3" s="138" t="s">
        <v>19</v>
      </c>
      <c r="F3" s="138" t="s">
        <v>20</v>
      </c>
      <c r="G3" s="138" t="s">
        <v>21</v>
      </c>
      <c r="H3" s="138" t="s">
        <v>22</v>
      </c>
      <c r="I3" s="138" t="s">
        <v>23</v>
      </c>
      <c r="J3" s="138" t="s">
        <v>24</v>
      </c>
      <c r="K3" s="138" t="s">
        <v>25</v>
      </c>
      <c r="L3" s="138" t="s">
        <v>26</v>
      </c>
      <c r="M3" s="138" t="s">
        <v>27</v>
      </c>
      <c r="N3" s="138" t="s">
        <v>28</v>
      </c>
      <c r="O3" s="138" t="s">
        <v>29</v>
      </c>
      <c r="P3" s="138" t="s">
        <v>30</v>
      </c>
      <c r="Q3" s="138" t="s">
        <v>31</v>
      </c>
      <c r="R3" s="138" t="s">
        <v>32</v>
      </c>
      <c r="S3" s="138" t="s">
        <v>33</v>
      </c>
      <c r="T3" s="138" t="s">
        <v>34</v>
      </c>
      <c r="U3" s="138" t="s">
        <v>35</v>
      </c>
      <c r="V3" s="138" t="s">
        <v>36</v>
      </c>
      <c r="W3" s="138" t="s">
        <v>37</v>
      </c>
      <c r="X3" s="138" t="s">
        <v>38</v>
      </c>
      <c r="Y3" s="138" t="s">
        <v>39</v>
      </c>
      <c r="Z3" s="138" t="s">
        <v>40</v>
      </c>
      <c r="AA3" s="138" t="s">
        <v>41</v>
      </c>
      <c r="AB3" s="138" t="s">
        <v>42</v>
      </c>
      <c r="AC3" s="138" t="s">
        <v>43</v>
      </c>
      <c r="AD3" s="138" t="s">
        <v>44</v>
      </c>
      <c r="AE3" s="138" t="s">
        <v>45</v>
      </c>
      <c r="AF3" s="138" t="s">
        <v>46</v>
      </c>
      <c r="AG3" s="138" t="s">
        <v>47</v>
      </c>
      <c r="AH3" s="138" t="s">
        <v>48</v>
      </c>
      <c r="AI3" s="138" t="s">
        <v>49</v>
      </c>
      <c r="AJ3" s="138" t="s">
        <v>50</v>
      </c>
      <c r="AK3" s="138" t="s">
        <v>51</v>
      </c>
      <c r="AL3" s="138" t="s">
        <v>52</v>
      </c>
      <c r="AM3" s="138" t="s">
        <v>53</v>
      </c>
      <c r="AN3" s="138" t="s">
        <v>54</v>
      </c>
      <c r="AO3" s="138" t="s">
        <v>55</v>
      </c>
      <c r="AP3" s="138" t="s">
        <v>56</v>
      </c>
      <c r="AQ3" s="138" t="s">
        <v>57</v>
      </c>
      <c r="AR3" s="138" t="s">
        <v>58</v>
      </c>
      <c r="AS3" s="138" t="s">
        <v>59</v>
      </c>
      <c r="AT3" s="138" t="s">
        <v>60</v>
      </c>
      <c r="AU3" s="138" t="s">
        <v>61</v>
      </c>
      <c r="AV3" s="138" t="s">
        <v>62</v>
      </c>
      <c r="AW3" s="138" t="s">
        <v>63</v>
      </c>
      <c r="AX3" s="138" t="s">
        <v>64</v>
      </c>
      <c r="AY3" s="138" t="s">
        <v>65</v>
      </c>
      <c r="AZ3" s="138" t="s">
        <v>66</v>
      </c>
      <c r="BA3" s="138" t="s">
        <v>67</v>
      </c>
      <c r="BB3" s="138" t="s">
        <v>68</v>
      </c>
      <c r="BC3" s="138" t="s">
        <v>69</v>
      </c>
      <c r="BD3" s="138" t="s">
        <v>70</v>
      </c>
      <c r="BE3" s="137" t="s">
        <v>166</v>
      </c>
      <c r="BF3" s="137" t="s">
        <v>234</v>
      </c>
    </row>
    <row r="4" spans="1:58" x14ac:dyDescent="0.25">
      <c r="A4" s="30" t="s">
        <v>20</v>
      </c>
      <c r="B4" s="30" t="s">
        <v>255</v>
      </c>
      <c r="C4" s="98">
        <f t="shared" ref="C4:C35" si="0">SUM(D4:BF4)</f>
        <v>54</v>
      </c>
      <c r="D4" s="162">
        <v>0</v>
      </c>
      <c r="E4" s="162">
        <v>0</v>
      </c>
      <c r="F4" s="162">
        <v>46</v>
      </c>
      <c r="G4" s="162">
        <v>0</v>
      </c>
      <c r="H4" s="162">
        <v>0</v>
      </c>
      <c r="I4" s="162">
        <v>0</v>
      </c>
      <c r="J4" s="162">
        <v>0</v>
      </c>
      <c r="K4" s="162">
        <v>0</v>
      </c>
      <c r="L4" s="162">
        <v>0</v>
      </c>
      <c r="M4" s="162">
        <v>0</v>
      </c>
      <c r="N4" s="162">
        <v>4</v>
      </c>
      <c r="O4" s="162">
        <v>1</v>
      </c>
      <c r="P4" s="162">
        <v>0</v>
      </c>
      <c r="Q4" s="162">
        <v>0</v>
      </c>
      <c r="R4" s="162">
        <v>0</v>
      </c>
      <c r="S4" s="162">
        <v>0</v>
      </c>
      <c r="T4" s="162">
        <v>0</v>
      </c>
      <c r="U4" s="162">
        <v>0</v>
      </c>
      <c r="V4" s="162">
        <v>0</v>
      </c>
      <c r="W4" s="162">
        <v>0</v>
      </c>
      <c r="X4" s="162">
        <v>0</v>
      </c>
      <c r="Y4" s="162">
        <v>0</v>
      </c>
      <c r="Z4" s="162">
        <v>0</v>
      </c>
      <c r="AA4" s="162">
        <v>0</v>
      </c>
      <c r="AB4" s="162">
        <v>0</v>
      </c>
      <c r="AC4" s="162">
        <v>0</v>
      </c>
      <c r="AD4" s="162">
        <v>0</v>
      </c>
      <c r="AE4" s="162">
        <v>0</v>
      </c>
      <c r="AF4" s="162">
        <v>1</v>
      </c>
      <c r="AG4" s="162">
        <v>0</v>
      </c>
      <c r="AH4" s="162">
        <v>0</v>
      </c>
      <c r="AI4" s="162">
        <v>0</v>
      </c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162">
        <v>0</v>
      </c>
      <c r="AR4" s="162">
        <v>0</v>
      </c>
      <c r="AS4" s="162">
        <v>0</v>
      </c>
      <c r="AT4" s="162">
        <v>0</v>
      </c>
      <c r="AU4" s="162">
        <v>0</v>
      </c>
      <c r="AV4" s="162">
        <v>1</v>
      </c>
      <c r="AW4" s="162">
        <v>0</v>
      </c>
      <c r="AX4" s="162">
        <v>0</v>
      </c>
      <c r="AY4" s="162">
        <v>0</v>
      </c>
      <c r="AZ4" s="162">
        <v>0</v>
      </c>
      <c r="BA4" s="162">
        <v>1</v>
      </c>
      <c r="BB4" s="162">
        <v>0</v>
      </c>
      <c r="BC4" s="162">
        <v>0</v>
      </c>
      <c r="BD4" s="162">
        <v>0</v>
      </c>
      <c r="BE4" s="98">
        <v>0</v>
      </c>
      <c r="BF4" s="167">
        <v>0</v>
      </c>
    </row>
    <row r="5" spans="1:58" x14ac:dyDescent="0.25">
      <c r="A5" s="30" t="s">
        <v>22</v>
      </c>
      <c r="B5" s="30" t="s">
        <v>254</v>
      </c>
      <c r="C5" s="98">
        <f t="shared" si="0"/>
        <v>70</v>
      </c>
      <c r="D5" s="162">
        <v>0</v>
      </c>
      <c r="E5" s="162">
        <v>1</v>
      </c>
      <c r="F5" s="162">
        <v>0</v>
      </c>
      <c r="G5" s="162">
        <v>20</v>
      </c>
      <c r="H5" s="162">
        <v>0</v>
      </c>
      <c r="I5" s="162">
        <v>16</v>
      </c>
      <c r="J5" s="162">
        <v>0</v>
      </c>
      <c r="K5" s="162">
        <v>1</v>
      </c>
      <c r="L5" s="162">
        <v>0</v>
      </c>
      <c r="M5" s="162">
        <v>0</v>
      </c>
      <c r="N5" s="162">
        <v>2</v>
      </c>
      <c r="O5" s="162">
        <v>2</v>
      </c>
      <c r="P5" s="162">
        <v>0</v>
      </c>
      <c r="Q5" s="162">
        <v>1</v>
      </c>
      <c r="R5" s="162">
        <v>0</v>
      </c>
      <c r="S5" s="162">
        <v>2</v>
      </c>
      <c r="T5" s="162">
        <v>0</v>
      </c>
      <c r="U5" s="162">
        <v>2</v>
      </c>
      <c r="V5" s="162">
        <v>0</v>
      </c>
      <c r="W5" s="162">
        <v>1</v>
      </c>
      <c r="X5" s="162">
        <v>0</v>
      </c>
      <c r="Y5" s="162">
        <v>0</v>
      </c>
      <c r="Z5" s="162">
        <v>0</v>
      </c>
      <c r="AA5" s="162">
        <v>2</v>
      </c>
      <c r="AB5" s="162">
        <v>2</v>
      </c>
      <c r="AC5" s="162">
        <v>1</v>
      </c>
      <c r="AD5" s="162">
        <v>0</v>
      </c>
      <c r="AE5" s="162">
        <v>2</v>
      </c>
      <c r="AF5" s="162">
        <v>2</v>
      </c>
      <c r="AG5" s="162">
        <v>0</v>
      </c>
      <c r="AH5" s="162">
        <v>1</v>
      </c>
      <c r="AI5" s="162">
        <v>0</v>
      </c>
      <c r="AJ5" s="162">
        <v>1</v>
      </c>
      <c r="AK5" s="162">
        <v>2</v>
      </c>
      <c r="AL5" s="162">
        <v>0</v>
      </c>
      <c r="AM5" s="162">
        <v>0</v>
      </c>
      <c r="AN5" s="162">
        <v>0</v>
      </c>
      <c r="AO5" s="162">
        <v>0</v>
      </c>
      <c r="AP5" s="162">
        <v>0</v>
      </c>
      <c r="AQ5" s="162">
        <v>1</v>
      </c>
      <c r="AR5" s="162">
        <v>0</v>
      </c>
      <c r="AS5" s="162">
        <v>0</v>
      </c>
      <c r="AT5" s="162">
        <v>0</v>
      </c>
      <c r="AU5" s="162">
        <v>0</v>
      </c>
      <c r="AV5" s="162">
        <v>0</v>
      </c>
      <c r="AW5" s="162">
        <v>2</v>
      </c>
      <c r="AX5" s="162">
        <v>2</v>
      </c>
      <c r="AY5" s="162">
        <v>1</v>
      </c>
      <c r="AZ5" s="162">
        <v>0</v>
      </c>
      <c r="BA5" s="162">
        <v>2</v>
      </c>
      <c r="BB5" s="162">
        <v>1</v>
      </c>
      <c r="BC5" s="162">
        <v>0</v>
      </c>
      <c r="BD5" s="162">
        <v>0</v>
      </c>
      <c r="BE5" s="98">
        <v>0</v>
      </c>
      <c r="BF5" s="162">
        <v>0</v>
      </c>
    </row>
    <row r="6" spans="1:58" x14ac:dyDescent="0.25">
      <c r="A6" s="30" t="s">
        <v>22</v>
      </c>
      <c r="B6" s="30" t="s">
        <v>253</v>
      </c>
      <c r="C6" s="98">
        <f t="shared" si="0"/>
        <v>111</v>
      </c>
      <c r="D6" s="162">
        <v>0</v>
      </c>
      <c r="E6" s="162">
        <v>0</v>
      </c>
      <c r="F6" s="162">
        <v>1</v>
      </c>
      <c r="G6" s="162">
        <v>19</v>
      </c>
      <c r="H6" s="162">
        <v>2</v>
      </c>
      <c r="I6" s="162">
        <v>20</v>
      </c>
      <c r="J6" s="162">
        <v>3</v>
      </c>
      <c r="K6" s="162">
        <v>0</v>
      </c>
      <c r="L6" s="162">
        <v>0</v>
      </c>
      <c r="M6" s="162">
        <v>0</v>
      </c>
      <c r="N6" s="162">
        <v>8</v>
      </c>
      <c r="O6" s="162">
        <v>0</v>
      </c>
      <c r="P6" s="162">
        <v>0</v>
      </c>
      <c r="Q6" s="162">
        <v>0</v>
      </c>
      <c r="R6" s="162">
        <v>3</v>
      </c>
      <c r="S6" s="162">
        <v>7</v>
      </c>
      <c r="T6" s="162">
        <v>0</v>
      </c>
      <c r="U6" s="162">
        <v>3</v>
      </c>
      <c r="V6" s="162">
        <v>0</v>
      </c>
      <c r="W6" s="162">
        <v>0</v>
      </c>
      <c r="X6" s="162">
        <v>0</v>
      </c>
      <c r="Y6" s="162">
        <v>0</v>
      </c>
      <c r="Z6" s="162">
        <v>0</v>
      </c>
      <c r="AA6" s="162">
        <v>4</v>
      </c>
      <c r="AB6" s="162">
        <v>0</v>
      </c>
      <c r="AC6" s="162">
        <v>0</v>
      </c>
      <c r="AD6" s="162">
        <v>0</v>
      </c>
      <c r="AE6" s="162">
        <v>1</v>
      </c>
      <c r="AF6" s="162">
        <v>1</v>
      </c>
      <c r="AG6" s="162">
        <v>1</v>
      </c>
      <c r="AH6" s="162">
        <v>1</v>
      </c>
      <c r="AI6" s="162">
        <v>1</v>
      </c>
      <c r="AJ6" s="162">
        <v>2</v>
      </c>
      <c r="AK6" s="162">
        <v>0</v>
      </c>
      <c r="AL6" s="162">
        <v>0</v>
      </c>
      <c r="AM6" s="162">
        <v>2</v>
      </c>
      <c r="AN6" s="162">
        <v>2</v>
      </c>
      <c r="AO6" s="162">
        <v>0</v>
      </c>
      <c r="AP6" s="162">
        <v>1</v>
      </c>
      <c r="AQ6" s="162">
        <v>1</v>
      </c>
      <c r="AR6" s="162">
        <v>0</v>
      </c>
      <c r="AS6" s="162">
        <v>0</v>
      </c>
      <c r="AT6" s="162">
        <v>0</v>
      </c>
      <c r="AU6" s="162">
        <v>0</v>
      </c>
      <c r="AV6" s="162">
        <v>0</v>
      </c>
      <c r="AW6" s="162">
        <v>3</v>
      </c>
      <c r="AX6" s="162">
        <v>12</v>
      </c>
      <c r="AY6" s="162">
        <v>3</v>
      </c>
      <c r="AZ6" s="162">
        <v>0</v>
      </c>
      <c r="BA6" s="162">
        <v>5</v>
      </c>
      <c r="BB6" s="162">
        <v>1</v>
      </c>
      <c r="BC6" s="162">
        <v>0</v>
      </c>
      <c r="BD6" s="162">
        <v>0</v>
      </c>
      <c r="BE6" s="98">
        <v>4</v>
      </c>
      <c r="BF6" s="162">
        <v>0</v>
      </c>
    </row>
    <row r="7" spans="1:58" x14ac:dyDescent="0.25">
      <c r="A7" s="30" t="s">
        <v>23</v>
      </c>
      <c r="B7" s="30" t="s">
        <v>174</v>
      </c>
      <c r="C7" s="98">
        <f t="shared" si="0"/>
        <v>102</v>
      </c>
      <c r="D7" s="162">
        <v>7</v>
      </c>
      <c r="E7" s="162">
        <v>1</v>
      </c>
      <c r="F7" s="162">
        <v>0</v>
      </c>
      <c r="G7" s="162">
        <v>0</v>
      </c>
      <c r="H7" s="162">
        <v>0</v>
      </c>
      <c r="I7" s="162">
        <v>55</v>
      </c>
      <c r="J7" s="162">
        <v>1</v>
      </c>
      <c r="K7" s="162">
        <v>0</v>
      </c>
      <c r="L7" s="162">
        <v>0</v>
      </c>
      <c r="M7" s="162">
        <v>0</v>
      </c>
      <c r="N7" s="162">
        <v>2</v>
      </c>
      <c r="O7" s="162">
        <v>1</v>
      </c>
      <c r="P7" s="162">
        <v>2</v>
      </c>
      <c r="Q7" s="162">
        <v>0</v>
      </c>
      <c r="R7" s="162">
        <v>0</v>
      </c>
      <c r="S7" s="162">
        <v>3</v>
      </c>
      <c r="T7" s="162">
        <v>0</v>
      </c>
      <c r="U7" s="162">
        <v>0</v>
      </c>
      <c r="V7" s="162">
        <v>0</v>
      </c>
      <c r="W7" s="162">
        <v>0</v>
      </c>
      <c r="X7" s="162">
        <v>0</v>
      </c>
      <c r="Y7" s="162">
        <v>1</v>
      </c>
      <c r="Z7" s="162">
        <v>0</v>
      </c>
      <c r="AA7" s="162">
        <v>3</v>
      </c>
      <c r="AB7" s="162">
        <v>1</v>
      </c>
      <c r="AC7" s="162">
        <v>0</v>
      </c>
      <c r="AD7" s="162">
        <v>0</v>
      </c>
      <c r="AE7" s="162">
        <v>0</v>
      </c>
      <c r="AF7" s="162">
        <v>2</v>
      </c>
      <c r="AG7" s="162">
        <v>0</v>
      </c>
      <c r="AH7" s="162">
        <v>0</v>
      </c>
      <c r="AI7" s="162">
        <v>0</v>
      </c>
      <c r="AJ7" s="162">
        <v>0</v>
      </c>
      <c r="AK7" s="162">
        <v>1</v>
      </c>
      <c r="AL7" s="162">
        <v>1</v>
      </c>
      <c r="AM7" s="162">
        <v>0</v>
      </c>
      <c r="AN7" s="162">
        <v>1</v>
      </c>
      <c r="AO7" s="162">
        <v>1</v>
      </c>
      <c r="AP7" s="162">
        <v>0</v>
      </c>
      <c r="AQ7" s="162">
        <v>0</v>
      </c>
      <c r="AR7" s="162">
        <v>0</v>
      </c>
      <c r="AS7" s="162">
        <v>0</v>
      </c>
      <c r="AT7" s="162">
        <v>0</v>
      </c>
      <c r="AU7" s="162">
        <v>0</v>
      </c>
      <c r="AV7" s="162">
        <v>1</v>
      </c>
      <c r="AW7" s="162">
        <v>2</v>
      </c>
      <c r="AX7" s="162">
        <v>3</v>
      </c>
      <c r="AY7" s="162">
        <v>0</v>
      </c>
      <c r="AZ7" s="162">
        <v>1</v>
      </c>
      <c r="BA7" s="162">
        <v>5</v>
      </c>
      <c r="BB7" s="162">
        <v>0</v>
      </c>
      <c r="BC7" s="162">
        <v>0</v>
      </c>
      <c r="BD7" s="162">
        <v>0</v>
      </c>
      <c r="BE7" s="98">
        <v>5</v>
      </c>
      <c r="BF7" s="162">
        <v>2</v>
      </c>
    </row>
    <row r="8" spans="1:58" x14ac:dyDescent="0.25">
      <c r="A8" s="30" t="s">
        <v>23</v>
      </c>
      <c r="B8" s="30" t="s">
        <v>250</v>
      </c>
      <c r="C8" s="98">
        <f>SUM(D8:BF8)</f>
        <v>88</v>
      </c>
      <c r="D8" s="162">
        <v>1</v>
      </c>
      <c r="E8" s="162">
        <v>0</v>
      </c>
      <c r="F8" s="162">
        <v>0</v>
      </c>
      <c r="G8" s="162">
        <v>0</v>
      </c>
      <c r="H8" s="162">
        <v>0</v>
      </c>
      <c r="I8" s="162">
        <v>75</v>
      </c>
      <c r="J8" s="162">
        <v>0</v>
      </c>
      <c r="K8" s="162">
        <v>0</v>
      </c>
      <c r="L8" s="162">
        <v>0</v>
      </c>
      <c r="M8" s="162">
        <v>0</v>
      </c>
      <c r="N8" s="162">
        <v>2</v>
      </c>
      <c r="O8" s="162">
        <v>0</v>
      </c>
      <c r="P8" s="162">
        <v>1</v>
      </c>
      <c r="Q8" s="162">
        <v>0</v>
      </c>
      <c r="R8" s="162">
        <v>0</v>
      </c>
      <c r="S8" s="162">
        <v>1</v>
      </c>
      <c r="T8" s="162">
        <v>0</v>
      </c>
      <c r="U8" s="162">
        <v>0</v>
      </c>
      <c r="V8" s="162">
        <v>0</v>
      </c>
      <c r="W8" s="162">
        <v>0</v>
      </c>
      <c r="X8" s="162">
        <v>1</v>
      </c>
      <c r="Y8" s="162">
        <v>0</v>
      </c>
      <c r="Z8" s="162">
        <v>0</v>
      </c>
      <c r="AA8" s="162">
        <v>0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62">
        <v>0</v>
      </c>
      <c r="AI8" s="162">
        <v>0</v>
      </c>
      <c r="AJ8" s="162">
        <v>0</v>
      </c>
      <c r="AK8" s="162">
        <v>0</v>
      </c>
      <c r="AL8" s="162">
        <v>0</v>
      </c>
      <c r="AM8" s="162">
        <v>0</v>
      </c>
      <c r="AN8" s="162">
        <v>0</v>
      </c>
      <c r="AO8" s="162">
        <v>0</v>
      </c>
      <c r="AP8" s="162">
        <v>0</v>
      </c>
      <c r="AQ8" s="162">
        <v>1</v>
      </c>
      <c r="AR8" s="162">
        <v>0</v>
      </c>
      <c r="AS8" s="162">
        <v>0</v>
      </c>
      <c r="AT8" s="162">
        <v>0</v>
      </c>
      <c r="AU8" s="162">
        <v>0</v>
      </c>
      <c r="AV8" s="162">
        <v>0</v>
      </c>
      <c r="AW8" s="162">
        <v>1</v>
      </c>
      <c r="AX8" s="162">
        <v>0</v>
      </c>
      <c r="AY8" s="162">
        <v>3</v>
      </c>
      <c r="AZ8" s="162">
        <v>0</v>
      </c>
      <c r="BA8" s="162">
        <v>2</v>
      </c>
      <c r="BB8" s="162">
        <v>0</v>
      </c>
      <c r="BC8" s="162">
        <v>0</v>
      </c>
      <c r="BD8" s="162">
        <v>0</v>
      </c>
      <c r="BE8" s="98">
        <v>0</v>
      </c>
      <c r="BF8" s="167">
        <v>0</v>
      </c>
    </row>
    <row r="9" spans="1:58" x14ac:dyDescent="0.25">
      <c r="A9" s="30" t="s">
        <v>23</v>
      </c>
      <c r="B9" s="30" t="s">
        <v>252</v>
      </c>
      <c r="C9" s="98">
        <f t="shared" si="0"/>
        <v>88</v>
      </c>
      <c r="D9" s="163">
        <v>3</v>
      </c>
      <c r="E9" s="167">
        <v>0</v>
      </c>
      <c r="F9" s="163">
        <v>0</v>
      </c>
      <c r="G9" s="167">
        <v>0</v>
      </c>
      <c r="H9" s="167">
        <v>0</v>
      </c>
      <c r="I9" s="167">
        <v>70</v>
      </c>
      <c r="J9" s="167">
        <v>0</v>
      </c>
      <c r="K9" s="167">
        <v>0</v>
      </c>
      <c r="L9" s="167">
        <v>0</v>
      </c>
      <c r="M9" s="167">
        <v>0</v>
      </c>
      <c r="N9" s="167">
        <v>3</v>
      </c>
      <c r="O9" s="167">
        <v>0</v>
      </c>
      <c r="P9" s="167">
        <v>0</v>
      </c>
      <c r="Q9" s="167">
        <v>0</v>
      </c>
      <c r="R9" s="167">
        <v>0</v>
      </c>
      <c r="S9" s="167">
        <v>1</v>
      </c>
      <c r="T9" s="167">
        <v>0</v>
      </c>
      <c r="U9" s="167">
        <v>0</v>
      </c>
      <c r="V9" s="167">
        <v>0</v>
      </c>
      <c r="W9" s="167">
        <v>0</v>
      </c>
      <c r="X9" s="167">
        <v>1</v>
      </c>
      <c r="Y9" s="167">
        <v>0</v>
      </c>
      <c r="Z9" s="167">
        <v>0</v>
      </c>
      <c r="AA9" s="167">
        <v>1</v>
      </c>
      <c r="AB9" s="167">
        <v>1</v>
      </c>
      <c r="AC9" s="167">
        <v>0</v>
      </c>
      <c r="AD9" s="167">
        <v>0</v>
      </c>
      <c r="AE9" s="167">
        <v>0</v>
      </c>
      <c r="AF9" s="167">
        <v>0</v>
      </c>
      <c r="AG9" s="167">
        <v>0</v>
      </c>
      <c r="AH9" s="167">
        <v>0</v>
      </c>
      <c r="AI9" s="167">
        <v>0</v>
      </c>
      <c r="AJ9" s="167">
        <v>0</v>
      </c>
      <c r="AK9" s="167">
        <v>1</v>
      </c>
      <c r="AL9" s="167">
        <v>0</v>
      </c>
      <c r="AM9" s="167">
        <v>1</v>
      </c>
      <c r="AN9" s="167">
        <v>0</v>
      </c>
      <c r="AO9" s="167">
        <v>0</v>
      </c>
      <c r="AP9" s="167">
        <v>1</v>
      </c>
      <c r="AQ9" s="167">
        <v>0</v>
      </c>
      <c r="AR9" s="167">
        <v>0</v>
      </c>
      <c r="AS9" s="167">
        <v>0</v>
      </c>
      <c r="AT9" s="167">
        <v>0</v>
      </c>
      <c r="AU9" s="167">
        <v>0</v>
      </c>
      <c r="AV9" s="167">
        <v>0</v>
      </c>
      <c r="AW9" s="167">
        <v>0</v>
      </c>
      <c r="AX9" s="167">
        <v>3</v>
      </c>
      <c r="AY9" s="167">
        <v>1</v>
      </c>
      <c r="AZ9" s="167">
        <v>0</v>
      </c>
      <c r="BA9" s="167">
        <v>1</v>
      </c>
      <c r="BB9" s="167">
        <v>0</v>
      </c>
      <c r="BC9" s="167">
        <v>0</v>
      </c>
      <c r="BD9" s="167">
        <v>0</v>
      </c>
      <c r="BE9" s="98">
        <v>0</v>
      </c>
      <c r="BF9" s="167">
        <v>0</v>
      </c>
    </row>
    <row r="10" spans="1:58" x14ac:dyDescent="0.25">
      <c r="A10" s="30" t="s">
        <v>23</v>
      </c>
      <c r="B10" s="30" t="s">
        <v>251</v>
      </c>
      <c r="C10" s="98">
        <f t="shared" si="0"/>
        <v>133</v>
      </c>
      <c r="D10" s="163">
        <v>2</v>
      </c>
      <c r="E10" s="167">
        <v>0</v>
      </c>
      <c r="F10" s="163">
        <v>0</v>
      </c>
      <c r="G10" s="167">
        <v>1</v>
      </c>
      <c r="H10" s="167">
        <v>0</v>
      </c>
      <c r="I10" s="167">
        <v>105</v>
      </c>
      <c r="J10" s="167">
        <v>0</v>
      </c>
      <c r="K10" s="167">
        <v>0</v>
      </c>
      <c r="L10" s="167">
        <v>0</v>
      </c>
      <c r="M10" s="167">
        <v>0</v>
      </c>
      <c r="N10" s="167">
        <v>0</v>
      </c>
      <c r="O10" s="167">
        <v>0</v>
      </c>
      <c r="P10" s="167">
        <v>0</v>
      </c>
      <c r="Q10" s="167">
        <v>0</v>
      </c>
      <c r="R10" s="167">
        <v>0</v>
      </c>
      <c r="S10" s="167">
        <v>1</v>
      </c>
      <c r="T10" s="167">
        <v>0</v>
      </c>
      <c r="U10" s="167">
        <v>0</v>
      </c>
      <c r="V10" s="167">
        <v>0</v>
      </c>
      <c r="W10" s="167">
        <v>0</v>
      </c>
      <c r="X10" s="167">
        <v>1</v>
      </c>
      <c r="Y10" s="167">
        <v>0</v>
      </c>
      <c r="Z10" s="167">
        <v>0</v>
      </c>
      <c r="AA10" s="167">
        <v>1</v>
      </c>
      <c r="AB10" s="167">
        <v>0</v>
      </c>
      <c r="AC10" s="167">
        <v>0</v>
      </c>
      <c r="AD10" s="167">
        <v>1</v>
      </c>
      <c r="AE10" s="167">
        <v>0</v>
      </c>
      <c r="AF10" s="167">
        <v>0</v>
      </c>
      <c r="AG10" s="167">
        <v>0</v>
      </c>
      <c r="AH10" s="167">
        <v>0</v>
      </c>
      <c r="AI10" s="167">
        <v>0</v>
      </c>
      <c r="AJ10" s="167">
        <v>1</v>
      </c>
      <c r="AK10" s="167">
        <v>0</v>
      </c>
      <c r="AL10" s="167">
        <v>2</v>
      </c>
      <c r="AM10" s="167">
        <v>2</v>
      </c>
      <c r="AN10" s="167">
        <v>0</v>
      </c>
      <c r="AO10" s="167">
        <v>0</v>
      </c>
      <c r="AP10" s="167">
        <v>0</v>
      </c>
      <c r="AQ10" s="167">
        <v>0</v>
      </c>
      <c r="AR10" s="167">
        <v>0</v>
      </c>
      <c r="AS10" s="167">
        <v>0</v>
      </c>
      <c r="AT10" s="167">
        <v>0</v>
      </c>
      <c r="AU10" s="167">
        <v>0</v>
      </c>
      <c r="AV10" s="167">
        <v>0</v>
      </c>
      <c r="AW10" s="167">
        <v>0</v>
      </c>
      <c r="AX10" s="167">
        <v>4</v>
      </c>
      <c r="AY10" s="167">
        <v>2</v>
      </c>
      <c r="AZ10" s="167">
        <v>0</v>
      </c>
      <c r="BA10" s="167">
        <v>2</v>
      </c>
      <c r="BB10" s="167">
        <v>1</v>
      </c>
      <c r="BC10" s="167">
        <v>0</v>
      </c>
      <c r="BD10" s="167">
        <v>0</v>
      </c>
      <c r="BE10" s="98">
        <v>5</v>
      </c>
      <c r="BF10" s="167">
        <v>2</v>
      </c>
    </row>
    <row r="11" spans="1:58" x14ac:dyDescent="0.25">
      <c r="A11" s="30" t="s">
        <v>23</v>
      </c>
      <c r="B11" s="30" t="s">
        <v>175</v>
      </c>
      <c r="C11" s="98">
        <f>SUM(D11:BF11)</f>
        <v>144</v>
      </c>
      <c r="D11" s="163">
        <v>1</v>
      </c>
      <c r="E11" s="167">
        <v>0</v>
      </c>
      <c r="F11" s="163">
        <v>0</v>
      </c>
      <c r="G11" s="167">
        <v>3</v>
      </c>
      <c r="H11" s="167">
        <v>0</v>
      </c>
      <c r="I11" s="167">
        <v>95</v>
      </c>
      <c r="J11" s="167">
        <v>1</v>
      </c>
      <c r="K11" s="167">
        <v>0</v>
      </c>
      <c r="L11" s="167">
        <v>0</v>
      </c>
      <c r="M11" s="167">
        <v>0</v>
      </c>
      <c r="N11" s="167">
        <v>3</v>
      </c>
      <c r="O11" s="167">
        <v>0</v>
      </c>
      <c r="P11" s="167">
        <v>2</v>
      </c>
      <c r="Q11" s="167">
        <v>0</v>
      </c>
      <c r="R11" s="167">
        <v>1</v>
      </c>
      <c r="S11" s="167">
        <v>3</v>
      </c>
      <c r="T11" s="167">
        <v>0</v>
      </c>
      <c r="U11" s="167">
        <v>0</v>
      </c>
      <c r="V11" s="167">
        <v>0</v>
      </c>
      <c r="W11" s="167">
        <v>0</v>
      </c>
      <c r="X11" s="167">
        <v>1</v>
      </c>
      <c r="Y11" s="167">
        <v>0</v>
      </c>
      <c r="Z11" s="167">
        <v>0</v>
      </c>
      <c r="AA11" s="167">
        <v>0</v>
      </c>
      <c r="AB11" s="167">
        <v>1</v>
      </c>
      <c r="AC11" s="167">
        <v>0</v>
      </c>
      <c r="AD11" s="167">
        <v>0</v>
      </c>
      <c r="AE11" s="167">
        <v>0</v>
      </c>
      <c r="AF11" s="167">
        <v>0</v>
      </c>
      <c r="AG11" s="167">
        <v>0</v>
      </c>
      <c r="AH11" s="167">
        <v>0</v>
      </c>
      <c r="AI11" s="167">
        <v>0</v>
      </c>
      <c r="AJ11" s="167">
        <v>2</v>
      </c>
      <c r="AK11" s="167">
        <v>0</v>
      </c>
      <c r="AL11" s="167">
        <v>1</v>
      </c>
      <c r="AM11" s="167">
        <v>3</v>
      </c>
      <c r="AN11" s="167">
        <v>2</v>
      </c>
      <c r="AO11" s="167">
        <v>1</v>
      </c>
      <c r="AP11" s="167">
        <v>0</v>
      </c>
      <c r="AQ11" s="167">
        <v>1</v>
      </c>
      <c r="AR11" s="167">
        <v>0</v>
      </c>
      <c r="AS11" s="167">
        <v>0</v>
      </c>
      <c r="AT11" s="167">
        <v>0</v>
      </c>
      <c r="AU11" s="167">
        <v>0</v>
      </c>
      <c r="AV11" s="167">
        <v>0</v>
      </c>
      <c r="AW11" s="167">
        <v>4</v>
      </c>
      <c r="AX11" s="167">
        <v>5</v>
      </c>
      <c r="AY11" s="167">
        <v>1</v>
      </c>
      <c r="AZ11" s="167">
        <v>0</v>
      </c>
      <c r="BA11" s="167">
        <v>8</v>
      </c>
      <c r="BB11" s="167">
        <v>1</v>
      </c>
      <c r="BC11" s="167">
        <v>0</v>
      </c>
      <c r="BD11" s="167">
        <v>0</v>
      </c>
      <c r="BE11" s="98">
        <v>2</v>
      </c>
      <c r="BF11" s="167">
        <v>2</v>
      </c>
    </row>
    <row r="12" spans="1:58" x14ac:dyDescent="0.25">
      <c r="A12" s="30" t="s">
        <v>23</v>
      </c>
      <c r="B12" s="30" t="s">
        <v>176</v>
      </c>
      <c r="C12" s="98">
        <f t="shared" si="0"/>
        <v>72</v>
      </c>
      <c r="D12" s="162">
        <v>0</v>
      </c>
      <c r="E12" s="162">
        <v>0</v>
      </c>
      <c r="F12" s="162">
        <v>0</v>
      </c>
      <c r="G12" s="162">
        <v>1</v>
      </c>
      <c r="H12" s="162">
        <v>0</v>
      </c>
      <c r="I12" s="162">
        <v>42</v>
      </c>
      <c r="J12" s="162">
        <v>1</v>
      </c>
      <c r="K12" s="162">
        <v>1</v>
      </c>
      <c r="L12" s="162">
        <v>0</v>
      </c>
      <c r="M12" s="162">
        <v>0</v>
      </c>
      <c r="N12" s="162">
        <v>2</v>
      </c>
      <c r="O12" s="162">
        <v>0</v>
      </c>
      <c r="P12" s="162">
        <v>0</v>
      </c>
      <c r="Q12" s="162">
        <v>0</v>
      </c>
      <c r="R12" s="162">
        <v>2</v>
      </c>
      <c r="S12" s="162">
        <v>2</v>
      </c>
      <c r="T12" s="162">
        <v>1</v>
      </c>
      <c r="U12" s="162">
        <v>0</v>
      </c>
      <c r="V12" s="162">
        <v>0</v>
      </c>
      <c r="W12" s="162">
        <v>0</v>
      </c>
      <c r="X12" s="162">
        <v>0</v>
      </c>
      <c r="Y12" s="162">
        <v>1</v>
      </c>
      <c r="Z12" s="162">
        <v>0</v>
      </c>
      <c r="AA12" s="162">
        <v>0</v>
      </c>
      <c r="AB12" s="162">
        <v>0</v>
      </c>
      <c r="AC12" s="162">
        <v>0</v>
      </c>
      <c r="AD12" s="162">
        <v>0</v>
      </c>
      <c r="AE12" s="162">
        <v>0</v>
      </c>
      <c r="AF12" s="162">
        <v>0</v>
      </c>
      <c r="AG12" s="162">
        <v>0</v>
      </c>
      <c r="AH12" s="162">
        <v>0</v>
      </c>
      <c r="AI12" s="162">
        <v>0</v>
      </c>
      <c r="AJ12" s="162">
        <v>1</v>
      </c>
      <c r="AK12" s="162">
        <v>0</v>
      </c>
      <c r="AL12" s="162">
        <v>2</v>
      </c>
      <c r="AM12" s="162">
        <v>1</v>
      </c>
      <c r="AN12" s="162">
        <v>0</v>
      </c>
      <c r="AO12" s="162">
        <v>1</v>
      </c>
      <c r="AP12" s="162">
        <v>0</v>
      </c>
      <c r="AQ12" s="162">
        <v>0</v>
      </c>
      <c r="AR12" s="162">
        <v>0</v>
      </c>
      <c r="AS12" s="162">
        <v>0</v>
      </c>
      <c r="AT12" s="162">
        <v>0</v>
      </c>
      <c r="AU12" s="162">
        <v>0</v>
      </c>
      <c r="AV12" s="162">
        <v>0</v>
      </c>
      <c r="AW12" s="162">
        <v>2</v>
      </c>
      <c r="AX12" s="162">
        <v>6</v>
      </c>
      <c r="AY12" s="162">
        <v>1</v>
      </c>
      <c r="AZ12" s="162">
        <v>0</v>
      </c>
      <c r="BA12" s="162">
        <v>4</v>
      </c>
      <c r="BB12" s="162">
        <v>0</v>
      </c>
      <c r="BC12" s="162">
        <v>0</v>
      </c>
      <c r="BD12" s="162">
        <v>0</v>
      </c>
      <c r="BE12" s="98">
        <v>1</v>
      </c>
      <c r="BF12" s="167">
        <v>0</v>
      </c>
    </row>
    <row r="13" spans="1:58" x14ac:dyDescent="0.25">
      <c r="A13" s="30" t="s">
        <v>24</v>
      </c>
      <c r="B13" s="30" t="s">
        <v>297</v>
      </c>
      <c r="C13" s="98">
        <f t="shared" si="0"/>
        <v>51</v>
      </c>
      <c r="D13" s="163">
        <v>0</v>
      </c>
      <c r="E13" s="167">
        <v>0</v>
      </c>
      <c r="F13" s="163">
        <v>0</v>
      </c>
      <c r="G13" s="167">
        <v>3</v>
      </c>
      <c r="H13" s="167">
        <v>0</v>
      </c>
      <c r="I13" s="167">
        <v>1</v>
      </c>
      <c r="J13" s="167">
        <v>30</v>
      </c>
      <c r="K13" s="167">
        <v>0</v>
      </c>
      <c r="L13" s="167">
        <v>0</v>
      </c>
      <c r="M13" s="167">
        <v>0</v>
      </c>
      <c r="N13" s="167">
        <v>1</v>
      </c>
      <c r="O13" s="167">
        <v>0</v>
      </c>
      <c r="P13" s="167">
        <v>0</v>
      </c>
      <c r="Q13" s="167">
        <v>1</v>
      </c>
      <c r="R13" s="167">
        <v>0</v>
      </c>
      <c r="S13" s="167">
        <v>0</v>
      </c>
      <c r="T13" s="167">
        <v>0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0</v>
      </c>
      <c r="AA13" s="167">
        <v>0</v>
      </c>
      <c r="AB13" s="167">
        <v>0</v>
      </c>
      <c r="AC13" s="167">
        <v>0</v>
      </c>
      <c r="AD13" s="167">
        <v>0</v>
      </c>
      <c r="AE13" s="167">
        <v>2</v>
      </c>
      <c r="AF13" s="167">
        <v>0</v>
      </c>
      <c r="AG13" s="167">
        <v>0</v>
      </c>
      <c r="AH13" s="167">
        <v>1</v>
      </c>
      <c r="AI13" s="167">
        <v>0</v>
      </c>
      <c r="AJ13" s="167">
        <v>0</v>
      </c>
      <c r="AK13" s="167">
        <v>10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  <c r="AQ13" s="167">
        <v>0</v>
      </c>
      <c r="AR13" s="167">
        <v>0</v>
      </c>
      <c r="AS13" s="167">
        <v>0</v>
      </c>
      <c r="AT13" s="167">
        <v>0</v>
      </c>
      <c r="AU13" s="167">
        <v>0</v>
      </c>
      <c r="AV13" s="167">
        <v>1</v>
      </c>
      <c r="AW13" s="167">
        <v>0</v>
      </c>
      <c r="AX13" s="167">
        <v>1</v>
      </c>
      <c r="AY13" s="167">
        <v>0</v>
      </c>
      <c r="AZ13" s="167">
        <v>0</v>
      </c>
      <c r="BA13" s="167">
        <v>0</v>
      </c>
      <c r="BB13" s="167">
        <v>0</v>
      </c>
      <c r="BC13" s="167">
        <v>0</v>
      </c>
      <c r="BD13" s="167">
        <v>0</v>
      </c>
      <c r="BE13" s="98">
        <v>0</v>
      </c>
      <c r="BF13" s="167">
        <v>0</v>
      </c>
    </row>
    <row r="14" spans="1:58" x14ac:dyDescent="0.25">
      <c r="A14" s="30" t="s">
        <v>25</v>
      </c>
      <c r="B14" s="30" t="s">
        <v>177</v>
      </c>
      <c r="C14" s="98">
        <f t="shared" si="0"/>
        <v>43</v>
      </c>
      <c r="D14" s="163">
        <v>0</v>
      </c>
      <c r="E14" s="167">
        <v>0</v>
      </c>
      <c r="F14" s="163">
        <v>0</v>
      </c>
      <c r="G14" s="167">
        <v>0</v>
      </c>
      <c r="H14" s="167">
        <v>0</v>
      </c>
      <c r="I14" s="167">
        <v>0</v>
      </c>
      <c r="J14" s="167">
        <v>0</v>
      </c>
      <c r="K14" s="167">
        <v>22</v>
      </c>
      <c r="L14" s="167">
        <v>0</v>
      </c>
      <c r="M14" s="167">
        <v>0</v>
      </c>
      <c r="N14" s="167">
        <v>1</v>
      </c>
      <c r="O14" s="167">
        <v>0</v>
      </c>
      <c r="P14" s="167">
        <v>0</v>
      </c>
      <c r="Q14" s="167">
        <v>0</v>
      </c>
      <c r="R14" s="167">
        <v>0</v>
      </c>
      <c r="S14" s="167">
        <v>0</v>
      </c>
      <c r="T14" s="167">
        <v>0</v>
      </c>
      <c r="U14" s="167">
        <v>0</v>
      </c>
      <c r="V14" s="167">
        <v>0</v>
      </c>
      <c r="W14" s="167">
        <v>0</v>
      </c>
      <c r="X14" s="167">
        <v>5</v>
      </c>
      <c r="Y14" s="167">
        <v>0</v>
      </c>
      <c r="Z14" s="167">
        <v>2</v>
      </c>
      <c r="AA14" s="167">
        <v>0</v>
      </c>
      <c r="AB14" s="167">
        <v>0</v>
      </c>
      <c r="AC14" s="167">
        <v>0</v>
      </c>
      <c r="AD14" s="167">
        <v>0</v>
      </c>
      <c r="AE14" s="167">
        <v>0</v>
      </c>
      <c r="AF14" s="167">
        <v>0</v>
      </c>
      <c r="AG14" s="167">
        <v>0</v>
      </c>
      <c r="AH14" s="167">
        <v>0</v>
      </c>
      <c r="AI14" s="167">
        <v>0</v>
      </c>
      <c r="AJ14" s="167">
        <v>3</v>
      </c>
      <c r="AK14" s="167">
        <v>0</v>
      </c>
      <c r="AL14" s="167">
        <v>0</v>
      </c>
      <c r="AM14" s="167">
        <v>9</v>
      </c>
      <c r="AN14" s="167">
        <v>0</v>
      </c>
      <c r="AO14" s="167">
        <v>0</v>
      </c>
      <c r="AP14" s="167">
        <v>0</v>
      </c>
      <c r="AQ14" s="167">
        <v>0</v>
      </c>
      <c r="AR14" s="167">
        <v>0</v>
      </c>
      <c r="AS14" s="167">
        <v>0</v>
      </c>
      <c r="AT14" s="167">
        <v>0</v>
      </c>
      <c r="AU14" s="167">
        <v>0</v>
      </c>
      <c r="AV14" s="167">
        <v>0</v>
      </c>
      <c r="AW14" s="167">
        <v>0</v>
      </c>
      <c r="AX14" s="167">
        <v>0</v>
      </c>
      <c r="AY14" s="167">
        <v>0</v>
      </c>
      <c r="AZ14" s="167">
        <v>1</v>
      </c>
      <c r="BA14" s="167">
        <v>0</v>
      </c>
      <c r="BB14" s="167">
        <v>0</v>
      </c>
      <c r="BC14" s="167">
        <v>0</v>
      </c>
      <c r="BD14" s="167">
        <v>0</v>
      </c>
      <c r="BE14" s="98">
        <v>0</v>
      </c>
      <c r="BF14" s="167">
        <v>0</v>
      </c>
    </row>
    <row r="15" spans="1:58" x14ac:dyDescent="0.25">
      <c r="A15" s="30" t="s">
        <v>26</v>
      </c>
      <c r="B15" s="30" t="s">
        <v>178</v>
      </c>
      <c r="C15" s="98">
        <f t="shared" si="0"/>
        <v>71</v>
      </c>
      <c r="D15" s="162">
        <v>2</v>
      </c>
      <c r="E15" s="162">
        <v>0</v>
      </c>
      <c r="F15" s="162">
        <v>3</v>
      </c>
      <c r="G15" s="162">
        <v>0</v>
      </c>
      <c r="H15" s="162">
        <v>0</v>
      </c>
      <c r="I15" s="162">
        <v>4</v>
      </c>
      <c r="J15" s="162">
        <v>0</v>
      </c>
      <c r="K15" s="162">
        <v>0</v>
      </c>
      <c r="L15" s="162">
        <v>2</v>
      </c>
      <c r="M15" s="162">
        <v>0</v>
      </c>
      <c r="N15" s="162">
        <v>10</v>
      </c>
      <c r="O15" s="162">
        <v>3</v>
      </c>
      <c r="P15" s="162">
        <v>0</v>
      </c>
      <c r="Q15" s="162">
        <v>0</v>
      </c>
      <c r="R15" s="162">
        <v>0</v>
      </c>
      <c r="S15" s="162">
        <v>2</v>
      </c>
      <c r="T15" s="162">
        <v>0</v>
      </c>
      <c r="U15" s="162">
        <v>0</v>
      </c>
      <c r="V15" s="162">
        <v>0</v>
      </c>
      <c r="W15" s="162">
        <v>3</v>
      </c>
      <c r="X15" s="162">
        <v>1</v>
      </c>
      <c r="Y15" s="162">
        <v>8</v>
      </c>
      <c r="Z15" s="162">
        <v>0</v>
      </c>
      <c r="AA15" s="162">
        <v>1</v>
      </c>
      <c r="AB15" s="162">
        <v>0</v>
      </c>
      <c r="AC15" s="162">
        <v>0</v>
      </c>
      <c r="AD15" s="162">
        <v>0</v>
      </c>
      <c r="AE15" s="162">
        <v>0</v>
      </c>
      <c r="AF15" s="162">
        <v>2</v>
      </c>
      <c r="AG15" s="162">
        <v>0</v>
      </c>
      <c r="AH15" s="162">
        <v>0</v>
      </c>
      <c r="AI15" s="162">
        <v>0</v>
      </c>
      <c r="AJ15" s="162">
        <v>4</v>
      </c>
      <c r="AK15" s="162">
        <v>0</v>
      </c>
      <c r="AL15" s="162">
        <v>0</v>
      </c>
      <c r="AM15" s="162">
        <v>6</v>
      </c>
      <c r="AN15" s="162">
        <v>2</v>
      </c>
      <c r="AO15" s="162">
        <v>0</v>
      </c>
      <c r="AP15" s="162">
        <v>0</v>
      </c>
      <c r="AQ15" s="162">
        <v>0</v>
      </c>
      <c r="AR15" s="162">
        <v>0</v>
      </c>
      <c r="AS15" s="162">
        <v>0</v>
      </c>
      <c r="AT15" s="162">
        <v>1</v>
      </c>
      <c r="AU15" s="162">
        <v>1</v>
      </c>
      <c r="AV15" s="162">
        <v>0</v>
      </c>
      <c r="AW15" s="162">
        <v>5</v>
      </c>
      <c r="AX15" s="162">
        <v>0</v>
      </c>
      <c r="AY15" s="162">
        <v>9</v>
      </c>
      <c r="AZ15" s="162">
        <v>0</v>
      </c>
      <c r="BA15" s="162">
        <v>0</v>
      </c>
      <c r="BB15" s="162">
        <v>0</v>
      </c>
      <c r="BC15" s="162">
        <v>0</v>
      </c>
      <c r="BD15" s="162">
        <v>0</v>
      </c>
      <c r="BE15" s="98">
        <v>1</v>
      </c>
      <c r="BF15" s="162">
        <v>1</v>
      </c>
    </row>
    <row r="16" spans="1:58" x14ac:dyDescent="0.25">
      <c r="A16" s="30" t="s">
        <v>28</v>
      </c>
      <c r="B16" s="30" t="s">
        <v>179</v>
      </c>
      <c r="C16" s="98">
        <f t="shared" si="0"/>
        <v>95</v>
      </c>
      <c r="D16" s="162">
        <v>1</v>
      </c>
      <c r="E16" s="162">
        <v>0</v>
      </c>
      <c r="F16" s="162">
        <v>1</v>
      </c>
      <c r="G16" s="162">
        <v>0</v>
      </c>
      <c r="H16" s="162">
        <v>0</v>
      </c>
      <c r="I16" s="162">
        <v>6</v>
      </c>
      <c r="J16" s="162">
        <v>0</v>
      </c>
      <c r="K16" s="162">
        <v>0</v>
      </c>
      <c r="L16" s="162">
        <v>0</v>
      </c>
      <c r="M16" s="162">
        <v>0</v>
      </c>
      <c r="N16" s="162">
        <v>56</v>
      </c>
      <c r="O16" s="162">
        <v>3</v>
      </c>
      <c r="P16" s="162">
        <v>0</v>
      </c>
      <c r="Q16" s="162">
        <v>0</v>
      </c>
      <c r="R16" s="162">
        <v>0</v>
      </c>
      <c r="S16" s="162">
        <v>4</v>
      </c>
      <c r="T16" s="162">
        <v>0</v>
      </c>
      <c r="U16" s="162">
        <v>0</v>
      </c>
      <c r="V16" s="162">
        <v>0</v>
      </c>
      <c r="W16" s="162">
        <v>1</v>
      </c>
      <c r="X16" s="162">
        <v>0</v>
      </c>
      <c r="Y16" s="162">
        <v>0</v>
      </c>
      <c r="Z16" s="162">
        <v>1</v>
      </c>
      <c r="AA16" s="162">
        <v>2</v>
      </c>
      <c r="AB16" s="162">
        <v>2</v>
      </c>
      <c r="AC16" s="162">
        <v>0</v>
      </c>
      <c r="AD16" s="162">
        <v>0</v>
      </c>
      <c r="AE16" s="162">
        <v>0</v>
      </c>
      <c r="AF16" s="162">
        <v>0</v>
      </c>
      <c r="AG16" s="162">
        <v>0</v>
      </c>
      <c r="AH16" s="162">
        <v>0</v>
      </c>
      <c r="AI16" s="162">
        <v>0</v>
      </c>
      <c r="AJ16" s="162">
        <v>2</v>
      </c>
      <c r="AK16" s="162">
        <v>0</v>
      </c>
      <c r="AL16" s="162">
        <v>0</v>
      </c>
      <c r="AM16" s="162">
        <v>2</v>
      </c>
      <c r="AN16" s="162">
        <v>1</v>
      </c>
      <c r="AO16" s="162">
        <v>0</v>
      </c>
      <c r="AP16" s="162">
        <v>0</v>
      </c>
      <c r="AQ16" s="162">
        <v>1</v>
      </c>
      <c r="AR16" s="162">
        <v>0</v>
      </c>
      <c r="AS16" s="162">
        <v>0</v>
      </c>
      <c r="AT16" s="162">
        <v>0</v>
      </c>
      <c r="AU16" s="162">
        <v>0</v>
      </c>
      <c r="AV16" s="162">
        <v>0</v>
      </c>
      <c r="AW16" s="162">
        <v>1</v>
      </c>
      <c r="AX16" s="162">
        <v>2</v>
      </c>
      <c r="AY16" s="162">
        <v>0</v>
      </c>
      <c r="AZ16" s="162">
        <v>0</v>
      </c>
      <c r="BA16" s="162">
        <v>0</v>
      </c>
      <c r="BB16" s="162">
        <v>2</v>
      </c>
      <c r="BC16" s="162">
        <v>0</v>
      </c>
      <c r="BD16" s="162">
        <v>0</v>
      </c>
      <c r="BE16" s="98">
        <v>6</v>
      </c>
      <c r="BF16" s="162">
        <v>1</v>
      </c>
    </row>
    <row r="17" spans="1:58" x14ac:dyDescent="0.25">
      <c r="A17" s="30" t="s">
        <v>28</v>
      </c>
      <c r="B17" s="30" t="s">
        <v>180</v>
      </c>
      <c r="C17" s="98">
        <f t="shared" si="0"/>
        <v>83</v>
      </c>
      <c r="D17" s="163">
        <v>0</v>
      </c>
      <c r="E17" s="167">
        <v>0</v>
      </c>
      <c r="F17" s="163">
        <v>0</v>
      </c>
      <c r="G17" s="167">
        <v>0</v>
      </c>
      <c r="H17" s="167">
        <v>0</v>
      </c>
      <c r="I17" s="167">
        <v>0</v>
      </c>
      <c r="J17" s="167">
        <v>0</v>
      </c>
      <c r="K17" s="167">
        <v>0</v>
      </c>
      <c r="L17" s="167">
        <v>0</v>
      </c>
      <c r="M17" s="167">
        <v>0</v>
      </c>
      <c r="N17" s="167">
        <v>76</v>
      </c>
      <c r="O17" s="167">
        <v>1</v>
      </c>
      <c r="P17" s="167">
        <v>0</v>
      </c>
      <c r="Q17" s="167">
        <v>0</v>
      </c>
      <c r="R17" s="167">
        <v>0</v>
      </c>
      <c r="S17" s="167">
        <v>1</v>
      </c>
      <c r="T17" s="167">
        <v>0</v>
      </c>
      <c r="U17" s="167">
        <v>0</v>
      </c>
      <c r="V17" s="167">
        <v>0</v>
      </c>
      <c r="W17" s="167">
        <v>0</v>
      </c>
      <c r="X17" s="167">
        <v>0</v>
      </c>
      <c r="Y17" s="167">
        <v>0</v>
      </c>
      <c r="Z17" s="167">
        <v>0</v>
      </c>
      <c r="AA17" s="167">
        <v>0</v>
      </c>
      <c r="AB17" s="167">
        <v>1</v>
      </c>
      <c r="AC17" s="167">
        <v>0</v>
      </c>
      <c r="AD17" s="167">
        <v>0</v>
      </c>
      <c r="AE17" s="167">
        <v>0</v>
      </c>
      <c r="AF17" s="167">
        <v>1</v>
      </c>
      <c r="AG17" s="167">
        <v>0</v>
      </c>
      <c r="AH17" s="167">
        <v>0</v>
      </c>
      <c r="AI17" s="167">
        <v>0</v>
      </c>
      <c r="AJ17" s="167">
        <v>1</v>
      </c>
      <c r="AK17" s="167">
        <v>0</v>
      </c>
      <c r="AL17" s="167">
        <v>0</v>
      </c>
      <c r="AM17" s="167">
        <v>1</v>
      </c>
      <c r="AN17" s="167">
        <v>0</v>
      </c>
      <c r="AO17" s="167">
        <v>0</v>
      </c>
      <c r="AP17" s="167">
        <v>0</v>
      </c>
      <c r="AQ17" s="167">
        <v>1</v>
      </c>
      <c r="AR17" s="167">
        <v>0</v>
      </c>
      <c r="AS17" s="167">
        <v>0</v>
      </c>
      <c r="AT17" s="167">
        <v>0</v>
      </c>
      <c r="AU17" s="167">
        <v>0</v>
      </c>
      <c r="AV17" s="167">
        <v>0</v>
      </c>
      <c r="AW17" s="167">
        <v>0</v>
      </c>
      <c r="AX17" s="167">
        <v>0</v>
      </c>
      <c r="AY17" s="167">
        <v>0</v>
      </c>
      <c r="AZ17" s="167">
        <v>0</v>
      </c>
      <c r="BA17" s="167">
        <v>0</v>
      </c>
      <c r="BB17" s="167">
        <v>0</v>
      </c>
      <c r="BC17" s="167">
        <v>0</v>
      </c>
      <c r="BD17" s="167">
        <v>0</v>
      </c>
      <c r="BE17" s="98">
        <v>0</v>
      </c>
      <c r="BF17" s="167">
        <v>0</v>
      </c>
    </row>
    <row r="18" spans="1:58" x14ac:dyDescent="0.25">
      <c r="A18" s="30" t="s">
        <v>29</v>
      </c>
      <c r="B18" s="30" t="s">
        <v>257</v>
      </c>
      <c r="C18" s="98">
        <f t="shared" si="0"/>
        <v>69</v>
      </c>
      <c r="D18" s="163">
        <v>0</v>
      </c>
      <c r="E18" s="167">
        <v>0</v>
      </c>
      <c r="F18" s="163">
        <v>0</v>
      </c>
      <c r="G18" s="167">
        <v>0</v>
      </c>
      <c r="H18" s="167">
        <v>0</v>
      </c>
      <c r="I18" s="167">
        <v>0</v>
      </c>
      <c r="J18" s="167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67</v>
      </c>
      <c r="P18" s="167">
        <v>0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  <c r="V18" s="167">
        <v>0</v>
      </c>
      <c r="W18" s="167">
        <v>0</v>
      </c>
      <c r="X18" s="167">
        <v>1</v>
      </c>
      <c r="Y18" s="167">
        <v>0</v>
      </c>
      <c r="Z18" s="167">
        <v>0</v>
      </c>
      <c r="AA18" s="167">
        <v>0</v>
      </c>
      <c r="AB18" s="167">
        <v>0</v>
      </c>
      <c r="AC18" s="167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1</v>
      </c>
      <c r="AO18" s="167">
        <v>0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0</v>
      </c>
      <c r="AY18" s="167">
        <v>0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98">
        <v>0</v>
      </c>
      <c r="BF18" s="167">
        <v>0</v>
      </c>
    </row>
    <row r="19" spans="1:58" x14ac:dyDescent="0.25">
      <c r="A19" s="30" t="s">
        <v>31</v>
      </c>
      <c r="B19" s="30" t="s">
        <v>71</v>
      </c>
      <c r="C19" s="98">
        <f t="shared" si="0"/>
        <v>80</v>
      </c>
      <c r="D19" s="163">
        <v>1</v>
      </c>
      <c r="E19" s="167">
        <v>0</v>
      </c>
      <c r="F19" s="163">
        <v>1</v>
      </c>
      <c r="G19" s="167">
        <v>1</v>
      </c>
      <c r="H19" s="167">
        <v>0</v>
      </c>
      <c r="I19" s="167">
        <v>0</v>
      </c>
      <c r="J19" s="167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67">
        <v>0</v>
      </c>
      <c r="Q19" s="167">
        <v>57</v>
      </c>
      <c r="R19" s="167">
        <v>1</v>
      </c>
      <c r="S19" s="167">
        <v>4</v>
      </c>
      <c r="T19" s="167">
        <v>0</v>
      </c>
      <c r="U19" s="167">
        <v>2</v>
      </c>
      <c r="V19" s="167">
        <v>0</v>
      </c>
      <c r="W19" s="167">
        <v>0</v>
      </c>
      <c r="X19" s="167">
        <v>0</v>
      </c>
      <c r="Y19" s="167">
        <v>0</v>
      </c>
      <c r="Z19" s="167">
        <v>0</v>
      </c>
      <c r="AA19" s="167">
        <v>0</v>
      </c>
      <c r="AB19" s="167">
        <v>4</v>
      </c>
      <c r="AC19" s="167">
        <v>1</v>
      </c>
      <c r="AD19" s="167">
        <v>0</v>
      </c>
      <c r="AE19" s="167">
        <v>0</v>
      </c>
      <c r="AF19" s="167">
        <v>0</v>
      </c>
      <c r="AG19" s="167">
        <v>0</v>
      </c>
      <c r="AH19" s="167">
        <v>0</v>
      </c>
      <c r="AI19" s="167">
        <v>0</v>
      </c>
      <c r="AJ19" s="167">
        <v>0</v>
      </c>
      <c r="AK19" s="167">
        <v>0</v>
      </c>
      <c r="AL19" s="167">
        <v>0</v>
      </c>
      <c r="AM19" s="167">
        <v>0</v>
      </c>
      <c r="AN19" s="167">
        <v>0</v>
      </c>
      <c r="AO19" s="167">
        <v>0</v>
      </c>
      <c r="AP19" s="167">
        <v>1</v>
      </c>
      <c r="AQ19" s="167">
        <v>0</v>
      </c>
      <c r="AR19" s="167">
        <v>0</v>
      </c>
      <c r="AS19" s="167">
        <v>0</v>
      </c>
      <c r="AT19" s="167">
        <v>0</v>
      </c>
      <c r="AU19" s="167">
        <v>0</v>
      </c>
      <c r="AV19" s="167">
        <v>0</v>
      </c>
      <c r="AW19" s="167">
        <v>0</v>
      </c>
      <c r="AX19" s="167">
        <v>0</v>
      </c>
      <c r="AY19" s="167">
        <v>1</v>
      </c>
      <c r="AZ19" s="167">
        <v>0</v>
      </c>
      <c r="BA19" s="167">
        <v>0</v>
      </c>
      <c r="BB19" s="167">
        <v>6</v>
      </c>
      <c r="BC19" s="167">
        <v>0</v>
      </c>
      <c r="BD19" s="167">
        <v>0</v>
      </c>
      <c r="BE19" s="98">
        <v>0</v>
      </c>
      <c r="BF19" s="167">
        <v>0</v>
      </c>
    </row>
    <row r="20" spans="1:58" x14ac:dyDescent="0.25">
      <c r="A20" s="30" t="s">
        <v>33</v>
      </c>
      <c r="B20" s="30" t="s">
        <v>181</v>
      </c>
      <c r="C20" s="98">
        <f t="shared" si="0"/>
        <v>51</v>
      </c>
      <c r="D20" s="162">
        <v>0</v>
      </c>
      <c r="E20" s="162">
        <v>0</v>
      </c>
      <c r="F20" s="162">
        <v>0</v>
      </c>
      <c r="G20" s="162">
        <v>0</v>
      </c>
      <c r="H20" s="162">
        <v>0</v>
      </c>
      <c r="I20" s="162">
        <v>0</v>
      </c>
      <c r="J20" s="162">
        <v>0</v>
      </c>
      <c r="K20" s="162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50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162">
        <v>0</v>
      </c>
      <c r="AC20" s="162">
        <v>1</v>
      </c>
      <c r="AD20" s="162">
        <v>0</v>
      </c>
      <c r="AE20" s="162">
        <v>0</v>
      </c>
      <c r="AF20" s="162">
        <v>0</v>
      </c>
      <c r="AG20" s="162">
        <v>0</v>
      </c>
      <c r="AH20" s="162">
        <v>0</v>
      </c>
      <c r="AI20" s="162">
        <v>0</v>
      </c>
      <c r="AJ20" s="162">
        <v>0</v>
      </c>
      <c r="AK20" s="162">
        <v>0</v>
      </c>
      <c r="AL20" s="162">
        <v>0</v>
      </c>
      <c r="AM20" s="162">
        <v>0</v>
      </c>
      <c r="AN20" s="162">
        <v>0</v>
      </c>
      <c r="AO20" s="162">
        <v>0</v>
      </c>
      <c r="AP20" s="162">
        <v>0</v>
      </c>
      <c r="AQ20" s="162">
        <v>0</v>
      </c>
      <c r="AR20" s="162">
        <v>0</v>
      </c>
      <c r="AS20" s="162">
        <v>0</v>
      </c>
      <c r="AT20" s="162">
        <v>0</v>
      </c>
      <c r="AU20" s="162">
        <v>0</v>
      </c>
      <c r="AV20" s="162">
        <v>0</v>
      </c>
      <c r="AW20" s="162">
        <v>0</v>
      </c>
      <c r="AX20" s="162">
        <v>0</v>
      </c>
      <c r="AY20" s="162">
        <v>0</v>
      </c>
      <c r="AZ20" s="162">
        <v>0</v>
      </c>
      <c r="BA20" s="162">
        <v>0</v>
      </c>
      <c r="BB20" s="162">
        <v>0</v>
      </c>
      <c r="BC20" s="162">
        <v>0</v>
      </c>
      <c r="BD20" s="162">
        <v>0</v>
      </c>
      <c r="BE20" s="98">
        <v>0</v>
      </c>
      <c r="BF20" s="162">
        <v>0</v>
      </c>
    </row>
    <row r="21" spans="1:58" x14ac:dyDescent="0.25">
      <c r="A21" s="30" t="s">
        <v>33</v>
      </c>
      <c r="B21" s="30" t="s">
        <v>248</v>
      </c>
      <c r="C21" s="98">
        <f t="shared" si="0"/>
        <v>68</v>
      </c>
      <c r="D21" s="163">
        <v>0</v>
      </c>
      <c r="E21" s="167">
        <v>1</v>
      </c>
      <c r="F21" s="163">
        <v>0</v>
      </c>
      <c r="G21" s="167">
        <v>0</v>
      </c>
      <c r="H21" s="167">
        <v>0</v>
      </c>
      <c r="I21" s="167">
        <v>1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62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3</v>
      </c>
      <c r="AC21" s="167">
        <v>0</v>
      </c>
      <c r="AD21" s="167">
        <v>0</v>
      </c>
      <c r="AE21" s="167">
        <v>0</v>
      </c>
      <c r="AF21" s="167">
        <v>1</v>
      </c>
      <c r="AG21" s="167">
        <v>0</v>
      </c>
      <c r="AH21" s="167">
        <v>0</v>
      </c>
      <c r="AI21" s="167">
        <v>0</v>
      </c>
      <c r="AJ21" s="167">
        <v>0</v>
      </c>
      <c r="AK21" s="167">
        <v>0</v>
      </c>
      <c r="AL21" s="167">
        <v>0</v>
      </c>
      <c r="AM21" s="167">
        <v>0</v>
      </c>
      <c r="AN21" s="167">
        <v>0</v>
      </c>
      <c r="AO21" s="167">
        <v>0</v>
      </c>
      <c r="AP21" s="167">
        <v>0</v>
      </c>
      <c r="AQ21" s="167">
        <v>0</v>
      </c>
      <c r="AR21" s="167">
        <v>0</v>
      </c>
      <c r="AS21" s="167">
        <v>0</v>
      </c>
      <c r="AT21" s="167">
        <v>0</v>
      </c>
      <c r="AU21" s="167">
        <v>0</v>
      </c>
      <c r="AV21" s="167">
        <v>0</v>
      </c>
      <c r="AW21" s="167">
        <v>0</v>
      </c>
      <c r="AX21" s="167">
        <v>0</v>
      </c>
      <c r="AY21" s="167">
        <v>0</v>
      </c>
      <c r="AZ21" s="167">
        <v>0</v>
      </c>
      <c r="BA21" s="167">
        <v>0</v>
      </c>
      <c r="BB21" s="167">
        <v>0</v>
      </c>
      <c r="BC21" s="167">
        <v>0</v>
      </c>
      <c r="BD21" s="167">
        <v>0</v>
      </c>
      <c r="BE21" s="98">
        <v>0</v>
      </c>
      <c r="BF21" s="167">
        <v>0</v>
      </c>
    </row>
    <row r="22" spans="1:58" x14ac:dyDescent="0.25">
      <c r="A22" s="30" t="s">
        <v>34</v>
      </c>
      <c r="B22" s="30" t="s">
        <v>233</v>
      </c>
      <c r="C22" s="98">
        <f t="shared" si="0"/>
        <v>100</v>
      </c>
      <c r="D22" s="162">
        <v>0</v>
      </c>
      <c r="E22" s="162">
        <v>0</v>
      </c>
      <c r="F22" s="162">
        <v>1</v>
      </c>
      <c r="G22" s="162">
        <v>0</v>
      </c>
      <c r="H22" s="162">
        <v>1</v>
      </c>
      <c r="I22" s="162">
        <v>2</v>
      </c>
      <c r="J22" s="162">
        <v>0</v>
      </c>
      <c r="K22" s="162">
        <v>0</v>
      </c>
      <c r="L22" s="162">
        <v>0</v>
      </c>
      <c r="M22" s="162">
        <v>0</v>
      </c>
      <c r="N22" s="162">
        <v>1</v>
      </c>
      <c r="O22" s="162">
        <v>0</v>
      </c>
      <c r="P22" s="162">
        <v>0</v>
      </c>
      <c r="Q22" s="162">
        <v>0</v>
      </c>
      <c r="R22" s="162">
        <v>1</v>
      </c>
      <c r="S22" s="162">
        <v>4</v>
      </c>
      <c r="T22" s="162">
        <v>71</v>
      </c>
      <c r="U22" s="162">
        <v>0</v>
      </c>
      <c r="V22" s="162">
        <v>0</v>
      </c>
      <c r="W22" s="162">
        <v>1</v>
      </c>
      <c r="X22" s="162">
        <v>0</v>
      </c>
      <c r="Y22" s="162">
        <v>0</v>
      </c>
      <c r="Z22" s="162">
        <v>0</v>
      </c>
      <c r="AA22" s="162">
        <v>1</v>
      </c>
      <c r="AB22" s="162">
        <v>0</v>
      </c>
      <c r="AC22" s="162">
        <v>0</v>
      </c>
      <c r="AD22" s="162">
        <v>1</v>
      </c>
      <c r="AE22" s="162">
        <v>0</v>
      </c>
      <c r="AF22" s="162">
        <v>2</v>
      </c>
      <c r="AG22" s="162">
        <v>0</v>
      </c>
      <c r="AH22" s="162">
        <v>0</v>
      </c>
      <c r="AI22" s="162">
        <v>0</v>
      </c>
      <c r="AJ22" s="162">
        <v>0</v>
      </c>
      <c r="AK22" s="162">
        <v>0</v>
      </c>
      <c r="AL22" s="162">
        <v>0</v>
      </c>
      <c r="AM22" s="162">
        <v>0</v>
      </c>
      <c r="AN22" s="162">
        <v>0</v>
      </c>
      <c r="AO22" s="162">
        <v>0</v>
      </c>
      <c r="AP22" s="162">
        <v>0</v>
      </c>
      <c r="AQ22" s="162">
        <v>0</v>
      </c>
      <c r="AR22" s="162">
        <v>0</v>
      </c>
      <c r="AS22" s="162">
        <v>0</v>
      </c>
      <c r="AT22" s="162">
        <v>0</v>
      </c>
      <c r="AU22" s="162">
        <v>0</v>
      </c>
      <c r="AV22" s="162">
        <v>0</v>
      </c>
      <c r="AW22" s="162">
        <v>2</v>
      </c>
      <c r="AX22" s="162">
        <v>3</v>
      </c>
      <c r="AY22" s="162">
        <v>1</v>
      </c>
      <c r="AZ22" s="162">
        <v>0</v>
      </c>
      <c r="BA22" s="162">
        <v>1</v>
      </c>
      <c r="BB22" s="162">
        <v>1</v>
      </c>
      <c r="BC22" s="162">
        <v>0</v>
      </c>
      <c r="BD22" s="162">
        <v>0</v>
      </c>
      <c r="BE22" s="98">
        <v>4</v>
      </c>
      <c r="BF22" s="162">
        <v>2</v>
      </c>
    </row>
    <row r="23" spans="1:58" x14ac:dyDescent="0.25">
      <c r="A23" s="30" t="s">
        <v>36</v>
      </c>
      <c r="B23" s="30" t="s">
        <v>72</v>
      </c>
      <c r="C23" s="98">
        <f t="shared" si="0"/>
        <v>57</v>
      </c>
      <c r="D23" s="163">
        <v>1</v>
      </c>
      <c r="E23" s="167">
        <v>0</v>
      </c>
      <c r="F23" s="163">
        <v>1</v>
      </c>
      <c r="G23" s="167">
        <v>0</v>
      </c>
      <c r="H23" s="167">
        <v>0</v>
      </c>
      <c r="I23" s="167">
        <v>0</v>
      </c>
      <c r="J23" s="167">
        <v>0</v>
      </c>
      <c r="K23" s="167">
        <v>0</v>
      </c>
      <c r="L23" s="167">
        <v>0</v>
      </c>
      <c r="M23" s="167">
        <v>0</v>
      </c>
      <c r="N23" s="167">
        <v>2</v>
      </c>
      <c r="O23" s="167">
        <v>2</v>
      </c>
      <c r="P23" s="167">
        <v>0</v>
      </c>
      <c r="Q23" s="167">
        <v>0</v>
      </c>
      <c r="R23" s="167">
        <v>1</v>
      </c>
      <c r="S23" s="167">
        <v>0</v>
      </c>
      <c r="T23" s="167">
        <v>1</v>
      </c>
      <c r="U23" s="167">
        <v>1</v>
      </c>
      <c r="V23" s="167">
        <v>38</v>
      </c>
      <c r="W23" s="167">
        <v>0</v>
      </c>
      <c r="X23" s="167">
        <v>0</v>
      </c>
      <c r="Y23" s="167">
        <v>0</v>
      </c>
      <c r="Z23" s="167">
        <v>0</v>
      </c>
      <c r="AA23" s="167">
        <v>1</v>
      </c>
      <c r="AB23" s="167">
        <v>0</v>
      </c>
      <c r="AC23" s="167">
        <v>0</v>
      </c>
      <c r="AD23" s="167">
        <v>0</v>
      </c>
      <c r="AE23" s="167">
        <v>0</v>
      </c>
      <c r="AF23" s="167">
        <v>1</v>
      </c>
      <c r="AG23" s="167">
        <v>0</v>
      </c>
      <c r="AH23" s="167">
        <v>0</v>
      </c>
      <c r="AI23" s="167">
        <v>0</v>
      </c>
      <c r="AJ23" s="167">
        <v>0</v>
      </c>
      <c r="AK23" s="167">
        <v>0</v>
      </c>
      <c r="AL23" s="167">
        <v>1</v>
      </c>
      <c r="AM23" s="167">
        <v>0</v>
      </c>
      <c r="AN23" s="167">
        <v>5</v>
      </c>
      <c r="AO23" s="167">
        <v>0</v>
      </c>
      <c r="AP23" s="167">
        <v>0</v>
      </c>
      <c r="AQ23" s="167">
        <v>0</v>
      </c>
      <c r="AR23" s="167">
        <v>0</v>
      </c>
      <c r="AS23" s="167">
        <v>0</v>
      </c>
      <c r="AT23" s="167">
        <v>1</v>
      </c>
      <c r="AU23" s="167">
        <v>0</v>
      </c>
      <c r="AV23" s="167">
        <v>0</v>
      </c>
      <c r="AW23" s="167">
        <v>1</v>
      </c>
      <c r="AX23" s="167">
        <v>0</v>
      </c>
      <c r="AY23" s="167">
        <v>0</v>
      </c>
      <c r="AZ23" s="167">
        <v>0</v>
      </c>
      <c r="BA23" s="167">
        <v>0</v>
      </c>
      <c r="BB23" s="167">
        <v>0</v>
      </c>
      <c r="BC23" s="167">
        <v>0</v>
      </c>
      <c r="BD23" s="167">
        <v>0</v>
      </c>
      <c r="BE23" s="98">
        <v>0</v>
      </c>
      <c r="BF23" s="167">
        <v>0</v>
      </c>
    </row>
    <row r="24" spans="1:58" x14ac:dyDescent="0.25">
      <c r="A24" s="30" t="s">
        <v>36</v>
      </c>
      <c r="B24" s="30" t="s">
        <v>73</v>
      </c>
      <c r="C24" s="98">
        <f t="shared" si="0"/>
        <v>120</v>
      </c>
      <c r="D24" s="163">
        <v>0</v>
      </c>
      <c r="E24" s="167">
        <v>0</v>
      </c>
      <c r="F24" s="163">
        <v>1</v>
      </c>
      <c r="G24" s="167">
        <v>4</v>
      </c>
      <c r="H24" s="167">
        <v>0</v>
      </c>
      <c r="I24" s="167">
        <v>0</v>
      </c>
      <c r="J24" s="167">
        <v>0</v>
      </c>
      <c r="K24" s="167">
        <v>0</v>
      </c>
      <c r="L24" s="167">
        <v>0</v>
      </c>
      <c r="M24" s="167">
        <v>0</v>
      </c>
      <c r="N24" s="167">
        <v>6</v>
      </c>
      <c r="O24" s="167">
        <v>7</v>
      </c>
      <c r="P24" s="167">
        <v>0</v>
      </c>
      <c r="Q24" s="167">
        <v>0</v>
      </c>
      <c r="R24" s="167">
        <v>4</v>
      </c>
      <c r="S24" s="167">
        <v>6</v>
      </c>
      <c r="T24" s="167">
        <v>8</v>
      </c>
      <c r="U24" s="167">
        <v>1</v>
      </c>
      <c r="V24" s="167">
        <v>44</v>
      </c>
      <c r="W24" s="167">
        <v>0</v>
      </c>
      <c r="X24" s="167">
        <v>0</v>
      </c>
      <c r="Y24" s="167">
        <v>0</v>
      </c>
      <c r="Z24" s="167">
        <v>0</v>
      </c>
      <c r="AA24" s="167">
        <v>1</v>
      </c>
      <c r="AB24" s="167">
        <v>1</v>
      </c>
      <c r="AC24" s="167">
        <v>0</v>
      </c>
      <c r="AD24" s="167">
        <v>0</v>
      </c>
      <c r="AE24" s="167">
        <v>0</v>
      </c>
      <c r="AF24" s="167">
        <v>6</v>
      </c>
      <c r="AG24" s="167">
        <v>0</v>
      </c>
      <c r="AH24" s="167">
        <v>1</v>
      </c>
      <c r="AI24" s="167">
        <v>0</v>
      </c>
      <c r="AJ24" s="167">
        <v>0</v>
      </c>
      <c r="AK24" s="167">
        <v>0</v>
      </c>
      <c r="AL24" s="167">
        <v>0</v>
      </c>
      <c r="AM24" s="167">
        <v>0</v>
      </c>
      <c r="AN24" s="167">
        <v>3</v>
      </c>
      <c r="AO24" s="167">
        <v>1</v>
      </c>
      <c r="AP24" s="167">
        <v>0</v>
      </c>
      <c r="AQ24" s="167">
        <v>0</v>
      </c>
      <c r="AR24" s="167">
        <v>0</v>
      </c>
      <c r="AS24" s="167">
        <v>0</v>
      </c>
      <c r="AT24" s="167">
        <v>0</v>
      </c>
      <c r="AU24" s="167">
        <v>2</v>
      </c>
      <c r="AV24" s="167">
        <v>0</v>
      </c>
      <c r="AW24" s="167">
        <v>3</v>
      </c>
      <c r="AX24" s="167">
        <v>1</v>
      </c>
      <c r="AY24" s="167">
        <v>12</v>
      </c>
      <c r="AZ24" s="167">
        <v>2</v>
      </c>
      <c r="BA24" s="167">
        <v>0</v>
      </c>
      <c r="BB24" s="167">
        <v>3</v>
      </c>
      <c r="BC24" s="167">
        <v>3</v>
      </c>
      <c r="BD24" s="167">
        <v>0</v>
      </c>
      <c r="BE24" s="98">
        <v>0</v>
      </c>
      <c r="BF24" s="167">
        <v>0</v>
      </c>
    </row>
    <row r="25" spans="1:58" x14ac:dyDescent="0.25">
      <c r="A25" s="30" t="s">
        <v>37</v>
      </c>
      <c r="B25" s="30" t="s">
        <v>74</v>
      </c>
      <c r="C25" s="98">
        <f t="shared" si="0"/>
        <v>65</v>
      </c>
      <c r="D25" s="162">
        <v>0</v>
      </c>
      <c r="E25" s="162">
        <v>0</v>
      </c>
      <c r="F25" s="162">
        <v>0</v>
      </c>
      <c r="G25" s="162">
        <v>0</v>
      </c>
      <c r="H25" s="162">
        <v>2</v>
      </c>
      <c r="I25" s="162">
        <v>0</v>
      </c>
      <c r="J25" s="162">
        <v>0</v>
      </c>
      <c r="K25" s="162">
        <v>0</v>
      </c>
      <c r="L25" s="162">
        <v>0</v>
      </c>
      <c r="M25" s="162">
        <v>0</v>
      </c>
      <c r="N25" s="162">
        <v>0</v>
      </c>
      <c r="O25" s="162">
        <v>0</v>
      </c>
      <c r="P25" s="162">
        <v>0</v>
      </c>
      <c r="Q25" s="162">
        <v>0</v>
      </c>
      <c r="R25" s="162">
        <v>0</v>
      </c>
      <c r="S25" s="162">
        <v>0</v>
      </c>
      <c r="T25" s="162">
        <v>0</v>
      </c>
      <c r="U25" s="162">
        <v>0</v>
      </c>
      <c r="V25" s="162">
        <v>0</v>
      </c>
      <c r="W25" s="162">
        <v>58</v>
      </c>
      <c r="X25" s="162">
        <v>0</v>
      </c>
      <c r="Y25" s="162">
        <v>0</v>
      </c>
      <c r="Z25" s="162">
        <v>0</v>
      </c>
      <c r="AA25" s="162">
        <v>0</v>
      </c>
      <c r="AB25" s="162">
        <v>0</v>
      </c>
      <c r="AC25" s="162">
        <v>0</v>
      </c>
      <c r="AD25" s="162">
        <v>1</v>
      </c>
      <c r="AE25" s="162">
        <v>0</v>
      </c>
      <c r="AF25" s="162">
        <v>0</v>
      </c>
      <c r="AG25" s="162">
        <v>0</v>
      </c>
      <c r="AH25" s="162">
        <v>0</v>
      </c>
      <c r="AI25" s="162">
        <v>0</v>
      </c>
      <c r="AJ25" s="162">
        <v>0</v>
      </c>
      <c r="AK25" s="162">
        <v>0</v>
      </c>
      <c r="AL25" s="162">
        <v>0</v>
      </c>
      <c r="AM25" s="162">
        <v>0</v>
      </c>
      <c r="AN25" s="162">
        <v>0</v>
      </c>
      <c r="AO25" s="162">
        <v>0</v>
      </c>
      <c r="AP25" s="162">
        <v>0</v>
      </c>
      <c r="AQ25" s="162">
        <v>0</v>
      </c>
      <c r="AR25" s="162">
        <v>0</v>
      </c>
      <c r="AS25" s="162">
        <v>1</v>
      </c>
      <c r="AT25" s="162">
        <v>0</v>
      </c>
      <c r="AU25" s="162">
        <v>0</v>
      </c>
      <c r="AV25" s="162">
        <v>0</v>
      </c>
      <c r="AW25" s="162">
        <v>0</v>
      </c>
      <c r="AX25" s="162">
        <v>3</v>
      </c>
      <c r="AY25" s="162">
        <v>0</v>
      </c>
      <c r="AZ25" s="162">
        <v>0</v>
      </c>
      <c r="BA25" s="162">
        <v>0</v>
      </c>
      <c r="BB25" s="162">
        <v>0</v>
      </c>
      <c r="BC25" s="162">
        <v>0</v>
      </c>
      <c r="BD25" s="162">
        <v>0</v>
      </c>
      <c r="BE25" s="98">
        <v>0</v>
      </c>
      <c r="BF25" s="162">
        <v>0</v>
      </c>
    </row>
    <row r="26" spans="1:58" x14ac:dyDescent="0.25">
      <c r="A26" s="30" t="s">
        <v>38</v>
      </c>
      <c r="B26" s="30" t="s">
        <v>75</v>
      </c>
      <c r="C26" s="98">
        <f t="shared" si="0"/>
        <v>116</v>
      </c>
      <c r="D26" s="162">
        <v>7</v>
      </c>
      <c r="E26" s="162">
        <v>0</v>
      </c>
      <c r="F26" s="162">
        <v>0</v>
      </c>
      <c r="G26" s="162">
        <v>0</v>
      </c>
      <c r="H26" s="162">
        <v>0</v>
      </c>
      <c r="I26" s="162">
        <v>2</v>
      </c>
      <c r="J26" s="162">
        <v>0</v>
      </c>
      <c r="K26" s="162">
        <v>3</v>
      </c>
      <c r="L26" s="162">
        <v>0</v>
      </c>
      <c r="M26" s="162">
        <v>0</v>
      </c>
      <c r="N26" s="162">
        <v>14</v>
      </c>
      <c r="O26" s="162">
        <v>0</v>
      </c>
      <c r="P26" s="162">
        <v>0</v>
      </c>
      <c r="Q26" s="162">
        <v>0</v>
      </c>
      <c r="R26" s="162">
        <v>0</v>
      </c>
      <c r="S26" s="162">
        <v>1</v>
      </c>
      <c r="T26" s="162">
        <v>0</v>
      </c>
      <c r="U26" s="162">
        <v>0</v>
      </c>
      <c r="V26" s="162">
        <v>0</v>
      </c>
      <c r="W26" s="162">
        <v>0</v>
      </c>
      <c r="X26" s="162">
        <v>28</v>
      </c>
      <c r="Y26" s="162">
        <v>1</v>
      </c>
      <c r="Z26" s="162">
        <v>2</v>
      </c>
      <c r="AA26" s="162">
        <v>0</v>
      </c>
      <c r="AB26" s="162">
        <v>2</v>
      </c>
      <c r="AC26" s="162">
        <v>0</v>
      </c>
      <c r="AD26" s="162">
        <v>0</v>
      </c>
      <c r="AE26" s="162">
        <v>1</v>
      </c>
      <c r="AF26" s="162">
        <v>1</v>
      </c>
      <c r="AG26" s="162">
        <v>0</v>
      </c>
      <c r="AH26" s="162">
        <v>0</v>
      </c>
      <c r="AI26" s="162">
        <v>5</v>
      </c>
      <c r="AJ26" s="162">
        <v>4</v>
      </c>
      <c r="AK26" s="162">
        <v>0</v>
      </c>
      <c r="AL26" s="162">
        <v>0</v>
      </c>
      <c r="AM26" s="162">
        <v>4</v>
      </c>
      <c r="AN26" s="162">
        <v>0</v>
      </c>
      <c r="AO26" s="162">
        <v>0</v>
      </c>
      <c r="AP26" s="162">
        <v>2</v>
      </c>
      <c r="AQ26" s="162">
        <v>21</v>
      </c>
      <c r="AR26" s="162">
        <v>1</v>
      </c>
      <c r="AS26" s="162">
        <v>0</v>
      </c>
      <c r="AT26" s="162">
        <v>4</v>
      </c>
      <c r="AU26" s="162">
        <v>1</v>
      </c>
      <c r="AV26" s="162">
        <v>0</v>
      </c>
      <c r="AW26" s="162">
        <v>1</v>
      </c>
      <c r="AX26" s="162">
        <v>3</v>
      </c>
      <c r="AY26" s="162">
        <v>0</v>
      </c>
      <c r="AZ26" s="162">
        <v>3</v>
      </c>
      <c r="BA26" s="162">
        <v>2</v>
      </c>
      <c r="BB26" s="162">
        <v>1</v>
      </c>
      <c r="BC26" s="162">
        <v>1</v>
      </c>
      <c r="BD26" s="162">
        <v>0</v>
      </c>
      <c r="BE26" s="98">
        <v>0</v>
      </c>
      <c r="BF26" s="162">
        <v>1</v>
      </c>
    </row>
    <row r="27" spans="1:58" x14ac:dyDescent="0.25">
      <c r="A27" s="30" t="s">
        <v>38</v>
      </c>
      <c r="B27" s="30" t="s">
        <v>247</v>
      </c>
      <c r="C27" s="98">
        <f t="shared" si="0"/>
        <v>35</v>
      </c>
      <c r="D27" s="162">
        <v>1</v>
      </c>
      <c r="E27" s="162">
        <v>0</v>
      </c>
      <c r="F27" s="162">
        <v>0</v>
      </c>
      <c r="G27" s="162">
        <v>0</v>
      </c>
      <c r="H27" s="162">
        <v>0</v>
      </c>
      <c r="I27" s="162">
        <v>8</v>
      </c>
      <c r="J27" s="162">
        <v>0</v>
      </c>
      <c r="K27" s="162">
        <v>2</v>
      </c>
      <c r="L27" s="162">
        <v>0</v>
      </c>
      <c r="M27" s="162">
        <v>0</v>
      </c>
      <c r="N27" s="162">
        <v>1</v>
      </c>
      <c r="O27" s="162">
        <v>0</v>
      </c>
      <c r="P27" s="162">
        <v>0</v>
      </c>
      <c r="Q27" s="162">
        <v>0</v>
      </c>
      <c r="R27" s="162">
        <v>0</v>
      </c>
      <c r="S27" s="162">
        <v>0</v>
      </c>
      <c r="T27" s="162">
        <v>0</v>
      </c>
      <c r="U27" s="162">
        <v>0</v>
      </c>
      <c r="V27" s="162">
        <v>0</v>
      </c>
      <c r="W27" s="162">
        <v>2</v>
      </c>
      <c r="X27" s="162">
        <v>4</v>
      </c>
      <c r="Y27" s="162">
        <v>2</v>
      </c>
      <c r="Z27" s="162">
        <v>0</v>
      </c>
      <c r="AA27" s="162">
        <v>1</v>
      </c>
      <c r="AB27" s="162">
        <v>0</v>
      </c>
      <c r="AC27" s="162">
        <v>0</v>
      </c>
      <c r="AD27" s="162">
        <v>0</v>
      </c>
      <c r="AE27" s="162">
        <v>0</v>
      </c>
      <c r="AF27" s="162">
        <v>0</v>
      </c>
      <c r="AG27" s="162">
        <v>0</v>
      </c>
      <c r="AH27" s="162">
        <v>0</v>
      </c>
      <c r="AI27" s="162">
        <v>1</v>
      </c>
      <c r="AJ27" s="162">
        <v>2</v>
      </c>
      <c r="AK27" s="162">
        <v>0</v>
      </c>
      <c r="AL27" s="162">
        <v>1</v>
      </c>
      <c r="AM27" s="162">
        <v>4</v>
      </c>
      <c r="AN27" s="162">
        <v>1</v>
      </c>
      <c r="AO27" s="162">
        <v>1</v>
      </c>
      <c r="AP27" s="162">
        <v>0</v>
      </c>
      <c r="AQ27" s="162">
        <v>1</v>
      </c>
      <c r="AR27" s="162">
        <v>3</v>
      </c>
      <c r="AS27" s="162">
        <v>0</v>
      </c>
      <c r="AT27" s="162">
        <v>0</v>
      </c>
      <c r="AU27" s="162">
        <v>0</v>
      </c>
      <c r="AV27" s="162">
        <v>0</v>
      </c>
      <c r="AW27" s="162">
        <v>0</v>
      </c>
      <c r="AX27" s="162">
        <v>0</v>
      </c>
      <c r="AY27" s="162">
        <v>0</v>
      </c>
      <c r="AZ27" s="162">
        <v>0</v>
      </c>
      <c r="BA27" s="162">
        <v>0</v>
      </c>
      <c r="BB27" s="162">
        <v>0</v>
      </c>
      <c r="BC27" s="162">
        <v>0</v>
      </c>
      <c r="BD27" s="162">
        <v>0</v>
      </c>
      <c r="BE27" s="98">
        <v>0</v>
      </c>
      <c r="BF27" s="162">
        <v>0</v>
      </c>
    </row>
    <row r="28" spans="1:58" x14ac:dyDescent="0.25">
      <c r="A28" s="30" t="s">
        <v>38</v>
      </c>
      <c r="B28" s="30" t="s">
        <v>76</v>
      </c>
      <c r="C28" s="98">
        <f t="shared" si="0"/>
        <v>176</v>
      </c>
      <c r="D28" s="162">
        <v>1</v>
      </c>
      <c r="E28" s="162">
        <v>0</v>
      </c>
      <c r="F28" s="162">
        <v>1</v>
      </c>
      <c r="G28" s="162">
        <v>3</v>
      </c>
      <c r="H28" s="162">
        <v>0</v>
      </c>
      <c r="I28" s="162">
        <v>31</v>
      </c>
      <c r="J28" s="162">
        <v>1</v>
      </c>
      <c r="K28" s="162">
        <v>3</v>
      </c>
      <c r="L28" s="162">
        <v>0</v>
      </c>
      <c r="M28" s="162">
        <v>0</v>
      </c>
      <c r="N28" s="162">
        <v>18</v>
      </c>
      <c r="O28" s="162">
        <v>5</v>
      </c>
      <c r="P28" s="162">
        <v>1</v>
      </c>
      <c r="Q28" s="162">
        <v>0</v>
      </c>
      <c r="R28" s="162">
        <v>2</v>
      </c>
      <c r="S28" s="162">
        <v>12</v>
      </c>
      <c r="T28" s="162">
        <v>0</v>
      </c>
      <c r="U28" s="162">
        <v>0</v>
      </c>
      <c r="V28" s="162">
        <v>0</v>
      </c>
      <c r="W28" s="162">
        <v>0</v>
      </c>
      <c r="X28" s="162">
        <v>28</v>
      </c>
      <c r="Y28" s="162">
        <v>0</v>
      </c>
      <c r="Z28" s="162">
        <v>1</v>
      </c>
      <c r="AA28" s="162">
        <v>7</v>
      </c>
      <c r="AB28" s="162">
        <v>1</v>
      </c>
      <c r="AC28" s="162">
        <v>0</v>
      </c>
      <c r="AD28" s="162">
        <v>0</v>
      </c>
      <c r="AE28" s="162">
        <v>0</v>
      </c>
      <c r="AF28" s="162">
        <v>3</v>
      </c>
      <c r="AG28" s="162">
        <v>0</v>
      </c>
      <c r="AH28" s="162">
        <v>0</v>
      </c>
      <c r="AI28" s="162">
        <v>5</v>
      </c>
      <c r="AJ28" s="162">
        <v>10</v>
      </c>
      <c r="AK28" s="162">
        <v>1</v>
      </c>
      <c r="AL28" s="162">
        <v>2</v>
      </c>
      <c r="AM28" s="162">
        <v>12</v>
      </c>
      <c r="AN28" s="162">
        <v>1</v>
      </c>
      <c r="AO28" s="162">
        <v>2</v>
      </c>
      <c r="AP28" s="162">
        <v>0</v>
      </c>
      <c r="AQ28" s="162">
        <v>0</v>
      </c>
      <c r="AR28" s="162">
        <v>1</v>
      </c>
      <c r="AS28" s="162">
        <v>0</v>
      </c>
      <c r="AT28" s="162">
        <v>3</v>
      </c>
      <c r="AU28" s="162">
        <v>0</v>
      </c>
      <c r="AV28" s="162">
        <v>0</v>
      </c>
      <c r="AW28" s="162">
        <v>2</v>
      </c>
      <c r="AX28" s="162">
        <v>5</v>
      </c>
      <c r="AY28" s="162">
        <v>4</v>
      </c>
      <c r="AZ28" s="162">
        <v>5</v>
      </c>
      <c r="BA28" s="162">
        <v>0</v>
      </c>
      <c r="BB28" s="162">
        <v>3</v>
      </c>
      <c r="BC28" s="162">
        <v>2</v>
      </c>
      <c r="BD28" s="162">
        <v>0</v>
      </c>
      <c r="BE28" s="98">
        <v>0</v>
      </c>
      <c r="BF28" s="167">
        <v>0</v>
      </c>
    </row>
    <row r="29" spans="1:58" x14ac:dyDescent="0.25">
      <c r="A29" s="30" t="s">
        <v>39</v>
      </c>
      <c r="B29" s="30" t="s">
        <v>77</v>
      </c>
      <c r="C29" s="98">
        <f t="shared" si="0"/>
        <v>130</v>
      </c>
      <c r="D29" s="163">
        <v>2</v>
      </c>
      <c r="E29" s="167">
        <v>0</v>
      </c>
      <c r="F29" s="163">
        <v>0</v>
      </c>
      <c r="G29" s="167">
        <v>1</v>
      </c>
      <c r="H29" s="167">
        <v>0</v>
      </c>
      <c r="I29" s="167">
        <v>2</v>
      </c>
      <c r="J29" s="167">
        <v>1</v>
      </c>
      <c r="K29" s="167">
        <v>0</v>
      </c>
      <c r="L29" s="167">
        <v>1</v>
      </c>
      <c r="M29" s="167">
        <v>1</v>
      </c>
      <c r="N29" s="167">
        <v>9</v>
      </c>
      <c r="O29" s="167">
        <v>3</v>
      </c>
      <c r="P29" s="167">
        <v>0</v>
      </c>
      <c r="Q29" s="167">
        <v>0</v>
      </c>
      <c r="R29" s="167">
        <v>0</v>
      </c>
      <c r="S29" s="167">
        <v>2</v>
      </c>
      <c r="T29" s="167">
        <v>0</v>
      </c>
      <c r="U29" s="167">
        <v>0</v>
      </c>
      <c r="V29" s="167">
        <v>0</v>
      </c>
      <c r="W29" s="167">
        <v>0</v>
      </c>
      <c r="X29" s="167">
        <v>2</v>
      </c>
      <c r="Y29" s="167">
        <v>69</v>
      </c>
      <c r="Z29" s="167">
        <v>0</v>
      </c>
      <c r="AA29" s="167">
        <v>0</v>
      </c>
      <c r="AB29" s="167">
        <v>0</v>
      </c>
      <c r="AC29" s="167">
        <v>0</v>
      </c>
      <c r="AD29" s="167">
        <v>0</v>
      </c>
      <c r="AE29" s="167">
        <v>0</v>
      </c>
      <c r="AF29" s="167">
        <v>6</v>
      </c>
      <c r="AG29" s="167">
        <v>0</v>
      </c>
      <c r="AH29" s="167">
        <v>0</v>
      </c>
      <c r="AI29" s="167">
        <v>0</v>
      </c>
      <c r="AJ29" s="167">
        <v>4</v>
      </c>
      <c r="AK29" s="167">
        <v>0</v>
      </c>
      <c r="AL29" s="167">
        <v>0</v>
      </c>
      <c r="AM29" s="167">
        <v>10</v>
      </c>
      <c r="AN29" s="167">
        <v>0</v>
      </c>
      <c r="AO29" s="167">
        <v>0</v>
      </c>
      <c r="AP29" s="167">
        <v>0</v>
      </c>
      <c r="AQ29" s="167">
        <v>0</v>
      </c>
      <c r="AR29" s="167">
        <v>9</v>
      </c>
      <c r="AS29" s="167">
        <v>0</v>
      </c>
      <c r="AT29" s="167">
        <v>0</v>
      </c>
      <c r="AU29" s="167">
        <v>0</v>
      </c>
      <c r="AV29" s="167">
        <v>0</v>
      </c>
      <c r="AW29" s="167">
        <v>1</v>
      </c>
      <c r="AX29" s="167">
        <v>1</v>
      </c>
      <c r="AY29" s="167">
        <v>0</v>
      </c>
      <c r="AZ29" s="167">
        <v>5</v>
      </c>
      <c r="BA29" s="167">
        <v>0</v>
      </c>
      <c r="BB29" s="167">
        <v>0</v>
      </c>
      <c r="BC29" s="167">
        <v>1</v>
      </c>
      <c r="BD29" s="167">
        <v>0</v>
      </c>
      <c r="BE29" s="98">
        <v>0</v>
      </c>
      <c r="BF29" s="167">
        <v>0</v>
      </c>
    </row>
    <row r="30" spans="1:58" x14ac:dyDescent="0.25">
      <c r="A30" s="30" t="s">
        <v>41</v>
      </c>
      <c r="B30" s="30" t="s">
        <v>78</v>
      </c>
      <c r="C30" s="98">
        <f t="shared" si="0"/>
        <v>88</v>
      </c>
      <c r="D30" s="163">
        <v>0</v>
      </c>
      <c r="E30" s="167">
        <v>0</v>
      </c>
      <c r="F30" s="163">
        <v>0</v>
      </c>
      <c r="G30" s="167">
        <v>0</v>
      </c>
      <c r="H30" s="167">
        <v>0</v>
      </c>
      <c r="I30" s="167">
        <v>4</v>
      </c>
      <c r="J30" s="167">
        <v>0</v>
      </c>
      <c r="K30" s="167">
        <v>0</v>
      </c>
      <c r="L30" s="167">
        <v>0</v>
      </c>
      <c r="M30" s="167">
        <v>0</v>
      </c>
      <c r="N30" s="167">
        <v>2</v>
      </c>
      <c r="O30" s="167">
        <v>0</v>
      </c>
      <c r="P30" s="167">
        <v>0</v>
      </c>
      <c r="Q30" s="167">
        <v>0</v>
      </c>
      <c r="R30" s="167">
        <v>0</v>
      </c>
      <c r="S30" s="167">
        <v>0</v>
      </c>
      <c r="T30" s="167">
        <v>0</v>
      </c>
      <c r="U30" s="167">
        <v>0</v>
      </c>
      <c r="V30" s="167">
        <v>0</v>
      </c>
      <c r="W30" s="167">
        <v>0</v>
      </c>
      <c r="X30" s="167">
        <v>0</v>
      </c>
      <c r="Y30" s="167">
        <v>0</v>
      </c>
      <c r="Z30" s="167">
        <v>0</v>
      </c>
      <c r="AA30" s="167">
        <v>65</v>
      </c>
      <c r="AB30" s="167">
        <v>1</v>
      </c>
      <c r="AC30" s="167">
        <v>0</v>
      </c>
      <c r="AD30" s="167">
        <v>0</v>
      </c>
      <c r="AE30" s="167">
        <v>0</v>
      </c>
      <c r="AF30" s="167">
        <v>0</v>
      </c>
      <c r="AG30" s="167">
        <v>0</v>
      </c>
      <c r="AH30" s="167">
        <v>0</v>
      </c>
      <c r="AI30" s="167">
        <v>0</v>
      </c>
      <c r="AJ30" s="167">
        <v>0</v>
      </c>
      <c r="AK30" s="167">
        <v>0</v>
      </c>
      <c r="AL30" s="167">
        <v>0</v>
      </c>
      <c r="AM30" s="167">
        <v>2</v>
      </c>
      <c r="AN30" s="167">
        <v>0</v>
      </c>
      <c r="AO30" s="167">
        <v>0</v>
      </c>
      <c r="AP30" s="167">
        <v>0</v>
      </c>
      <c r="AQ30" s="167">
        <v>13</v>
      </c>
      <c r="AR30" s="167">
        <v>0</v>
      </c>
      <c r="AS30" s="167">
        <v>0</v>
      </c>
      <c r="AT30" s="167">
        <v>0</v>
      </c>
      <c r="AU30" s="167">
        <v>0</v>
      </c>
      <c r="AV30" s="167">
        <v>0</v>
      </c>
      <c r="AW30" s="167">
        <v>0</v>
      </c>
      <c r="AX30" s="167">
        <v>0</v>
      </c>
      <c r="AY30" s="167">
        <v>0</v>
      </c>
      <c r="AZ30" s="167">
        <v>0</v>
      </c>
      <c r="BA30" s="167">
        <v>0</v>
      </c>
      <c r="BB30" s="167">
        <v>0</v>
      </c>
      <c r="BC30" s="167">
        <v>0</v>
      </c>
      <c r="BD30" s="167">
        <v>0</v>
      </c>
      <c r="BE30" s="98">
        <v>0</v>
      </c>
      <c r="BF30" s="167">
        <v>1</v>
      </c>
    </row>
    <row r="31" spans="1:58" x14ac:dyDescent="0.25">
      <c r="A31" s="30" t="s">
        <v>41</v>
      </c>
      <c r="B31" s="30" t="s">
        <v>79</v>
      </c>
      <c r="C31" s="98">
        <f t="shared" si="0"/>
        <v>107</v>
      </c>
      <c r="D31" s="163">
        <v>0</v>
      </c>
      <c r="E31" s="167">
        <v>0</v>
      </c>
      <c r="F31" s="163">
        <v>0</v>
      </c>
      <c r="G31" s="167">
        <v>0</v>
      </c>
      <c r="H31" s="167">
        <v>0</v>
      </c>
      <c r="I31" s="167">
        <v>4</v>
      </c>
      <c r="J31" s="167">
        <v>0</v>
      </c>
      <c r="K31" s="167">
        <v>0</v>
      </c>
      <c r="L31" s="167">
        <v>0</v>
      </c>
      <c r="M31" s="167">
        <v>0</v>
      </c>
      <c r="N31" s="167">
        <v>1</v>
      </c>
      <c r="O31" s="167">
        <v>2</v>
      </c>
      <c r="P31" s="167">
        <v>0</v>
      </c>
      <c r="Q31" s="167">
        <v>0</v>
      </c>
      <c r="R31" s="167">
        <v>1</v>
      </c>
      <c r="S31" s="167">
        <v>6</v>
      </c>
      <c r="T31" s="167">
        <v>1</v>
      </c>
      <c r="U31" s="167">
        <v>0</v>
      </c>
      <c r="V31" s="167">
        <v>0</v>
      </c>
      <c r="W31" s="167">
        <v>0</v>
      </c>
      <c r="X31" s="167">
        <v>0</v>
      </c>
      <c r="Y31" s="167">
        <v>0</v>
      </c>
      <c r="Z31" s="167">
        <v>0</v>
      </c>
      <c r="AA31" s="167">
        <v>65</v>
      </c>
      <c r="AB31" s="167">
        <v>0</v>
      </c>
      <c r="AC31" s="167">
        <v>1</v>
      </c>
      <c r="AD31" s="167">
        <v>0</v>
      </c>
      <c r="AE31" s="167">
        <v>1</v>
      </c>
      <c r="AF31" s="167">
        <v>1</v>
      </c>
      <c r="AG31" s="167">
        <v>0</v>
      </c>
      <c r="AH31" s="167">
        <v>0</v>
      </c>
      <c r="AI31" s="167">
        <v>0</v>
      </c>
      <c r="AJ31" s="167">
        <v>0</v>
      </c>
      <c r="AK31" s="167">
        <v>0</v>
      </c>
      <c r="AL31" s="167">
        <v>1</v>
      </c>
      <c r="AM31" s="167">
        <v>2</v>
      </c>
      <c r="AN31" s="167">
        <v>3</v>
      </c>
      <c r="AO31" s="167">
        <v>0</v>
      </c>
      <c r="AP31" s="167">
        <v>0</v>
      </c>
      <c r="AQ31" s="167">
        <v>4</v>
      </c>
      <c r="AR31" s="167">
        <v>2</v>
      </c>
      <c r="AS31" s="167">
        <v>0</v>
      </c>
      <c r="AT31" s="167">
        <v>0</v>
      </c>
      <c r="AU31" s="167">
        <v>1</v>
      </c>
      <c r="AV31" s="167">
        <v>0</v>
      </c>
      <c r="AW31" s="167">
        <v>1</v>
      </c>
      <c r="AX31" s="167">
        <v>2</v>
      </c>
      <c r="AY31" s="167">
        <v>1</v>
      </c>
      <c r="AZ31" s="167">
        <v>0</v>
      </c>
      <c r="BA31" s="167">
        <v>0</v>
      </c>
      <c r="BB31" s="167">
        <v>3</v>
      </c>
      <c r="BC31" s="167">
        <v>2</v>
      </c>
      <c r="BD31" s="167">
        <v>0</v>
      </c>
      <c r="BE31" s="98">
        <v>0</v>
      </c>
      <c r="BF31" s="167">
        <v>2</v>
      </c>
    </row>
    <row r="32" spans="1:58" x14ac:dyDescent="0.25">
      <c r="A32" s="30" t="s">
        <v>42</v>
      </c>
      <c r="B32" s="30" t="s">
        <v>80</v>
      </c>
      <c r="C32" s="98">
        <f t="shared" si="0"/>
        <v>98</v>
      </c>
      <c r="D32" s="163">
        <v>0</v>
      </c>
      <c r="E32" s="167">
        <v>2</v>
      </c>
      <c r="F32" s="163">
        <v>0</v>
      </c>
      <c r="G32" s="167">
        <v>0</v>
      </c>
      <c r="H32" s="167">
        <v>0</v>
      </c>
      <c r="I32" s="167">
        <v>0</v>
      </c>
      <c r="J32" s="167">
        <v>0</v>
      </c>
      <c r="K32" s="167">
        <v>0</v>
      </c>
      <c r="L32" s="167">
        <v>0</v>
      </c>
      <c r="M32" s="167">
        <v>0</v>
      </c>
      <c r="N32" s="167">
        <v>1</v>
      </c>
      <c r="O32" s="167">
        <v>1</v>
      </c>
      <c r="P32" s="167">
        <v>0</v>
      </c>
      <c r="Q32" s="167">
        <v>0</v>
      </c>
      <c r="R32" s="167">
        <v>2</v>
      </c>
      <c r="S32" s="167">
        <v>0</v>
      </c>
      <c r="T32" s="167">
        <v>1</v>
      </c>
      <c r="U32" s="167">
        <v>0</v>
      </c>
      <c r="V32" s="167">
        <v>0</v>
      </c>
      <c r="W32" s="167">
        <v>0</v>
      </c>
      <c r="X32" s="167">
        <v>0</v>
      </c>
      <c r="Y32" s="167">
        <v>0</v>
      </c>
      <c r="Z32" s="167">
        <v>0</v>
      </c>
      <c r="AA32" s="167">
        <v>2</v>
      </c>
      <c r="AB32" s="167">
        <v>56</v>
      </c>
      <c r="AC32" s="167">
        <v>2</v>
      </c>
      <c r="AD32" s="167">
        <v>0</v>
      </c>
      <c r="AE32" s="167">
        <v>0</v>
      </c>
      <c r="AF32" s="167">
        <v>0</v>
      </c>
      <c r="AG32" s="167">
        <v>6</v>
      </c>
      <c r="AH32" s="167">
        <v>0</v>
      </c>
      <c r="AI32" s="167">
        <v>0</v>
      </c>
      <c r="AJ32" s="167">
        <v>0</v>
      </c>
      <c r="AK32" s="167">
        <v>0</v>
      </c>
      <c r="AL32" s="167">
        <v>0</v>
      </c>
      <c r="AM32" s="167">
        <v>0</v>
      </c>
      <c r="AN32" s="167">
        <v>0</v>
      </c>
      <c r="AO32" s="167">
        <v>0</v>
      </c>
      <c r="AP32" s="167">
        <v>0</v>
      </c>
      <c r="AQ32" s="167">
        <v>6</v>
      </c>
      <c r="AR32" s="167">
        <v>0</v>
      </c>
      <c r="AS32" s="167">
        <v>0</v>
      </c>
      <c r="AT32" s="167">
        <v>0</v>
      </c>
      <c r="AU32" s="167">
        <v>0</v>
      </c>
      <c r="AV32" s="167">
        <v>2</v>
      </c>
      <c r="AW32" s="167">
        <v>0</v>
      </c>
      <c r="AX32" s="167">
        <v>1</v>
      </c>
      <c r="AY32" s="167">
        <v>1</v>
      </c>
      <c r="AZ32" s="167">
        <v>0</v>
      </c>
      <c r="BA32" s="167">
        <v>0</v>
      </c>
      <c r="BB32" s="167">
        <v>1</v>
      </c>
      <c r="BC32" s="167">
        <v>14</v>
      </c>
      <c r="BD32" s="167">
        <v>0</v>
      </c>
      <c r="BE32" s="98">
        <v>0</v>
      </c>
      <c r="BF32" s="167">
        <v>0</v>
      </c>
    </row>
    <row r="33" spans="1:58" x14ac:dyDescent="0.25">
      <c r="A33" s="30" t="s">
        <v>43</v>
      </c>
      <c r="B33" s="30" t="s">
        <v>298</v>
      </c>
      <c r="C33" s="98">
        <f t="shared" si="0"/>
        <v>108</v>
      </c>
      <c r="D33" s="163">
        <v>0</v>
      </c>
      <c r="E33" s="167">
        <v>0</v>
      </c>
      <c r="F33" s="163">
        <v>0</v>
      </c>
      <c r="G33" s="167">
        <v>0</v>
      </c>
      <c r="H33" s="167">
        <v>1</v>
      </c>
      <c r="I33" s="167">
        <v>0</v>
      </c>
      <c r="J33" s="167">
        <v>0</v>
      </c>
      <c r="K33" s="167">
        <v>0</v>
      </c>
      <c r="L33" s="167">
        <v>0</v>
      </c>
      <c r="M33" s="167">
        <v>0</v>
      </c>
      <c r="N33" s="167">
        <v>0</v>
      </c>
      <c r="O33" s="167">
        <v>0</v>
      </c>
      <c r="P33" s="167">
        <v>3</v>
      </c>
      <c r="Q33" s="167">
        <v>0</v>
      </c>
      <c r="R33" s="167">
        <v>0</v>
      </c>
      <c r="S33" s="167">
        <v>0</v>
      </c>
      <c r="T33" s="167">
        <v>0</v>
      </c>
      <c r="U33" s="167">
        <v>20</v>
      </c>
      <c r="V33" s="167">
        <v>0</v>
      </c>
      <c r="W33" s="167">
        <v>0</v>
      </c>
      <c r="X33" s="167">
        <v>0</v>
      </c>
      <c r="Y33" s="167">
        <v>0</v>
      </c>
      <c r="Z33" s="167">
        <v>0</v>
      </c>
      <c r="AA33" s="167">
        <v>0</v>
      </c>
      <c r="AB33" s="167">
        <v>0</v>
      </c>
      <c r="AC33" s="167">
        <v>81</v>
      </c>
      <c r="AD33" s="167">
        <v>0</v>
      </c>
      <c r="AE33" s="167">
        <v>0</v>
      </c>
      <c r="AF33" s="167">
        <v>0</v>
      </c>
      <c r="AG33" s="167">
        <v>0</v>
      </c>
      <c r="AH33" s="167">
        <v>0</v>
      </c>
      <c r="AI33" s="167">
        <v>0</v>
      </c>
      <c r="AJ33" s="167">
        <v>0</v>
      </c>
      <c r="AK33" s="167">
        <v>3</v>
      </c>
      <c r="AL33" s="167">
        <v>0</v>
      </c>
      <c r="AM33" s="167">
        <v>0</v>
      </c>
      <c r="AN33" s="167">
        <v>0</v>
      </c>
      <c r="AO33" s="167">
        <v>0</v>
      </c>
      <c r="AP33" s="167">
        <v>0</v>
      </c>
      <c r="AQ33" s="167">
        <v>0</v>
      </c>
      <c r="AR33" s="167">
        <v>0</v>
      </c>
      <c r="AS33" s="167">
        <v>0</v>
      </c>
      <c r="AT33" s="167">
        <v>0</v>
      </c>
      <c r="AU33" s="167">
        <v>0</v>
      </c>
      <c r="AV33" s="167">
        <v>0</v>
      </c>
      <c r="AW33" s="167">
        <v>0</v>
      </c>
      <c r="AX33" s="167">
        <v>0</v>
      </c>
      <c r="AY33" s="167">
        <v>0</v>
      </c>
      <c r="AZ33" s="167">
        <v>0</v>
      </c>
      <c r="BA33" s="167">
        <v>0</v>
      </c>
      <c r="BB33" s="167">
        <v>0</v>
      </c>
      <c r="BC33" s="167">
        <v>0</v>
      </c>
      <c r="BD33" s="167">
        <v>0</v>
      </c>
      <c r="BE33" s="98">
        <v>0</v>
      </c>
      <c r="BF33" s="167">
        <v>0</v>
      </c>
    </row>
    <row r="34" spans="1:58" x14ac:dyDescent="0.25">
      <c r="A34" s="30" t="s">
        <v>44</v>
      </c>
      <c r="B34" s="30" t="s">
        <v>82</v>
      </c>
      <c r="C34" s="98">
        <f t="shared" si="0"/>
        <v>35</v>
      </c>
      <c r="D34" s="163">
        <v>0</v>
      </c>
      <c r="E34" s="167">
        <v>0</v>
      </c>
      <c r="F34" s="163">
        <v>0</v>
      </c>
      <c r="G34" s="167">
        <v>0</v>
      </c>
      <c r="H34" s="167">
        <v>0</v>
      </c>
      <c r="I34" s="167">
        <v>0</v>
      </c>
      <c r="J34" s="167">
        <v>0</v>
      </c>
      <c r="K34" s="167">
        <v>0</v>
      </c>
      <c r="L34" s="167">
        <v>0</v>
      </c>
      <c r="M34" s="167">
        <v>0</v>
      </c>
      <c r="N34" s="167">
        <v>0</v>
      </c>
      <c r="O34" s="167">
        <v>0</v>
      </c>
      <c r="P34" s="167">
        <v>0</v>
      </c>
      <c r="Q34" s="167">
        <v>0</v>
      </c>
      <c r="R34" s="167">
        <v>0</v>
      </c>
      <c r="S34" s="167">
        <v>0</v>
      </c>
      <c r="T34" s="167">
        <v>0</v>
      </c>
      <c r="U34" s="167">
        <v>0</v>
      </c>
      <c r="V34" s="167">
        <v>0</v>
      </c>
      <c r="W34" s="167">
        <v>0</v>
      </c>
      <c r="X34" s="167">
        <v>0</v>
      </c>
      <c r="Y34" s="167">
        <v>0</v>
      </c>
      <c r="Z34" s="167">
        <v>0</v>
      </c>
      <c r="AA34" s="167">
        <v>0</v>
      </c>
      <c r="AB34" s="167">
        <v>0</v>
      </c>
      <c r="AC34" s="167">
        <v>0</v>
      </c>
      <c r="AD34" s="167">
        <v>35</v>
      </c>
      <c r="AE34" s="167">
        <v>0</v>
      </c>
      <c r="AF34" s="167">
        <v>0</v>
      </c>
      <c r="AG34" s="167">
        <v>0</v>
      </c>
      <c r="AH34" s="167">
        <v>0</v>
      </c>
      <c r="AI34" s="167">
        <v>0</v>
      </c>
      <c r="AJ34" s="167">
        <v>0</v>
      </c>
      <c r="AK34" s="167">
        <v>0</v>
      </c>
      <c r="AL34" s="167">
        <v>0</v>
      </c>
      <c r="AM34" s="167">
        <v>0</v>
      </c>
      <c r="AN34" s="167">
        <v>0</v>
      </c>
      <c r="AO34" s="167">
        <v>0</v>
      </c>
      <c r="AP34" s="167">
        <v>0</v>
      </c>
      <c r="AQ34" s="167">
        <v>0</v>
      </c>
      <c r="AR34" s="167">
        <v>0</v>
      </c>
      <c r="AS34" s="167">
        <v>0</v>
      </c>
      <c r="AT34" s="167">
        <v>0</v>
      </c>
      <c r="AU34" s="167">
        <v>0</v>
      </c>
      <c r="AV34" s="167">
        <v>0</v>
      </c>
      <c r="AW34" s="167">
        <v>0</v>
      </c>
      <c r="AX34" s="167">
        <v>0</v>
      </c>
      <c r="AY34" s="167">
        <v>0</v>
      </c>
      <c r="AZ34" s="167">
        <v>0</v>
      </c>
      <c r="BA34" s="167">
        <v>0</v>
      </c>
      <c r="BB34" s="167">
        <v>0</v>
      </c>
      <c r="BC34" s="167">
        <v>0</v>
      </c>
      <c r="BD34" s="167">
        <v>0</v>
      </c>
      <c r="BE34" s="98">
        <v>0</v>
      </c>
      <c r="BF34" s="167">
        <v>0</v>
      </c>
    </row>
    <row r="35" spans="1:58" x14ac:dyDescent="0.25">
      <c r="A35" s="30" t="s">
        <v>46</v>
      </c>
      <c r="B35" s="30" t="s">
        <v>246</v>
      </c>
      <c r="C35" s="98">
        <f t="shared" si="0"/>
        <v>81</v>
      </c>
      <c r="D35" s="163">
        <v>0</v>
      </c>
      <c r="E35" s="167">
        <v>0</v>
      </c>
      <c r="F35" s="163">
        <v>0</v>
      </c>
      <c r="G35" s="167">
        <v>0</v>
      </c>
      <c r="H35" s="167">
        <v>0</v>
      </c>
      <c r="I35" s="167">
        <v>1</v>
      </c>
      <c r="J35" s="167">
        <v>0</v>
      </c>
      <c r="K35" s="167">
        <v>0</v>
      </c>
      <c r="L35" s="167">
        <v>0</v>
      </c>
      <c r="M35" s="167">
        <v>0</v>
      </c>
      <c r="N35" s="167">
        <v>3</v>
      </c>
      <c r="O35" s="167">
        <v>2</v>
      </c>
      <c r="P35" s="167">
        <v>0</v>
      </c>
      <c r="Q35" s="167">
        <v>0</v>
      </c>
      <c r="R35" s="167">
        <v>0</v>
      </c>
      <c r="S35" s="167">
        <v>0</v>
      </c>
      <c r="T35" s="167">
        <v>0</v>
      </c>
      <c r="U35" s="167">
        <v>0</v>
      </c>
      <c r="V35" s="167">
        <v>0</v>
      </c>
      <c r="W35" s="167">
        <v>0</v>
      </c>
      <c r="X35" s="167">
        <v>0</v>
      </c>
      <c r="Y35" s="167">
        <v>0</v>
      </c>
      <c r="Z35" s="167">
        <v>0</v>
      </c>
      <c r="AA35" s="167">
        <v>0</v>
      </c>
      <c r="AB35" s="167">
        <v>0</v>
      </c>
      <c r="AC35" s="167">
        <v>0</v>
      </c>
      <c r="AD35" s="167">
        <v>0</v>
      </c>
      <c r="AE35" s="167">
        <v>0</v>
      </c>
      <c r="AF35" s="167">
        <v>66</v>
      </c>
      <c r="AG35" s="167">
        <v>0</v>
      </c>
      <c r="AH35" s="167">
        <v>0</v>
      </c>
      <c r="AI35" s="167">
        <v>0</v>
      </c>
      <c r="AJ35" s="167">
        <v>0</v>
      </c>
      <c r="AK35" s="167">
        <v>0</v>
      </c>
      <c r="AL35" s="167">
        <v>0</v>
      </c>
      <c r="AM35" s="167">
        <v>2</v>
      </c>
      <c r="AN35" s="167">
        <v>1</v>
      </c>
      <c r="AO35" s="167">
        <v>0</v>
      </c>
      <c r="AP35" s="167">
        <v>0</v>
      </c>
      <c r="AQ35" s="167">
        <v>1</v>
      </c>
      <c r="AR35" s="167">
        <v>0</v>
      </c>
      <c r="AS35" s="167">
        <v>0</v>
      </c>
      <c r="AT35" s="167">
        <v>1</v>
      </c>
      <c r="AU35" s="167">
        <v>0</v>
      </c>
      <c r="AV35" s="167">
        <v>0</v>
      </c>
      <c r="AW35" s="167">
        <v>0</v>
      </c>
      <c r="AX35" s="167">
        <v>3</v>
      </c>
      <c r="AY35" s="167">
        <v>1</v>
      </c>
      <c r="AZ35" s="167">
        <v>0</v>
      </c>
      <c r="BA35" s="167">
        <v>0</v>
      </c>
      <c r="BB35" s="167">
        <v>0</v>
      </c>
      <c r="BC35" s="167">
        <v>0</v>
      </c>
      <c r="BD35" s="167">
        <v>0</v>
      </c>
      <c r="BE35" s="98">
        <v>0</v>
      </c>
      <c r="BF35" s="167">
        <v>0</v>
      </c>
    </row>
    <row r="36" spans="1:58" x14ac:dyDescent="0.25">
      <c r="A36" s="30" t="s">
        <v>48</v>
      </c>
      <c r="B36" s="30" t="s">
        <v>83</v>
      </c>
      <c r="C36" s="98">
        <f t="shared" ref="C36:C61" si="1">SUM(D36:BF36)</f>
        <v>85</v>
      </c>
      <c r="D36" s="162">
        <v>0</v>
      </c>
      <c r="E36" s="162">
        <v>1</v>
      </c>
      <c r="F36" s="162">
        <v>0</v>
      </c>
      <c r="G36" s="162">
        <v>2</v>
      </c>
      <c r="H36" s="162">
        <v>0</v>
      </c>
      <c r="I36" s="162">
        <v>3</v>
      </c>
      <c r="J36" s="162">
        <v>6</v>
      </c>
      <c r="K36" s="162">
        <v>0</v>
      </c>
      <c r="L36" s="162">
        <v>0</v>
      </c>
      <c r="M36" s="162">
        <v>0</v>
      </c>
      <c r="N36" s="162">
        <v>2</v>
      </c>
      <c r="O36" s="162">
        <v>0</v>
      </c>
      <c r="P36" s="162">
        <v>2</v>
      </c>
      <c r="Q36" s="162">
        <v>1</v>
      </c>
      <c r="R36" s="162">
        <v>9</v>
      </c>
      <c r="S36" s="162">
        <v>4</v>
      </c>
      <c r="T36" s="162">
        <v>0</v>
      </c>
      <c r="U36" s="162">
        <v>3</v>
      </c>
      <c r="V36" s="162">
        <v>0</v>
      </c>
      <c r="W36" s="162">
        <v>1</v>
      </c>
      <c r="X36" s="162">
        <v>0</v>
      </c>
      <c r="Y36" s="162">
        <v>0</v>
      </c>
      <c r="Z36" s="162">
        <v>0</v>
      </c>
      <c r="AA36" s="162">
        <v>0</v>
      </c>
      <c r="AB36" s="162">
        <v>6</v>
      </c>
      <c r="AC36" s="162">
        <v>2</v>
      </c>
      <c r="AD36" s="162">
        <v>0</v>
      </c>
      <c r="AE36" s="162">
        <v>1</v>
      </c>
      <c r="AF36" s="162">
        <v>0</v>
      </c>
      <c r="AG36" s="162">
        <v>3</v>
      </c>
      <c r="AH36" s="162">
        <v>12</v>
      </c>
      <c r="AI36" s="162">
        <v>0</v>
      </c>
      <c r="AJ36" s="162">
        <v>0</v>
      </c>
      <c r="AK36" s="162">
        <v>4</v>
      </c>
      <c r="AL36" s="162">
        <v>2</v>
      </c>
      <c r="AM36" s="162">
        <v>1</v>
      </c>
      <c r="AN36" s="162">
        <v>0</v>
      </c>
      <c r="AO36" s="162">
        <v>1</v>
      </c>
      <c r="AP36" s="162">
        <v>0</v>
      </c>
      <c r="AQ36" s="162">
        <v>0</v>
      </c>
      <c r="AR36" s="162">
        <v>0</v>
      </c>
      <c r="AS36" s="162">
        <v>0</v>
      </c>
      <c r="AT36" s="162">
        <v>0</v>
      </c>
      <c r="AU36" s="162">
        <v>4</v>
      </c>
      <c r="AV36" s="162">
        <v>0</v>
      </c>
      <c r="AW36" s="162">
        <v>0</v>
      </c>
      <c r="AX36" s="162">
        <v>10</v>
      </c>
      <c r="AY36" s="162">
        <v>0</v>
      </c>
      <c r="AZ36" s="162">
        <v>1</v>
      </c>
      <c r="BA36" s="162">
        <v>1</v>
      </c>
      <c r="BB36" s="162">
        <v>0</v>
      </c>
      <c r="BC36" s="162">
        <v>0</v>
      </c>
      <c r="BD36" s="162">
        <v>3</v>
      </c>
      <c r="BE36" s="98">
        <v>0</v>
      </c>
      <c r="BF36" s="162">
        <v>0</v>
      </c>
    </row>
    <row r="37" spans="1:58" x14ac:dyDescent="0.25">
      <c r="A37" s="30" t="s">
        <v>48</v>
      </c>
      <c r="B37" s="30" t="s">
        <v>258</v>
      </c>
      <c r="C37" s="98">
        <f t="shared" si="1"/>
        <v>47</v>
      </c>
      <c r="D37" s="163">
        <v>0</v>
      </c>
      <c r="E37" s="167">
        <v>0</v>
      </c>
      <c r="F37" s="163">
        <v>0</v>
      </c>
      <c r="G37" s="167">
        <v>0</v>
      </c>
      <c r="H37" s="167">
        <v>0</v>
      </c>
      <c r="I37" s="167">
        <v>0</v>
      </c>
      <c r="J37" s="167">
        <v>2</v>
      </c>
      <c r="K37" s="167">
        <v>0</v>
      </c>
      <c r="L37" s="167">
        <v>0</v>
      </c>
      <c r="M37" s="167">
        <v>0</v>
      </c>
      <c r="N37" s="167">
        <v>0</v>
      </c>
      <c r="O37" s="167">
        <v>0</v>
      </c>
      <c r="P37" s="167">
        <v>0</v>
      </c>
      <c r="Q37" s="167">
        <v>0</v>
      </c>
      <c r="R37" s="167">
        <v>0</v>
      </c>
      <c r="S37" s="167">
        <v>0</v>
      </c>
      <c r="T37" s="167">
        <v>0</v>
      </c>
      <c r="U37" s="167">
        <v>4</v>
      </c>
      <c r="V37" s="167">
        <v>0</v>
      </c>
      <c r="W37" s="167">
        <v>0</v>
      </c>
      <c r="X37" s="167">
        <v>0</v>
      </c>
      <c r="Y37" s="167">
        <v>0</v>
      </c>
      <c r="Z37" s="167">
        <v>0</v>
      </c>
      <c r="AA37" s="167">
        <v>0</v>
      </c>
      <c r="AB37" s="167">
        <v>2</v>
      </c>
      <c r="AC37" s="167">
        <v>0</v>
      </c>
      <c r="AD37" s="167">
        <v>0</v>
      </c>
      <c r="AE37" s="167">
        <v>0</v>
      </c>
      <c r="AF37" s="167">
        <v>0</v>
      </c>
      <c r="AG37" s="167">
        <v>1</v>
      </c>
      <c r="AH37" s="167">
        <v>29</v>
      </c>
      <c r="AI37" s="167">
        <v>0</v>
      </c>
      <c r="AJ37" s="167">
        <v>0</v>
      </c>
      <c r="AK37" s="167">
        <v>1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  <c r="AQ37" s="167">
        <v>0</v>
      </c>
      <c r="AR37" s="167">
        <v>0</v>
      </c>
      <c r="AS37" s="167">
        <v>0</v>
      </c>
      <c r="AT37" s="167">
        <v>0</v>
      </c>
      <c r="AU37" s="167">
        <v>4</v>
      </c>
      <c r="AV37" s="167">
        <v>0</v>
      </c>
      <c r="AW37" s="167">
        <v>0</v>
      </c>
      <c r="AX37" s="167">
        <v>0</v>
      </c>
      <c r="AY37" s="167">
        <v>0</v>
      </c>
      <c r="AZ37" s="167">
        <v>0</v>
      </c>
      <c r="BA37" s="167">
        <v>0</v>
      </c>
      <c r="BB37" s="167">
        <v>0</v>
      </c>
      <c r="BC37" s="167">
        <v>0</v>
      </c>
      <c r="BD37" s="167">
        <v>4</v>
      </c>
      <c r="BE37" s="98">
        <v>0</v>
      </c>
      <c r="BF37" s="167">
        <v>0</v>
      </c>
    </row>
    <row r="38" spans="1:58" x14ac:dyDescent="0.25">
      <c r="A38" s="30" t="s">
        <v>50</v>
      </c>
      <c r="B38" s="30" t="s">
        <v>84</v>
      </c>
      <c r="C38" s="98">
        <f t="shared" si="1"/>
        <v>86</v>
      </c>
      <c r="D38" s="163">
        <v>0</v>
      </c>
      <c r="E38" s="167">
        <v>0</v>
      </c>
      <c r="F38" s="163">
        <v>0</v>
      </c>
      <c r="G38" s="167">
        <v>1</v>
      </c>
      <c r="H38" s="167">
        <v>0</v>
      </c>
      <c r="I38" s="167">
        <v>3</v>
      </c>
      <c r="J38" s="167">
        <v>1</v>
      </c>
      <c r="K38" s="167">
        <v>2</v>
      </c>
      <c r="L38" s="167">
        <v>0</v>
      </c>
      <c r="M38" s="167">
        <v>0</v>
      </c>
      <c r="N38" s="167">
        <v>4</v>
      </c>
      <c r="O38" s="167">
        <v>0</v>
      </c>
      <c r="P38" s="167">
        <v>0</v>
      </c>
      <c r="Q38" s="167">
        <v>0</v>
      </c>
      <c r="R38" s="167">
        <v>0</v>
      </c>
      <c r="S38" s="167">
        <v>0</v>
      </c>
      <c r="T38" s="167">
        <v>0</v>
      </c>
      <c r="U38" s="167">
        <v>0</v>
      </c>
      <c r="V38" s="167">
        <v>0</v>
      </c>
      <c r="W38" s="167">
        <v>0</v>
      </c>
      <c r="X38" s="167">
        <v>0</v>
      </c>
      <c r="Y38" s="167">
        <v>0</v>
      </c>
      <c r="Z38" s="167">
        <v>1</v>
      </c>
      <c r="AA38" s="167">
        <v>0</v>
      </c>
      <c r="AB38" s="167">
        <v>0</v>
      </c>
      <c r="AC38" s="167">
        <v>0</v>
      </c>
      <c r="AD38" s="167">
        <v>0</v>
      </c>
      <c r="AE38" s="167">
        <v>0</v>
      </c>
      <c r="AF38" s="167">
        <v>0</v>
      </c>
      <c r="AG38" s="167">
        <v>0</v>
      </c>
      <c r="AH38" s="167">
        <v>0</v>
      </c>
      <c r="AI38" s="167">
        <v>0</v>
      </c>
      <c r="AJ38" s="167">
        <v>60</v>
      </c>
      <c r="AK38" s="167">
        <v>0</v>
      </c>
      <c r="AL38" s="167">
        <v>0</v>
      </c>
      <c r="AM38" s="167">
        <v>13</v>
      </c>
      <c r="AN38" s="167">
        <v>0</v>
      </c>
      <c r="AO38" s="167">
        <v>0</v>
      </c>
      <c r="AP38" s="167">
        <v>0</v>
      </c>
      <c r="AQ38" s="167">
        <v>0</v>
      </c>
      <c r="AR38" s="167">
        <v>0</v>
      </c>
      <c r="AS38" s="167">
        <v>0</v>
      </c>
      <c r="AT38" s="167">
        <v>0</v>
      </c>
      <c r="AU38" s="167">
        <v>0</v>
      </c>
      <c r="AV38" s="167">
        <v>0</v>
      </c>
      <c r="AW38" s="167">
        <v>0</v>
      </c>
      <c r="AX38" s="167">
        <v>0</v>
      </c>
      <c r="AY38" s="167">
        <v>0</v>
      </c>
      <c r="AZ38" s="167">
        <v>0</v>
      </c>
      <c r="BA38" s="167">
        <v>0</v>
      </c>
      <c r="BB38" s="167">
        <v>0</v>
      </c>
      <c r="BC38" s="167">
        <v>0</v>
      </c>
      <c r="BD38" s="167">
        <v>0</v>
      </c>
      <c r="BE38" s="98">
        <v>1</v>
      </c>
      <c r="BF38" s="167">
        <v>0</v>
      </c>
    </row>
    <row r="39" spans="1:58" x14ac:dyDescent="0.25">
      <c r="A39" s="30" t="s">
        <v>52</v>
      </c>
      <c r="B39" s="30" t="s">
        <v>245</v>
      </c>
      <c r="C39" s="98">
        <f t="shared" si="1"/>
        <v>79</v>
      </c>
      <c r="D39" s="163">
        <v>0</v>
      </c>
      <c r="E39" s="167">
        <v>0</v>
      </c>
      <c r="F39" s="163">
        <v>0</v>
      </c>
      <c r="G39" s="167">
        <v>1</v>
      </c>
      <c r="H39" s="167">
        <v>0</v>
      </c>
      <c r="I39" s="167">
        <v>9</v>
      </c>
      <c r="J39" s="167">
        <v>0</v>
      </c>
      <c r="K39" s="167">
        <v>0</v>
      </c>
      <c r="L39" s="167">
        <v>0</v>
      </c>
      <c r="M39" s="167">
        <v>0</v>
      </c>
      <c r="N39" s="167">
        <v>1</v>
      </c>
      <c r="O39" s="167">
        <v>0</v>
      </c>
      <c r="P39" s="167">
        <v>0</v>
      </c>
      <c r="Q39" s="167">
        <v>0</v>
      </c>
      <c r="R39" s="167">
        <v>1</v>
      </c>
      <c r="S39" s="167">
        <v>0</v>
      </c>
      <c r="T39" s="167">
        <v>0</v>
      </c>
      <c r="U39" s="167">
        <v>0</v>
      </c>
      <c r="V39" s="167">
        <v>0</v>
      </c>
      <c r="W39" s="167">
        <v>0</v>
      </c>
      <c r="X39" s="167">
        <v>0</v>
      </c>
      <c r="Y39" s="167">
        <v>0</v>
      </c>
      <c r="Z39" s="167">
        <v>0</v>
      </c>
      <c r="AA39" s="167">
        <v>0</v>
      </c>
      <c r="AB39" s="167">
        <v>0</v>
      </c>
      <c r="AC39" s="167">
        <v>0</v>
      </c>
      <c r="AD39" s="167">
        <v>0</v>
      </c>
      <c r="AE39" s="167">
        <v>1</v>
      </c>
      <c r="AF39" s="167">
        <v>0</v>
      </c>
      <c r="AG39" s="167">
        <v>0</v>
      </c>
      <c r="AH39" s="167">
        <v>0</v>
      </c>
      <c r="AI39" s="167">
        <v>0</v>
      </c>
      <c r="AJ39" s="167">
        <v>0</v>
      </c>
      <c r="AK39" s="167">
        <v>1</v>
      </c>
      <c r="AL39" s="167">
        <v>50</v>
      </c>
      <c r="AM39" s="167">
        <v>0</v>
      </c>
      <c r="AN39" s="167">
        <v>0</v>
      </c>
      <c r="AO39" s="167">
        <v>0</v>
      </c>
      <c r="AP39" s="167">
        <v>1</v>
      </c>
      <c r="AQ39" s="167">
        <v>0</v>
      </c>
      <c r="AR39" s="167">
        <v>0</v>
      </c>
      <c r="AS39" s="167">
        <v>0</v>
      </c>
      <c r="AT39" s="167">
        <v>0</v>
      </c>
      <c r="AU39" s="167">
        <v>0</v>
      </c>
      <c r="AV39" s="167">
        <v>0</v>
      </c>
      <c r="AW39" s="167">
        <v>0</v>
      </c>
      <c r="AX39" s="167">
        <v>9</v>
      </c>
      <c r="AY39" s="167">
        <v>1</v>
      </c>
      <c r="AZ39" s="167">
        <v>0</v>
      </c>
      <c r="BA39" s="167">
        <v>3</v>
      </c>
      <c r="BB39" s="167">
        <v>0</v>
      </c>
      <c r="BC39" s="167">
        <v>0</v>
      </c>
      <c r="BD39" s="167">
        <v>0</v>
      </c>
      <c r="BE39" s="98">
        <v>1</v>
      </c>
      <c r="BF39" s="167">
        <v>0</v>
      </c>
    </row>
    <row r="40" spans="1:58" x14ac:dyDescent="0.25">
      <c r="A40" s="30" t="s">
        <v>53</v>
      </c>
      <c r="B40" s="30" t="s">
        <v>85</v>
      </c>
      <c r="C40" s="98">
        <f t="shared" si="1"/>
        <v>76</v>
      </c>
      <c r="D40" s="162">
        <v>4</v>
      </c>
      <c r="E40" s="162">
        <v>0</v>
      </c>
      <c r="F40" s="162">
        <v>0</v>
      </c>
      <c r="G40" s="162">
        <v>1</v>
      </c>
      <c r="H40" s="162">
        <v>0</v>
      </c>
      <c r="I40" s="162">
        <v>12</v>
      </c>
      <c r="J40" s="162">
        <v>0</v>
      </c>
      <c r="K40" s="162">
        <v>1</v>
      </c>
      <c r="L40" s="162">
        <v>0</v>
      </c>
      <c r="M40" s="162">
        <v>0</v>
      </c>
      <c r="N40" s="162">
        <v>6</v>
      </c>
      <c r="O40" s="162">
        <v>2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0</v>
      </c>
      <c r="W40" s="162">
        <v>0</v>
      </c>
      <c r="X40" s="162">
        <v>3</v>
      </c>
      <c r="Y40" s="162">
        <v>2</v>
      </c>
      <c r="Z40" s="162">
        <v>0</v>
      </c>
      <c r="AA40" s="162">
        <v>3</v>
      </c>
      <c r="AB40" s="162">
        <v>0</v>
      </c>
      <c r="AC40" s="162">
        <v>0</v>
      </c>
      <c r="AD40" s="162">
        <v>0</v>
      </c>
      <c r="AE40" s="162">
        <v>0</v>
      </c>
      <c r="AF40" s="162">
        <v>0</v>
      </c>
      <c r="AG40" s="162">
        <v>0</v>
      </c>
      <c r="AH40" s="162">
        <v>0</v>
      </c>
      <c r="AI40" s="162">
        <v>0</v>
      </c>
      <c r="AJ40" s="162">
        <v>7</v>
      </c>
      <c r="AK40" s="162">
        <v>0</v>
      </c>
      <c r="AL40" s="162">
        <v>2</v>
      </c>
      <c r="AM40" s="162">
        <v>22</v>
      </c>
      <c r="AN40" s="162">
        <v>1</v>
      </c>
      <c r="AO40" s="162">
        <v>0</v>
      </c>
      <c r="AP40" s="162">
        <v>1</v>
      </c>
      <c r="AQ40" s="162">
        <v>2</v>
      </c>
      <c r="AR40" s="162">
        <v>0</v>
      </c>
      <c r="AS40" s="162">
        <v>0</v>
      </c>
      <c r="AT40" s="162">
        <v>0</v>
      </c>
      <c r="AU40" s="162">
        <v>0</v>
      </c>
      <c r="AV40" s="162">
        <v>0</v>
      </c>
      <c r="AW40" s="162">
        <v>2</v>
      </c>
      <c r="AX40" s="162">
        <v>0</v>
      </c>
      <c r="AY40" s="162">
        <v>0</v>
      </c>
      <c r="AZ40" s="162">
        <v>0</v>
      </c>
      <c r="BA40" s="162">
        <v>4</v>
      </c>
      <c r="BB40" s="162">
        <v>1</v>
      </c>
      <c r="BC40" s="162">
        <v>0</v>
      </c>
      <c r="BD40" s="162">
        <v>0</v>
      </c>
      <c r="BE40" s="98">
        <v>0</v>
      </c>
      <c r="BF40" s="162">
        <v>0</v>
      </c>
    </row>
    <row r="41" spans="1:58" x14ac:dyDescent="0.25">
      <c r="A41" s="30" t="s">
        <v>53</v>
      </c>
      <c r="B41" s="30" t="s">
        <v>86</v>
      </c>
      <c r="C41" s="98">
        <f t="shared" si="1"/>
        <v>232</v>
      </c>
      <c r="D41" s="162">
        <v>6</v>
      </c>
      <c r="E41" s="162">
        <v>0</v>
      </c>
      <c r="F41" s="162">
        <v>0</v>
      </c>
      <c r="G41" s="162">
        <v>3</v>
      </c>
      <c r="H41" s="162">
        <v>0</v>
      </c>
      <c r="I41" s="162">
        <v>19</v>
      </c>
      <c r="J41" s="162">
        <v>1</v>
      </c>
      <c r="K41" s="162">
        <v>3</v>
      </c>
      <c r="L41" s="162">
        <v>0</v>
      </c>
      <c r="M41" s="162">
        <v>0</v>
      </c>
      <c r="N41" s="162">
        <v>11</v>
      </c>
      <c r="O41" s="162">
        <v>3</v>
      </c>
      <c r="P41" s="162">
        <v>1</v>
      </c>
      <c r="Q41" s="162">
        <v>0</v>
      </c>
      <c r="R41" s="162">
        <v>2</v>
      </c>
      <c r="S41" s="162">
        <v>6</v>
      </c>
      <c r="T41" s="162">
        <v>0</v>
      </c>
      <c r="U41" s="162">
        <v>1</v>
      </c>
      <c r="V41" s="162">
        <v>0</v>
      </c>
      <c r="W41" s="162">
        <v>1</v>
      </c>
      <c r="X41" s="162">
        <v>1</v>
      </c>
      <c r="Y41" s="162">
        <v>3</v>
      </c>
      <c r="Z41" s="162">
        <v>0</v>
      </c>
      <c r="AA41" s="162">
        <v>1</v>
      </c>
      <c r="AB41" s="162">
        <v>2</v>
      </c>
      <c r="AC41" s="162">
        <v>0</v>
      </c>
      <c r="AD41" s="162">
        <v>0</v>
      </c>
      <c r="AE41" s="162">
        <v>1</v>
      </c>
      <c r="AF41" s="162">
        <v>6</v>
      </c>
      <c r="AG41" s="162">
        <v>0</v>
      </c>
      <c r="AH41" s="162">
        <v>0</v>
      </c>
      <c r="AI41" s="162">
        <v>0</v>
      </c>
      <c r="AJ41" s="162">
        <v>17</v>
      </c>
      <c r="AK41" s="162">
        <v>0</v>
      </c>
      <c r="AL41" s="162">
        <v>0</v>
      </c>
      <c r="AM41" s="162">
        <v>83</v>
      </c>
      <c r="AN41" s="162">
        <v>3</v>
      </c>
      <c r="AO41" s="162">
        <v>0</v>
      </c>
      <c r="AP41" s="162">
        <v>1</v>
      </c>
      <c r="AQ41" s="162">
        <v>3</v>
      </c>
      <c r="AR41" s="162">
        <v>0</v>
      </c>
      <c r="AS41" s="162">
        <v>0</v>
      </c>
      <c r="AT41" s="162">
        <v>0</v>
      </c>
      <c r="AU41" s="162">
        <v>0</v>
      </c>
      <c r="AV41" s="162">
        <v>0</v>
      </c>
      <c r="AW41" s="162">
        <v>5</v>
      </c>
      <c r="AX41" s="162">
        <v>1</v>
      </c>
      <c r="AY41" s="162">
        <v>8</v>
      </c>
      <c r="AZ41" s="162">
        <v>0</v>
      </c>
      <c r="BA41" s="162">
        <v>7</v>
      </c>
      <c r="BB41" s="162">
        <v>2</v>
      </c>
      <c r="BC41" s="162">
        <v>0</v>
      </c>
      <c r="BD41" s="162">
        <v>0</v>
      </c>
      <c r="BE41" s="98">
        <v>26</v>
      </c>
      <c r="BF41" s="162">
        <v>5</v>
      </c>
    </row>
    <row r="42" spans="1:58" x14ac:dyDescent="0.25">
      <c r="A42" s="30" t="s">
        <v>53</v>
      </c>
      <c r="B42" s="30" t="s">
        <v>87</v>
      </c>
      <c r="C42" s="98">
        <f t="shared" si="1"/>
        <v>39</v>
      </c>
      <c r="D42" s="163">
        <v>1</v>
      </c>
      <c r="E42" s="167">
        <v>0</v>
      </c>
      <c r="F42" s="163">
        <v>0</v>
      </c>
      <c r="G42" s="167">
        <v>0</v>
      </c>
      <c r="H42" s="167">
        <v>0</v>
      </c>
      <c r="I42" s="167">
        <v>0</v>
      </c>
      <c r="J42" s="167">
        <v>0</v>
      </c>
      <c r="K42" s="167">
        <v>1</v>
      </c>
      <c r="L42" s="167">
        <v>0</v>
      </c>
      <c r="M42" s="167">
        <v>0</v>
      </c>
      <c r="N42" s="167">
        <v>0</v>
      </c>
      <c r="O42" s="167">
        <v>0</v>
      </c>
      <c r="P42" s="167">
        <v>0</v>
      </c>
      <c r="Q42" s="167">
        <v>0</v>
      </c>
      <c r="R42" s="167">
        <v>0</v>
      </c>
      <c r="S42" s="167">
        <v>0</v>
      </c>
      <c r="T42" s="167">
        <v>0</v>
      </c>
      <c r="U42" s="167">
        <v>0</v>
      </c>
      <c r="V42" s="167">
        <v>0</v>
      </c>
      <c r="W42" s="167">
        <v>0</v>
      </c>
      <c r="X42" s="167">
        <v>0</v>
      </c>
      <c r="Y42" s="167">
        <v>0</v>
      </c>
      <c r="Z42" s="167">
        <v>0</v>
      </c>
      <c r="AA42" s="167">
        <v>0</v>
      </c>
      <c r="AB42" s="167">
        <v>0</v>
      </c>
      <c r="AC42" s="167">
        <v>0</v>
      </c>
      <c r="AD42" s="167">
        <v>0</v>
      </c>
      <c r="AE42" s="167">
        <v>0</v>
      </c>
      <c r="AF42" s="167">
        <v>0</v>
      </c>
      <c r="AG42" s="167">
        <v>0</v>
      </c>
      <c r="AH42" s="167">
        <v>0</v>
      </c>
      <c r="AI42" s="167">
        <v>0</v>
      </c>
      <c r="AJ42" s="167">
        <v>1</v>
      </c>
      <c r="AK42" s="167">
        <v>0</v>
      </c>
      <c r="AL42" s="167">
        <v>0</v>
      </c>
      <c r="AM42" s="167">
        <v>35</v>
      </c>
      <c r="AN42" s="167">
        <v>0</v>
      </c>
      <c r="AO42" s="167">
        <v>0</v>
      </c>
      <c r="AP42" s="167">
        <v>0</v>
      </c>
      <c r="AQ42" s="167">
        <v>0</v>
      </c>
      <c r="AR42" s="167">
        <v>0</v>
      </c>
      <c r="AS42" s="167">
        <v>0</v>
      </c>
      <c r="AT42" s="167">
        <v>0</v>
      </c>
      <c r="AU42" s="167">
        <v>0</v>
      </c>
      <c r="AV42" s="167">
        <v>0</v>
      </c>
      <c r="AW42" s="167">
        <v>0</v>
      </c>
      <c r="AX42" s="167">
        <v>0</v>
      </c>
      <c r="AY42" s="167">
        <v>0</v>
      </c>
      <c r="AZ42" s="167">
        <v>0</v>
      </c>
      <c r="BA42" s="167">
        <v>0</v>
      </c>
      <c r="BB42" s="167">
        <v>0</v>
      </c>
      <c r="BC42" s="167">
        <v>0</v>
      </c>
      <c r="BD42" s="167">
        <v>0</v>
      </c>
      <c r="BE42" s="98">
        <v>0</v>
      </c>
      <c r="BF42" s="167">
        <v>1</v>
      </c>
    </row>
    <row r="43" spans="1:58" x14ac:dyDescent="0.25">
      <c r="A43" s="30" t="s">
        <v>53</v>
      </c>
      <c r="B43" s="30" t="s">
        <v>244</v>
      </c>
      <c r="C43" s="98">
        <f t="shared" si="1"/>
        <v>90</v>
      </c>
      <c r="D43" s="162">
        <v>1</v>
      </c>
      <c r="E43" s="162">
        <v>0</v>
      </c>
      <c r="F43" s="162">
        <v>0</v>
      </c>
      <c r="G43" s="162">
        <v>1</v>
      </c>
      <c r="H43" s="162">
        <v>0</v>
      </c>
      <c r="I43" s="162">
        <v>0</v>
      </c>
      <c r="J43" s="162">
        <v>0</v>
      </c>
      <c r="K43" s="162">
        <v>1</v>
      </c>
      <c r="L43" s="162">
        <v>0</v>
      </c>
      <c r="M43" s="162">
        <v>0</v>
      </c>
      <c r="N43" s="162">
        <v>3</v>
      </c>
      <c r="O43" s="162">
        <v>0</v>
      </c>
      <c r="P43" s="162">
        <v>0</v>
      </c>
      <c r="Q43" s="162">
        <v>0</v>
      </c>
      <c r="R43" s="162">
        <v>0</v>
      </c>
      <c r="S43" s="162">
        <v>0</v>
      </c>
      <c r="T43" s="162">
        <v>0</v>
      </c>
      <c r="U43" s="162">
        <v>0</v>
      </c>
      <c r="V43" s="162">
        <v>0</v>
      </c>
      <c r="W43" s="162">
        <v>0</v>
      </c>
      <c r="X43" s="162">
        <v>1</v>
      </c>
      <c r="Y43" s="162">
        <v>0</v>
      </c>
      <c r="Z43" s="162">
        <v>0</v>
      </c>
      <c r="AA43" s="162">
        <v>0</v>
      </c>
      <c r="AB43" s="162">
        <v>0</v>
      </c>
      <c r="AC43" s="162">
        <v>0</v>
      </c>
      <c r="AD43" s="162">
        <v>0</v>
      </c>
      <c r="AE43" s="162">
        <v>0</v>
      </c>
      <c r="AF43" s="162">
        <v>1</v>
      </c>
      <c r="AG43" s="162">
        <v>0</v>
      </c>
      <c r="AH43" s="162">
        <v>0</v>
      </c>
      <c r="AI43" s="162">
        <v>0</v>
      </c>
      <c r="AJ43" s="162">
        <v>2</v>
      </c>
      <c r="AK43" s="162">
        <v>0</v>
      </c>
      <c r="AL43" s="162">
        <v>0</v>
      </c>
      <c r="AM43" s="162">
        <v>74</v>
      </c>
      <c r="AN43" s="162">
        <v>0</v>
      </c>
      <c r="AO43" s="162">
        <v>0</v>
      </c>
      <c r="AP43" s="162">
        <v>0</v>
      </c>
      <c r="AQ43" s="162">
        <v>2</v>
      </c>
      <c r="AR43" s="162">
        <v>0</v>
      </c>
      <c r="AS43" s="162">
        <v>0</v>
      </c>
      <c r="AT43" s="162">
        <v>0</v>
      </c>
      <c r="AU43" s="162">
        <v>0</v>
      </c>
      <c r="AV43" s="162">
        <v>1</v>
      </c>
      <c r="AW43" s="162">
        <v>0</v>
      </c>
      <c r="AX43" s="162">
        <v>1</v>
      </c>
      <c r="AY43" s="162">
        <v>0</v>
      </c>
      <c r="AZ43" s="162">
        <v>0</v>
      </c>
      <c r="BA43" s="162">
        <v>0</v>
      </c>
      <c r="BB43" s="162">
        <v>1</v>
      </c>
      <c r="BC43" s="162">
        <v>0</v>
      </c>
      <c r="BD43" s="162">
        <v>0</v>
      </c>
      <c r="BE43" s="98">
        <v>1</v>
      </c>
      <c r="BF43" s="167">
        <v>0</v>
      </c>
    </row>
    <row r="44" spans="1:58" x14ac:dyDescent="0.25">
      <c r="A44" s="30" t="s">
        <v>54</v>
      </c>
      <c r="B44" s="30" t="s">
        <v>256</v>
      </c>
      <c r="C44" s="98">
        <f t="shared" si="1"/>
        <v>72</v>
      </c>
      <c r="D44" s="162">
        <v>2</v>
      </c>
      <c r="E44" s="162">
        <v>0</v>
      </c>
      <c r="F44" s="162">
        <v>0</v>
      </c>
      <c r="G44" s="162">
        <v>1</v>
      </c>
      <c r="H44" s="162">
        <v>0</v>
      </c>
      <c r="I44" s="162">
        <v>5</v>
      </c>
      <c r="J44" s="162">
        <v>3</v>
      </c>
      <c r="K44" s="162">
        <v>0</v>
      </c>
      <c r="L44" s="162">
        <v>0</v>
      </c>
      <c r="M44" s="162">
        <v>0</v>
      </c>
      <c r="N44" s="162">
        <v>1</v>
      </c>
      <c r="O44" s="162">
        <v>0</v>
      </c>
      <c r="P44" s="162">
        <v>0</v>
      </c>
      <c r="Q44" s="162">
        <v>0</v>
      </c>
      <c r="R44" s="162">
        <v>1</v>
      </c>
      <c r="S44" s="162">
        <v>3</v>
      </c>
      <c r="T44" s="162">
        <v>0</v>
      </c>
      <c r="U44" s="162">
        <v>0</v>
      </c>
      <c r="V44" s="162">
        <v>0</v>
      </c>
      <c r="W44" s="162">
        <v>0</v>
      </c>
      <c r="X44" s="162">
        <v>3</v>
      </c>
      <c r="Y44" s="162">
        <v>1</v>
      </c>
      <c r="Z44" s="162">
        <v>1</v>
      </c>
      <c r="AA44" s="162">
        <v>4</v>
      </c>
      <c r="AB44" s="162">
        <v>1</v>
      </c>
      <c r="AC44" s="162">
        <v>0</v>
      </c>
      <c r="AD44" s="162">
        <v>0</v>
      </c>
      <c r="AE44" s="162">
        <v>0</v>
      </c>
      <c r="AF44" s="162">
        <v>2</v>
      </c>
      <c r="AG44" s="162">
        <v>0</v>
      </c>
      <c r="AH44" s="162">
        <v>0</v>
      </c>
      <c r="AI44" s="162">
        <v>0</v>
      </c>
      <c r="AJ44" s="162">
        <v>1</v>
      </c>
      <c r="AK44" s="162">
        <v>0</v>
      </c>
      <c r="AL44" s="162">
        <v>0</v>
      </c>
      <c r="AM44" s="162">
        <v>3</v>
      </c>
      <c r="AN44" s="162">
        <v>15</v>
      </c>
      <c r="AO44" s="162">
        <v>0</v>
      </c>
      <c r="AP44" s="162">
        <v>2</v>
      </c>
      <c r="AQ44" s="162">
        <v>2</v>
      </c>
      <c r="AR44" s="162">
        <v>0</v>
      </c>
      <c r="AS44" s="162">
        <v>0</v>
      </c>
      <c r="AT44" s="162">
        <v>0</v>
      </c>
      <c r="AU44" s="162">
        <v>0</v>
      </c>
      <c r="AV44" s="162">
        <v>1</v>
      </c>
      <c r="AW44" s="162">
        <v>1</v>
      </c>
      <c r="AX44" s="162">
        <v>2</v>
      </c>
      <c r="AY44" s="162">
        <v>2</v>
      </c>
      <c r="AZ44" s="162">
        <v>0</v>
      </c>
      <c r="BA44" s="162">
        <v>2</v>
      </c>
      <c r="BB44" s="162">
        <v>1</v>
      </c>
      <c r="BC44" s="162">
        <v>0</v>
      </c>
      <c r="BD44" s="162">
        <v>0</v>
      </c>
      <c r="BE44" s="98">
        <v>9</v>
      </c>
      <c r="BF44" s="162">
        <v>3</v>
      </c>
    </row>
    <row r="45" spans="1:58" x14ac:dyDescent="0.25">
      <c r="A45" s="30" t="s">
        <v>54</v>
      </c>
      <c r="B45" s="30" t="s">
        <v>88</v>
      </c>
      <c r="C45" s="98">
        <f t="shared" si="1"/>
        <v>99</v>
      </c>
      <c r="D45" s="162">
        <v>0</v>
      </c>
      <c r="E45" s="162">
        <v>0</v>
      </c>
      <c r="F45" s="163">
        <v>0</v>
      </c>
      <c r="G45" s="167">
        <v>1</v>
      </c>
      <c r="H45" s="162">
        <v>0</v>
      </c>
      <c r="I45" s="162">
        <v>0</v>
      </c>
      <c r="J45" s="162">
        <v>0</v>
      </c>
      <c r="K45" s="162">
        <v>0</v>
      </c>
      <c r="L45" s="167">
        <v>0</v>
      </c>
      <c r="M45" s="167">
        <v>0</v>
      </c>
      <c r="N45" s="167">
        <v>2</v>
      </c>
      <c r="O45" s="167">
        <v>0</v>
      </c>
      <c r="P45" s="167">
        <v>0</v>
      </c>
      <c r="Q45" s="167">
        <v>0</v>
      </c>
      <c r="R45" s="167">
        <v>3</v>
      </c>
      <c r="S45" s="167">
        <v>0</v>
      </c>
      <c r="T45" s="167">
        <v>0</v>
      </c>
      <c r="U45" s="167">
        <v>0</v>
      </c>
      <c r="V45" s="167">
        <v>0</v>
      </c>
      <c r="W45" s="167">
        <v>0</v>
      </c>
      <c r="X45" s="167">
        <v>0</v>
      </c>
      <c r="Y45" s="167">
        <v>0</v>
      </c>
      <c r="Z45" s="167">
        <v>1</v>
      </c>
      <c r="AA45" s="167">
        <v>0</v>
      </c>
      <c r="AB45" s="167">
        <v>0</v>
      </c>
      <c r="AC45" s="167">
        <v>0</v>
      </c>
      <c r="AD45" s="167">
        <v>0</v>
      </c>
      <c r="AE45" s="167">
        <v>0</v>
      </c>
      <c r="AF45" s="167">
        <v>1</v>
      </c>
      <c r="AG45" s="167">
        <v>0</v>
      </c>
      <c r="AH45" s="167">
        <v>0</v>
      </c>
      <c r="AI45" s="167">
        <v>0</v>
      </c>
      <c r="AJ45" s="167">
        <v>0</v>
      </c>
      <c r="AK45" s="167">
        <v>0</v>
      </c>
      <c r="AL45" s="167">
        <v>0</v>
      </c>
      <c r="AM45" s="167">
        <v>0</v>
      </c>
      <c r="AN45" s="167">
        <v>82</v>
      </c>
      <c r="AO45" s="167">
        <v>0</v>
      </c>
      <c r="AP45" s="167">
        <v>1</v>
      </c>
      <c r="AQ45" s="167">
        <v>1</v>
      </c>
      <c r="AR45" s="167">
        <v>0</v>
      </c>
      <c r="AS45" s="167">
        <v>0</v>
      </c>
      <c r="AT45" s="167">
        <v>0</v>
      </c>
      <c r="AU45" s="167">
        <v>1</v>
      </c>
      <c r="AV45" s="167">
        <v>0</v>
      </c>
      <c r="AW45" s="167">
        <v>1</v>
      </c>
      <c r="AX45" s="167">
        <v>2</v>
      </c>
      <c r="AY45" s="167">
        <v>0</v>
      </c>
      <c r="AZ45" s="167">
        <v>0</v>
      </c>
      <c r="BA45" s="167">
        <v>1</v>
      </c>
      <c r="BB45" s="167">
        <v>0</v>
      </c>
      <c r="BC45" s="167">
        <v>0</v>
      </c>
      <c r="BD45" s="167">
        <v>0</v>
      </c>
      <c r="BE45" s="98">
        <v>1</v>
      </c>
      <c r="BF45" s="167">
        <v>1</v>
      </c>
    </row>
    <row r="46" spans="1:58" x14ac:dyDescent="0.25">
      <c r="A46" s="30" t="s">
        <v>55</v>
      </c>
      <c r="B46" s="30" t="s">
        <v>89</v>
      </c>
      <c r="C46" s="98">
        <f t="shared" si="1"/>
        <v>60</v>
      </c>
      <c r="D46" s="163">
        <v>5</v>
      </c>
      <c r="E46" s="167">
        <v>0</v>
      </c>
      <c r="F46" s="163">
        <v>0</v>
      </c>
      <c r="G46" s="167">
        <v>1</v>
      </c>
      <c r="H46" s="167">
        <v>1</v>
      </c>
      <c r="I46" s="167">
        <v>2</v>
      </c>
      <c r="J46" s="167">
        <v>1</v>
      </c>
      <c r="K46" s="167">
        <v>0</v>
      </c>
      <c r="L46" s="167">
        <v>0</v>
      </c>
      <c r="M46" s="167">
        <v>0</v>
      </c>
      <c r="N46" s="167">
        <v>0</v>
      </c>
      <c r="O46" s="167">
        <v>0</v>
      </c>
      <c r="P46" s="167">
        <v>0</v>
      </c>
      <c r="Q46" s="167">
        <v>0</v>
      </c>
      <c r="R46" s="167">
        <v>0</v>
      </c>
      <c r="S46" s="167">
        <v>0</v>
      </c>
      <c r="T46" s="167">
        <v>0</v>
      </c>
      <c r="U46" s="167">
        <v>0</v>
      </c>
      <c r="V46" s="167">
        <v>0</v>
      </c>
      <c r="W46" s="167">
        <v>0</v>
      </c>
      <c r="X46" s="167">
        <v>0</v>
      </c>
      <c r="Y46" s="167">
        <v>0</v>
      </c>
      <c r="Z46" s="167">
        <v>0</v>
      </c>
      <c r="AA46" s="167">
        <v>0</v>
      </c>
      <c r="AB46" s="167">
        <v>0</v>
      </c>
      <c r="AC46" s="167">
        <v>0</v>
      </c>
      <c r="AD46" s="167">
        <v>0</v>
      </c>
      <c r="AE46" s="167">
        <v>0</v>
      </c>
      <c r="AF46" s="167">
        <v>0</v>
      </c>
      <c r="AG46" s="167">
        <v>0</v>
      </c>
      <c r="AH46" s="167">
        <v>1</v>
      </c>
      <c r="AI46" s="167">
        <v>0</v>
      </c>
      <c r="AJ46" s="167">
        <v>0</v>
      </c>
      <c r="AK46" s="167">
        <v>0</v>
      </c>
      <c r="AL46" s="167">
        <v>0</v>
      </c>
      <c r="AM46" s="167">
        <v>0</v>
      </c>
      <c r="AN46" s="167">
        <v>0</v>
      </c>
      <c r="AO46" s="167">
        <v>40</v>
      </c>
      <c r="AP46" s="167">
        <v>2</v>
      </c>
      <c r="AQ46" s="167">
        <v>0</v>
      </c>
      <c r="AR46" s="167">
        <v>0</v>
      </c>
      <c r="AS46" s="167">
        <v>0</v>
      </c>
      <c r="AT46" s="167">
        <v>0</v>
      </c>
      <c r="AU46" s="167">
        <v>0</v>
      </c>
      <c r="AV46" s="167">
        <v>0</v>
      </c>
      <c r="AW46" s="167">
        <v>2</v>
      </c>
      <c r="AX46" s="167">
        <v>2</v>
      </c>
      <c r="AY46" s="167">
        <v>1</v>
      </c>
      <c r="AZ46" s="167">
        <v>0</v>
      </c>
      <c r="BA46" s="167">
        <v>1</v>
      </c>
      <c r="BB46" s="167">
        <v>0</v>
      </c>
      <c r="BC46" s="167">
        <v>0</v>
      </c>
      <c r="BD46" s="167">
        <v>1</v>
      </c>
      <c r="BE46" s="98">
        <v>0</v>
      </c>
      <c r="BF46" s="167">
        <v>0</v>
      </c>
    </row>
    <row r="47" spans="1:58" x14ac:dyDescent="0.25">
      <c r="A47" s="30" t="s">
        <v>56</v>
      </c>
      <c r="B47" s="30" t="s">
        <v>300</v>
      </c>
      <c r="C47" s="98">
        <f t="shared" si="1"/>
        <v>75</v>
      </c>
      <c r="D47" s="162">
        <v>0</v>
      </c>
      <c r="E47" s="162">
        <v>0</v>
      </c>
      <c r="F47" s="162">
        <v>0</v>
      </c>
      <c r="G47" s="162">
        <v>8</v>
      </c>
      <c r="H47" s="162">
        <v>0</v>
      </c>
      <c r="I47" s="162">
        <v>3</v>
      </c>
      <c r="J47" s="162">
        <v>0</v>
      </c>
      <c r="K47" s="162">
        <v>0</v>
      </c>
      <c r="L47" s="162">
        <v>0</v>
      </c>
      <c r="M47" s="162">
        <v>0</v>
      </c>
      <c r="N47" s="162">
        <v>0</v>
      </c>
      <c r="O47" s="162">
        <v>0</v>
      </c>
      <c r="P47" s="162">
        <v>4</v>
      </c>
      <c r="Q47" s="162">
        <v>0</v>
      </c>
      <c r="R47" s="162">
        <v>2</v>
      </c>
      <c r="S47" s="162">
        <v>0</v>
      </c>
      <c r="T47" s="162">
        <v>0</v>
      </c>
      <c r="U47" s="162">
        <v>0</v>
      </c>
      <c r="V47" s="162">
        <v>0</v>
      </c>
      <c r="W47" s="162">
        <v>0</v>
      </c>
      <c r="X47" s="162">
        <v>0</v>
      </c>
      <c r="Y47" s="162">
        <v>0</v>
      </c>
      <c r="Z47" s="162">
        <v>0</v>
      </c>
      <c r="AA47" s="162">
        <v>0</v>
      </c>
      <c r="AB47" s="162">
        <v>1</v>
      </c>
      <c r="AC47" s="162">
        <v>0</v>
      </c>
      <c r="AD47" s="162">
        <v>0</v>
      </c>
      <c r="AE47" s="162">
        <v>2</v>
      </c>
      <c r="AF47" s="162">
        <v>0</v>
      </c>
      <c r="AG47" s="162">
        <v>0</v>
      </c>
      <c r="AH47" s="162">
        <v>0</v>
      </c>
      <c r="AI47" s="162">
        <v>0</v>
      </c>
      <c r="AJ47" s="162">
        <v>0</v>
      </c>
      <c r="AK47" s="162">
        <v>0</v>
      </c>
      <c r="AL47" s="162">
        <v>0</v>
      </c>
      <c r="AM47" s="162">
        <v>0</v>
      </c>
      <c r="AN47" s="162">
        <v>0</v>
      </c>
      <c r="AO47" s="162">
        <v>0</v>
      </c>
      <c r="AP47" s="162">
        <v>49</v>
      </c>
      <c r="AQ47" s="162">
        <v>0</v>
      </c>
      <c r="AR47" s="162">
        <v>0</v>
      </c>
      <c r="AS47" s="162">
        <v>0</v>
      </c>
      <c r="AT47" s="162">
        <v>0</v>
      </c>
      <c r="AU47" s="162">
        <v>0</v>
      </c>
      <c r="AV47" s="162">
        <v>0</v>
      </c>
      <c r="AW47" s="162">
        <v>0</v>
      </c>
      <c r="AX47" s="162">
        <v>1</v>
      </c>
      <c r="AY47" s="162">
        <v>0</v>
      </c>
      <c r="AZ47" s="162">
        <v>0</v>
      </c>
      <c r="BA47" s="162">
        <v>3</v>
      </c>
      <c r="BB47" s="162">
        <v>0</v>
      </c>
      <c r="BC47" s="162">
        <v>0</v>
      </c>
      <c r="BD47" s="162">
        <v>1</v>
      </c>
      <c r="BE47" s="98">
        <v>0</v>
      </c>
      <c r="BF47" s="162">
        <v>1</v>
      </c>
    </row>
    <row r="48" spans="1:58" x14ac:dyDescent="0.25">
      <c r="A48" s="30" t="s">
        <v>57</v>
      </c>
      <c r="B48" s="30" t="s">
        <v>91</v>
      </c>
      <c r="C48" s="98">
        <f t="shared" si="1"/>
        <v>126</v>
      </c>
      <c r="D48" s="162">
        <v>0</v>
      </c>
      <c r="E48" s="162">
        <v>0</v>
      </c>
      <c r="F48" s="162">
        <v>0</v>
      </c>
      <c r="G48" s="162">
        <v>0</v>
      </c>
      <c r="H48" s="162">
        <v>0</v>
      </c>
      <c r="I48" s="162">
        <v>7</v>
      </c>
      <c r="J48" s="162">
        <v>0</v>
      </c>
      <c r="K48" s="162">
        <v>1</v>
      </c>
      <c r="L48" s="162">
        <v>0</v>
      </c>
      <c r="M48" s="162">
        <v>3</v>
      </c>
      <c r="N48" s="162">
        <v>9</v>
      </c>
      <c r="O48" s="162">
        <v>0</v>
      </c>
      <c r="P48" s="162">
        <v>0</v>
      </c>
      <c r="Q48" s="162">
        <v>0</v>
      </c>
      <c r="R48" s="162">
        <v>0</v>
      </c>
      <c r="S48" s="162">
        <v>2</v>
      </c>
      <c r="T48" s="162">
        <v>0</v>
      </c>
      <c r="U48" s="162">
        <v>0</v>
      </c>
      <c r="V48" s="162">
        <v>0</v>
      </c>
      <c r="W48" s="162">
        <v>0</v>
      </c>
      <c r="X48" s="162">
        <v>1</v>
      </c>
      <c r="Y48" s="162">
        <v>0</v>
      </c>
      <c r="Z48" s="162">
        <v>0</v>
      </c>
      <c r="AA48" s="162">
        <v>1</v>
      </c>
      <c r="AB48" s="162">
        <v>2</v>
      </c>
      <c r="AC48" s="162">
        <v>0</v>
      </c>
      <c r="AD48" s="162">
        <v>0</v>
      </c>
      <c r="AE48" s="162">
        <v>0</v>
      </c>
      <c r="AF48" s="162">
        <v>1</v>
      </c>
      <c r="AG48" s="162">
        <v>0</v>
      </c>
      <c r="AH48" s="162">
        <v>0</v>
      </c>
      <c r="AI48" s="162">
        <v>0</v>
      </c>
      <c r="AJ48" s="162">
        <v>9</v>
      </c>
      <c r="AK48" s="162">
        <v>0</v>
      </c>
      <c r="AL48" s="162">
        <v>0</v>
      </c>
      <c r="AM48" s="162">
        <v>9</v>
      </c>
      <c r="AN48" s="162">
        <v>1</v>
      </c>
      <c r="AO48" s="162">
        <v>0</v>
      </c>
      <c r="AP48" s="162">
        <v>0</v>
      </c>
      <c r="AQ48" s="162">
        <v>71</v>
      </c>
      <c r="AR48" s="162">
        <v>0</v>
      </c>
      <c r="AS48" s="162">
        <v>0</v>
      </c>
      <c r="AT48" s="162">
        <v>0</v>
      </c>
      <c r="AU48" s="162">
        <v>0</v>
      </c>
      <c r="AV48" s="162">
        <v>0</v>
      </c>
      <c r="AW48" s="162">
        <v>0</v>
      </c>
      <c r="AX48" s="162">
        <v>7</v>
      </c>
      <c r="AY48" s="162">
        <v>1</v>
      </c>
      <c r="AZ48" s="162">
        <v>0</v>
      </c>
      <c r="BA48" s="162">
        <v>1</v>
      </c>
      <c r="BB48" s="162">
        <v>0</v>
      </c>
      <c r="BC48" s="162">
        <v>0</v>
      </c>
      <c r="BD48" s="162">
        <v>0</v>
      </c>
      <c r="BE48" s="98">
        <v>0</v>
      </c>
      <c r="BF48" s="162">
        <v>0</v>
      </c>
    </row>
    <row r="49" spans="1:58" x14ac:dyDescent="0.25">
      <c r="A49" s="30" t="s">
        <v>57</v>
      </c>
      <c r="B49" s="30" t="s">
        <v>92</v>
      </c>
      <c r="C49" s="98">
        <f t="shared" si="1"/>
        <v>117</v>
      </c>
      <c r="D49" s="163">
        <v>4</v>
      </c>
      <c r="E49" s="167">
        <v>0</v>
      </c>
      <c r="F49" s="163">
        <v>1</v>
      </c>
      <c r="G49" s="167">
        <v>2</v>
      </c>
      <c r="H49" s="167">
        <v>0</v>
      </c>
      <c r="I49" s="167">
        <v>6</v>
      </c>
      <c r="J49" s="167">
        <v>0</v>
      </c>
      <c r="K49" s="167">
        <v>0</v>
      </c>
      <c r="L49" s="167">
        <v>1</v>
      </c>
      <c r="M49" s="167">
        <v>3</v>
      </c>
      <c r="N49" s="167">
        <v>7</v>
      </c>
      <c r="O49" s="167">
        <v>4</v>
      </c>
      <c r="P49" s="167">
        <v>1</v>
      </c>
      <c r="Q49" s="167">
        <v>0</v>
      </c>
      <c r="R49" s="167">
        <v>0</v>
      </c>
      <c r="S49" s="167">
        <v>5</v>
      </c>
      <c r="T49" s="167">
        <v>1</v>
      </c>
      <c r="U49" s="167">
        <v>0</v>
      </c>
      <c r="V49" s="167">
        <v>0</v>
      </c>
      <c r="W49" s="167">
        <v>0</v>
      </c>
      <c r="X49" s="167">
        <v>3</v>
      </c>
      <c r="Y49" s="167">
        <v>0</v>
      </c>
      <c r="Z49" s="167">
        <v>0</v>
      </c>
      <c r="AA49" s="167">
        <v>3</v>
      </c>
      <c r="AB49" s="167">
        <v>3</v>
      </c>
      <c r="AC49" s="167">
        <v>0</v>
      </c>
      <c r="AD49" s="167">
        <v>0</v>
      </c>
      <c r="AE49" s="167">
        <v>0</v>
      </c>
      <c r="AF49" s="167">
        <v>0</v>
      </c>
      <c r="AG49" s="167">
        <v>0</v>
      </c>
      <c r="AH49" s="167">
        <v>0</v>
      </c>
      <c r="AI49" s="167">
        <v>0</v>
      </c>
      <c r="AJ49" s="167">
        <v>13</v>
      </c>
      <c r="AK49" s="167">
        <v>0</v>
      </c>
      <c r="AL49" s="167">
        <v>0</v>
      </c>
      <c r="AM49" s="167">
        <v>17</v>
      </c>
      <c r="AN49" s="167">
        <v>4</v>
      </c>
      <c r="AO49" s="167">
        <v>0</v>
      </c>
      <c r="AP49" s="167">
        <v>1</v>
      </c>
      <c r="AQ49" s="167">
        <v>15</v>
      </c>
      <c r="AR49" s="167">
        <v>0</v>
      </c>
      <c r="AS49" s="167">
        <v>1</v>
      </c>
      <c r="AT49" s="167">
        <v>1</v>
      </c>
      <c r="AU49" s="167">
        <v>0</v>
      </c>
      <c r="AV49" s="167">
        <v>0</v>
      </c>
      <c r="AW49" s="167">
        <v>0</v>
      </c>
      <c r="AX49" s="167">
        <v>1</v>
      </c>
      <c r="AY49" s="167">
        <v>5</v>
      </c>
      <c r="AZ49" s="167">
        <v>0</v>
      </c>
      <c r="BA49" s="167">
        <v>3</v>
      </c>
      <c r="BB49" s="167">
        <v>3</v>
      </c>
      <c r="BC49" s="167">
        <v>0</v>
      </c>
      <c r="BD49" s="167">
        <v>0</v>
      </c>
      <c r="BE49" s="98">
        <v>8</v>
      </c>
      <c r="BF49" s="167">
        <v>1</v>
      </c>
    </row>
    <row r="50" spans="1:58" x14ac:dyDescent="0.25">
      <c r="A50" s="30" t="s">
        <v>57</v>
      </c>
      <c r="B50" s="30" t="s">
        <v>93</v>
      </c>
      <c r="C50" s="98">
        <f t="shared" si="1"/>
        <v>78</v>
      </c>
      <c r="D50" s="163">
        <v>4</v>
      </c>
      <c r="E50" s="167">
        <v>0</v>
      </c>
      <c r="F50" s="163">
        <v>0</v>
      </c>
      <c r="G50" s="167">
        <v>1</v>
      </c>
      <c r="H50" s="167">
        <v>0</v>
      </c>
      <c r="I50" s="167">
        <v>7</v>
      </c>
      <c r="J50" s="167">
        <v>1</v>
      </c>
      <c r="K50" s="167">
        <v>0</v>
      </c>
      <c r="L50" s="167">
        <v>0</v>
      </c>
      <c r="M50" s="167">
        <v>0</v>
      </c>
      <c r="N50" s="167">
        <v>8</v>
      </c>
      <c r="O50" s="167">
        <v>0</v>
      </c>
      <c r="P50" s="167">
        <v>0</v>
      </c>
      <c r="Q50" s="167">
        <v>0</v>
      </c>
      <c r="R50" s="167">
        <v>1</v>
      </c>
      <c r="S50" s="167">
        <v>4</v>
      </c>
      <c r="T50" s="167">
        <v>0</v>
      </c>
      <c r="U50" s="167">
        <v>0</v>
      </c>
      <c r="V50" s="167">
        <v>0</v>
      </c>
      <c r="W50" s="167">
        <v>0</v>
      </c>
      <c r="X50" s="167">
        <v>1</v>
      </c>
      <c r="Y50" s="167">
        <v>1</v>
      </c>
      <c r="Z50" s="167">
        <v>0</v>
      </c>
      <c r="AA50" s="167">
        <v>4</v>
      </c>
      <c r="AB50" s="167">
        <v>0</v>
      </c>
      <c r="AC50" s="167">
        <v>0</v>
      </c>
      <c r="AD50" s="167">
        <v>0</v>
      </c>
      <c r="AE50" s="167">
        <v>0</v>
      </c>
      <c r="AF50" s="167">
        <v>3</v>
      </c>
      <c r="AG50" s="167">
        <v>0</v>
      </c>
      <c r="AH50" s="167">
        <v>0</v>
      </c>
      <c r="AI50" s="167">
        <v>0</v>
      </c>
      <c r="AJ50" s="167">
        <v>0</v>
      </c>
      <c r="AK50" s="167">
        <v>0</v>
      </c>
      <c r="AL50" s="167">
        <v>0</v>
      </c>
      <c r="AM50" s="167">
        <v>5</v>
      </c>
      <c r="AN50" s="167">
        <v>4</v>
      </c>
      <c r="AO50" s="167">
        <v>1</v>
      </c>
      <c r="AP50" s="167">
        <v>0</v>
      </c>
      <c r="AQ50" s="167">
        <v>23</v>
      </c>
      <c r="AR50" s="167">
        <v>0</v>
      </c>
      <c r="AS50" s="167">
        <v>0</v>
      </c>
      <c r="AT50" s="167">
        <v>0</v>
      </c>
      <c r="AU50" s="167">
        <v>0</v>
      </c>
      <c r="AV50" s="167">
        <v>0</v>
      </c>
      <c r="AW50" s="167">
        <v>0</v>
      </c>
      <c r="AX50" s="167">
        <v>2</v>
      </c>
      <c r="AY50" s="167">
        <v>4</v>
      </c>
      <c r="AZ50" s="167">
        <v>0</v>
      </c>
      <c r="BA50" s="167">
        <v>0</v>
      </c>
      <c r="BB50" s="167">
        <v>2</v>
      </c>
      <c r="BC50" s="167">
        <v>0</v>
      </c>
      <c r="BD50" s="167">
        <v>0</v>
      </c>
      <c r="BE50" s="98">
        <v>0</v>
      </c>
      <c r="BF50" s="167">
        <v>2</v>
      </c>
    </row>
    <row r="51" spans="1:58" x14ac:dyDescent="0.25">
      <c r="A51" s="30" t="s">
        <v>58</v>
      </c>
      <c r="B51" s="30" t="s">
        <v>94</v>
      </c>
      <c r="C51" s="98">
        <f t="shared" si="1"/>
        <v>45</v>
      </c>
      <c r="D51" s="163">
        <v>0</v>
      </c>
      <c r="E51" s="167">
        <v>0</v>
      </c>
      <c r="F51" s="163">
        <v>0</v>
      </c>
      <c r="G51" s="167">
        <v>0</v>
      </c>
      <c r="H51" s="167">
        <v>0</v>
      </c>
      <c r="I51" s="167">
        <v>1</v>
      </c>
      <c r="J51" s="167">
        <v>0</v>
      </c>
      <c r="K51" s="167">
        <v>0</v>
      </c>
      <c r="L51" s="167">
        <v>0</v>
      </c>
      <c r="M51" s="167">
        <v>0</v>
      </c>
      <c r="N51" s="167">
        <v>1</v>
      </c>
      <c r="O51" s="167">
        <v>0</v>
      </c>
      <c r="P51" s="167">
        <v>0</v>
      </c>
      <c r="Q51" s="167">
        <v>0</v>
      </c>
      <c r="R51" s="167">
        <v>0</v>
      </c>
      <c r="S51" s="167">
        <v>0</v>
      </c>
      <c r="T51" s="167">
        <v>0</v>
      </c>
      <c r="U51" s="167">
        <v>0</v>
      </c>
      <c r="V51" s="167">
        <v>0</v>
      </c>
      <c r="W51" s="167">
        <v>0</v>
      </c>
      <c r="X51" s="167">
        <v>0</v>
      </c>
      <c r="Y51" s="167">
        <v>0</v>
      </c>
      <c r="Z51" s="167">
        <v>0</v>
      </c>
      <c r="AA51" s="167">
        <v>1</v>
      </c>
      <c r="AB51" s="167">
        <v>0</v>
      </c>
      <c r="AC51" s="167">
        <v>0</v>
      </c>
      <c r="AD51" s="167">
        <v>0</v>
      </c>
      <c r="AE51" s="167">
        <v>0</v>
      </c>
      <c r="AF51" s="167">
        <v>0</v>
      </c>
      <c r="AG51" s="167">
        <v>0</v>
      </c>
      <c r="AH51" s="167">
        <v>0</v>
      </c>
      <c r="AI51" s="167">
        <v>0</v>
      </c>
      <c r="AJ51" s="167">
        <v>0</v>
      </c>
      <c r="AK51" s="167">
        <v>0</v>
      </c>
      <c r="AL51" s="167">
        <v>0</v>
      </c>
      <c r="AM51" s="167">
        <v>0</v>
      </c>
      <c r="AN51" s="167">
        <v>0</v>
      </c>
      <c r="AO51" s="167">
        <v>0</v>
      </c>
      <c r="AP51" s="167">
        <v>0</v>
      </c>
      <c r="AQ51" s="167">
        <v>0</v>
      </c>
      <c r="AR51" s="167">
        <v>42</v>
      </c>
      <c r="AS51" s="167">
        <v>0</v>
      </c>
      <c r="AT51" s="167">
        <v>0</v>
      </c>
      <c r="AU51" s="167">
        <v>0</v>
      </c>
      <c r="AV51" s="167">
        <v>0</v>
      </c>
      <c r="AW51" s="167">
        <v>0</v>
      </c>
      <c r="AX51" s="167">
        <v>0</v>
      </c>
      <c r="AY51" s="167">
        <v>0</v>
      </c>
      <c r="AZ51" s="167">
        <v>0</v>
      </c>
      <c r="BA51" s="167">
        <v>0</v>
      </c>
      <c r="BB51" s="167">
        <v>0</v>
      </c>
      <c r="BC51" s="167">
        <v>0</v>
      </c>
      <c r="BD51" s="167">
        <v>0</v>
      </c>
      <c r="BE51" s="98">
        <v>0</v>
      </c>
      <c r="BF51" s="167">
        <v>0</v>
      </c>
    </row>
    <row r="52" spans="1:58" x14ac:dyDescent="0.25">
      <c r="A52" s="30" t="s">
        <v>60</v>
      </c>
      <c r="B52" s="30" t="s">
        <v>95</v>
      </c>
      <c r="C52" s="98">
        <f t="shared" si="1"/>
        <v>70</v>
      </c>
      <c r="D52" s="162">
        <v>0</v>
      </c>
      <c r="E52" s="162">
        <v>0</v>
      </c>
      <c r="F52" s="162">
        <v>0</v>
      </c>
      <c r="G52" s="162">
        <v>1</v>
      </c>
      <c r="H52" s="162">
        <v>0</v>
      </c>
      <c r="I52" s="162">
        <v>1</v>
      </c>
      <c r="J52" s="162">
        <v>0</v>
      </c>
      <c r="K52" s="162">
        <v>1</v>
      </c>
      <c r="L52" s="162">
        <v>0</v>
      </c>
      <c r="M52" s="162">
        <v>0</v>
      </c>
      <c r="N52" s="162">
        <v>2</v>
      </c>
      <c r="O52" s="162">
        <v>0</v>
      </c>
      <c r="P52" s="162">
        <v>0</v>
      </c>
      <c r="Q52" s="162">
        <v>1</v>
      </c>
      <c r="R52" s="162">
        <v>0</v>
      </c>
      <c r="S52" s="162">
        <v>0</v>
      </c>
      <c r="T52" s="162">
        <v>0</v>
      </c>
      <c r="U52" s="162">
        <v>0</v>
      </c>
      <c r="V52" s="162">
        <v>0</v>
      </c>
      <c r="W52" s="162">
        <v>0</v>
      </c>
      <c r="X52" s="162">
        <v>0</v>
      </c>
      <c r="Y52" s="162">
        <v>1</v>
      </c>
      <c r="Z52" s="162">
        <v>0</v>
      </c>
      <c r="AA52" s="162">
        <v>0</v>
      </c>
      <c r="AB52" s="162">
        <v>0</v>
      </c>
      <c r="AC52" s="162">
        <v>0</v>
      </c>
      <c r="AD52" s="162">
        <v>0</v>
      </c>
      <c r="AE52" s="162">
        <v>0</v>
      </c>
      <c r="AF52" s="162">
        <v>5</v>
      </c>
      <c r="AG52" s="162">
        <v>0</v>
      </c>
      <c r="AH52" s="162">
        <v>0</v>
      </c>
      <c r="AI52" s="162">
        <v>0</v>
      </c>
      <c r="AJ52" s="162">
        <v>0</v>
      </c>
      <c r="AK52" s="162">
        <v>0</v>
      </c>
      <c r="AL52" s="162">
        <v>0</v>
      </c>
      <c r="AM52" s="162">
        <v>1</v>
      </c>
      <c r="AN52" s="162">
        <v>0</v>
      </c>
      <c r="AO52" s="162">
        <v>0</v>
      </c>
      <c r="AP52" s="162">
        <v>0</v>
      </c>
      <c r="AQ52" s="162">
        <v>0</v>
      </c>
      <c r="AR52" s="162">
        <v>0</v>
      </c>
      <c r="AS52" s="162">
        <v>0</v>
      </c>
      <c r="AT52" s="162">
        <v>53</v>
      </c>
      <c r="AU52" s="162">
        <v>0</v>
      </c>
      <c r="AV52" s="162">
        <v>1</v>
      </c>
      <c r="AW52" s="162">
        <v>0</v>
      </c>
      <c r="AX52" s="162">
        <v>1</v>
      </c>
      <c r="AY52" s="162">
        <v>1</v>
      </c>
      <c r="AZ52" s="162">
        <v>0</v>
      </c>
      <c r="BA52" s="162">
        <v>1</v>
      </c>
      <c r="BB52" s="162">
        <v>0</v>
      </c>
      <c r="BC52" s="162">
        <v>0</v>
      </c>
      <c r="BD52" s="162">
        <v>0</v>
      </c>
      <c r="BE52" s="98">
        <v>0</v>
      </c>
      <c r="BF52" s="162">
        <v>0</v>
      </c>
    </row>
    <row r="53" spans="1:58" x14ac:dyDescent="0.25">
      <c r="A53" s="30" t="s">
        <v>62</v>
      </c>
      <c r="B53" s="30" t="s">
        <v>96</v>
      </c>
      <c r="C53" s="98">
        <f t="shared" si="1"/>
        <v>49</v>
      </c>
      <c r="D53" s="162">
        <v>0</v>
      </c>
      <c r="E53" s="162">
        <v>0</v>
      </c>
      <c r="F53" s="162">
        <v>1</v>
      </c>
      <c r="G53" s="162">
        <v>0</v>
      </c>
      <c r="H53" s="162">
        <v>1</v>
      </c>
      <c r="I53" s="162">
        <v>0</v>
      </c>
      <c r="J53" s="162">
        <v>1</v>
      </c>
      <c r="K53" s="162">
        <v>1</v>
      </c>
      <c r="L53" s="162">
        <v>0</v>
      </c>
      <c r="M53" s="162">
        <v>0</v>
      </c>
      <c r="N53" s="162">
        <v>7</v>
      </c>
      <c r="O53" s="162">
        <v>8</v>
      </c>
      <c r="P53" s="162">
        <v>0</v>
      </c>
      <c r="Q53" s="162">
        <v>0</v>
      </c>
      <c r="R53" s="162">
        <v>0</v>
      </c>
      <c r="S53" s="162">
        <v>2</v>
      </c>
      <c r="T53" s="162">
        <v>0</v>
      </c>
      <c r="U53" s="162">
        <v>0</v>
      </c>
      <c r="V53" s="162">
        <v>0</v>
      </c>
      <c r="W53" s="162">
        <v>1</v>
      </c>
      <c r="X53" s="162">
        <v>0</v>
      </c>
      <c r="Y53" s="162">
        <v>0</v>
      </c>
      <c r="Z53" s="162">
        <v>0</v>
      </c>
      <c r="AA53" s="162">
        <v>2</v>
      </c>
      <c r="AB53" s="162">
        <v>0</v>
      </c>
      <c r="AC53" s="162">
        <v>0</v>
      </c>
      <c r="AD53" s="162">
        <v>3</v>
      </c>
      <c r="AE53" s="162">
        <v>0</v>
      </c>
      <c r="AF53" s="162">
        <v>3</v>
      </c>
      <c r="AG53" s="162">
        <v>0</v>
      </c>
      <c r="AH53" s="162">
        <v>0</v>
      </c>
      <c r="AI53" s="162">
        <v>0</v>
      </c>
      <c r="AJ53" s="162">
        <v>0</v>
      </c>
      <c r="AK53" s="162">
        <v>0</v>
      </c>
      <c r="AL53" s="162">
        <v>2</v>
      </c>
      <c r="AM53" s="162">
        <v>1</v>
      </c>
      <c r="AN53" s="162">
        <v>1</v>
      </c>
      <c r="AO53" s="162">
        <v>0</v>
      </c>
      <c r="AP53" s="162">
        <v>0</v>
      </c>
      <c r="AQ53" s="162">
        <v>0</v>
      </c>
      <c r="AR53" s="162">
        <v>0</v>
      </c>
      <c r="AS53" s="162">
        <v>0</v>
      </c>
      <c r="AT53" s="162">
        <v>2</v>
      </c>
      <c r="AU53" s="162">
        <v>0</v>
      </c>
      <c r="AV53" s="162">
        <v>9</v>
      </c>
      <c r="AW53" s="162">
        <v>1</v>
      </c>
      <c r="AX53" s="162">
        <v>0</v>
      </c>
      <c r="AY53" s="162">
        <v>0</v>
      </c>
      <c r="AZ53" s="162">
        <v>0</v>
      </c>
      <c r="BA53" s="162">
        <v>1</v>
      </c>
      <c r="BB53" s="162">
        <v>1</v>
      </c>
      <c r="BC53" s="162">
        <v>0</v>
      </c>
      <c r="BD53" s="162">
        <v>0</v>
      </c>
      <c r="BE53" s="98">
        <v>0</v>
      </c>
      <c r="BF53" s="162">
        <v>1</v>
      </c>
    </row>
    <row r="54" spans="1:58" x14ac:dyDescent="0.25">
      <c r="A54" s="30" t="s">
        <v>62</v>
      </c>
      <c r="B54" s="30" t="s">
        <v>259</v>
      </c>
      <c r="C54" s="98">
        <f t="shared" si="1"/>
        <v>80</v>
      </c>
      <c r="D54" s="163">
        <v>0</v>
      </c>
      <c r="E54" s="167">
        <v>0</v>
      </c>
      <c r="F54" s="163">
        <v>1</v>
      </c>
      <c r="G54" s="167">
        <v>0</v>
      </c>
      <c r="H54" s="167">
        <v>23</v>
      </c>
      <c r="I54" s="167">
        <v>1</v>
      </c>
      <c r="J54" s="167">
        <v>0</v>
      </c>
      <c r="K54" s="167">
        <v>0</v>
      </c>
      <c r="L54" s="167">
        <v>0</v>
      </c>
      <c r="M54" s="167">
        <v>0</v>
      </c>
      <c r="N54" s="167">
        <v>1</v>
      </c>
      <c r="O54" s="167">
        <v>0</v>
      </c>
      <c r="P54" s="167">
        <v>0</v>
      </c>
      <c r="Q54" s="167">
        <v>0</v>
      </c>
      <c r="R54" s="167">
        <v>0</v>
      </c>
      <c r="S54" s="167">
        <v>1</v>
      </c>
      <c r="T54" s="167">
        <v>1</v>
      </c>
      <c r="U54" s="167">
        <v>0</v>
      </c>
      <c r="V54" s="167">
        <v>0</v>
      </c>
      <c r="W54" s="167">
        <v>0</v>
      </c>
      <c r="X54" s="167">
        <v>0</v>
      </c>
      <c r="Y54" s="167">
        <v>0</v>
      </c>
      <c r="Z54" s="167">
        <v>0</v>
      </c>
      <c r="AA54" s="167">
        <v>0</v>
      </c>
      <c r="AB54" s="167">
        <v>0</v>
      </c>
      <c r="AC54" s="167">
        <v>0</v>
      </c>
      <c r="AD54" s="167">
        <v>2</v>
      </c>
      <c r="AE54" s="167">
        <v>0</v>
      </c>
      <c r="AF54" s="167">
        <v>0</v>
      </c>
      <c r="AG54" s="167">
        <v>0</v>
      </c>
      <c r="AH54" s="167">
        <v>0</v>
      </c>
      <c r="AI54" s="167">
        <v>0</v>
      </c>
      <c r="AJ54" s="167">
        <v>0</v>
      </c>
      <c r="AK54" s="167">
        <v>0</v>
      </c>
      <c r="AL54" s="167">
        <v>0</v>
      </c>
      <c r="AM54" s="167">
        <v>0</v>
      </c>
      <c r="AN54" s="167">
        <v>0</v>
      </c>
      <c r="AO54" s="167">
        <v>0</v>
      </c>
      <c r="AP54" s="167">
        <v>0</v>
      </c>
      <c r="AQ54" s="167">
        <v>0</v>
      </c>
      <c r="AR54" s="167">
        <v>0</v>
      </c>
      <c r="AS54" s="167">
        <v>0</v>
      </c>
      <c r="AT54" s="167">
        <v>0</v>
      </c>
      <c r="AU54" s="167">
        <v>0</v>
      </c>
      <c r="AV54" s="167">
        <v>49</v>
      </c>
      <c r="AW54" s="167">
        <v>1</v>
      </c>
      <c r="AX54" s="167">
        <v>0</v>
      </c>
      <c r="AY54" s="167">
        <v>0</v>
      </c>
      <c r="AZ54" s="167">
        <v>0</v>
      </c>
      <c r="BA54" s="167">
        <v>0</v>
      </c>
      <c r="BB54" s="167">
        <v>0</v>
      </c>
      <c r="BC54" s="167">
        <v>0</v>
      </c>
      <c r="BD54" s="167">
        <v>0</v>
      </c>
      <c r="BE54" s="98">
        <v>0</v>
      </c>
      <c r="BF54" s="167">
        <v>0</v>
      </c>
    </row>
    <row r="55" spans="1:58" x14ac:dyDescent="0.25">
      <c r="A55" s="30" t="s">
        <v>63</v>
      </c>
      <c r="B55" s="30" t="s">
        <v>243</v>
      </c>
      <c r="C55" s="98">
        <f t="shared" si="1"/>
        <v>99</v>
      </c>
      <c r="D55" s="162">
        <v>0</v>
      </c>
      <c r="E55" s="162">
        <v>0</v>
      </c>
      <c r="F55" s="162">
        <v>0</v>
      </c>
      <c r="G55" s="162">
        <v>0</v>
      </c>
      <c r="H55" s="162">
        <v>1</v>
      </c>
      <c r="I55" s="162">
        <v>0</v>
      </c>
      <c r="J55" s="162">
        <v>0</v>
      </c>
      <c r="K55" s="162">
        <v>0</v>
      </c>
      <c r="L55" s="162">
        <v>0</v>
      </c>
      <c r="M55" s="162">
        <v>0</v>
      </c>
      <c r="N55" s="162">
        <v>0</v>
      </c>
      <c r="O55" s="162">
        <v>1</v>
      </c>
      <c r="P55" s="162">
        <v>0</v>
      </c>
      <c r="Q55" s="162">
        <v>0</v>
      </c>
      <c r="R55" s="162">
        <v>0</v>
      </c>
      <c r="S55" s="162">
        <v>0</v>
      </c>
      <c r="T55" s="162">
        <v>0</v>
      </c>
      <c r="U55" s="162">
        <v>0</v>
      </c>
      <c r="V55" s="162">
        <v>0</v>
      </c>
      <c r="W55" s="162">
        <v>1</v>
      </c>
      <c r="X55" s="162">
        <v>0</v>
      </c>
      <c r="Y55" s="162">
        <v>0</v>
      </c>
      <c r="Z55" s="162">
        <v>0</v>
      </c>
      <c r="AA55" s="162">
        <v>0</v>
      </c>
      <c r="AB55" s="162">
        <v>0</v>
      </c>
      <c r="AC55" s="162">
        <v>1</v>
      </c>
      <c r="AD55" s="162">
        <v>1</v>
      </c>
      <c r="AE55" s="162">
        <v>0</v>
      </c>
      <c r="AF55" s="162">
        <v>0</v>
      </c>
      <c r="AG55" s="162">
        <v>0</v>
      </c>
      <c r="AH55" s="162">
        <v>0</v>
      </c>
      <c r="AI55" s="162">
        <v>0</v>
      </c>
      <c r="AJ55" s="162">
        <v>0</v>
      </c>
      <c r="AK55" s="162">
        <v>2</v>
      </c>
      <c r="AL55" s="162">
        <v>0</v>
      </c>
      <c r="AM55" s="162">
        <v>0</v>
      </c>
      <c r="AN55" s="162">
        <v>0</v>
      </c>
      <c r="AO55" s="162">
        <v>0</v>
      </c>
      <c r="AP55" s="162">
        <v>0</v>
      </c>
      <c r="AQ55" s="162">
        <v>0</v>
      </c>
      <c r="AR55" s="162">
        <v>0</v>
      </c>
      <c r="AS55" s="162">
        <v>0</v>
      </c>
      <c r="AT55" s="162">
        <v>0</v>
      </c>
      <c r="AU55" s="162">
        <v>0</v>
      </c>
      <c r="AV55" s="162">
        <v>0</v>
      </c>
      <c r="AW55" s="162">
        <v>91</v>
      </c>
      <c r="AX55" s="162">
        <v>1</v>
      </c>
      <c r="AY55" s="162">
        <v>0</v>
      </c>
      <c r="AZ55" s="162">
        <v>0</v>
      </c>
      <c r="BA55" s="162">
        <v>0</v>
      </c>
      <c r="BB55" s="162">
        <v>0</v>
      </c>
      <c r="BC55" s="162">
        <v>0</v>
      </c>
      <c r="BD55" s="162">
        <v>0</v>
      </c>
      <c r="BE55" s="98">
        <v>0</v>
      </c>
      <c r="BF55" s="162">
        <v>0</v>
      </c>
    </row>
    <row r="56" spans="1:58" x14ac:dyDescent="0.25">
      <c r="A56" s="30" t="s">
        <v>63</v>
      </c>
      <c r="B56" s="30" t="s">
        <v>301</v>
      </c>
      <c r="C56" s="98">
        <f t="shared" si="1"/>
        <v>82</v>
      </c>
      <c r="D56" s="163">
        <v>0</v>
      </c>
      <c r="E56" s="167">
        <v>0</v>
      </c>
      <c r="F56" s="163">
        <v>0</v>
      </c>
      <c r="G56" s="167">
        <v>0</v>
      </c>
      <c r="H56" s="167">
        <v>0</v>
      </c>
      <c r="I56" s="167">
        <v>2</v>
      </c>
      <c r="J56" s="167">
        <v>0</v>
      </c>
      <c r="K56" s="167">
        <v>0</v>
      </c>
      <c r="L56" s="167">
        <v>0</v>
      </c>
      <c r="M56" s="167">
        <v>0</v>
      </c>
      <c r="N56" s="167">
        <v>0</v>
      </c>
      <c r="O56" s="167">
        <v>2</v>
      </c>
      <c r="P56" s="167">
        <v>0</v>
      </c>
      <c r="Q56" s="167">
        <v>0</v>
      </c>
      <c r="R56" s="167">
        <v>0</v>
      </c>
      <c r="S56" s="167">
        <v>0</v>
      </c>
      <c r="T56" s="167">
        <v>0</v>
      </c>
      <c r="U56" s="167">
        <v>0</v>
      </c>
      <c r="V56" s="167">
        <v>0</v>
      </c>
      <c r="W56" s="167">
        <v>1</v>
      </c>
      <c r="X56" s="167">
        <v>0</v>
      </c>
      <c r="Y56" s="167">
        <v>0</v>
      </c>
      <c r="Z56" s="167">
        <v>0</v>
      </c>
      <c r="AA56" s="167">
        <v>0</v>
      </c>
      <c r="AB56" s="167">
        <v>0</v>
      </c>
      <c r="AC56" s="167">
        <v>0</v>
      </c>
      <c r="AD56" s="167">
        <v>0</v>
      </c>
      <c r="AE56" s="167">
        <v>0</v>
      </c>
      <c r="AF56" s="167">
        <v>0</v>
      </c>
      <c r="AG56" s="167">
        <v>0</v>
      </c>
      <c r="AH56" s="167">
        <v>0</v>
      </c>
      <c r="AI56" s="167">
        <v>0</v>
      </c>
      <c r="AJ56" s="167">
        <v>0</v>
      </c>
      <c r="AK56" s="167">
        <v>0</v>
      </c>
      <c r="AL56" s="167">
        <v>0</v>
      </c>
      <c r="AM56" s="167">
        <v>0</v>
      </c>
      <c r="AN56" s="167">
        <v>1</v>
      </c>
      <c r="AO56" s="167">
        <v>1</v>
      </c>
      <c r="AP56" s="167">
        <v>0</v>
      </c>
      <c r="AQ56" s="167">
        <v>0</v>
      </c>
      <c r="AR56" s="167">
        <v>0</v>
      </c>
      <c r="AS56" s="167">
        <v>0</v>
      </c>
      <c r="AT56" s="167">
        <v>0</v>
      </c>
      <c r="AU56" s="167">
        <v>0</v>
      </c>
      <c r="AV56" s="167">
        <v>0</v>
      </c>
      <c r="AW56" s="167">
        <v>74</v>
      </c>
      <c r="AX56" s="167">
        <v>1</v>
      </c>
      <c r="AY56" s="167">
        <v>0</v>
      </c>
      <c r="AZ56" s="167">
        <v>0</v>
      </c>
      <c r="BA56" s="167">
        <v>0</v>
      </c>
      <c r="BB56" s="167">
        <v>0</v>
      </c>
      <c r="BC56" s="167">
        <v>0</v>
      </c>
      <c r="BD56" s="167">
        <v>0</v>
      </c>
      <c r="BE56" s="98">
        <v>0</v>
      </c>
      <c r="BF56" s="167">
        <v>0</v>
      </c>
    </row>
    <row r="57" spans="1:58" x14ac:dyDescent="0.25">
      <c r="A57" s="30" t="s">
        <v>63</v>
      </c>
      <c r="B57" s="30" t="s">
        <v>242</v>
      </c>
      <c r="C57" s="98">
        <f t="shared" si="1"/>
        <v>94</v>
      </c>
      <c r="D57" s="163">
        <v>0</v>
      </c>
      <c r="E57" s="167">
        <v>0</v>
      </c>
      <c r="F57" s="163">
        <v>0</v>
      </c>
      <c r="G57" s="167">
        <v>0</v>
      </c>
      <c r="H57" s="167">
        <v>0</v>
      </c>
      <c r="I57" s="167">
        <v>2</v>
      </c>
      <c r="J57" s="167">
        <v>1</v>
      </c>
      <c r="K57" s="167">
        <v>0</v>
      </c>
      <c r="L57" s="167">
        <v>0</v>
      </c>
      <c r="M57" s="167">
        <v>0</v>
      </c>
      <c r="N57" s="167">
        <v>0</v>
      </c>
      <c r="O57" s="167">
        <v>0</v>
      </c>
      <c r="P57" s="167">
        <v>0</v>
      </c>
      <c r="Q57" s="167">
        <v>0</v>
      </c>
      <c r="R57" s="167">
        <v>0</v>
      </c>
      <c r="S57" s="167">
        <v>0</v>
      </c>
      <c r="T57" s="167">
        <v>0</v>
      </c>
      <c r="U57" s="167">
        <v>0</v>
      </c>
      <c r="V57" s="167">
        <v>0</v>
      </c>
      <c r="W57" s="167">
        <v>0</v>
      </c>
      <c r="X57" s="167">
        <v>0</v>
      </c>
      <c r="Y57" s="167">
        <v>0</v>
      </c>
      <c r="Z57" s="167">
        <v>0</v>
      </c>
      <c r="AA57" s="167">
        <v>0</v>
      </c>
      <c r="AB57" s="167">
        <v>0</v>
      </c>
      <c r="AC57" s="167">
        <v>0</v>
      </c>
      <c r="AD57" s="167">
        <v>0</v>
      </c>
      <c r="AE57" s="167">
        <v>0</v>
      </c>
      <c r="AF57" s="167">
        <v>0</v>
      </c>
      <c r="AG57" s="167">
        <v>0</v>
      </c>
      <c r="AH57" s="167">
        <v>0</v>
      </c>
      <c r="AI57" s="167">
        <v>0</v>
      </c>
      <c r="AJ57" s="167">
        <v>0</v>
      </c>
      <c r="AK57" s="167">
        <v>0</v>
      </c>
      <c r="AL57" s="167">
        <v>0</v>
      </c>
      <c r="AM57" s="167">
        <v>0</v>
      </c>
      <c r="AN57" s="167">
        <v>0</v>
      </c>
      <c r="AO57" s="167">
        <v>1</v>
      </c>
      <c r="AP57" s="167">
        <v>0</v>
      </c>
      <c r="AQ57" s="167">
        <v>0</v>
      </c>
      <c r="AR57" s="167">
        <v>0</v>
      </c>
      <c r="AS57" s="167">
        <v>0</v>
      </c>
      <c r="AT57" s="167">
        <v>0</v>
      </c>
      <c r="AU57" s="167">
        <v>0</v>
      </c>
      <c r="AV57" s="167">
        <v>0</v>
      </c>
      <c r="AW57" s="167">
        <v>89</v>
      </c>
      <c r="AX57" s="167">
        <v>1</v>
      </c>
      <c r="AY57" s="167">
        <v>0</v>
      </c>
      <c r="AZ57" s="167">
        <v>0</v>
      </c>
      <c r="BA57" s="167">
        <v>0</v>
      </c>
      <c r="BB57" s="167">
        <v>0</v>
      </c>
      <c r="BC57" s="167">
        <v>0</v>
      </c>
      <c r="BD57" s="167">
        <v>0</v>
      </c>
      <c r="BE57" s="98">
        <v>0</v>
      </c>
      <c r="BF57" s="167">
        <v>0</v>
      </c>
    </row>
    <row r="58" spans="1:58" x14ac:dyDescent="0.25">
      <c r="A58" s="30" t="s">
        <v>65</v>
      </c>
      <c r="B58" s="30" t="s">
        <v>97</v>
      </c>
      <c r="C58" s="98">
        <f t="shared" si="1"/>
        <v>93</v>
      </c>
      <c r="D58" s="163">
        <v>1</v>
      </c>
      <c r="E58" s="167">
        <v>0</v>
      </c>
      <c r="F58" s="163">
        <v>0</v>
      </c>
      <c r="G58" s="167">
        <v>1</v>
      </c>
      <c r="H58" s="167">
        <v>0</v>
      </c>
      <c r="I58" s="167">
        <v>0</v>
      </c>
      <c r="J58" s="167">
        <v>1</v>
      </c>
      <c r="K58" s="167">
        <v>0</v>
      </c>
      <c r="L58" s="167">
        <v>0</v>
      </c>
      <c r="M58" s="167">
        <v>0</v>
      </c>
      <c r="N58" s="167">
        <v>3</v>
      </c>
      <c r="O58" s="167">
        <v>4</v>
      </c>
      <c r="P58" s="167">
        <v>0</v>
      </c>
      <c r="Q58" s="167">
        <v>0</v>
      </c>
      <c r="R58" s="167">
        <v>1</v>
      </c>
      <c r="S58" s="167">
        <v>0</v>
      </c>
      <c r="T58" s="167">
        <v>0</v>
      </c>
      <c r="U58" s="167">
        <v>0</v>
      </c>
      <c r="V58" s="167">
        <v>0</v>
      </c>
      <c r="W58" s="167">
        <v>0</v>
      </c>
      <c r="X58" s="167">
        <v>0</v>
      </c>
      <c r="Y58" s="167">
        <v>0</v>
      </c>
      <c r="Z58" s="167">
        <v>0</v>
      </c>
      <c r="AA58" s="167">
        <v>1</v>
      </c>
      <c r="AB58" s="167">
        <v>0</v>
      </c>
      <c r="AC58" s="167">
        <v>0</v>
      </c>
      <c r="AD58" s="167">
        <v>0</v>
      </c>
      <c r="AE58" s="167">
        <v>0</v>
      </c>
      <c r="AF58" s="167">
        <v>9</v>
      </c>
      <c r="AG58" s="167">
        <v>0</v>
      </c>
      <c r="AH58" s="167">
        <v>0</v>
      </c>
      <c r="AI58" s="167">
        <v>0</v>
      </c>
      <c r="AJ58" s="167">
        <v>3</v>
      </c>
      <c r="AK58" s="167">
        <v>0</v>
      </c>
      <c r="AL58" s="167">
        <v>0</v>
      </c>
      <c r="AM58" s="167">
        <v>1</v>
      </c>
      <c r="AN58" s="167">
        <v>0</v>
      </c>
      <c r="AO58" s="167">
        <v>0</v>
      </c>
      <c r="AP58" s="167">
        <v>0</v>
      </c>
      <c r="AQ58" s="167">
        <v>2</v>
      </c>
      <c r="AR58" s="167">
        <v>0</v>
      </c>
      <c r="AS58" s="167">
        <v>0</v>
      </c>
      <c r="AT58" s="167">
        <v>0</v>
      </c>
      <c r="AU58" s="167">
        <v>0</v>
      </c>
      <c r="AV58" s="167">
        <v>0</v>
      </c>
      <c r="AW58" s="167">
        <v>0</v>
      </c>
      <c r="AX58" s="167">
        <v>4</v>
      </c>
      <c r="AY58" s="167">
        <v>60</v>
      </c>
      <c r="AZ58" s="167">
        <v>0</v>
      </c>
      <c r="BA58" s="167">
        <v>0</v>
      </c>
      <c r="BB58" s="167">
        <v>0</v>
      </c>
      <c r="BC58" s="167">
        <v>0</v>
      </c>
      <c r="BD58" s="167">
        <v>0</v>
      </c>
      <c r="BE58" s="98">
        <v>0</v>
      </c>
      <c r="BF58" s="167">
        <v>2</v>
      </c>
    </row>
    <row r="59" spans="1:58" x14ac:dyDescent="0.25">
      <c r="A59" s="30" t="s">
        <v>67</v>
      </c>
      <c r="B59" s="30" t="s">
        <v>98</v>
      </c>
      <c r="C59" s="98">
        <f t="shared" si="1"/>
        <v>60</v>
      </c>
      <c r="D59" s="163">
        <v>0</v>
      </c>
      <c r="E59" s="167">
        <v>0</v>
      </c>
      <c r="F59" s="163">
        <v>0</v>
      </c>
      <c r="G59" s="167">
        <v>1</v>
      </c>
      <c r="H59" s="167">
        <v>0</v>
      </c>
      <c r="I59" s="167">
        <v>1</v>
      </c>
      <c r="J59" s="167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67">
        <v>0</v>
      </c>
      <c r="R59" s="167">
        <v>0</v>
      </c>
      <c r="S59" s="167">
        <v>0</v>
      </c>
      <c r="T59" s="167">
        <v>0</v>
      </c>
      <c r="U59" s="167">
        <v>0</v>
      </c>
      <c r="V59" s="167">
        <v>0</v>
      </c>
      <c r="W59" s="167">
        <v>0</v>
      </c>
      <c r="X59" s="167">
        <v>0</v>
      </c>
      <c r="Y59" s="167">
        <v>0</v>
      </c>
      <c r="Z59" s="167">
        <v>0</v>
      </c>
      <c r="AA59" s="167">
        <v>1</v>
      </c>
      <c r="AB59" s="167">
        <v>0</v>
      </c>
      <c r="AC59" s="167">
        <v>0</v>
      </c>
      <c r="AD59" s="167">
        <v>0</v>
      </c>
      <c r="AE59" s="167">
        <v>1</v>
      </c>
      <c r="AF59" s="167">
        <v>0</v>
      </c>
      <c r="AG59" s="167">
        <v>0</v>
      </c>
      <c r="AH59" s="167">
        <v>0</v>
      </c>
      <c r="AI59" s="167">
        <v>1</v>
      </c>
      <c r="AJ59" s="167">
        <v>0</v>
      </c>
      <c r="AK59" s="167">
        <v>0</v>
      </c>
      <c r="AL59" s="167">
        <v>1</v>
      </c>
      <c r="AM59" s="167">
        <v>0</v>
      </c>
      <c r="AN59" s="167">
        <v>0</v>
      </c>
      <c r="AO59" s="167">
        <v>0</v>
      </c>
      <c r="AP59" s="167">
        <v>0</v>
      </c>
      <c r="AQ59" s="167">
        <v>0</v>
      </c>
      <c r="AR59" s="167">
        <v>0</v>
      </c>
      <c r="AS59" s="167">
        <v>0</v>
      </c>
      <c r="AT59" s="167">
        <v>0</v>
      </c>
      <c r="AU59" s="167">
        <v>0</v>
      </c>
      <c r="AV59" s="167">
        <v>0</v>
      </c>
      <c r="AW59" s="167">
        <v>1</v>
      </c>
      <c r="AX59" s="167">
        <v>0</v>
      </c>
      <c r="AY59" s="167">
        <v>0</v>
      </c>
      <c r="AZ59" s="167">
        <v>0</v>
      </c>
      <c r="BA59" s="167">
        <v>51</v>
      </c>
      <c r="BB59" s="167">
        <v>1</v>
      </c>
      <c r="BC59" s="167">
        <v>0</v>
      </c>
      <c r="BD59" s="167">
        <v>0</v>
      </c>
      <c r="BE59" s="98">
        <v>0</v>
      </c>
      <c r="BF59" s="167">
        <v>1</v>
      </c>
    </row>
    <row r="60" spans="1:58" x14ac:dyDescent="0.25">
      <c r="A60" s="30" t="s">
        <v>68</v>
      </c>
      <c r="B60" s="30" t="s">
        <v>99</v>
      </c>
      <c r="C60" s="98">
        <f t="shared" si="1"/>
        <v>80</v>
      </c>
      <c r="D60" s="162">
        <v>0</v>
      </c>
      <c r="E60" s="162">
        <v>2</v>
      </c>
      <c r="F60" s="162">
        <v>0</v>
      </c>
      <c r="G60" s="162">
        <v>0</v>
      </c>
      <c r="H60" s="162">
        <v>0</v>
      </c>
      <c r="I60" s="162">
        <v>1</v>
      </c>
      <c r="J60" s="162">
        <v>0</v>
      </c>
      <c r="K60" s="162">
        <v>0</v>
      </c>
      <c r="L60" s="162">
        <v>0</v>
      </c>
      <c r="M60" s="162">
        <v>0</v>
      </c>
      <c r="N60" s="162">
        <v>4</v>
      </c>
      <c r="O60" s="162">
        <v>1</v>
      </c>
      <c r="P60" s="162">
        <v>0</v>
      </c>
      <c r="Q60" s="162">
        <v>0</v>
      </c>
      <c r="R60" s="162">
        <v>0</v>
      </c>
      <c r="S60" s="162">
        <v>11</v>
      </c>
      <c r="T60" s="162">
        <v>1</v>
      </c>
      <c r="U60" s="162">
        <v>0</v>
      </c>
      <c r="V60" s="162">
        <v>0</v>
      </c>
      <c r="W60" s="162">
        <v>0</v>
      </c>
      <c r="X60" s="162">
        <v>0</v>
      </c>
      <c r="Y60" s="162">
        <v>0</v>
      </c>
      <c r="Z60" s="162">
        <v>0</v>
      </c>
      <c r="AA60" s="162">
        <v>4</v>
      </c>
      <c r="AB60" s="162">
        <v>3</v>
      </c>
      <c r="AC60" s="162">
        <v>1</v>
      </c>
      <c r="AD60" s="162">
        <v>0</v>
      </c>
      <c r="AE60" s="162">
        <v>0</v>
      </c>
      <c r="AF60" s="162">
        <v>0</v>
      </c>
      <c r="AG60" s="162">
        <v>0</v>
      </c>
      <c r="AH60" s="162">
        <v>1</v>
      </c>
      <c r="AI60" s="162">
        <v>0</v>
      </c>
      <c r="AJ60" s="162">
        <v>0</v>
      </c>
      <c r="AK60" s="162">
        <v>0</v>
      </c>
      <c r="AL60" s="162">
        <v>0</v>
      </c>
      <c r="AM60" s="162">
        <v>0</v>
      </c>
      <c r="AN60" s="162">
        <v>2</v>
      </c>
      <c r="AO60" s="162">
        <v>0</v>
      </c>
      <c r="AP60" s="162">
        <v>0</v>
      </c>
      <c r="AQ60" s="162">
        <v>1</v>
      </c>
      <c r="AR60" s="162">
        <v>0</v>
      </c>
      <c r="AS60" s="162">
        <v>1</v>
      </c>
      <c r="AT60" s="162">
        <v>0</v>
      </c>
      <c r="AU60" s="162">
        <v>0</v>
      </c>
      <c r="AV60" s="162">
        <v>0</v>
      </c>
      <c r="AW60" s="162">
        <v>0</v>
      </c>
      <c r="AX60" s="162">
        <v>4</v>
      </c>
      <c r="AY60" s="162">
        <v>0</v>
      </c>
      <c r="AZ60" s="162">
        <v>0</v>
      </c>
      <c r="BA60" s="162">
        <v>3</v>
      </c>
      <c r="BB60" s="162">
        <v>40</v>
      </c>
      <c r="BC60" s="162">
        <v>0</v>
      </c>
      <c r="BD60" s="162">
        <v>0</v>
      </c>
      <c r="BE60" s="98">
        <v>0</v>
      </c>
      <c r="BF60" s="162">
        <v>0</v>
      </c>
    </row>
    <row r="61" spans="1:58" x14ac:dyDescent="0.25">
      <c r="A61" s="30" t="s">
        <v>69</v>
      </c>
      <c r="B61" s="30" t="s">
        <v>100</v>
      </c>
      <c r="C61" s="98">
        <f t="shared" si="1"/>
        <v>49</v>
      </c>
      <c r="D61" s="163">
        <v>1</v>
      </c>
      <c r="E61" s="167">
        <v>0</v>
      </c>
      <c r="F61" s="163">
        <v>0</v>
      </c>
      <c r="G61" s="167">
        <v>0</v>
      </c>
      <c r="H61" s="167">
        <v>1</v>
      </c>
      <c r="I61" s="167">
        <v>0</v>
      </c>
      <c r="J61" s="167">
        <v>0</v>
      </c>
      <c r="K61" s="167">
        <v>0</v>
      </c>
      <c r="L61" s="167">
        <v>0</v>
      </c>
      <c r="M61" s="167">
        <v>0</v>
      </c>
      <c r="N61" s="167">
        <v>1</v>
      </c>
      <c r="O61" s="167">
        <v>0</v>
      </c>
      <c r="P61" s="167">
        <v>0</v>
      </c>
      <c r="Q61" s="167">
        <v>0</v>
      </c>
      <c r="R61" s="167">
        <v>0</v>
      </c>
      <c r="S61" s="167">
        <v>1</v>
      </c>
      <c r="T61" s="167">
        <v>0</v>
      </c>
      <c r="U61" s="167">
        <v>0</v>
      </c>
      <c r="V61" s="167">
        <v>0</v>
      </c>
      <c r="W61" s="167">
        <v>0</v>
      </c>
      <c r="X61" s="167">
        <v>0</v>
      </c>
      <c r="Y61" s="167">
        <v>0</v>
      </c>
      <c r="Z61" s="167">
        <v>0</v>
      </c>
      <c r="AA61" s="167">
        <v>0</v>
      </c>
      <c r="AB61" s="167">
        <v>0</v>
      </c>
      <c r="AC61" s="167">
        <v>0</v>
      </c>
      <c r="AD61" s="167">
        <v>0</v>
      </c>
      <c r="AE61" s="167">
        <v>0</v>
      </c>
      <c r="AF61" s="167">
        <v>0</v>
      </c>
      <c r="AG61" s="167">
        <v>0</v>
      </c>
      <c r="AH61" s="167">
        <v>0</v>
      </c>
      <c r="AI61" s="167">
        <v>0</v>
      </c>
      <c r="AJ61" s="167">
        <v>0</v>
      </c>
      <c r="AK61" s="167">
        <v>0</v>
      </c>
      <c r="AL61" s="167">
        <v>0</v>
      </c>
      <c r="AM61" s="167">
        <v>0</v>
      </c>
      <c r="AN61" s="167">
        <v>1</v>
      </c>
      <c r="AO61" s="167">
        <v>0</v>
      </c>
      <c r="AP61" s="167">
        <v>0</v>
      </c>
      <c r="AQ61" s="167">
        <v>1</v>
      </c>
      <c r="AR61" s="167">
        <v>0</v>
      </c>
      <c r="AS61" s="167">
        <v>0</v>
      </c>
      <c r="AT61" s="167">
        <v>1</v>
      </c>
      <c r="AU61" s="167">
        <v>0</v>
      </c>
      <c r="AV61" s="167">
        <v>0</v>
      </c>
      <c r="AW61" s="167">
        <v>0</v>
      </c>
      <c r="AX61" s="167">
        <v>0</v>
      </c>
      <c r="AY61" s="167">
        <v>2</v>
      </c>
      <c r="AZ61" s="167">
        <v>0</v>
      </c>
      <c r="BA61" s="167">
        <v>0</v>
      </c>
      <c r="BB61" s="167">
        <v>0</v>
      </c>
      <c r="BC61" s="167">
        <v>39</v>
      </c>
      <c r="BD61" s="167">
        <v>0</v>
      </c>
      <c r="BE61" s="98">
        <v>0</v>
      </c>
      <c r="BF61" s="167">
        <v>1</v>
      </c>
    </row>
    <row r="62" spans="1:58" x14ac:dyDescent="0.25">
      <c r="A62" s="20"/>
      <c r="B62" s="40" t="s">
        <v>4</v>
      </c>
      <c r="C62" s="141">
        <f t="shared" ref="C62:AH62" si="2">SUM(C4:C61)</f>
        <v>4951</v>
      </c>
      <c r="D62" s="141">
        <f t="shared" si="2"/>
        <v>59</v>
      </c>
      <c r="E62" s="141">
        <f t="shared" si="2"/>
        <v>8</v>
      </c>
      <c r="F62" s="141">
        <f t="shared" si="2"/>
        <v>59</v>
      </c>
      <c r="G62" s="141">
        <f t="shared" si="2"/>
        <v>82</v>
      </c>
      <c r="H62" s="141">
        <f t="shared" si="2"/>
        <v>33</v>
      </c>
      <c r="I62" s="141">
        <f t="shared" si="2"/>
        <v>629</v>
      </c>
      <c r="J62" s="141">
        <f t="shared" si="2"/>
        <v>56</v>
      </c>
      <c r="K62" s="141">
        <f t="shared" si="2"/>
        <v>43</v>
      </c>
      <c r="L62" s="141">
        <f t="shared" si="2"/>
        <v>4</v>
      </c>
      <c r="M62" s="141">
        <f t="shared" si="2"/>
        <v>7</v>
      </c>
      <c r="N62" s="141">
        <f t="shared" si="2"/>
        <v>301</v>
      </c>
      <c r="O62" s="141">
        <f t="shared" si="2"/>
        <v>125</v>
      </c>
      <c r="P62" s="141">
        <f t="shared" si="2"/>
        <v>17</v>
      </c>
      <c r="Q62" s="141">
        <f t="shared" si="2"/>
        <v>61</v>
      </c>
      <c r="R62" s="141">
        <f t="shared" si="2"/>
        <v>38</v>
      </c>
      <c r="S62" s="141">
        <f t="shared" si="2"/>
        <v>213</v>
      </c>
      <c r="T62" s="141">
        <f t="shared" si="2"/>
        <v>86</v>
      </c>
      <c r="U62" s="141">
        <f t="shared" si="2"/>
        <v>37</v>
      </c>
      <c r="V62" s="141">
        <f t="shared" si="2"/>
        <v>82</v>
      </c>
      <c r="W62" s="141">
        <f t="shared" si="2"/>
        <v>71</v>
      </c>
      <c r="X62" s="141">
        <f t="shared" si="2"/>
        <v>86</v>
      </c>
      <c r="Y62" s="141">
        <f t="shared" si="2"/>
        <v>90</v>
      </c>
      <c r="Z62" s="141">
        <f t="shared" si="2"/>
        <v>9</v>
      </c>
      <c r="AA62" s="141">
        <f t="shared" si="2"/>
        <v>182</v>
      </c>
      <c r="AB62" s="141">
        <f t="shared" si="2"/>
        <v>96</v>
      </c>
      <c r="AC62" s="141">
        <f t="shared" si="2"/>
        <v>91</v>
      </c>
      <c r="AD62" s="141">
        <f t="shared" si="2"/>
        <v>44</v>
      </c>
      <c r="AE62" s="141">
        <f t="shared" si="2"/>
        <v>13</v>
      </c>
      <c r="AF62" s="141">
        <f t="shared" si="2"/>
        <v>127</v>
      </c>
      <c r="AG62" s="141">
        <f t="shared" si="2"/>
        <v>11</v>
      </c>
      <c r="AH62" s="141">
        <f t="shared" si="2"/>
        <v>47</v>
      </c>
      <c r="AI62" s="141">
        <f t="shared" ref="AI62:BF62" si="3">SUM(AI4:AI61)</f>
        <v>13</v>
      </c>
      <c r="AJ62" s="141">
        <f t="shared" si="3"/>
        <v>150</v>
      </c>
      <c r="AK62" s="141">
        <f t="shared" si="3"/>
        <v>26</v>
      </c>
      <c r="AL62" s="141">
        <f t="shared" si="3"/>
        <v>68</v>
      </c>
      <c r="AM62" s="141">
        <f t="shared" si="3"/>
        <v>328</v>
      </c>
      <c r="AN62" s="141">
        <f t="shared" si="3"/>
        <v>138</v>
      </c>
      <c r="AO62" s="141">
        <f t="shared" si="3"/>
        <v>51</v>
      </c>
      <c r="AP62" s="141">
        <f t="shared" si="3"/>
        <v>63</v>
      </c>
      <c r="AQ62" s="141">
        <f t="shared" si="3"/>
        <v>175</v>
      </c>
      <c r="AR62" s="141">
        <f t="shared" si="3"/>
        <v>58</v>
      </c>
      <c r="AS62" s="141">
        <f t="shared" si="3"/>
        <v>3</v>
      </c>
      <c r="AT62" s="141">
        <f t="shared" si="3"/>
        <v>67</v>
      </c>
      <c r="AU62" s="141">
        <f t="shared" si="3"/>
        <v>14</v>
      </c>
      <c r="AV62" s="141">
        <f t="shared" si="3"/>
        <v>66</v>
      </c>
      <c r="AW62" s="141">
        <f t="shared" si="3"/>
        <v>299</v>
      </c>
      <c r="AX62" s="141">
        <f t="shared" si="3"/>
        <v>110</v>
      </c>
      <c r="AY62" s="141">
        <f t="shared" si="3"/>
        <v>127</v>
      </c>
      <c r="AZ62" s="141">
        <f t="shared" si="3"/>
        <v>18</v>
      </c>
      <c r="BA62" s="141">
        <f t="shared" si="3"/>
        <v>115</v>
      </c>
      <c r="BB62" s="141">
        <f t="shared" si="3"/>
        <v>76</v>
      </c>
      <c r="BC62" s="141">
        <f t="shared" si="3"/>
        <v>62</v>
      </c>
      <c r="BD62" s="141">
        <f t="shared" si="3"/>
        <v>9</v>
      </c>
      <c r="BE62" s="141">
        <f t="shared" si="3"/>
        <v>75</v>
      </c>
      <c r="BF62" s="141">
        <f t="shared" si="3"/>
        <v>33</v>
      </c>
    </row>
    <row r="63" spans="1:58" s="164" customFormat="1" ht="6.75" customHeight="1" x14ac:dyDescent="0.25"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</row>
    <row r="64" spans="1:58" s="187" customFormat="1" ht="11.25" x14ac:dyDescent="0.25">
      <c r="A64" s="205" t="s">
        <v>288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</row>
    <row r="65" spans="1:58" s="188" customFormat="1" ht="11.25" x14ac:dyDescent="0.25">
      <c r="A65" s="215" t="s">
        <v>235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</row>
    <row r="66" spans="1:58" s="188" customFormat="1" ht="11.25" x14ac:dyDescent="0.2">
      <c r="A66" s="218" t="s">
        <v>292</v>
      </c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</row>
  </sheetData>
  <mergeCells count="3">
    <mergeCell ref="A65:BF65"/>
    <mergeCell ref="A64:BF64"/>
    <mergeCell ref="A66:BF66"/>
  </mergeCells>
  <phoneticPr fontId="0" type="noConversion"/>
  <printOptions gridLines="1"/>
  <pageMargins left="0" right="0" top="0.5" bottom="0.5" header="0.5" footer="0.25"/>
  <pageSetup scale="65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9"/>
  <sheetViews>
    <sheetView zoomScaleNormal="100" workbookViewId="0">
      <pane xSplit="2" ySplit="3" topLeftCell="C4" activePane="bottomRight" state="frozenSplit"/>
      <selection activeCell="A30" sqref="A30"/>
      <selection pane="topRight" activeCell="A30" sqref="A30"/>
      <selection pane="bottomLeft" activeCell="A30" sqref="A30"/>
      <selection pane="bottomRight" activeCell="C4" sqref="C4"/>
    </sheetView>
  </sheetViews>
  <sheetFormatPr defaultColWidth="9.140625" defaultRowHeight="12.75" x14ac:dyDescent="0.25"/>
  <cols>
    <col min="1" max="1" width="9.140625" style="61"/>
    <col min="2" max="2" width="53" style="51" customWidth="1"/>
    <col min="3" max="3" width="11.140625" style="143" customWidth="1"/>
    <col min="4" max="4" width="13.28515625" style="143" customWidth="1"/>
    <col min="5" max="5" width="11.28515625" style="51" customWidth="1"/>
    <col min="6" max="7" width="9.140625" style="143"/>
    <col min="8" max="8" width="11.85546875" style="51" customWidth="1"/>
    <col min="9" max="9" width="9.140625" style="65"/>
    <col min="10" max="16384" width="9.140625" style="51"/>
  </cols>
  <sheetData>
    <row r="1" spans="1:8" x14ac:dyDescent="0.25">
      <c r="A1" s="217" t="s">
        <v>228</v>
      </c>
      <c r="B1" s="217"/>
      <c r="C1" s="217"/>
      <c r="D1" s="217"/>
      <c r="E1" s="217"/>
      <c r="F1" s="217"/>
      <c r="G1" s="217"/>
      <c r="H1" s="217"/>
    </row>
    <row r="3" spans="1:8" ht="38.25" x14ac:dyDescent="0.25">
      <c r="A3" s="125" t="s">
        <v>18</v>
      </c>
      <c r="B3" s="125" t="s">
        <v>305</v>
      </c>
      <c r="C3" s="145" t="s">
        <v>218</v>
      </c>
      <c r="D3" s="145" t="s">
        <v>219</v>
      </c>
      <c r="E3" s="57" t="s">
        <v>293</v>
      </c>
      <c r="F3" s="146" t="s">
        <v>101</v>
      </c>
      <c r="G3" s="146" t="s">
        <v>102</v>
      </c>
      <c r="H3" s="126" t="s">
        <v>294</v>
      </c>
    </row>
    <row r="4" spans="1:8" x14ac:dyDescent="0.25">
      <c r="A4" s="61" t="s">
        <v>20</v>
      </c>
      <c r="B4" s="51" t="s">
        <v>255</v>
      </c>
      <c r="C4" s="139">
        <v>664</v>
      </c>
      <c r="D4" s="140">
        <v>113</v>
      </c>
      <c r="E4" s="67">
        <f t="shared" ref="E4:E35" si="0">D4/C4</f>
        <v>0.17018072289156627</v>
      </c>
      <c r="F4" s="139">
        <v>54</v>
      </c>
      <c r="G4" s="140">
        <v>46</v>
      </c>
      <c r="H4" s="67">
        <f t="shared" ref="H4:H35" si="1">G4/F4</f>
        <v>0.85185185185185186</v>
      </c>
    </row>
    <row r="5" spans="1:8" ht="15" x14ac:dyDescent="0.25">
      <c r="A5" s="61" t="s">
        <v>22</v>
      </c>
      <c r="B5" s="51" t="s">
        <v>254</v>
      </c>
      <c r="C5" s="139">
        <v>3180</v>
      </c>
      <c r="D5" s="139">
        <v>195</v>
      </c>
      <c r="E5" s="67">
        <f t="shared" si="0"/>
        <v>6.1320754716981132E-2</v>
      </c>
      <c r="F5" s="139">
        <v>70</v>
      </c>
      <c r="G5" s="62">
        <v>20</v>
      </c>
      <c r="H5" s="67">
        <f t="shared" si="1"/>
        <v>0.2857142857142857</v>
      </c>
    </row>
    <row r="6" spans="1:8" ht="15" x14ac:dyDescent="0.25">
      <c r="A6" s="61" t="s">
        <v>22</v>
      </c>
      <c r="B6" s="51" t="s">
        <v>253</v>
      </c>
      <c r="C6" s="139">
        <v>2727</v>
      </c>
      <c r="D6" s="139">
        <v>176</v>
      </c>
      <c r="E6" s="67">
        <f t="shared" si="0"/>
        <v>6.4539787312064542E-2</v>
      </c>
      <c r="F6" s="139">
        <v>111</v>
      </c>
      <c r="G6" s="62">
        <v>19</v>
      </c>
      <c r="H6" s="67">
        <f t="shared" si="1"/>
        <v>0.17117117117117117</v>
      </c>
    </row>
    <row r="7" spans="1:8" x14ac:dyDescent="0.25">
      <c r="A7" s="61" t="s">
        <v>23</v>
      </c>
      <c r="B7" s="51" t="s">
        <v>174</v>
      </c>
      <c r="C7" s="139">
        <v>2137</v>
      </c>
      <c r="D7" s="139">
        <v>776</v>
      </c>
      <c r="E7" s="67">
        <f t="shared" si="0"/>
        <v>0.36312587739822183</v>
      </c>
      <c r="F7" s="139">
        <v>102</v>
      </c>
      <c r="G7" s="140">
        <v>55</v>
      </c>
      <c r="H7" s="67">
        <f t="shared" si="1"/>
        <v>0.53921568627450978</v>
      </c>
    </row>
    <row r="8" spans="1:8" x14ac:dyDescent="0.25">
      <c r="A8" s="61" t="s">
        <v>23</v>
      </c>
      <c r="B8" s="51" t="s">
        <v>250</v>
      </c>
      <c r="C8" s="139">
        <v>1883</v>
      </c>
      <c r="D8" s="139">
        <v>1052</v>
      </c>
      <c r="E8" s="67">
        <f>D8/C8</f>
        <v>0.55868295273499735</v>
      </c>
      <c r="F8" s="139">
        <v>88</v>
      </c>
      <c r="G8" s="140">
        <v>75</v>
      </c>
      <c r="H8" s="67">
        <f>G8/F8</f>
        <v>0.85227272727272729</v>
      </c>
    </row>
    <row r="9" spans="1:8" ht="15" x14ac:dyDescent="0.25">
      <c r="A9" s="61" t="s">
        <v>23</v>
      </c>
      <c r="B9" s="51" t="s">
        <v>252</v>
      </c>
      <c r="C9" s="139">
        <v>1755</v>
      </c>
      <c r="D9" s="139">
        <v>961</v>
      </c>
      <c r="E9" s="67">
        <f t="shared" si="0"/>
        <v>0.54757834757834756</v>
      </c>
      <c r="F9" s="139">
        <v>88</v>
      </c>
      <c r="G9" s="144">
        <v>70</v>
      </c>
      <c r="H9" s="67">
        <f t="shared" si="1"/>
        <v>0.79545454545454541</v>
      </c>
    </row>
    <row r="10" spans="1:8" ht="15" x14ac:dyDescent="0.25">
      <c r="A10" s="61" t="s">
        <v>23</v>
      </c>
      <c r="B10" s="190" t="s">
        <v>251</v>
      </c>
      <c r="C10" s="139">
        <v>3062</v>
      </c>
      <c r="D10" s="139">
        <v>1210</v>
      </c>
      <c r="E10" s="67">
        <f t="shared" si="0"/>
        <v>0.39516655780535598</v>
      </c>
      <c r="F10" s="139">
        <v>133</v>
      </c>
      <c r="G10" s="144">
        <v>105</v>
      </c>
      <c r="H10" s="67">
        <f t="shared" si="1"/>
        <v>0.78947368421052633</v>
      </c>
    </row>
    <row r="11" spans="1:8" ht="15" x14ac:dyDescent="0.25">
      <c r="A11" s="61" t="s">
        <v>23</v>
      </c>
      <c r="B11" s="51" t="s">
        <v>175</v>
      </c>
      <c r="C11" s="139">
        <v>3231</v>
      </c>
      <c r="D11" s="139">
        <v>1179</v>
      </c>
      <c r="E11" s="67">
        <f>D11/C11</f>
        <v>0.36490250696378829</v>
      </c>
      <c r="F11" s="139">
        <v>144</v>
      </c>
      <c r="G11" s="144">
        <v>95</v>
      </c>
      <c r="H11" s="67">
        <f>G11/F11</f>
        <v>0.65972222222222221</v>
      </c>
    </row>
    <row r="12" spans="1:8" x14ac:dyDescent="0.25">
      <c r="A12" s="61" t="s">
        <v>23</v>
      </c>
      <c r="B12" s="51" t="s">
        <v>176</v>
      </c>
      <c r="C12" s="139">
        <v>2534</v>
      </c>
      <c r="D12" s="139">
        <v>1093</v>
      </c>
      <c r="E12" s="67">
        <f t="shared" si="0"/>
        <v>0.43133385951065512</v>
      </c>
      <c r="F12" s="139">
        <v>72</v>
      </c>
      <c r="G12" s="140">
        <v>42</v>
      </c>
      <c r="H12" s="67">
        <f t="shared" si="1"/>
        <v>0.58333333333333337</v>
      </c>
    </row>
    <row r="13" spans="1:8" ht="15" x14ac:dyDescent="0.25">
      <c r="A13" s="61" t="s">
        <v>24</v>
      </c>
      <c r="B13" s="51" t="s">
        <v>297</v>
      </c>
      <c r="C13" s="139">
        <v>1265</v>
      </c>
      <c r="D13" s="139">
        <v>140</v>
      </c>
      <c r="E13" s="67">
        <f t="shared" si="0"/>
        <v>0.11067193675889328</v>
      </c>
      <c r="F13" s="139">
        <v>51</v>
      </c>
      <c r="G13" s="62">
        <v>30</v>
      </c>
      <c r="H13" s="67">
        <f t="shared" si="1"/>
        <v>0.58823529411764708</v>
      </c>
    </row>
    <row r="14" spans="1:8" ht="15" x14ac:dyDescent="0.25">
      <c r="A14" s="61" t="s">
        <v>25</v>
      </c>
      <c r="B14" s="51" t="s">
        <v>177</v>
      </c>
      <c r="C14" s="139">
        <v>1189</v>
      </c>
      <c r="D14" s="139">
        <v>74</v>
      </c>
      <c r="E14" s="67">
        <f t="shared" si="0"/>
        <v>6.2237174095878887E-2</v>
      </c>
      <c r="F14" s="139">
        <v>43</v>
      </c>
      <c r="G14" s="62">
        <v>22</v>
      </c>
      <c r="H14" s="67">
        <f t="shared" si="1"/>
        <v>0.51162790697674421</v>
      </c>
    </row>
    <row r="15" spans="1:8" ht="15" x14ac:dyDescent="0.25">
      <c r="A15" s="61" t="s">
        <v>26</v>
      </c>
      <c r="B15" s="51" t="s">
        <v>178</v>
      </c>
      <c r="C15" s="139">
        <v>2206</v>
      </c>
      <c r="D15" s="139">
        <v>9</v>
      </c>
      <c r="E15" s="67">
        <f t="shared" si="0"/>
        <v>4.0797824116047144E-3</v>
      </c>
      <c r="F15" s="139">
        <v>71</v>
      </c>
      <c r="G15" s="62">
        <v>2</v>
      </c>
      <c r="H15" s="67">
        <f t="shared" si="1"/>
        <v>2.8169014084507043E-2</v>
      </c>
    </row>
    <row r="16" spans="1:8" ht="15" x14ac:dyDescent="0.25">
      <c r="A16" s="61" t="s">
        <v>28</v>
      </c>
      <c r="B16" s="51" t="s">
        <v>179</v>
      </c>
      <c r="C16" s="139">
        <v>3293</v>
      </c>
      <c r="D16" s="139">
        <v>576</v>
      </c>
      <c r="E16" s="67">
        <f t="shared" si="0"/>
        <v>0.17491648952323111</v>
      </c>
      <c r="F16" s="139">
        <v>95</v>
      </c>
      <c r="G16" s="62">
        <v>56</v>
      </c>
      <c r="H16" s="67">
        <f t="shared" si="1"/>
        <v>0.58947368421052626</v>
      </c>
    </row>
    <row r="17" spans="1:8" ht="15" x14ac:dyDescent="0.25">
      <c r="A17" s="61" t="s">
        <v>28</v>
      </c>
      <c r="B17" s="51" t="s">
        <v>180</v>
      </c>
      <c r="C17" s="139">
        <v>1487</v>
      </c>
      <c r="D17" s="139">
        <v>568</v>
      </c>
      <c r="E17" s="67">
        <f t="shared" si="0"/>
        <v>0.38197713517148624</v>
      </c>
      <c r="F17" s="139">
        <v>83</v>
      </c>
      <c r="G17" s="62">
        <v>76</v>
      </c>
      <c r="H17" s="67">
        <f t="shared" si="1"/>
        <v>0.91566265060240959</v>
      </c>
    </row>
    <row r="18" spans="1:8" ht="15" x14ac:dyDescent="0.25">
      <c r="A18" s="61" t="s">
        <v>29</v>
      </c>
      <c r="B18" s="51" t="s">
        <v>257</v>
      </c>
      <c r="C18" s="139">
        <v>306</v>
      </c>
      <c r="D18" s="139">
        <v>290</v>
      </c>
      <c r="E18" s="67">
        <f t="shared" si="0"/>
        <v>0.94771241830065356</v>
      </c>
      <c r="F18" s="139">
        <v>69</v>
      </c>
      <c r="G18" s="62">
        <v>67</v>
      </c>
      <c r="H18" s="67">
        <f t="shared" si="1"/>
        <v>0.97101449275362317</v>
      </c>
    </row>
    <row r="19" spans="1:8" ht="15" x14ac:dyDescent="0.25">
      <c r="A19" s="61" t="s">
        <v>31</v>
      </c>
      <c r="B19" s="51" t="s">
        <v>71</v>
      </c>
      <c r="C19" s="139">
        <v>948</v>
      </c>
      <c r="D19" s="139">
        <v>119</v>
      </c>
      <c r="E19" s="67">
        <f t="shared" si="0"/>
        <v>0.12552742616033755</v>
      </c>
      <c r="F19" s="139">
        <v>80</v>
      </c>
      <c r="G19" s="62">
        <v>57</v>
      </c>
      <c r="H19" s="67">
        <f t="shared" si="1"/>
        <v>0.71250000000000002</v>
      </c>
    </row>
    <row r="20" spans="1:8" ht="15" x14ac:dyDescent="0.25">
      <c r="A20" s="61" t="s">
        <v>33</v>
      </c>
      <c r="B20" s="51" t="s">
        <v>181</v>
      </c>
      <c r="C20" s="139">
        <v>954</v>
      </c>
      <c r="D20" s="139">
        <v>433</v>
      </c>
      <c r="E20" s="67">
        <f t="shared" si="0"/>
        <v>0.45387840670859536</v>
      </c>
      <c r="F20" s="139">
        <v>51</v>
      </c>
      <c r="G20" s="62">
        <v>50</v>
      </c>
      <c r="H20" s="67">
        <f t="shared" si="1"/>
        <v>0.98039215686274506</v>
      </c>
    </row>
    <row r="21" spans="1:8" ht="15" x14ac:dyDescent="0.25">
      <c r="A21" s="61" t="s">
        <v>33</v>
      </c>
      <c r="B21" s="51" t="s">
        <v>248</v>
      </c>
      <c r="C21" s="139">
        <v>1702</v>
      </c>
      <c r="D21" s="139">
        <v>464</v>
      </c>
      <c r="E21" s="67">
        <f t="shared" si="0"/>
        <v>0.27262044653348999</v>
      </c>
      <c r="F21" s="139">
        <v>68</v>
      </c>
      <c r="G21" s="62">
        <v>62</v>
      </c>
      <c r="H21" s="67">
        <f t="shared" si="1"/>
        <v>0.91176470588235292</v>
      </c>
    </row>
    <row r="22" spans="1:8" ht="15" x14ac:dyDescent="0.25">
      <c r="A22" s="61" t="s">
        <v>34</v>
      </c>
      <c r="B22" s="51" t="s">
        <v>233</v>
      </c>
      <c r="C22" s="139">
        <v>1667</v>
      </c>
      <c r="D22" s="139">
        <v>190</v>
      </c>
      <c r="E22" s="67">
        <f t="shared" si="0"/>
        <v>0.11397720455908818</v>
      </c>
      <c r="F22" s="139">
        <v>100</v>
      </c>
      <c r="G22" s="62">
        <v>71</v>
      </c>
      <c r="H22" s="67">
        <f t="shared" si="1"/>
        <v>0.71</v>
      </c>
    </row>
    <row r="23" spans="1:8" ht="15" x14ac:dyDescent="0.25">
      <c r="A23" s="61" t="s">
        <v>36</v>
      </c>
      <c r="B23" s="51" t="s">
        <v>72</v>
      </c>
      <c r="C23" s="139">
        <v>1461</v>
      </c>
      <c r="D23" s="139">
        <v>196</v>
      </c>
      <c r="E23" s="67">
        <f t="shared" si="0"/>
        <v>0.13415468856947296</v>
      </c>
      <c r="F23" s="139">
        <v>57</v>
      </c>
      <c r="G23" s="62">
        <v>38</v>
      </c>
      <c r="H23" s="67">
        <f t="shared" si="1"/>
        <v>0.66666666666666663</v>
      </c>
    </row>
    <row r="24" spans="1:8" ht="15" x14ac:dyDescent="0.25">
      <c r="A24" s="61" t="s">
        <v>36</v>
      </c>
      <c r="B24" s="51" t="s">
        <v>73</v>
      </c>
      <c r="C24" s="139">
        <v>2953</v>
      </c>
      <c r="D24" s="139">
        <v>203</v>
      </c>
      <c r="E24" s="67">
        <f t="shared" si="0"/>
        <v>6.874365052488994E-2</v>
      </c>
      <c r="F24" s="139">
        <v>120</v>
      </c>
      <c r="G24" s="62">
        <v>44</v>
      </c>
      <c r="H24" s="67">
        <f t="shared" si="1"/>
        <v>0.36666666666666664</v>
      </c>
    </row>
    <row r="25" spans="1:8" ht="15" x14ac:dyDescent="0.25">
      <c r="A25" s="61" t="s">
        <v>37</v>
      </c>
      <c r="B25" s="51" t="s">
        <v>74</v>
      </c>
      <c r="C25" s="139">
        <v>513</v>
      </c>
      <c r="D25" s="139">
        <v>137</v>
      </c>
      <c r="E25" s="67">
        <f t="shared" si="0"/>
        <v>0.26705653021442494</v>
      </c>
      <c r="F25" s="139">
        <v>65</v>
      </c>
      <c r="G25" s="62">
        <v>58</v>
      </c>
      <c r="H25" s="67">
        <f t="shared" si="1"/>
        <v>0.89230769230769236</v>
      </c>
    </row>
    <row r="26" spans="1:8" x14ac:dyDescent="0.25">
      <c r="A26" s="61" t="s">
        <v>38</v>
      </c>
      <c r="B26" s="51" t="s">
        <v>75</v>
      </c>
      <c r="C26" s="139">
        <v>4535</v>
      </c>
      <c r="D26" s="139">
        <v>174</v>
      </c>
      <c r="E26" s="67">
        <f t="shared" si="0"/>
        <v>3.8368246968026459E-2</v>
      </c>
      <c r="F26" s="139">
        <v>115</v>
      </c>
      <c r="G26" s="140">
        <v>28</v>
      </c>
      <c r="H26" s="67">
        <f t="shared" si="1"/>
        <v>0.24347826086956523</v>
      </c>
    </row>
    <row r="27" spans="1:8" x14ac:dyDescent="0.25">
      <c r="A27" s="61" t="s">
        <v>38</v>
      </c>
      <c r="B27" s="51" t="s">
        <v>247</v>
      </c>
      <c r="C27" s="139">
        <v>940</v>
      </c>
      <c r="D27" s="139">
        <v>65</v>
      </c>
      <c r="E27" s="67">
        <f t="shared" si="0"/>
        <v>6.9148936170212769E-2</v>
      </c>
      <c r="F27" s="139">
        <v>35</v>
      </c>
      <c r="G27" s="140">
        <v>4</v>
      </c>
      <c r="H27" s="67">
        <f t="shared" si="1"/>
        <v>0.11428571428571428</v>
      </c>
    </row>
    <row r="28" spans="1:8" x14ac:dyDescent="0.25">
      <c r="A28" s="61" t="s">
        <v>38</v>
      </c>
      <c r="B28" s="51" t="s">
        <v>76</v>
      </c>
      <c r="C28" s="139">
        <v>4417</v>
      </c>
      <c r="D28" s="139">
        <v>174</v>
      </c>
      <c r="E28" s="67">
        <f t="shared" si="0"/>
        <v>3.9393253339370611E-2</v>
      </c>
      <c r="F28" s="139">
        <v>176</v>
      </c>
      <c r="G28" s="140">
        <v>28</v>
      </c>
      <c r="H28" s="67">
        <f t="shared" si="1"/>
        <v>0.15909090909090909</v>
      </c>
    </row>
    <row r="29" spans="1:8" ht="15" x14ac:dyDescent="0.25">
      <c r="A29" s="61" t="s">
        <v>39</v>
      </c>
      <c r="B29" s="51" t="s">
        <v>77</v>
      </c>
      <c r="C29" s="139">
        <v>2763</v>
      </c>
      <c r="D29" s="139">
        <v>196</v>
      </c>
      <c r="E29" s="67">
        <f t="shared" si="0"/>
        <v>7.0937386898298954E-2</v>
      </c>
      <c r="F29" s="139">
        <v>130</v>
      </c>
      <c r="G29" s="62">
        <v>69</v>
      </c>
      <c r="H29" s="67">
        <f t="shared" si="1"/>
        <v>0.53076923076923077</v>
      </c>
    </row>
    <row r="30" spans="1:8" ht="15" x14ac:dyDescent="0.25">
      <c r="A30" s="61" t="s">
        <v>41</v>
      </c>
      <c r="B30" s="51" t="s">
        <v>78</v>
      </c>
      <c r="C30" s="139">
        <v>1717</v>
      </c>
      <c r="D30" s="62">
        <v>322</v>
      </c>
      <c r="E30" s="67">
        <f t="shared" si="0"/>
        <v>0.18753640069889341</v>
      </c>
      <c r="F30" s="139">
        <v>87</v>
      </c>
      <c r="G30" s="62">
        <v>65</v>
      </c>
      <c r="H30" s="67">
        <f t="shared" si="1"/>
        <v>0.74712643678160917</v>
      </c>
    </row>
    <row r="31" spans="1:8" ht="15" x14ac:dyDescent="0.25">
      <c r="A31" s="61" t="s">
        <v>41</v>
      </c>
      <c r="B31" s="51" t="s">
        <v>79</v>
      </c>
      <c r="C31" s="139">
        <v>2071</v>
      </c>
      <c r="D31" s="62">
        <v>285</v>
      </c>
      <c r="E31" s="67">
        <f t="shared" si="0"/>
        <v>0.13761467889908258</v>
      </c>
      <c r="F31" s="139">
        <v>105</v>
      </c>
      <c r="G31" s="62">
        <v>65</v>
      </c>
      <c r="H31" s="67">
        <f t="shared" si="1"/>
        <v>0.61904761904761907</v>
      </c>
    </row>
    <row r="32" spans="1:8" ht="15" x14ac:dyDescent="0.25">
      <c r="A32" s="61" t="s">
        <v>42</v>
      </c>
      <c r="B32" s="51" t="s">
        <v>80</v>
      </c>
      <c r="C32" s="139">
        <v>955</v>
      </c>
      <c r="D32" s="139">
        <v>216</v>
      </c>
      <c r="E32" s="67">
        <f t="shared" si="0"/>
        <v>0.2261780104712042</v>
      </c>
      <c r="F32" s="139">
        <v>98</v>
      </c>
      <c r="G32" s="62">
        <v>56</v>
      </c>
      <c r="H32" s="67">
        <f t="shared" si="1"/>
        <v>0.5714285714285714</v>
      </c>
    </row>
    <row r="33" spans="1:8" ht="15" x14ac:dyDescent="0.25">
      <c r="A33" s="61" t="s">
        <v>43</v>
      </c>
      <c r="B33" s="51" t="s">
        <v>298</v>
      </c>
      <c r="C33" s="139">
        <v>705</v>
      </c>
      <c r="D33" s="139">
        <v>164</v>
      </c>
      <c r="E33" s="67">
        <f t="shared" si="0"/>
        <v>0.23262411347517731</v>
      </c>
      <c r="F33" s="139">
        <v>108</v>
      </c>
      <c r="G33" s="62">
        <v>81</v>
      </c>
      <c r="H33" s="67">
        <f t="shared" si="1"/>
        <v>0.75</v>
      </c>
    </row>
    <row r="34" spans="1:8" ht="15" x14ac:dyDescent="0.25">
      <c r="A34" s="61" t="s">
        <v>44</v>
      </c>
      <c r="B34" s="51" t="s">
        <v>82</v>
      </c>
      <c r="C34" s="139">
        <v>109</v>
      </c>
      <c r="D34" s="139">
        <v>100</v>
      </c>
      <c r="E34" s="67">
        <f t="shared" si="0"/>
        <v>0.91743119266055051</v>
      </c>
      <c r="F34" s="139">
        <v>35</v>
      </c>
      <c r="G34" s="62">
        <v>35</v>
      </c>
      <c r="H34" s="67">
        <f t="shared" si="1"/>
        <v>1</v>
      </c>
    </row>
    <row r="35" spans="1:8" ht="15" x14ac:dyDescent="0.25">
      <c r="A35" s="61" t="s">
        <v>46</v>
      </c>
      <c r="B35" s="51" t="s">
        <v>246</v>
      </c>
      <c r="C35" s="139">
        <v>1402</v>
      </c>
      <c r="D35" s="139">
        <v>293</v>
      </c>
      <c r="E35" s="67">
        <f t="shared" si="0"/>
        <v>0.20898716119828817</v>
      </c>
      <c r="F35" s="139">
        <v>81</v>
      </c>
      <c r="G35" s="62">
        <v>66</v>
      </c>
      <c r="H35" s="67">
        <f t="shared" si="1"/>
        <v>0.81481481481481477</v>
      </c>
    </row>
    <row r="36" spans="1:8" ht="15" x14ac:dyDescent="0.25">
      <c r="A36" s="61" t="s">
        <v>48</v>
      </c>
      <c r="B36" s="51" t="s">
        <v>83</v>
      </c>
      <c r="C36" s="139">
        <v>2729</v>
      </c>
      <c r="D36" s="139">
        <v>89</v>
      </c>
      <c r="E36" s="67">
        <f t="shared" ref="E36:E62" si="2">D36/C36</f>
        <v>3.2612678636863318E-2</v>
      </c>
      <c r="F36" s="139">
        <v>85</v>
      </c>
      <c r="G36" s="62">
        <v>12</v>
      </c>
      <c r="H36" s="67">
        <f t="shared" ref="H36:H62" si="3">G36/F36</f>
        <v>0.14117647058823529</v>
      </c>
    </row>
    <row r="37" spans="1:8" ht="15" x14ac:dyDescent="0.25">
      <c r="A37" s="61" t="s">
        <v>48</v>
      </c>
      <c r="B37" s="51" t="s">
        <v>258</v>
      </c>
      <c r="C37" s="139">
        <v>845</v>
      </c>
      <c r="D37" s="139">
        <v>93</v>
      </c>
      <c r="E37" s="67">
        <f t="shared" si="2"/>
        <v>0.11005917159763313</v>
      </c>
      <c r="F37" s="139">
        <v>47</v>
      </c>
      <c r="G37" s="62">
        <v>29</v>
      </c>
      <c r="H37" s="67">
        <f t="shared" si="3"/>
        <v>0.61702127659574468</v>
      </c>
    </row>
    <row r="38" spans="1:8" ht="15" x14ac:dyDescent="0.25">
      <c r="A38" s="61" t="s">
        <v>50</v>
      </c>
      <c r="B38" s="51" t="s">
        <v>289</v>
      </c>
      <c r="C38" s="139">
        <v>2156</v>
      </c>
      <c r="D38" s="139">
        <v>304</v>
      </c>
      <c r="E38" s="67">
        <f t="shared" si="2"/>
        <v>0.14100185528756956</v>
      </c>
      <c r="F38" s="139">
        <v>86</v>
      </c>
      <c r="G38" s="62">
        <v>60</v>
      </c>
      <c r="H38" s="67">
        <f t="shared" si="3"/>
        <v>0.69767441860465118</v>
      </c>
    </row>
    <row r="39" spans="1:8" ht="15" x14ac:dyDescent="0.25">
      <c r="A39" s="61" t="s">
        <v>52</v>
      </c>
      <c r="B39" s="51" t="s">
        <v>245</v>
      </c>
      <c r="C39" s="139">
        <v>2351</v>
      </c>
      <c r="D39" s="139">
        <v>111</v>
      </c>
      <c r="E39" s="67">
        <f t="shared" si="2"/>
        <v>4.7213951509995744E-2</v>
      </c>
      <c r="F39" s="139">
        <v>79</v>
      </c>
      <c r="G39" s="62">
        <v>50</v>
      </c>
      <c r="H39" s="67">
        <f t="shared" si="3"/>
        <v>0.63291139240506333</v>
      </c>
    </row>
    <row r="40" spans="1:8" x14ac:dyDescent="0.25">
      <c r="A40" s="61" t="s">
        <v>53</v>
      </c>
      <c r="B40" s="51" t="s">
        <v>85</v>
      </c>
      <c r="C40" s="139">
        <v>2364</v>
      </c>
      <c r="D40" s="139">
        <v>412</v>
      </c>
      <c r="E40" s="67">
        <f t="shared" si="2"/>
        <v>0.17428087986463622</v>
      </c>
      <c r="F40" s="139">
        <v>76</v>
      </c>
      <c r="G40" s="140">
        <v>22</v>
      </c>
      <c r="H40" s="67">
        <f t="shared" si="3"/>
        <v>0.28947368421052633</v>
      </c>
    </row>
    <row r="41" spans="1:8" x14ac:dyDescent="0.25">
      <c r="A41" s="61" t="s">
        <v>53</v>
      </c>
      <c r="B41" s="51" t="s">
        <v>86</v>
      </c>
      <c r="C41" s="139">
        <v>4826</v>
      </c>
      <c r="D41" s="139">
        <v>582</v>
      </c>
      <c r="E41" s="67">
        <f t="shared" si="2"/>
        <v>0.12059676750932449</v>
      </c>
      <c r="F41" s="139">
        <v>232</v>
      </c>
      <c r="G41" s="140">
        <v>83</v>
      </c>
      <c r="H41" s="67">
        <f t="shared" si="3"/>
        <v>0.35775862068965519</v>
      </c>
    </row>
    <row r="42" spans="1:8" ht="15" x14ac:dyDescent="0.25">
      <c r="A42" s="61" t="s">
        <v>53</v>
      </c>
      <c r="B42" s="51" t="s">
        <v>87</v>
      </c>
      <c r="C42" s="139">
        <v>1257</v>
      </c>
      <c r="D42" s="139">
        <v>496</v>
      </c>
      <c r="E42" s="67">
        <f t="shared" si="2"/>
        <v>0.39459029435163084</v>
      </c>
      <c r="F42" s="139">
        <v>39</v>
      </c>
      <c r="G42" s="144">
        <v>35</v>
      </c>
      <c r="H42" s="67">
        <f t="shared" si="3"/>
        <v>0.89743589743589747</v>
      </c>
    </row>
    <row r="43" spans="1:8" x14ac:dyDescent="0.25">
      <c r="A43" s="61" t="s">
        <v>53</v>
      </c>
      <c r="B43" s="51" t="s">
        <v>244</v>
      </c>
      <c r="C43" s="139">
        <v>2006</v>
      </c>
      <c r="D43" s="139">
        <v>492</v>
      </c>
      <c r="E43" s="67">
        <f t="shared" si="2"/>
        <v>0.24526420737786639</v>
      </c>
      <c r="F43" s="139">
        <v>90</v>
      </c>
      <c r="G43" s="140">
        <v>74</v>
      </c>
      <c r="H43" s="67">
        <f t="shared" si="3"/>
        <v>0.82222222222222219</v>
      </c>
    </row>
    <row r="44" spans="1:8" ht="15" x14ac:dyDescent="0.25">
      <c r="A44" s="61" t="s">
        <v>54</v>
      </c>
      <c r="B44" s="51" t="s">
        <v>256</v>
      </c>
      <c r="C44" s="139">
        <v>2897</v>
      </c>
      <c r="D44" s="139">
        <v>211</v>
      </c>
      <c r="E44" s="67">
        <f t="shared" si="2"/>
        <v>7.2833966171901965E-2</v>
      </c>
      <c r="F44" s="139">
        <v>72</v>
      </c>
      <c r="G44" s="62">
        <v>15</v>
      </c>
      <c r="H44" s="67">
        <f t="shared" si="3"/>
        <v>0.20833333333333334</v>
      </c>
    </row>
    <row r="45" spans="1:8" ht="15" x14ac:dyDescent="0.25">
      <c r="A45" s="61" t="s">
        <v>54</v>
      </c>
      <c r="B45" s="51" t="s">
        <v>88</v>
      </c>
      <c r="C45" s="139">
        <v>1094</v>
      </c>
      <c r="D45" s="139">
        <v>251</v>
      </c>
      <c r="E45" s="67">
        <f t="shared" si="2"/>
        <v>0.22943327239488118</v>
      </c>
      <c r="F45" s="139">
        <v>99</v>
      </c>
      <c r="G45" s="62">
        <v>82</v>
      </c>
      <c r="H45" s="67">
        <f t="shared" si="3"/>
        <v>0.82828282828282829</v>
      </c>
    </row>
    <row r="46" spans="1:8" ht="15" x14ac:dyDescent="0.25">
      <c r="A46" s="61" t="s">
        <v>55</v>
      </c>
      <c r="B46" s="51" t="s">
        <v>89</v>
      </c>
      <c r="C46" s="139">
        <v>762</v>
      </c>
      <c r="D46" s="139">
        <v>162</v>
      </c>
      <c r="E46" s="67">
        <f t="shared" si="2"/>
        <v>0.2125984251968504</v>
      </c>
      <c r="F46" s="139">
        <v>60</v>
      </c>
      <c r="G46" s="62">
        <v>40</v>
      </c>
      <c r="H46" s="67">
        <f t="shared" si="3"/>
        <v>0.66666666666666663</v>
      </c>
    </row>
    <row r="47" spans="1:8" ht="15" x14ac:dyDescent="0.25">
      <c r="A47" s="61" t="s">
        <v>56</v>
      </c>
      <c r="B47" s="51" t="s">
        <v>300</v>
      </c>
      <c r="C47" s="139">
        <v>1069</v>
      </c>
      <c r="D47" s="139">
        <v>127</v>
      </c>
      <c r="E47" s="67">
        <f t="shared" si="2"/>
        <v>0.11880261927034612</v>
      </c>
      <c r="F47" s="139">
        <v>75</v>
      </c>
      <c r="G47" s="62">
        <v>49</v>
      </c>
      <c r="H47" s="67">
        <f t="shared" si="3"/>
        <v>0.65333333333333332</v>
      </c>
    </row>
    <row r="48" spans="1:8" x14ac:dyDescent="0.25">
      <c r="A48" s="61" t="s">
        <v>57</v>
      </c>
      <c r="B48" s="51" t="s">
        <v>91</v>
      </c>
      <c r="C48" s="139">
        <v>4240</v>
      </c>
      <c r="D48" s="139">
        <v>310</v>
      </c>
      <c r="E48" s="67">
        <f t="shared" si="2"/>
        <v>7.3113207547169809E-2</v>
      </c>
      <c r="F48" s="139">
        <v>126</v>
      </c>
      <c r="G48" s="140">
        <v>71</v>
      </c>
      <c r="H48" s="67">
        <f t="shared" si="3"/>
        <v>0.56349206349206349</v>
      </c>
    </row>
    <row r="49" spans="1:13" ht="15" x14ac:dyDescent="0.25">
      <c r="A49" s="61" t="s">
        <v>57</v>
      </c>
      <c r="B49" s="51" t="s">
        <v>92</v>
      </c>
      <c r="C49" s="139">
        <v>2112</v>
      </c>
      <c r="D49" s="139">
        <v>150</v>
      </c>
      <c r="E49" s="67">
        <f t="shared" si="2"/>
        <v>7.1022727272727279E-2</v>
      </c>
      <c r="F49" s="139">
        <v>117</v>
      </c>
      <c r="G49" s="144">
        <v>15</v>
      </c>
      <c r="H49" s="67">
        <f t="shared" si="3"/>
        <v>0.12820512820512819</v>
      </c>
    </row>
    <row r="50" spans="1:13" ht="15" x14ac:dyDescent="0.25">
      <c r="A50" s="61" t="s">
        <v>57</v>
      </c>
      <c r="B50" s="51" t="s">
        <v>93</v>
      </c>
      <c r="C50" s="139">
        <v>2122</v>
      </c>
      <c r="D50" s="139">
        <v>255</v>
      </c>
      <c r="E50" s="67">
        <f t="shared" si="2"/>
        <v>0.12016965127238455</v>
      </c>
      <c r="F50" s="139">
        <v>78</v>
      </c>
      <c r="G50" s="144">
        <v>23</v>
      </c>
      <c r="H50" s="67">
        <f t="shared" si="3"/>
        <v>0.29487179487179488</v>
      </c>
    </row>
    <row r="51" spans="1:13" ht="15" x14ac:dyDescent="0.25">
      <c r="A51" s="61" t="s">
        <v>58</v>
      </c>
      <c r="B51" s="51" t="s">
        <v>94</v>
      </c>
      <c r="C51" s="139">
        <v>437</v>
      </c>
      <c r="D51" s="139">
        <v>118</v>
      </c>
      <c r="E51" s="67">
        <f t="shared" si="2"/>
        <v>0.27002288329519453</v>
      </c>
      <c r="F51" s="139">
        <v>45</v>
      </c>
      <c r="G51" s="62">
        <v>42</v>
      </c>
      <c r="H51" s="67">
        <f t="shared" si="3"/>
        <v>0.93333333333333335</v>
      </c>
    </row>
    <row r="52" spans="1:13" ht="15" x14ac:dyDescent="0.25">
      <c r="A52" s="61" t="s">
        <v>60</v>
      </c>
      <c r="B52" s="51" t="s">
        <v>95</v>
      </c>
      <c r="C52" s="139">
        <v>759</v>
      </c>
      <c r="D52" s="139">
        <v>172</v>
      </c>
      <c r="E52" s="67">
        <f t="shared" si="2"/>
        <v>0.22661396574440051</v>
      </c>
      <c r="F52" s="139">
        <v>70</v>
      </c>
      <c r="G52" s="62">
        <v>53</v>
      </c>
      <c r="H52" s="67">
        <f t="shared" si="3"/>
        <v>0.75714285714285712</v>
      </c>
    </row>
    <row r="53" spans="1:13" ht="15" x14ac:dyDescent="0.25">
      <c r="A53" s="61" t="s">
        <v>62</v>
      </c>
      <c r="B53" s="51" t="s">
        <v>96</v>
      </c>
      <c r="C53" s="139">
        <v>1884</v>
      </c>
      <c r="D53" s="139">
        <v>97</v>
      </c>
      <c r="E53" s="67">
        <f t="shared" si="2"/>
        <v>5.1486199575371552E-2</v>
      </c>
      <c r="F53" s="139">
        <v>49</v>
      </c>
      <c r="G53" s="62">
        <v>9</v>
      </c>
      <c r="H53" s="67">
        <f t="shared" si="3"/>
        <v>0.18367346938775511</v>
      </c>
    </row>
    <row r="54" spans="1:13" ht="15" x14ac:dyDescent="0.25">
      <c r="A54" s="61" t="s">
        <v>62</v>
      </c>
      <c r="B54" s="51" t="s">
        <v>259</v>
      </c>
      <c r="C54" s="139">
        <v>575</v>
      </c>
      <c r="D54" s="139">
        <v>176</v>
      </c>
      <c r="E54" s="67">
        <f t="shared" si="2"/>
        <v>0.30608695652173912</v>
      </c>
      <c r="F54" s="139">
        <v>80</v>
      </c>
      <c r="G54" s="62">
        <v>49</v>
      </c>
      <c r="H54" s="67">
        <f t="shared" si="3"/>
        <v>0.61250000000000004</v>
      </c>
    </row>
    <row r="55" spans="1:13" x14ac:dyDescent="0.25">
      <c r="A55" s="61" t="s">
        <v>63</v>
      </c>
      <c r="B55" s="51" t="s">
        <v>243</v>
      </c>
      <c r="C55" s="139">
        <v>1385</v>
      </c>
      <c r="D55" s="139">
        <v>721</v>
      </c>
      <c r="E55" s="67">
        <f t="shared" si="2"/>
        <v>0.52057761732851981</v>
      </c>
      <c r="F55" s="139">
        <v>99</v>
      </c>
      <c r="G55" s="140">
        <v>91</v>
      </c>
      <c r="H55" s="67">
        <f t="shared" si="3"/>
        <v>0.91919191919191923</v>
      </c>
    </row>
    <row r="56" spans="1:13" ht="15" x14ac:dyDescent="0.25">
      <c r="A56" s="61" t="s">
        <v>63</v>
      </c>
      <c r="B56" s="51" t="s">
        <v>301</v>
      </c>
      <c r="C56" s="139">
        <v>1585</v>
      </c>
      <c r="D56" s="139">
        <v>733</v>
      </c>
      <c r="E56" s="67">
        <f t="shared" si="2"/>
        <v>0.46246056782334383</v>
      </c>
      <c r="F56" s="139">
        <v>82</v>
      </c>
      <c r="G56" s="144">
        <v>74</v>
      </c>
      <c r="H56" s="67">
        <f t="shared" si="3"/>
        <v>0.90243902439024393</v>
      </c>
    </row>
    <row r="57" spans="1:13" ht="15" x14ac:dyDescent="0.25">
      <c r="A57" s="61" t="s">
        <v>63</v>
      </c>
      <c r="B57" s="51" t="s">
        <v>242</v>
      </c>
      <c r="C57" s="139">
        <v>1289</v>
      </c>
      <c r="D57" s="139">
        <v>766</v>
      </c>
      <c r="E57" s="67">
        <f t="shared" si="2"/>
        <v>0.59425911559348332</v>
      </c>
      <c r="F57" s="139">
        <v>94</v>
      </c>
      <c r="G57" s="144">
        <v>89</v>
      </c>
      <c r="H57" s="67">
        <f t="shared" si="3"/>
        <v>0.94680851063829785</v>
      </c>
    </row>
    <row r="58" spans="1:13" ht="15" x14ac:dyDescent="0.25">
      <c r="A58" s="61" t="s">
        <v>65</v>
      </c>
      <c r="B58" s="51" t="s">
        <v>97</v>
      </c>
      <c r="C58" s="139">
        <v>2535</v>
      </c>
      <c r="D58" s="139">
        <v>303</v>
      </c>
      <c r="E58" s="67">
        <f t="shared" si="2"/>
        <v>0.11952662721893491</v>
      </c>
      <c r="F58" s="139">
        <v>93</v>
      </c>
      <c r="G58" s="62">
        <v>60</v>
      </c>
      <c r="H58" s="67">
        <f t="shared" si="3"/>
        <v>0.64516129032258063</v>
      </c>
    </row>
    <row r="59" spans="1:13" ht="15" x14ac:dyDescent="0.25">
      <c r="A59" s="61" t="s">
        <v>67</v>
      </c>
      <c r="B59" s="51" t="s">
        <v>98</v>
      </c>
      <c r="C59" s="139">
        <v>1027</v>
      </c>
      <c r="D59" s="139">
        <v>276</v>
      </c>
      <c r="E59" s="67">
        <f t="shared" si="2"/>
        <v>0.26874391431353456</v>
      </c>
      <c r="F59" s="139">
        <v>60</v>
      </c>
      <c r="G59" s="62">
        <v>51</v>
      </c>
      <c r="H59" s="67">
        <f t="shared" si="3"/>
        <v>0.85</v>
      </c>
    </row>
    <row r="60" spans="1:13" ht="15" x14ac:dyDescent="0.25">
      <c r="A60" s="61" t="s">
        <v>68</v>
      </c>
      <c r="B60" s="51" t="s">
        <v>99</v>
      </c>
      <c r="C60" s="139">
        <v>2719</v>
      </c>
      <c r="D60" s="139">
        <v>174</v>
      </c>
      <c r="E60" s="67">
        <f t="shared" si="2"/>
        <v>6.3994115483633693E-2</v>
      </c>
      <c r="F60" s="139">
        <v>80</v>
      </c>
      <c r="G60" s="62">
        <v>40</v>
      </c>
      <c r="H60" s="67">
        <f t="shared" si="3"/>
        <v>0.5</v>
      </c>
    </row>
    <row r="61" spans="1:13" ht="15" x14ac:dyDescent="0.25">
      <c r="A61" s="61" t="s">
        <v>69</v>
      </c>
      <c r="B61" s="51" t="s">
        <v>100</v>
      </c>
      <c r="C61" s="139">
        <v>1281</v>
      </c>
      <c r="D61" s="139">
        <v>71</v>
      </c>
      <c r="E61" s="67">
        <f t="shared" si="2"/>
        <v>5.5425448868071818E-2</v>
      </c>
      <c r="F61" s="139">
        <v>49</v>
      </c>
      <c r="G61" s="62">
        <v>39</v>
      </c>
      <c r="H61" s="67">
        <f t="shared" si="3"/>
        <v>0.79591836734693877</v>
      </c>
    </row>
    <row r="62" spans="1:13" x14ac:dyDescent="0.25">
      <c r="A62" s="125"/>
      <c r="B62" s="40" t="s">
        <v>4</v>
      </c>
      <c r="C62" s="127">
        <f>SUM(C4:C61)</f>
        <v>109037</v>
      </c>
      <c r="D62" s="127">
        <f>SUM(D4:D61)</f>
        <v>19795</v>
      </c>
      <c r="E62" s="128">
        <f t="shared" si="2"/>
        <v>0.18154387960050258</v>
      </c>
      <c r="F62" s="127">
        <f>SUM(F4:F61)</f>
        <v>4947</v>
      </c>
      <c r="G62" s="127">
        <f>SUM(G4:G61)</f>
        <v>2914</v>
      </c>
      <c r="H62" s="128">
        <f t="shared" si="3"/>
        <v>0.5890438649686679</v>
      </c>
    </row>
    <row r="63" spans="1:13" s="66" customFormat="1" ht="15" x14ac:dyDescent="0.25">
      <c r="A63" s="129"/>
      <c r="C63" s="119"/>
      <c r="D63" s="119"/>
      <c r="E63" s="130"/>
      <c r="F63" s="119"/>
      <c r="G63" s="119"/>
    </row>
    <row r="64" spans="1:13" x14ac:dyDescent="0.25">
      <c r="A64" s="205" t="s">
        <v>288</v>
      </c>
      <c r="B64" s="205"/>
      <c r="C64" s="205"/>
      <c r="D64" s="205"/>
      <c r="E64" s="205"/>
      <c r="F64" s="205"/>
      <c r="G64" s="205"/>
      <c r="H64" s="205"/>
      <c r="I64" s="174"/>
      <c r="J64" s="174"/>
      <c r="K64" s="174"/>
      <c r="L64" s="174"/>
      <c r="M64" s="174"/>
    </row>
    <row r="65" spans="1:8" x14ac:dyDescent="0.2">
      <c r="A65" s="218" t="s">
        <v>292</v>
      </c>
      <c r="B65" s="218"/>
      <c r="C65" s="218"/>
      <c r="D65" s="218"/>
      <c r="E65" s="218"/>
      <c r="F65" s="218"/>
      <c r="G65" s="218"/>
      <c r="H65" s="218"/>
    </row>
    <row r="66" spans="1:8" x14ac:dyDescent="0.25">
      <c r="E66" s="131"/>
    </row>
    <row r="67" spans="1:8" x14ac:dyDescent="0.25">
      <c r="E67" s="131"/>
    </row>
    <row r="69" spans="1:8" x14ac:dyDescent="0.25">
      <c r="E69" s="131"/>
    </row>
  </sheetData>
  <mergeCells count="3">
    <mergeCell ref="A1:H1"/>
    <mergeCell ref="A64:H64"/>
    <mergeCell ref="A65:H65"/>
  </mergeCells>
  <phoneticPr fontId="0" type="noConversion"/>
  <printOptions gridLines="1"/>
  <pageMargins left="0.25" right="0.25" top="1" bottom="0.25" header="0.5" footer="0.25"/>
  <pageSetup scale="90" orientation="landscape" r:id="rId1"/>
  <headerFooter alignWithMargins="0"/>
  <rowBreaks count="1" manualBreakCount="1">
    <brk id="32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5"/>
  <sheetViews>
    <sheetView zoomScaleNormal="100" workbookViewId="0">
      <pane ySplit="3" topLeftCell="A4" activePane="bottomLeft" state="frozenSplit"/>
      <selection pane="bottomLeft" activeCell="A4" sqref="A4"/>
    </sheetView>
  </sheetViews>
  <sheetFormatPr defaultColWidth="9.140625" defaultRowHeight="15" x14ac:dyDescent="0.25"/>
  <cols>
    <col min="1" max="1" width="39.5703125" style="51" customWidth="1"/>
    <col min="2" max="3" width="14.140625" style="150" customWidth="1"/>
    <col min="4" max="4" width="14.140625" style="64" customWidth="1"/>
    <col min="5" max="5" width="8.85546875" style="66"/>
    <col min="6" max="16384" width="9.140625" style="51"/>
  </cols>
  <sheetData>
    <row r="1" spans="1:4" ht="27.75" customHeight="1" x14ac:dyDescent="0.25">
      <c r="A1" s="219" t="s">
        <v>229</v>
      </c>
      <c r="B1" s="219"/>
      <c r="C1" s="219"/>
      <c r="D1" s="219"/>
    </row>
    <row r="3" spans="1:4" ht="25.5" x14ac:dyDescent="0.25">
      <c r="A3" s="38" t="s">
        <v>103</v>
      </c>
      <c r="B3" s="137" t="s">
        <v>104</v>
      </c>
      <c r="C3" s="137" t="s">
        <v>105</v>
      </c>
      <c r="D3" s="52" t="s">
        <v>106</v>
      </c>
    </row>
    <row r="4" spans="1:4" x14ac:dyDescent="0.25">
      <c r="A4" s="175" t="s">
        <v>107</v>
      </c>
      <c r="B4" s="101">
        <f>SUM(B5:B10)</f>
        <v>347</v>
      </c>
      <c r="C4" s="101">
        <f>SUM(C5:C10)</f>
        <v>165</v>
      </c>
      <c r="D4" s="132">
        <f>C4/B4</f>
        <v>0.47550432276657062</v>
      </c>
    </row>
    <row r="5" spans="1:4" x14ac:dyDescent="0.25">
      <c r="A5" s="61" t="s">
        <v>108</v>
      </c>
      <c r="B5" s="147">
        <v>83</v>
      </c>
      <c r="C5" s="147">
        <v>43</v>
      </c>
      <c r="D5" s="133">
        <f>C5/B5</f>
        <v>0.51807228915662651</v>
      </c>
    </row>
    <row r="6" spans="1:4" x14ac:dyDescent="0.25">
      <c r="A6" s="61" t="s">
        <v>109</v>
      </c>
      <c r="B6" s="147">
        <v>24</v>
      </c>
      <c r="C6" s="147">
        <v>9</v>
      </c>
      <c r="D6" s="133">
        <f t="shared" ref="D6:D18" si="0">C6/B6</f>
        <v>0.375</v>
      </c>
    </row>
    <row r="7" spans="1:4" x14ac:dyDescent="0.25">
      <c r="A7" s="61" t="s">
        <v>110</v>
      </c>
      <c r="B7" s="147">
        <v>189</v>
      </c>
      <c r="C7" s="147">
        <v>86</v>
      </c>
      <c r="D7" s="133">
        <f t="shared" si="0"/>
        <v>0.455026455026455</v>
      </c>
    </row>
    <row r="8" spans="1:4" x14ac:dyDescent="0.25">
      <c r="A8" s="61" t="s">
        <v>111</v>
      </c>
      <c r="B8" s="147">
        <v>24</v>
      </c>
      <c r="C8" s="147">
        <v>13</v>
      </c>
      <c r="D8" s="133">
        <f t="shared" si="0"/>
        <v>0.54166666666666663</v>
      </c>
    </row>
    <row r="9" spans="1:4" x14ac:dyDescent="0.25">
      <c r="A9" s="61" t="s">
        <v>112</v>
      </c>
      <c r="B9" s="147">
        <v>19</v>
      </c>
      <c r="C9" s="147">
        <v>9</v>
      </c>
      <c r="D9" s="133">
        <f t="shared" si="0"/>
        <v>0.47368421052631576</v>
      </c>
    </row>
    <row r="10" spans="1:4" x14ac:dyDescent="0.25">
      <c r="A10" s="61" t="s">
        <v>113</v>
      </c>
      <c r="B10" s="147">
        <v>8</v>
      </c>
      <c r="C10" s="147">
        <v>5</v>
      </c>
      <c r="D10" s="133">
        <f t="shared" si="0"/>
        <v>0.625</v>
      </c>
    </row>
    <row r="11" spans="1:4" x14ac:dyDescent="0.25">
      <c r="A11" s="175" t="s">
        <v>114</v>
      </c>
      <c r="B11" s="148">
        <f>SUM(B12:B18)</f>
        <v>1661</v>
      </c>
      <c r="C11" s="148">
        <f>SUM(C12:C18)</f>
        <v>764</v>
      </c>
      <c r="D11" s="132">
        <f>C11/B11</f>
        <v>0.45996387718242021</v>
      </c>
    </row>
    <row r="12" spans="1:4" x14ac:dyDescent="0.25">
      <c r="A12" s="61" t="s">
        <v>115</v>
      </c>
      <c r="B12" s="147">
        <v>14</v>
      </c>
      <c r="C12" s="147">
        <v>7</v>
      </c>
      <c r="D12" s="133">
        <f t="shared" si="0"/>
        <v>0.5</v>
      </c>
    </row>
    <row r="13" spans="1:4" x14ac:dyDescent="0.25">
      <c r="A13" s="61" t="s">
        <v>116</v>
      </c>
      <c r="B13" s="147">
        <v>10</v>
      </c>
      <c r="C13" s="147">
        <v>4</v>
      </c>
      <c r="D13" s="133">
        <f t="shared" si="0"/>
        <v>0.4</v>
      </c>
    </row>
    <row r="14" spans="1:4" x14ac:dyDescent="0.25">
      <c r="A14" s="61" t="s">
        <v>117</v>
      </c>
      <c r="B14" s="147">
        <v>220</v>
      </c>
      <c r="C14" s="147">
        <v>90</v>
      </c>
      <c r="D14" s="133">
        <f t="shared" si="0"/>
        <v>0.40909090909090912</v>
      </c>
    </row>
    <row r="15" spans="1:4" x14ac:dyDescent="0.25">
      <c r="A15" s="61" t="s">
        <v>118</v>
      </c>
      <c r="B15" s="147">
        <v>329</v>
      </c>
      <c r="C15" s="147">
        <v>150</v>
      </c>
      <c r="D15" s="133">
        <f t="shared" si="0"/>
        <v>0.45592705167173253</v>
      </c>
    </row>
    <row r="16" spans="1:4" x14ac:dyDescent="0.25">
      <c r="A16" s="61" t="s">
        <v>119</v>
      </c>
      <c r="B16" s="147">
        <v>674</v>
      </c>
      <c r="C16" s="147">
        <v>328</v>
      </c>
      <c r="D16" s="133">
        <f t="shared" si="0"/>
        <v>0.48664688427299702</v>
      </c>
    </row>
    <row r="17" spans="1:4" x14ac:dyDescent="0.25">
      <c r="A17" s="61" t="s">
        <v>120</v>
      </c>
      <c r="B17" s="147">
        <v>342</v>
      </c>
      <c r="C17" s="147">
        <v>146</v>
      </c>
      <c r="D17" s="133">
        <f t="shared" si="0"/>
        <v>0.42690058479532161</v>
      </c>
    </row>
    <row r="18" spans="1:4" x14ac:dyDescent="0.25">
      <c r="A18" s="61" t="s">
        <v>121</v>
      </c>
      <c r="B18" s="147">
        <v>72</v>
      </c>
      <c r="C18" s="147">
        <v>39</v>
      </c>
      <c r="D18" s="133">
        <f t="shared" si="0"/>
        <v>0.54166666666666663</v>
      </c>
    </row>
    <row r="19" spans="1:4" x14ac:dyDescent="0.25">
      <c r="A19" s="175" t="s">
        <v>122</v>
      </c>
      <c r="B19" s="148">
        <f>SUM(B20:B30)</f>
        <v>2789</v>
      </c>
      <c r="C19" s="148">
        <f>SUM(C20:C30)</f>
        <v>1102</v>
      </c>
      <c r="D19" s="132">
        <f>C19/B19</f>
        <v>0.39512370025098603</v>
      </c>
    </row>
    <row r="20" spans="1:4" x14ac:dyDescent="0.25">
      <c r="A20" s="61" t="s">
        <v>123</v>
      </c>
      <c r="B20" s="147">
        <v>123</v>
      </c>
      <c r="C20" s="147">
        <v>59</v>
      </c>
      <c r="D20" s="133">
        <f>C20/B20</f>
        <v>0.47967479674796748</v>
      </c>
    </row>
    <row r="21" spans="1:4" x14ac:dyDescent="0.25">
      <c r="A21" s="61" t="s">
        <v>124</v>
      </c>
      <c r="B21" s="147">
        <v>105</v>
      </c>
      <c r="C21" s="147">
        <v>33</v>
      </c>
      <c r="D21" s="133">
        <f t="shared" ref="D21:D30" si="1">C21/B21</f>
        <v>0.31428571428571428</v>
      </c>
    </row>
    <row r="22" spans="1:4" x14ac:dyDescent="0.25">
      <c r="A22" s="61" t="s">
        <v>125</v>
      </c>
      <c r="B22" s="147">
        <v>680</v>
      </c>
      <c r="C22" s="147">
        <v>301</v>
      </c>
      <c r="D22" s="133">
        <f t="shared" si="1"/>
        <v>0.44264705882352939</v>
      </c>
    </row>
    <row r="23" spans="1:4" x14ac:dyDescent="0.25">
      <c r="A23" s="61" t="s">
        <v>126</v>
      </c>
      <c r="B23" s="147">
        <v>350</v>
      </c>
      <c r="C23" s="147">
        <v>125</v>
      </c>
      <c r="D23" s="133">
        <f t="shared" si="1"/>
        <v>0.35714285714285715</v>
      </c>
    </row>
    <row r="24" spans="1:4" ht="14.45" x14ac:dyDescent="0.3">
      <c r="A24" s="61" t="s">
        <v>127</v>
      </c>
      <c r="B24" s="147">
        <v>212</v>
      </c>
      <c r="C24" s="147">
        <v>82</v>
      </c>
      <c r="D24" s="133">
        <f t="shared" si="1"/>
        <v>0.3867924528301887</v>
      </c>
    </row>
    <row r="25" spans="1:4" ht="14.45" x14ac:dyDescent="0.3">
      <c r="A25" s="61" t="s">
        <v>128</v>
      </c>
      <c r="B25" s="147">
        <v>157</v>
      </c>
      <c r="C25" s="147">
        <v>71</v>
      </c>
      <c r="D25" s="133">
        <f t="shared" si="1"/>
        <v>0.45222929936305734</v>
      </c>
    </row>
    <row r="26" spans="1:4" ht="14.45" x14ac:dyDescent="0.3">
      <c r="A26" s="61" t="s">
        <v>129</v>
      </c>
      <c r="B26" s="147">
        <v>115</v>
      </c>
      <c r="C26" s="147">
        <v>44</v>
      </c>
      <c r="D26" s="133">
        <f t="shared" si="1"/>
        <v>0.38260869565217392</v>
      </c>
    </row>
    <row r="27" spans="1:4" ht="14.45" x14ac:dyDescent="0.3">
      <c r="A27" s="61" t="s">
        <v>130</v>
      </c>
      <c r="B27" s="147">
        <v>311</v>
      </c>
      <c r="C27" s="147">
        <v>127</v>
      </c>
      <c r="D27" s="133">
        <f t="shared" si="1"/>
        <v>0.40836012861736337</v>
      </c>
    </row>
    <row r="28" spans="1:4" ht="14.45" x14ac:dyDescent="0.3">
      <c r="A28" s="61" t="s">
        <v>131</v>
      </c>
      <c r="B28" s="147">
        <v>177</v>
      </c>
      <c r="C28" s="147">
        <v>64</v>
      </c>
      <c r="D28" s="133">
        <f t="shared" si="1"/>
        <v>0.3615819209039548</v>
      </c>
    </row>
    <row r="29" spans="1:4" ht="14.45" x14ac:dyDescent="0.3">
      <c r="A29" s="61" t="s">
        <v>132</v>
      </c>
      <c r="B29" s="147">
        <v>223</v>
      </c>
      <c r="C29" s="147">
        <v>72</v>
      </c>
      <c r="D29" s="133">
        <f t="shared" si="1"/>
        <v>0.32286995515695066</v>
      </c>
    </row>
    <row r="30" spans="1:4" ht="14.45" x14ac:dyDescent="0.3">
      <c r="A30" s="61" t="s">
        <v>133</v>
      </c>
      <c r="B30" s="147">
        <v>336</v>
      </c>
      <c r="C30" s="147">
        <v>124</v>
      </c>
      <c r="D30" s="133">
        <f t="shared" si="1"/>
        <v>0.36904761904761907</v>
      </c>
    </row>
    <row r="31" spans="1:4" x14ac:dyDescent="0.25">
      <c r="A31" s="175" t="s">
        <v>134</v>
      </c>
      <c r="B31" s="148">
        <f>SUM(B32:B39)</f>
        <v>2179</v>
      </c>
      <c r="C31" s="148">
        <f>SUM(C32:C39)</f>
        <v>955</v>
      </c>
      <c r="D31" s="132">
        <f t="shared" ref="D31:D46" si="2">C31/B31</f>
        <v>0.43827443781551167</v>
      </c>
    </row>
    <row r="32" spans="1:4" x14ac:dyDescent="0.25">
      <c r="A32" s="61" t="s">
        <v>135</v>
      </c>
      <c r="B32" s="147">
        <v>514</v>
      </c>
      <c r="C32" s="147">
        <v>213</v>
      </c>
      <c r="D32" s="133">
        <f t="shared" si="2"/>
        <v>0.4143968871595331</v>
      </c>
    </row>
    <row r="33" spans="1:4" x14ac:dyDescent="0.25">
      <c r="A33" s="61" t="s">
        <v>136</v>
      </c>
      <c r="B33" s="147">
        <v>203</v>
      </c>
      <c r="C33" s="147">
        <v>86</v>
      </c>
      <c r="D33" s="133">
        <f t="shared" si="2"/>
        <v>0.42364532019704432</v>
      </c>
    </row>
    <row r="34" spans="1:4" x14ac:dyDescent="0.25">
      <c r="A34" s="61" t="s">
        <v>137</v>
      </c>
      <c r="B34" s="147">
        <v>124</v>
      </c>
      <c r="C34" s="147">
        <v>61</v>
      </c>
      <c r="D34" s="133">
        <f t="shared" si="2"/>
        <v>0.49193548387096775</v>
      </c>
    </row>
    <row r="35" spans="1:4" x14ac:dyDescent="0.25">
      <c r="A35" s="61" t="s">
        <v>138</v>
      </c>
      <c r="B35" s="147">
        <v>445</v>
      </c>
      <c r="C35" s="147">
        <v>182</v>
      </c>
      <c r="D35" s="133">
        <f t="shared" si="2"/>
        <v>0.40898876404494383</v>
      </c>
    </row>
    <row r="36" spans="1:4" x14ac:dyDescent="0.25">
      <c r="A36" s="61" t="s">
        <v>139</v>
      </c>
      <c r="B36" s="147">
        <v>227</v>
      </c>
      <c r="C36" s="147">
        <v>96</v>
      </c>
      <c r="D36" s="133">
        <f t="shared" si="2"/>
        <v>0.42290748898678415</v>
      </c>
    </row>
    <row r="37" spans="1:4" x14ac:dyDescent="0.25">
      <c r="A37" s="61" t="s">
        <v>140</v>
      </c>
      <c r="B37" s="147">
        <v>171</v>
      </c>
      <c r="C37" s="147">
        <v>91</v>
      </c>
      <c r="D37" s="133">
        <f t="shared" si="2"/>
        <v>0.53216374269005851</v>
      </c>
    </row>
    <row r="38" spans="1:4" x14ac:dyDescent="0.25">
      <c r="A38" s="61" t="s">
        <v>141</v>
      </c>
      <c r="B38" s="147">
        <v>311</v>
      </c>
      <c r="C38" s="147">
        <v>138</v>
      </c>
      <c r="D38" s="133">
        <f t="shared" si="2"/>
        <v>0.4437299035369775</v>
      </c>
    </row>
    <row r="39" spans="1:4" x14ac:dyDescent="0.25">
      <c r="A39" s="61" t="s">
        <v>142</v>
      </c>
      <c r="B39" s="147">
        <v>184</v>
      </c>
      <c r="C39" s="147">
        <v>88</v>
      </c>
      <c r="D39" s="133">
        <f t="shared" si="2"/>
        <v>0.47826086956521741</v>
      </c>
    </row>
    <row r="40" spans="1:4" x14ac:dyDescent="0.25">
      <c r="A40" s="175" t="s">
        <v>143</v>
      </c>
      <c r="B40" s="148">
        <f>SUM(B41:B44)</f>
        <v>1282</v>
      </c>
      <c r="C40" s="148">
        <f>SUM(C41:C44)</f>
        <v>466</v>
      </c>
      <c r="D40" s="132">
        <f t="shared" si="2"/>
        <v>0.36349453978159124</v>
      </c>
    </row>
    <row r="41" spans="1:4" x14ac:dyDescent="0.25">
      <c r="A41" s="61" t="s">
        <v>144</v>
      </c>
      <c r="B41" s="147">
        <v>220</v>
      </c>
      <c r="C41" s="147">
        <v>82</v>
      </c>
      <c r="D41" s="133">
        <f t="shared" si="2"/>
        <v>0.37272727272727274</v>
      </c>
    </row>
    <row r="42" spans="1:4" x14ac:dyDescent="0.25">
      <c r="A42" s="61" t="s">
        <v>145</v>
      </c>
      <c r="B42" s="147">
        <v>52</v>
      </c>
      <c r="C42" s="147">
        <v>26</v>
      </c>
      <c r="D42" s="133">
        <f t="shared" si="2"/>
        <v>0.5</v>
      </c>
    </row>
    <row r="43" spans="1:4" x14ac:dyDescent="0.25">
      <c r="A43" s="61" t="s">
        <v>146</v>
      </c>
      <c r="B43" s="147">
        <v>168</v>
      </c>
      <c r="C43" s="147">
        <v>51</v>
      </c>
      <c r="D43" s="133">
        <f t="shared" si="2"/>
        <v>0.30357142857142855</v>
      </c>
    </row>
    <row r="44" spans="1:4" x14ac:dyDescent="0.25">
      <c r="A44" s="61" t="s">
        <v>147</v>
      </c>
      <c r="B44" s="147">
        <v>842</v>
      </c>
      <c r="C44" s="147">
        <v>307</v>
      </c>
      <c r="D44" s="133">
        <f t="shared" si="2"/>
        <v>0.36460807600950118</v>
      </c>
    </row>
    <row r="45" spans="1:4" x14ac:dyDescent="0.25">
      <c r="A45" s="175" t="s">
        <v>148</v>
      </c>
      <c r="B45" s="148">
        <f>SUM(B46:B54)</f>
        <v>729</v>
      </c>
      <c r="C45" s="148">
        <f>SUM(C46:C54)</f>
        <v>335</v>
      </c>
      <c r="D45" s="132">
        <f t="shared" si="2"/>
        <v>0.45953360768175583</v>
      </c>
    </row>
    <row r="46" spans="1:4" x14ac:dyDescent="0.25">
      <c r="A46" s="61" t="s">
        <v>149</v>
      </c>
      <c r="B46" s="147">
        <v>157</v>
      </c>
      <c r="C46" s="147">
        <v>56</v>
      </c>
      <c r="D46" s="133">
        <f t="shared" si="2"/>
        <v>0.35668789808917195</v>
      </c>
    </row>
    <row r="47" spans="1:4" x14ac:dyDescent="0.25">
      <c r="A47" s="61" t="s">
        <v>150</v>
      </c>
      <c r="B47" s="147">
        <v>72</v>
      </c>
      <c r="C47" s="147">
        <v>38</v>
      </c>
      <c r="D47" s="133">
        <f t="shared" ref="D47:D54" si="3">C47/B47</f>
        <v>0.52777777777777779</v>
      </c>
    </row>
    <row r="48" spans="1:4" x14ac:dyDescent="0.25">
      <c r="A48" s="61" t="s">
        <v>151</v>
      </c>
      <c r="B48" s="147">
        <v>80</v>
      </c>
      <c r="C48" s="147">
        <v>37</v>
      </c>
      <c r="D48" s="133">
        <f t="shared" si="3"/>
        <v>0.46250000000000002</v>
      </c>
    </row>
    <row r="49" spans="1:4" x14ac:dyDescent="0.25">
      <c r="A49" s="61" t="s">
        <v>152</v>
      </c>
      <c r="B49" s="147">
        <v>26</v>
      </c>
      <c r="C49" s="147">
        <v>13</v>
      </c>
      <c r="D49" s="133">
        <f t="shared" si="3"/>
        <v>0.5</v>
      </c>
    </row>
    <row r="50" spans="1:4" x14ac:dyDescent="0.25">
      <c r="A50" s="61" t="s">
        <v>153</v>
      </c>
      <c r="B50" s="147">
        <v>102</v>
      </c>
      <c r="C50" s="147">
        <v>47</v>
      </c>
      <c r="D50" s="133">
        <f t="shared" si="3"/>
        <v>0.46078431372549017</v>
      </c>
    </row>
    <row r="51" spans="1:4" x14ac:dyDescent="0.25">
      <c r="A51" s="61" t="s">
        <v>154</v>
      </c>
      <c r="B51" s="147">
        <v>26</v>
      </c>
      <c r="C51" s="147">
        <v>11</v>
      </c>
      <c r="D51" s="133">
        <f t="shared" si="3"/>
        <v>0.42307692307692307</v>
      </c>
    </row>
    <row r="52" spans="1:4" x14ac:dyDescent="0.25">
      <c r="A52" s="61" t="s">
        <v>155</v>
      </c>
      <c r="B52" s="147">
        <v>27</v>
      </c>
      <c r="C52" s="147">
        <v>12</v>
      </c>
      <c r="D52" s="133">
        <f t="shared" si="3"/>
        <v>0.44444444444444442</v>
      </c>
    </row>
    <row r="53" spans="1:4" x14ac:dyDescent="0.25">
      <c r="A53" s="61" t="s">
        <v>156</v>
      </c>
      <c r="B53" s="147">
        <v>216</v>
      </c>
      <c r="C53" s="147">
        <v>112</v>
      </c>
      <c r="D53" s="133">
        <f t="shared" si="3"/>
        <v>0.51851851851851849</v>
      </c>
    </row>
    <row r="54" spans="1:4" x14ac:dyDescent="0.25">
      <c r="A54" s="61" t="s">
        <v>157</v>
      </c>
      <c r="B54" s="147">
        <v>23</v>
      </c>
      <c r="C54" s="147">
        <v>9</v>
      </c>
      <c r="D54" s="133">
        <f t="shared" si="3"/>
        <v>0.39130434782608697</v>
      </c>
    </row>
    <row r="55" spans="1:4" x14ac:dyDescent="0.25">
      <c r="A55" s="175" t="s">
        <v>158</v>
      </c>
      <c r="B55" s="148">
        <f>SUM(B56:B61)</f>
        <v>2099</v>
      </c>
      <c r="C55" s="148">
        <f>SUM(C56:C61)</f>
        <v>909</v>
      </c>
      <c r="D55" s="132">
        <f t="shared" ref="D55:D67" si="4">C55/B55</f>
        <v>0.43306336350643165</v>
      </c>
    </row>
    <row r="56" spans="1:4" x14ac:dyDescent="0.25">
      <c r="A56" s="61" t="s">
        <v>159</v>
      </c>
      <c r="B56" s="147">
        <v>24</v>
      </c>
      <c r="C56" s="147">
        <v>8</v>
      </c>
      <c r="D56" s="133">
        <f t="shared" si="4"/>
        <v>0.33333333333333331</v>
      </c>
    </row>
    <row r="57" spans="1:4" x14ac:dyDescent="0.25">
      <c r="A57" s="61" t="s">
        <v>160</v>
      </c>
      <c r="B57" s="147">
        <v>1486</v>
      </c>
      <c r="C57" s="147">
        <v>629</v>
      </c>
      <c r="D57" s="133">
        <f t="shared" si="4"/>
        <v>0.42328398384925975</v>
      </c>
    </row>
    <row r="58" spans="1:4" x14ac:dyDescent="0.25">
      <c r="A58" s="61" t="s">
        <v>161</v>
      </c>
      <c r="B58" s="147">
        <v>33</v>
      </c>
      <c r="C58" s="147">
        <v>17</v>
      </c>
      <c r="D58" s="133">
        <f t="shared" si="4"/>
        <v>0.51515151515151514</v>
      </c>
    </row>
    <row r="59" spans="1:4" x14ac:dyDescent="0.25">
      <c r="A59" s="61" t="s">
        <v>162</v>
      </c>
      <c r="B59" s="147">
        <v>115</v>
      </c>
      <c r="C59" s="147">
        <v>68</v>
      </c>
      <c r="D59" s="133">
        <f t="shared" si="4"/>
        <v>0.59130434782608698</v>
      </c>
    </row>
    <row r="60" spans="1:4" x14ac:dyDescent="0.25">
      <c r="A60" s="61" t="s">
        <v>163</v>
      </c>
      <c r="B60" s="147">
        <v>141</v>
      </c>
      <c r="C60" s="147">
        <v>63</v>
      </c>
      <c r="D60" s="133">
        <f t="shared" si="4"/>
        <v>0.44680851063829785</v>
      </c>
    </row>
    <row r="61" spans="1:4" x14ac:dyDescent="0.25">
      <c r="A61" s="61" t="s">
        <v>164</v>
      </c>
      <c r="B61" s="147">
        <v>300</v>
      </c>
      <c r="C61" s="147">
        <v>124</v>
      </c>
      <c r="D61" s="133">
        <f t="shared" si="4"/>
        <v>0.41333333333333333</v>
      </c>
    </row>
    <row r="62" spans="1:4" x14ac:dyDescent="0.25">
      <c r="A62" s="175" t="s">
        <v>237</v>
      </c>
      <c r="B62" s="148">
        <f>SUM(B63:B66)</f>
        <v>915</v>
      </c>
      <c r="C62" s="148">
        <f>SUM(C63:C66)</f>
        <v>251</v>
      </c>
      <c r="D62" s="132">
        <f t="shared" si="4"/>
        <v>0.27431693989071038</v>
      </c>
    </row>
    <row r="63" spans="1:4" x14ac:dyDescent="0.25">
      <c r="A63" s="61" t="s">
        <v>165</v>
      </c>
      <c r="B63" s="147">
        <v>119</v>
      </c>
      <c r="C63" s="147">
        <v>43</v>
      </c>
      <c r="D63" s="133">
        <f t="shared" si="4"/>
        <v>0.36134453781512604</v>
      </c>
    </row>
    <row r="64" spans="1:4" x14ac:dyDescent="0.25">
      <c r="A64" s="61" t="s">
        <v>166</v>
      </c>
      <c r="B64" s="147">
        <v>532</v>
      </c>
      <c r="C64" s="147">
        <v>116</v>
      </c>
      <c r="D64" s="133">
        <f t="shared" si="4"/>
        <v>0.21804511278195488</v>
      </c>
    </row>
    <row r="65" spans="1:8" x14ac:dyDescent="0.25">
      <c r="A65" s="61" t="s">
        <v>236</v>
      </c>
      <c r="B65" s="147">
        <v>95</v>
      </c>
      <c r="C65" s="147">
        <v>33</v>
      </c>
      <c r="D65" s="133">
        <f t="shared" si="4"/>
        <v>0.3473684210526316</v>
      </c>
    </row>
    <row r="66" spans="1:8" x14ac:dyDescent="0.25">
      <c r="A66" s="61" t="s">
        <v>167</v>
      </c>
      <c r="B66" s="147">
        <v>169</v>
      </c>
      <c r="C66" s="147">
        <v>59</v>
      </c>
      <c r="D66" s="133">
        <f t="shared" si="4"/>
        <v>0.34911242603550297</v>
      </c>
    </row>
    <row r="67" spans="1:8" x14ac:dyDescent="0.25">
      <c r="A67" s="38" t="s">
        <v>168</v>
      </c>
      <c r="B67" s="149">
        <f>SUM(B56:B61,B46:B54,B41:B44,B32:B39,B20:B30,B12:B18,B5:B10,B63:B66)</f>
        <v>12001</v>
      </c>
      <c r="C67" s="149">
        <f>SUM(C56:C61,C46:C54,C41:C44,C32:C39,C20:C30,C12:C18,C5:C10,C63:C66)</f>
        <v>4947</v>
      </c>
      <c r="D67" s="134">
        <f t="shared" si="4"/>
        <v>0.41221564869594202</v>
      </c>
    </row>
    <row r="69" spans="1:8" ht="12.75" x14ac:dyDescent="0.25">
      <c r="A69" s="205" t="s">
        <v>288</v>
      </c>
      <c r="B69" s="205"/>
      <c r="C69" s="205"/>
      <c r="D69" s="205"/>
      <c r="E69" s="174"/>
      <c r="F69" s="174"/>
      <c r="G69" s="174"/>
      <c r="H69" s="174"/>
    </row>
    <row r="70" spans="1:8" x14ac:dyDescent="0.2">
      <c r="A70" s="218" t="s">
        <v>292</v>
      </c>
      <c r="B70" s="218"/>
      <c r="C70" s="218"/>
      <c r="D70" s="218"/>
    </row>
    <row r="71" spans="1:8" x14ac:dyDescent="0.25">
      <c r="C71" s="64"/>
      <c r="D71" s="66"/>
      <c r="E71" s="51"/>
    </row>
    <row r="72" spans="1:8" x14ac:dyDescent="0.25">
      <c r="C72" s="64"/>
      <c r="D72" s="66"/>
      <c r="E72" s="51"/>
    </row>
    <row r="73" spans="1:8" x14ac:dyDescent="0.25">
      <c r="C73" s="64"/>
      <c r="D73" s="66"/>
      <c r="E73" s="51"/>
    </row>
    <row r="74" spans="1:8" x14ac:dyDescent="0.25">
      <c r="C74" s="64"/>
      <c r="D74" s="66"/>
      <c r="E74" s="51"/>
    </row>
    <row r="75" spans="1:8" x14ac:dyDescent="0.25">
      <c r="C75" s="64"/>
      <c r="D75" s="66"/>
      <c r="E75" s="51"/>
    </row>
  </sheetData>
  <mergeCells count="3">
    <mergeCell ref="A1:D1"/>
    <mergeCell ref="A69:D69"/>
    <mergeCell ref="A70:D70"/>
  </mergeCells>
  <phoneticPr fontId="0" type="noConversion"/>
  <printOptions gridLines="1"/>
  <pageMargins left="0.75" right="0.75" top="0.5" bottom="0.25" header="0.5" footer="0.5"/>
  <pageSetup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7"/>
  <sheetViews>
    <sheetView zoomScaleNormal="100" workbookViewId="0">
      <pane xSplit="2" ySplit="4" topLeftCell="C5" activePane="bottomRight" state="frozenSplit"/>
      <selection activeCell="A30" sqref="A30"/>
      <selection pane="topRight" activeCell="A30" sqref="A30"/>
      <selection pane="bottomLeft" activeCell="A30" sqref="A30"/>
      <selection pane="bottomRight" activeCell="C5" sqref="C5"/>
    </sheetView>
  </sheetViews>
  <sheetFormatPr defaultColWidth="9.140625" defaultRowHeight="12.75" x14ac:dyDescent="0.25"/>
  <cols>
    <col min="1" max="1" width="5.42578125" style="61" bestFit="1" customWidth="1"/>
    <col min="2" max="2" width="51.140625" style="51" customWidth="1"/>
    <col min="3" max="5" width="7.7109375" style="143" customWidth="1"/>
    <col min="6" max="6" width="6.7109375" style="143" customWidth="1"/>
    <col min="7" max="7" width="7.7109375" style="51" customWidth="1"/>
    <col min="8" max="8" width="7.7109375" style="143" customWidth="1"/>
    <col min="9" max="9" width="6.7109375" style="143" customWidth="1"/>
    <col min="10" max="14" width="7.7109375" style="51" customWidth="1"/>
    <col min="15" max="15" width="9.140625" style="51" customWidth="1"/>
    <col min="16" max="16384" width="9.140625" style="51"/>
  </cols>
  <sheetData>
    <row r="1" spans="1:14" x14ac:dyDescent="0.25">
      <c r="A1" s="221" t="s">
        <v>315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3" spans="1:14" ht="15" x14ac:dyDescent="0.25">
      <c r="A3" s="135"/>
      <c r="E3" s="222" t="s">
        <v>5</v>
      </c>
      <c r="F3" s="222"/>
      <c r="G3" s="222"/>
      <c r="H3" s="222" t="s">
        <v>6</v>
      </c>
      <c r="I3" s="222"/>
      <c r="J3" s="222"/>
      <c r="K3" s="222" t="s">
        <v>169</v>
      </c>
      <c r="L3" s="222"/>
      <c r="M3" s="222" t="s">
        <v>170</v>
      </c>
      <c r="N3" s="222"/>
    </row>
    <row r="4" spans="1:14" ht="25.5" customHeight="1" x14ac:dyDescent="0.25">
      <c r="A4" s="125" t="s">
        <v>18</v>
      </c>
      <c r="B4" s="53" t="s">
        <v>305</v>
      </c>
      <c r="C4" s="146" t="s">
        <v>308</v>
      </c>
      <c r="D4" s="146" t="s">
        <v>309</v>
      </c>
      <c r="E4" s="151" t="s">
        <v>171</v>
      </c>
      <c r="F4" s="151" t="s">
        <v>172</v>
      </c>
      <c r="G4" s="126" t="s">
        <v>310</v>
      </c>
      <c r="H4" s="151" t="s">
        <v>171</v>
      </c>
      <c r="I4" s="151" t="s">
        <v>173</v>
      </c>
      <c r="J4" s="126" t="s">
        <v>310</v>
      </c>
      <c r="K4" s="176" t="s">
        <v>5</v>
      </c>
      <c r="L4" s="176" t="s">
        <v>6</v>
      </c>
      <c r="M4" s="176" t="s">
        <v>5</v>
      </c>
      <c r="N4" s="176" t="s">
        <v>6</v>
      </c>
    </row>
    <row r="5" spans="1:14" x14ac:dyDescent="0.25">
      <c r="A5" s="61" t="s">
        <v>20</v>
      </c>
      <c r="B5" s="51" t="s">
        <v>255</v>
      </c>
      <c r="C5" s="139">
        <f t="shared" ref="C5:C36" si="0">SUM(E5,H5)</f>
        <v>664</v>
      </c>
      <c r="D5" s="139">
        <f t="shared" ref="D5:D36" si="1">SUM(F5,I5)</f>
        <v>54</v>
      </c>
      <c r="E5" s="139">
        <v>349</v>
      </c>
      <c r="F5" s="139">
        <v>28</v>
      </c>
      <c r="G5" s="67">
        <f t="shared" ref="G5:G36" si="2">F5/E5</f>
        <v>8.0229226361031525E-2</v>
      </c>
      <c r="H5" s="139">
        <v>315</v>
      </c>
      <c r="I5" s="139">
        <v>26</v>
      </c>
      <c r="J5" s="67">
        <f>I5/H5</f>
        <v>8.2539682539682538E-2</v>
      </c>
      <c r="K5" s="69">
        <f t="shared" ref="K5:K36" si="3">E5/C5*100</f>
        <v>52.560240963855421</v>
      </c>
      <c r="L5" s="69">
        <f t="shared" ref="L5:L36" si="4">H5/C5*100</f>
        <v>47.439759036144579</v>
      </c>
      <c r="M5" s="69">
        <f t="shared" ref="M5:M36" si="5">F5/D5*100</f>
        <v>51.851851851851848</v>
      </c>
      <c r="N5" s="69">
        <f t="shared" ref="N5:N36" si="6">I5/D5*100</f>
        <v>48.148148148148145</v>
      </c>
    </row>
    <row r="6" spans="1:14" x14ac:dyDescent="0.25">
      <c r="A6" s="61" t="s">
        <v>22</v>
      </c>
      <c r="B6" s="51" t="s">
        <v>254</v>
      </c>
      <c r="C6" s="139">
        <f t="shared" si="0"/>
        <v>3179</v>
      </c>
      <c r="D6" s="139">
        <f t="shared" si="1"/>
        <v>70</v>
      </c>
      <c r="E6" s="139">
        <v>1894</v>
      </c>
      <c r="F6" s="139">
        <v>37</v>
      </c>
      <c r="G6" s="67">
        <f t="shared" si="2"/>
        <v>1.9535374868004225E-2</v>
      </c>
      <c r="H6" s="139">
        <v>1285</v>
      </c>
      <c r="I6" s="139">
        <v>33</v>
      </c>
      <c r="J6" s="67">
        <f t="shared" ref="J6:J62" si="7">I6/H6</f>
        <v>2.5680933852140077E-2</v>
      </c>
      <c r="K6" s="69">
        <f t="shared" si="3"/>
        <v>59.578483799937089</v>
      </c>
      <c r="L6" s="69">
        <f t="shared" si="4"/>
        <v>40.421516200062911</v>
      </c>
      <c r="M6" s="69">
        <f t="shared" si="5"/>
        <v>52.857142857142861</v>
      </c>
      <c r="N6" s="69">
        <f t="shared" si="6"/>
        <v>47.142857142857139</v>
      </c>
    </row>
    <row r="7" spans="1:14" x14ac:dyDescent="0.25">
      <c r="A7" s="61" t="s">
        <v>22</v>
      </c>
      <c r="B7" s="51" t="s">
        <v>253</v>
      </c>
      <c r="C7" s="139">
        <f t="shared" si="0"/>
        <v>2725</v>
      </c>
      <c r="D7" s="139">
        <f t="shared" si="1"/>
        <v>111</v>
      </c>
      <c r="E7" s="139">
        <v>1661</v>
      </c>
      <c r="F7" s="139">
        <v>69</v>
      </c>
      <c r="G7" s="67">
        <f t="shared" si="2"/>
        <v>4.1541240216736906E-2</v>
      </c>
      <c r="H7" s="139">
        <v>1064</v>
      </c>
      <c r="I7" s="139">
        <v>42</v>
      </c>
      <c r="J7" s="67">
        <f t="shared" si="7"/>
        <v>3.9473684210526314E-2</v>
      </c>
      <c r="K7" s="69">
        <f t="shared" si="3"/>
        <v>60.954128440366972</v>
      </c>
      <c r="L7" s="69">
        <f t="shared" si="4"/>
        <v>39.045871559633028</v>
      </c>
      <c r="M7" s="69">
        <f t="shared" si="5"/>
        <v>62.162162162162161</v>
      </c>
      <c r="N7" s="69">
        <f t="shared" si="6"/>
        <v>37.837837837837839</v>
      </c>
    </row>
    <row r="8" spans="1:14" x14ac:dyDescent="0.25">
      <c r="A8" s="61" t="s">
        <v>23</v>
      </c>
      <c r="B8" s="51" t="s">
        <v>174</v>
      </c>
      <c r="C8" s="139">
        <f t="shared" si="0"/>
        <v>2137</v>
      </c>
      <c r="D8" s="139">
        <f t="shared" si="1"/>
        <v>102</v>
      </c>
      <c r="E8" s="139">
        <v>1217</v>
      </c>
      <c r="F8" s="139">
        <v>64</v>
      </c>
      <c r="G8" s="67">
        <f t="shared" si="2"/>
        <v>5.2588331963845519E-2</v>
      </c>
      <c r="H8" s="139">
        <v>920</v>
      </c>
      <c r="I8" s="139">
        <v>38</v>
      </c>
      <c r="J8" s="67">
        <f t="shared" si="7"/>
        <v>4.1304347826086954E-2</v>
      </c>
      <c r="K8" s="69">
        <f t="shared" si="3"/>
        <v>56.94899391670566</v>
      </c>
      <c r="L8" s="69">
        <f t="shared" si="4"/>
        <v>43.051006083294332</v>
      </c>
      <c r="M8" s="69">
        <f t="shared" si="5"/>
        <v>62.745098039215684</v>
      </c>
      <c r="N8" s="69">
        <f t="shared" si="6"/>
        <v>37.254901960784316</v>
      </c>
    </row>
    <row r="9" spans="1:14" x14ac:dyDescent="0.25">
      <c r="A9" s="61" t="s">
        <v>23</v>
      </c>
      <c r="B9" s="51" t="s">
        <v>252</v>
      </c>
      <c r="C9" s="139">
        <f t="shared" si="0"/>
        <v>1755</v>
      </c>
      <c r="D9" s="139">
        <f t="shared" si="1"/>
        <v>88</v>
      </c>
      <c r="E9" s="139">
        <v>935</v>
      </c>
      <c r="F9" s="139">
        <v>50</v>
      </c>
      <c r="G9" s="67">
        <f t="shared" si="2"/>
        <v>5.3475935828877004E-2</v>
      </c>
      <c r="H9" s="139">
        <v>820</v>
      </c>
      <c r="I9" s="139">
        <v>38</v>
      </c>
      <c r="J9" s="67">
        <f t="shared" si="7"/>
        <v>4.6341463414634146E-2</v>
      </c>
      <c r="K9" s="69">
        <f t="shared" si="3"/>
        <v>53.276353276353269</v>
      </c>
      <c r="L9" s="69">
        <f t="shared" si="4"/>
        <v>46.723646723646723</v>
      </c>
      <c r="M9" s="69">
        <f t="shared" si="5"/>
        <v>56.81818181818182</v>
      </c>
      <c r="N9" s="69">
        <f t="shared" si="6"/>
        <v>43.18181818181818</v>
      </c>
    </row>
    <row r="10" spans="1:14" x14ac:dyDescent="0.25">
      <c r="A10" s="61" t="s">
        <v>23</v>
      </c>
      <c r="B10" s="51" t="s">
        <v>175</v>
      </c>
      <c r="C10" s="139">
        <f t="shared" si="0"/>
        <v>3231</v>
      </c>
      <c r="D10" s="139">
        <f t="shared" si="1"/>
        <v>144</v>
      </c>
      <c r="E10" s="139">
        <v>1848</v>
      </c>
      <c r="F10" s="139">
        <v>77</v>
      </c>
      <c r="G10" s="67">
        <f t="shared" si="2"/>
        <v>4.1666666666666664E-2</v>
      </c>
      <c r="H10" s="139">
        <v>1383</v>
      </c>
      <c r="I10" s="139">
        <v>67</v>
      </c>
      <c r="J10" s="67">
        <f t="shared" si="7"/>
        <v>4.844540853217643E-2</v>
      </c>
      <c r="K10" s="69">
        <f t="shared" si="3"/>
        <v>57.195914577530175</v>
      </c>
      <c r="L10" s="69">
        <f t="shared" si="4"/>
        <v>42.804085422469825</v>
      </c>
      <c r="M10" s="69">
        <f t="shared" si="5"/>
        <v>53.472222222222221</v>
      </c>
      <c r="N10" s="69">
        <f t="shared" si="6"/>
        <v>46.527777777777779</v>
      </c>
    </row>
    <row r="11" spans="1:14" x14ac:dyDescent="0.25">
      <c r="A11" s="61" t="s">
        <v>23</v>
      </c>
      <c r="B11" s="51" t="s">
        <v>251</v>
      </c>
      <c r="C11" s="139">
        <f t="shared" si="0"/>
        <v>3062</v>
      </c>
      <c r="D11" s="139">
        <f t="shared" si="1"/>
        <v>133</v>
      </c>
      <c r="E11" s="139">
        <v>1755</v>
      </c>
      <c r="F11" s="139">
        <v>65</v>
      </c>
      <c r="G11" s="67">
        <f t="shared" si="2"/>
        <v>3.7037037037037035E-2</v>
      </c>
      <c r="H11" s="139">
        <v>1307</v>
      </c>
      <c r="I11" s="139">
        <v>68</v>
      </c>
      <c r="J11" s="67">
        <f t="shared" si="7"/>
        <v>5.2027543993879113E-2</v>
      </c>
      <c r="K11" s="69">
        <f t="shared" si="3"/>
        <v>57.315480078380141</v>
      </c>
      <c r="L11" s="69">
        <f t="shared" si="4"/>
        <v>42.684519921619859</v>
      </c>
      <c r="M11" s="69">
        <f t="shared" si="5"/>
        <v>48.872180451127818</v>
      </c>
      <c r="N11" s="69">
        <f t="shared" si="6"/>
        <v>51.127819548872175</v>
      </c>
    </row>
    <row r="12" spans="1:14" x14ac:dyDescent="0.25">
      <c r="A12" s="61" t="s">
        <v>23</v>
      </c>
      <c r="B12" s="51" t="s">
        <v>250</v>
      </c>
      <c r="C12" s="139">
        <f t="shared" si="0"/>
        <v>1883</v>
      </c>
      <c r="D12" s="139">
        <f t="shared" si="1"/>
        <v>88</v>
      </c>
      <c r="E12" s="139">
        <v>996</v>
      </c>
      <c r="F12" s="139">
        <v>45</v>
      </c>
      <c r="G12" s="67">
        <f t="shared" si="2"/>
        <v>4.5180722891566265E-2</v>
      </c>
      <c r="H12" s="139">
        <v>887</v>
      </c>
      <c r="I12" s="139">
        <v>43</v>
      </c>
      <c r="J12" s="67">
        <f t="shared" si="7"/>
        <v>4.8478015783540024E-2</v>
      </c>
      <c r="K12" s="69">
        <f t="shared" si="3"/>
        <v>52.894317578332448</v>
      </c>
      <c r="L12" s="69">
        <f t="shared" si="4"/>
        <v>47.105682421667552</v>
      </c>
      <c r="M12" s="69">
        <f t="shared" si="5"/>
        <v>51.136363636363633</v>
      </c>
      <c r="N12" s="69">
        <f t="shared" si="6"/>
        <v>48.863636363636367</v>
      </c>
    </row>
    <row r="13" spans="1:14" x14ac:dyDescent="0.25">
      <c r="A13" s="61" t="s">
        <v>23</v>
      </c>
      <c r="B13" s="51" t="s">
        <v>176</v>
      </c>
      <c r="C13" s="139">
        <f t="shared" si="0"/>
        <v>2533</v>
      </c>
      <c r="D13" s="139">
        <f t="shared" si="1"/>
        <v>72</v>
      </c>
      <c r="E13" s="139">
        <v>1471</v>
      </c>
      <c r="F13" s="139">
        <v>44</v>
      </c>
      <c r="G13" s="67">
        <f t="shared" si="2"/>
        <v>2.9911624745071381E-2</v>
      </c>
      <c r="H13" s="139">
        <v>1062</v>
      </c>
      <c r="I13" s="139">
        <v>28</v>
      </c>
      <c r="J13" s="67">
        <f t="shared" si="7"/>
        <v>2.6365348399246705E-2</v>
      </c>
      <c r="K13" s="69">
        <f t="shared" si="3"/>
        <v>58.073430714567706</v>
      </c>
      <c r="L13" s="69">
        <f t="shared" si="4"/>
        <v>41.926569285432294</v>
      </c>
      <c r="M13" s="69">
        <f t="shared" si="5"/>
        <v>61.111111111111114</v>
      </c>
      <c r="N13" s="69">
        <f t="shared" si="6"/>
        <v>38.888888888888893</v>
      </c>
    </row>
    <row r="14" spans="1:14" x14ac:dyDescent="0.25">
      <c r="A14" s="61" t="s">
        <v>24</v>
      </c>
      <c r="B14" s="51" t="s">
        <v>249</v>
      </c>
      <c r="C14" s="139">
        <f t="shared" si="0"/>
        <v>1265</v>
      </c>
      <c r="D14" s="139">
        <f t="shared" si="1"/>
        <v>51</v>
      </c>
      <c r="E14" s="139">
        <v>780</v>
      </c>
      <c r="F14" s="139">
        <v>30</v>
      </c>
      <c r="G14" s="67">
        <f t="shared" si="2"/>
        <v>3.8461538461538464E-2</v>
      </c>
      <c r="H14" s="139">
        <v>485</v>
      </c>
      <c r="I14" s="139">
        <v>21</v>
      </c>
      <c r="J14" s="67">
        <f t="shared" si="7"/>
        <v>4.3298969072164947E-2</v>
      </c>
      <c r="K14" s="69">
        <f t="shared" si="3"/>
        <v>61.660079051383399</v>
      </c>
      <c r="L14" s="69">
        <f t="shared" si="4"/>
        <v>38.339920948616601</v>
      </c>
      <c r="M14" s="69">
        <f t="shared" si="5"/>
        <v>58.82352941176471</v>
      </c>
      <c r="N14" s="69">
        <f t="shared" si="6"/>
        <v>41.17647058823529</v>
      </c>
    </row>
    <row r="15" spans="1:14" x14ac:dyDescent="0.25">
      <c r="A15" s="61" t="s">
        <v>25</v>
      </c>
      <c r="B15" s="51" t="s">
        <v>177</v>
      </c>
      <c r="C15" s="139">
        <f t="shared" si="0"/>
        <v>1189</v>
      </c>
      <c r="D15" s="139">
        <f t="shared" si="1"/>
        <v>43</v>
      </c>
      <c r="E15" s="139">
        <v>639</v>
      </c>
      <c r="F15" s="139">
        <v>16</v>
      </c>
      <c r="G15" s="67">
        <f t="shared" si="2"/>
        <v>2.5039123630672927E-2</v>
      </c>
      <c r="H15" s="139">
        <v>550</v>
      </c>
      <c r="I15" s="139">
        <v>27</v>
      </c>
      <c r="J15" s="67">
        <f t="shared" si="7"/>
        <v>4.9090909090909088E-2</v>
      </c>
      <c r="K15" s="69">
        <f t="shared" si="3"/>
        <v>53.742640874684611</v>
      </c>
      <c r="L15" s="69">
        <f t="shared" si="4"/>
        <v>46.257359125315389</v>
      </c>
      <c r="M15" s="69">
        <f t="shared" si="5"/>
        <v>37.209302325581397</v>
      </c>
      <c r="N15" s="69">
        <f t="shared" si="6"/>
        <v>62.790697674418603</v>
      </c>
    </row>
    <row r="16" spans="1:14" x14ac:dyDescent="0.25">
      <c r="A16" s="61" t="s">
        <v>26</v>
      </c>
      <c r="B16" s="51" t="s">
        <v>178</v>
      </c>
      <c r="C16" s="139">
        <f t="shared" si="0"/>
        <v>2205</v>
      </c>
      <c r="D16" s="139">
        <f t="shared" si="1"/>
        <v>71</v>
      </c>
      <c r="E16" s="139">
        <v>1116</v>
      </c>
      <c r="F16" s="139">
        <v>38</v>
      </c>
      <c r="G16" s="67">
        <f t="shared" si="2"/>
        <v>3.4050179211469536E-2</v>
      </c>
      <c r="H16" s="139">
        <v>1089</v>
      </c>
      <c r="I16" s="139">
        <v>33</v>
      </c>
      <c r="J16" s="67">
        <f t="shared" si="7"/>
        <v>3.0303030303030304E-2</v>
      </c>
      <c r="K16" s="69">
        <f t="shared" si="3"/>
        <v>50.612244897959179</v>
      </c>
      <c r="L16" s="69">
        <f t="shared" si="4"/>
        <v>49.387755102040813</v>
      </c>
      <c r="M16" s="69">
        <f t="shared" si="5"/>
        <v>53.521126760563376</v>
      </c>
      <c r="N16" s="69">
        <f t="shared" si="6"/>
        <v>46.478873239436616</v>
      </c>
    </row>
    <row r="17" spans="1:14" x14ac:dyDescent="0.25">
      <c r="A17" s="61" t="s">
        <v>28</v>
      </c>
      <c r="B17" s="51" t="s">
        <v>179</v>
      </c>
      <c r="C17" s="139">
        <f t="shared" si="0"/>
        <v>3293</v>
      </c>
      <c r="D17" s="139">
        <f t="shared" si="1"/>
        <v>95</v>
      </c>
      <c r="E17" s="139">
        <v>1820</v>
      </c>
      <c r="F17" s="139">
        <v>42</v>
      </c>
      <c r="G17" s="67">
        <f t="shared" si="2"/>
        <v>2.3076923076923078E-2</v>
      </c>
      <c r="H17" s="139">
        <v>1473</v>
      </c>
      <c r="I17" s="139">
        <v>53</v>
      </c>
      <c r="J17" s="67">
        <f t="shared" si="7"/>
        <v>3.5980991174473863E-2</v>
      </c>
      <c r="K17" s="69">
        <f t="shared" si="3"/>
        <v>55.268751897965387</v>
      </c>
      <c r="L17" s="69">
        <f t="shared" si="4"/>
        <v>44.73124810203462</v>
      </c>
      <c r="M17" s="69">
        <f t="shared" si="5"/>
        <v>44.210526315789473</v>
      </c>
      <c r="N17" s="69">
        <f t="shared" si="6"/>
        <v>55.78947368421052</v>
      </c>
    </row>
    <row r="18" spans="1:14" x14ac:dyDescent="0.25">
      <c r="A18" s="61" t="s">
        <v>28</v>
      </c>
      <c r="B18" s="51" t="s">
        <v>180</v>
      </c>
      <c r="C18" s="139">
        <f t="shared" si="0"/>
        <v>1487</v>
      </c>
      <c r="D18" s="139">
        <f t="shared" si="1"/>
        <v>83</v>
      </c>
      <c r="E18" s="139">
        <v>754</v>
      </c>
      <c r="F18" s="139">
        <v>36</v>
      </c>
      <c r="G18" s="67">
        <f t="shared" si="2"/>
        <v>4.7745358090185673E-2</v>
      </c>
      <c r="H18" s="139">
        <v>733</v>
      </c>
      <c r="I18" s="139">
        <v>47</v>
      </c>
      <c r="J18" s="67">
        <f t="shared" si="7"/>
        <v>6.4120054570259211E-2</v>
      </c>
      <c r="K18" s="69">
        <f t="shared" si="3"/>
        <v>50.706119704102214</v>
      </c>
      <c r="L18" s="69">
        <f t="shared" si="4"/>
        <v>49.293880295897779</v>
      </c>
      <c r="M18" s="69">
        <f t="shared" si="5"/>
        <v>43.373493975903614</v>
      </c>
      <c r="N18" s="69">
        <f t="shared" si="6"/>
        <v>56.626506024096393</v>
      </c>
    </row>
    <row r="19" spans="1:14" x14ac:dyDescent="0.25">
      <c r="A19" s="61" t="s">
        <v>29</v>
      </c>
      <c r="B19" s="51" t="s">
        <v>257</v>
      </c>
      <c r="C19" s="139">
        <f t="shared" si="0"/>
        <v>306</v>
      </c>
      <c r="D19" s="139">
        <f t="shared" si="1"/>
        <v>69</v>
      </c>
      <c r="E19" s="139">
        <v>171</v>
      </c>
      <c r="F19" s="139">
        <v>38</v>
      </c>
      <c r="G19" s="67">
        <f t="shared" si="2"/>
        <v>0.22222222222222221</v>
      </c>
      <c r="H19" s="139">
        <v>135</v>
      </c>
      <c r="I19" s="139">
        <v>31</v>
      </c>
      <c r="J19" s="67">
        <f t="shared" si="7"/>
        <v>0.22962962962962963</v>
      </c>
      <c r="K19" s="69">
        <f t="shared" si="3"/>
        <v>55.882352941176471</v>
      </c>
      <c r="L19" s="69">
        <f t="shared" si="4"/>
        <v>44.117647058823529</v>
      </c>
      <c r="M19" s="69">
        <f t="shared" si="5"/>
        <v>55.072463768115945</v>
      </c>
      <c r="N19" s="69">
        <f t="shared" si="6"/>
        <v>44.927536231884055</v>
      </c>
    </row>
    <row r="20" spans="1:14" x14ac:dyDescent="0.25">
      <c r="A20" s="61" t="s">
        <v>31</v>
      </c>
      <c r="B20" s="51" t="s">
        <v>71</v>
      </c>
      <c r="C20" s="139">
        <f t="shared" si="0"/>
        <v>948</v>
      </c>
      <c r="D20" s="139">
        <f t="shared" si="1"/>
        <v>80</v>
      </c>
      <c r="E20" s="139">
        <v>571</v>
      </c>
      <c r="F20" s="139">
        <v>40</v>
      </c>
      <c r="G20" s="67">
        <f t="shared" si="2"/>
        <v>7.0052539404553416E-2</v>
      </c>
      <c r="H20" s="139">
        <v>377</v>
      </c>
      <c r="I20" s="139">
        <v>40</v>
      </c>
      <c r="J20" s="67">
        <f t="shared" si="7"/>
        <v>0.10610079575596817</v>
      </c>
      <c r="K20" s="69">
        <f t="shared" si="3"/>
        <v>60.232067510548525</v>
      </c>
      <c r="L20" s="69">
        <f t="shared" si="4"/>
        <v>39.767932489451475</v>
      </c>
      <c r="M20" s="69">
        <f t="shared" si="5"/>
        <v>50</v>
      </c>
      <c r="N20" s="69">
        <f t="shared" si="6"/>
        <v>50</v>
      </c>
    </row>
    <row r="21" spans="1:14" x14ac:dyDescent="0.25">
      <c r="A21" s="61" t="s">
        <v>33</v>
      </c>
      <c r="B21" s="51" t="s">
        <v>181</v>
      </c>
      <c r="C21" s="139">
        <f t="shared" si="0"/>
        <v>953</v>
      </c>
      <c r="D21" s="139">
        <f t="shared" si="1"/>
        <v>51</v>
      </c>
      <c r="E21" s="139">
        <v>518</v>
      </c>
      <c r="F21" s="139">
        <v>29</v>
      </c>
      <c r="G21" s="67">
        <f t="shared" si="2"/>
        <v>5.5984555984555984E-2</v>
      </c>
      <c r="H21" s="139">
        <v>435</v>
      </c>
      <c r="I21" s="139">
        <v>22</v>
      </c>
      <c r="J21" s="67">
        <f t="shared" si="7"/>
        <v>5.057471264367816E-2</v>
      </c>
      <c r="K21" s="69">
        <f t="shared" si="3"/>
        <v>54.354669464847852</v>
      </c>
      <c r="L21" s="69">
        <f t="shared" si="4"/>
        <v>45.645330535152148</v>
      </c>
      <c r="M21" s="69">
        <f t="shared" si="5"/>
        <v>56.862745098039213</v>
      </c>
      <c r="N21" s="69">
        <f t="shared" si="6"/>
        <v>43.137254901960787</v>
      </c>
    </row>
    <row r="22" spans="1:14" x14ac:dyDescent="0.25">
      <c r="A22" s="61" t="s">
        <v>33</v>
      </c>
      <c r="B22" s="51" t="s">
        <v>248</v>
      </c>
      <c r="C22" s="139">
        <f t="shared" si="0"/>
        <v>1702</v>
      </c>
      <c r="D22" s="139">
        <f t="shared" si="1"/>
        <v>68</v>
      </c>
      <c r="E22" s="139">
        <v>826</v>
      </c>
      <c r="F22" s="139">
        <v>33</v>
      </c>
      <c r="G22" s="67">
        <f t="shared" si="2"/>
        <v>3.9951573849878935E-2</v>
      </c>
      <c r="H22" s="139">
        <v>876</v>
      </c>
      <c r="I22" s="139">
        <v>35</v>
      </c>
      <c r="J22" s="67">
        <f t="shared" si="7"/>
        <v>3.9954337899543377E-2</v>
      </c>
      <c r="K22" s="69">
        <f t="shared" si="3"/>
        <v>48.531139835487664</v>
      </c>
      <c r="L22" s="69">
        <f t="shared" si="4"/>
        <v>51.468860164512343</v>
      </c>
      <c r="M22" s="69">
        <f t="shared" si="5"/>
        <v>48.529411764705884</v>
      </c>
      <c r="N22" s="69">
        <f t="shared" si="6"/>
        <v>51.470588235294116</v>
      </c>
    </row>
    <row r="23" spans="1:14" x14ac:dyDescent="0.25">
      <c r="A23" s="61" t="s">
        <v>34</v>
      </c>
      <c r="B23" s="51" t="s">
        <v>233</v>
      </c>
      <c r="C23" s="139">
        <f t="shared" si="0"/>
        <v>1667</v>
      </c>
      <c r="D23" s="139">
        <f t="shared" si="1"/>
        <v>100</v>
      </c>
      <c r="E23" s="139">
        <v>974</v>
      </c>
      <c r="F23" s="139">
        <v>56</v>
      </c>
      <c r="G23" s="67">
        <f t="shared" si="2"/>
        <v>5.7494866529774126E-2</v>
      </c>
      <c r="H23" s="139">
        <v>693</v>
      </c>
      <c r="I23" s="139">
        <v>44</v>
      </c>
      <c r="J23" s="67">
        <f t="shared" si="7"/>
        <v>6.3492063492063489E-2</v>
      </c>
      <c r="K23" s="69">
        <f t="shared" si="3"/>
        <v>58.428314337132569</v>
      </c>
      <c r="L23" s="69">
        <f t="shared" si="4"/>
        <v>41.571685662867424</v>
      </c>
      <c r="M23" s="69">
        <f t="shared" si="5"/>
        <v>56.000000000000007</v>
      </c>
      <c r="N23" s="69">
        <f t="shared" si="6"/>
        <v>44</v>
      </c>
    </row>
    <row r="24" spans="1:14" x14ac:dyDescent="0.25">
      <c r="A24" s="61" t="s">
        <v>36</v>
      </c>
      <c r="B24" s="51" t="s">
        <v>72</v>
      </c>
      <c r="C24" s="139">
        <f t="shared" si="0"/>
        <v>1461</v>
      </c>
      <c r="D24" s="139">
        <f t="shared" si="1"/>
        <v>57</v>
      </c>
      <c r="E24" s="139">
        <v>893</v>
      </c>
      <c r="F24" s="139">
        <v>25</v>
      </c>
      <c r="G24" s="67">
        <f t="shared" si="2"/>
        <v>2.7995520716685332E-2</v>
      </c>
      <c r="H24" s="139">
        <v>568</v>
      </c>
      <c r="I24" s="139">
        <v>32</v>
      </c>
      <c r="J24" s="67">
        <f t="shared" si="7"/>
        <v>5.6338028169014086E-2</v>
      </c>
      <c r="K24" s="69">
        <f t="shared" si="3"/>
        <v>61.12251882272416</v>
      </c>
      <c r="L24" s="69">
        <f t="shared" si="4"/>
        <v>38.87748117727584</v>
      </c>
      <c r="M24" s="69">
        <f t="shared" si="5"/>
        <v>43.859649122807014</v>
      </c>
      <c r="N24" s="69">
        <f t="shared" si="6"/>
        <v>56.140350877192979</v>
      </c>
    </row>
    <row r="25" spans="1:14" x14ac:dyDescent="0.25">
      <c r="A25" s="61" t="s">
        <v>36</v>
      </c>
      <c r="B25" s="51" t="s">
        <v>73</v>
      </c>
      <c r="C25" s="139">
        <f t="shared" si="0"/>
        <v>2953</v>
      </c>
      <c r="D25" s="139">
        <f t="shared" si="1"/>
        <v>120</v>
      </c>
      <c r="E25" s="139">
        <v>1815</v>
      </c>
      <c r="F25" s="139">
        <v>76</v>
      </c>
      <c r="G25" s="67">
        <f t="shared" si="2"/>
        <v>4.1873278236914599E-2</v>
      </c>
      <c r="H25" s="139">
        <v>1138</v>
      </c>
      <c r="I25" s="139">
        <v>44</v>
      </c>
      <c r="J25" s="67">
        <f t="shared" si="7"/>
        <v>3.8664323374340948E-2</v>
      </c>
      <c r="K25" s="69">
        <f t="shared" si="3"/>
        <v>61.462919065357269</v>
      </c>
      <c r="L25" s="69">
        <f t="shared" si="4"/>
        <v>38.537080934642738</v>
      </c>
      <c r="M25" s="69">
        <f t="shared" si="5"/>
        <v>63.333333333333329</v>
      </c>
      <c r="N25" s="69">
        <f t="shared" si="6"/>
        <v>36.666666666666664</v>
      </c>
    </row>
    <row r="26" spans="1:14" x14ac:dyDescent="0.25">
      <c r="A26" s="61" t="s">
        <v>37</v>
      </c>
      <c r="B26" s="51" t="s">
        <v>74</v>
      </c>
      <c r="C26" s="139">
        <f t="shared" si="0"/>
        <v>513</v>
      </c>
      <c r="D26" s="139">
        <f t="shared" si="1"/>
        <v>65</v>
      </c>
      <c r="E26" s="139">
        <v>299</v>
      </c>
      <c r="F26" s="139">
        <v>46</v>
      </c>
      <c r="G26" s="67">
        <f t="shared" si="2"/>
        <v>0.15384615384615385</v>
      </c>
      <c r="H26" s="139">
        <v>214</v>
      </c>
      <c r="I26" s="139">
        <v>19</v>
      </c>
      <c r="J26" s="67">
        <f t="shared" si="7"/>
        <v>8.8785046728971959E-2</v>
      </c>
      <c r="K26" s="69">
        <f t="shared" si="3"/>
        <v>58.284600389863549</v>
      </c>
      <c r="L26" s="69">
        <f t="shared" si="4"/>
        <v>41.715399610136451</v>
      </c>
      <c r="M26" s="69">
        <f t="shared" si="5"/>
        <v>70.769230769230774</v>
      </c>
      <c r="N26" s="69">
        <f t="shared" si="6"/>
        <v>29.230769230769234</v>
      </c>
    </row>
    <row r="27" spans="1:14" x14ac:dyDescent="0.25">
      <c r="A27" s="61" t="s">
        <v>38</v>
      </c>
      <c r="B27" s="51" t="s">
        <v>75</v>
      </c>
      <c r="C27" s="139">
        <f t="shared" si="0"/>
        <v>4534</v>
      </c>
      <c r="D27" s="139">
        <f t="shared" si="1"/>
        <v>115</v>
      </c>
      <c r="E27" s="139">
        <v>2457</v>
      </c>
      <c r="F27" s="139">
        <v>57</v>
      </c>
      <c r="G27" s="67">
        <f t="shared" si="2"/>
        <v>2.31990231990232E-2</v>
      </c>
      <c r="H27" s="139">
        <v>2077</v>
      </c>
      <c r="I27" s="139">
        <v>58</v>
      </c>
      <c r="J27" s="67">
        <f t="shared" si="7"/>
        <v>2.7924891670678863E-2</v>
      </c>
      <c r="K27" s="69">
        <f t="shared" si="3"/>
        <v>54.190560211733576</v>
      </c>
      <c r="L27" s="69">
        <f t="shared" si="4"/>
        <v>45.809439788266431</v>
      </c>
      <c r="M27" s="69">
        <f t="shared" si="5"/>
        <v>49.565217391304351</v>
      </c>
      <c r="N27" s="69">
        <f t="shared" si="6"/>
        <v>50.434782608695649</v>
      </c>
    </row>
    <row r="28" spans="1:14" x14ac:dyDescent="0.25">
      <c r="A28" s="61" t="s">
        <v>38</v>
      </c>
      <c r="B28" s="51" t="s">
        <v>247</v>
      </c>
      <c r="C28" s="139">
        <f t="shared" si="0"/>
        <v>940</v>
      </c>
      <c r="D28" s="139">
        <f t="shared" si="1"/>
        <v>35</v>
      </c>
      <c r="E28" s="139">
        <v>500</v>
      </c>
      <c r="F28" s="139">
        <v>13</v>
      </c>
      <c r="G28" s="67">
        <f t="shared" si="2"/>
        <v>2.5999999999999999E-2</v>
      </c>
      <c r="H28" s="139">
        <v>440</v>
      </c>
      <c r="I28" s="139">
        <v>22</v>
      </c>
      <c r="J28" s="67">
        <f t="shared" si="7"/>
        <v>0.05</v>
      </c>
      <c r="K28" s="69">
        <f t="shared" si="3"/>
        <v>53.191489361702125</v>
      </c>
      <c r="L28" s="69">
        <f t="shared" si="4"/>
        <v>46.808510638297875</v>
      </c>
      <c r="M28" s="69">
        <f t="shared" si="5"/>
        <v>37.142857142857146</v>
      </c>
      <c r="N28" s="69">
        <f t="shared" si="6"/>
        <v>62.857142857142854</v>
      </c>
    </row>
    <row r="29" spans="1:14" x14ac:dyDescent="0.25">
      <c r="A29" s="61" t="s">
        <v>38</v>
      </c>
      <c r="B29" s="51" t="s">
        <v>76</v>
      </c>
      <c r="C29" s="139">
        <f t="shared" si="0"/>
        <v>4416</v>
      </c>
      <c r="D29" s="139">
        <f t="shared" si="1"/>
        <v>176</v>
      </c>
      <c r="E29" s="139">
        <v>2441</v>
      </c>
      <c r="F29" s="139">
        <v>88</v>
      </c>
      <c r="G29" s="67">
        <f t="shared" si="2"/>
        <v>3.6050798852929125E-2</v>
      </c>
      <c r="H29" s="139">
        <v>1975</v>
      </c>
      <c r="I29" s="139">
        <v>88</v>
      </c>
      <c r="J29" s="67">
        <f t="shared" si="7"/>
        <v>4.4556962025316456E-2</v>
      </c>
      <c r="K29" s="69">
        <f t="shared" si="3"/>
        <v>55.276268115942031</v>
      </c>
      <c r="L29" s="69">
        <f t="shared" si="4"/>
        <v>44.723731884057969</v>
      </c>
      <c r="M29" s="69">
        <f t="shared" si="5"/>
        <v>50</v>
      </c>
      <c r="N29" s="69">
        <f t="shared" si="6"/>
        <v>50</v>
      </c>
    </row>
    <row r="30" spans="1:14" x14ac:dyDescent="0.25">
      <c r="A30" s="61" t="s">
        <v>39</v>
      </c>
      <c r="B30" s="51" t="s">
        <v>77</v>
      </c>
      <c r="C30" s="139">
        <f t="shared" si="0"/>
        <v>2763</v>
      </c>
      <c r="D30" s="139">
        <f t="shared" si="1"/>
        <v>130</v>
      </c>
      <c r="E30" s="139">
        <v>1493</v>
      </c>
      <c r="F30" s="139">
        <v>63</v>
      </c>
      <c r="G30" s="67">
        <f t="shared" si="2"/>
        <v>4.219691895512391E-2</v>
      </c>
      <c r="H30" s="139">
        <v>1270</v>
      </c>
      <c r="I30" s="139">
        <v>67</v>
      </c>
      <c r="J30" s="67">
        <f t="shared" si="7"/>
        <v>5.2755905511811023E-2</v>
      </c>
      <c r="K30" s="69">
        <f t="shared" si="3"/>
        <v>54.035468693449154</v>
      </c>
      <c r="L30" s="69">
        <f t="shared" si="4"/>
        <v>45.964531306550846</v>
      </c>
      <c r="M30" s="69">
        <f t="shared" si="5"/>
        <v>48.46153846153846</v>
      </c>
      <c r="N30" s="69">
        <f t="shared" si="6"/>
        <v>51.538461538461533</v>
      </c>
    </row>
    <row r="31" spans="1:14" x14ac:dyDescent="0.25">
      <c r="A31" s="61" t="s">
        <v>41</v>
      </c>
      <c r="B31" s="51" t="s">
        <v>78</v>
      </c>
      <c r="C31" s="139">
        <f t="shared" si="0"/>
        <v>1717</v>
      </c>
      <c r="D31" s="139">
        <f t="shared" si="1"/>
        <v>87</v>
      </c>
      <c r="E31" s="139">
        <v>943</v>
      </c>
      <c r="F31" s="139">
        <v>45</v>
      </c>
      <c r="G31" s="67">
        <f t="shared" si="2"/>
        <v>4.7720042417815481E-2</v>
      </c>
      <c r="H31" s="139">
        <v>774</v>
      </c>
      <c r="I31" s="139">
        <v>42</v>
      </c>
      <c r="J31" s="67">
        <f t="shared" si="7"/>
        <v>5.4263565891472867E-2</v>
      </c>
      <c r="K31" s="69">
        <f t="shared" si="3"/>
        <v>54.921374490390221</v>
      </c>
      <c r="L31" s="69">
        <f t="shared" si="4"/>
        <v>45.078625509609779</v>
      </c>
      <c r="M31" s="69">
        <f t="shared" si="5"/>
        <v>51.724137931034484</v>
      </c>
      <c r="N31" s="69">
        <f t="shared" si="6"/>
        <v>48.275862068965516</v>
      </c>
    </row>
    <row r="32" spans="1:14" x14ac:dyDescent="0.25">
      <c r="A32" s="61" t="s">
        <v>41</v>
      </c>
      <c r="B32" s="51" t="s">
        <v>79</v>
      </c>
      <c r="C32" s="139">
        <f t="shared" si="0"/>
        <v>2070</v>
      </c>
      <c r="D32" s="139">
        <f t="shared" si="1"/>
        <v>105</v>
      </c>
      <c r="E32" s="139">
        <v>1159</v>
      </c>
      <c r="F32" s="139">
        <v>59</v>
      </c>
      <c r="G32" s="67">
        <f t="shared" si="2"/>
        <v>5.0905953408110438E-2</v>
      </c>
      <c r="H32" s="139">
        <v>911</v>
      </c>
      <c r="I32" s="139">
        <v>46</v>
      </c>
      <c r="J32" s="67">
        <f t="shared" si="7"/>
        <v>5.0493962678375415E-2</v>
      </c>
      <c r="K32" s="69">
        <f t="shared" si="3"/>
        <v>55.990338164251206</v>
      </c>
      <c r="L32" s="69">
        <f t="shared" si="4"/>
        <v>44.009661835748794</v>
      </c>
      <c r="M32" s="69">
        <f t="shared" si="5"/>
        <v>56.19047619047619</v>
      </c>
      <c r="N32" s="69">
        <f t="shared" si="6"/>
        <v>43.80952380952381</v>
      </c>
    </row>
    <row r="33" spans="1:14" x14ac:dyDescent="0.25">
      <c r="A33" s="61" t="s">
        <v>42</v>
      </c>
      <c r="B33" s="51" t="s">
        <v>80</v>
      </c>
      <c r="C33" s="139">
        <f t="shared" si="0"/>
        <v>955</v>
      </c>
      <c r="D33" s="139">
        <f t="shared" si="1"/>
        <v>98</v>
      </c>
      <c r="E33" s="139">
        <v>564</v>
      </c>
      <c r="F33" s="139">
        <v>59</v>
      </c>
      <c r="G33" s="67">
        <f t="shared" si="2"/>
        <v>0.10460992907801418</v>
      </c>
      <c r="H33" s="139">
        <v>391</v>
      </c>
      <c r="I33" s="139">
        <v>39</v>
      </c>
      <c r="J33" s="67">
        <f t="shared" si="7"/>
        <v>9.9744245524296671E-2</v>
      </c>
      <c r="K33" s="69">
        <f t="shared" si="3"/>
        <v>59.057591623036657</v>
      </c>
      <c r="L33" s="69">
        <f t="shared" si="4"/>
        <v>40.94240837696335</v>
      </c>
      <c r="M33" s="69">
        <f t="shared" si="5"/>
        <v>60.204081632653065</v>
      </c>
      <c r="N33" s="69">
        <f t="shared" si="6"/>
        <v>39.795918367346935</v>
      </c>
    </row>
    <row r="34" spans="1:14" x14ac:dyDescent="0.25">
      <c r="A34" s="61" t="s">
        <v>43</v>
      </c>
      <c r="B34" s="51" t="s">
        <v>81</v>
      </c>
      <c r="C34" s="139">
        <f t="shared" si="0"/>
        <v>705</v>
      </c>
      <c r="D34" s="139">
        <f t="shared" si="1"/>
        <v>108</v>
      </c>
      <c r="E34" s="139">
        <v>422</v>
      </c>
      <c r="F34" s="139">
        <v>67</v>
      </c>
      <c r="G34" s="67">
        <f t="shared" si="2"/>
        <v>0.15876777251184834</v>
      </c>
      <c r="H34" s="139">
        <v>283</v>
      </c>
      <c r="I34" s="139">
        <v>41</v>
      </c>
      <c r="J34" s="67">
        <f t="shared" si="7"/>
        <v>0.14487632508833923</v>
      </c>
      <c r="K34" s="69">
        <f t="shared" si="3"/>
        <v>59.858156028368789</v>
      </c>
      <c r="L34" s="69">
        <f t="shared" si="4"/>
        <v>40.141843971631211</v>
      </c>
      <c r="M34" s="69">
        <f t="shared" si="5"/>
        <v>62.037037037037038</v>
      </c>
      <c r="N34" s="69">
        <f t="shared" si="6"/>
        <v>37.962962962962962</v>
      </c>
    </row>
    <row r="35" spans="1:14" x14ac:dyDescent="0.25">
      <c r="A35" s="61" t="s">
        <v>44</v>
      </c>
      <c r="B35" s="51" t="s">
        <v>82</v>
      </c>
      <c r="C35" s="139">
        <f t="shared" si="0"/>
        <v>109</v>
      </c>
      <c r="D35" s="139">
        <f t="shared" si="1"/>
        <v>35</v>
      </c>
      <c r="E35" s="139">
        <v>55</v>
      </c>
      <c r="F35" s="139">
        <v>19</v>
      </c>
      <c r="G35" s="67">
        <f t="shared" si="2"/>
        <v>0.34545454545454546</v>
      </c>
      <c r="H35" s="139">
        <v>54</v>
      </c>
      <c r="I35" s="139">
        <v>16</v>
      </c>
      <c r="J35" s="67">
        <f t="shared" si="7"/>
        <v>0.29629629629629628</v>
      </c>
      <c r="K35" s="69">
        <f t="shared" si="3"/>
        <v>50.458715596330272</v>
      </c>
      <c r="L35" s="69">
        <f t="shared" si="4"/>
        <v>49.541284403669728</v>
      </c>
      <c r="M35" s="69">
        <f t="shared" si="5"/>
        <v>54.285714285714285</v>
      </c>
      <c r="N35" s="69">
        <f t="shared" si="6"/>
        <v>45.714285714285715</v>
      </c>
    </row>
    <row r="36" spans="1:14" x14ac:dyDescent="0.25">
      <c r="A36" s="61" t="s">
        <v>46</v>
      </c>
      <c r="B36" s="51" t="s">
        <v>246</v>
      </c>
      <c r="C36" s="139">
        <f t="shared" si="0"/>
        <v>1402</v>
      </c>
      <c r="D36" s="139">
        <f t="shared" si="1"/>
        <v>81</v>
      </c>
      <c r="E36" s="139">
        <v>727</v>
      </c>
      <c r="F36" s="139">
        <v>36</v>
      </c>
      <c r="G36" s="67">
        <f t="shared" si="2"/>
        <v>4.951856946354883E-2</v>
      </c>
      <c r="H36" s="139">
        <v>675</v>
      </c>
      <c r="I36" s="139">
        <v>45</v>
      </c>
      <c r="J36" s="67">
        <f t="shared" si="7"/>
        <v>6.6666666666666666E-2</v>
      </c>
      <c r="K36" s="69">
        <f t="shared" si="3"/>
        <v>51.854493580599147</v>
      </c>
      <c r="L36" s="69">
        <f t="shared" si="4"/>
        <v>48.14550641940086</v>
      </c>
      <c r="M36" s="69">
        <f t="shared" si="5"/>
        <v>44.444444444444443</v>
      </c>
      <c r="N36" s="69">
        <f t="shared" si="6"/>
        <v>55.555555555555557</v>
      </c>
    </row>
    <row r="37" spans="1:14" x14ac:dyDescent="0.25">
      <c r="A37" s="61" t="s">
        <v>48</v>
      </c>
      <c r="B37" s="51" t="s">
        <v>83</v>
      </c>
      <c r="C37" s="139">
        <f t="shared" ref="C37:C62" si="8">SUM(E37,H37)</f>
        <v>2728</v>
      </c>
      <c r="D37" s="139">
        <f t="shared" ref="D37:D62" si="9">SUM(F37,I37)</f>
        <v>85</v>
      </c>
      <c r="E37" s="139">
        <v>1741</v>
      </c>
      <c r="F37" s="139">
        <v>51</v>
      </c>
      <c r="G37" s="67">
        <f t="shared" ref="G37:G62" si="10">F37/E37</f>
        <v>2.929350947731189E-2</v>
      </c>
      <c r="H37" s="139">
        <v>987</v>
      </c>
      <c r="I37" s="139">
        <v>34</v>
      </c>
      <c r="J37" s="67">
        <f t="shared" si="7"/>
        <v>3.4447821681864235E-2</v>
      </c>
      <c r="K37" s="69">
        <f t="shared" ref="K37:K62" si="11">E37/C37*100</f>
        <v>63.819648093841643</v>
      </c>
      <c r="L37" s="69">
        <f t="shared" ref="L37:L62" si="12">H37/C37*100</f>
        <v>36.180351906158357</v>
      </c>
      <c r="M37" s="69">
        <f t="shared" ref="M37:M62" si="13">F37/D37*100</f>
        <v>60</v>
      </c>
      <c r="N37" s="69">
        <f t="shared" ref="N37:N62" si="14">I37/D37*100</f>
        <v>40</v>
      </c>
    </row>
    <row r="38" spans="1:14" x14ac:dyDescent="0.25">
      <c r="A38" s="61" t="s">
        <v>48</v>
      </c>
      <c r="B38" s="51" t="s">
        <v>258</v>
      </c>
      <c r="C38" s="139">
        <f t="shared" si="8"/>
        <v>845</v>
      </c>
      <c r="D38" s="139">
        <f t="shared" si="9"/>
        <v>47</v>
      </c>
      <c r="E38" s="139">
        <v>499</v>
      </c>
      <c r="F38" s="139">
        <v>28</v>
      </c>
      <c r="G38" s="67">
        <f t="shared" si="10"/>
        <v>5.6112224448897796E-2</v>
      </c>
      <c r="H38" s="139">
        <v>346</v>
      </c>
      <c r="I38" s="139">
        <v>19</v>
      </c>
      <c r="J38" s="67">
        <f t="shared" si="7"/>
        <v>5.4913294797687862E-2</v>
      </c>
      <c r="K38" s="69">
        <f>E38/C38*100</f>
        <v>59.053254437869818</v>
      </c>
      <c r="L38" s="69">
        <f t="shared" si="12"/>
        <v>40.946745562130175</v>
      </c>
      <c r="M38" s="69">
        <f t="shared" si="13"/>
        <v>59.574468085106382</v>
      </c>
      <c r="N38" s="69">
        <f t="shared" si="14"/>
        <v>40.425531914893611</v>
      </c>
    </row>
    <row r="39" spans="1:14" x14ac:dyDescent="0.25">
      <c r="A39" s="61" t="s">
        <v>50</v>
      </c>
      <c r="B39" s="51" t="s">
        <v>289</v>
      </c>
      <c r="C39" s="139">
        <f t="shared" si="8"/>
        <v>2155</v>
      </c>
      <c r="D39" s="139">
        <f t="shared" si="9"/>
        <v>86</v>
      </c>
      <c r="E39" s="139">
        <v>1063</v>
      </c>
      <c r="F39" s="139">
        <v>42</v>
      </c>
      <c r="G39" s="67">
        <f t="shared" si="10"/>
        <v>3.9510818438381938E-2</v>
      </c>
      <c r="H39" s="139">
        <v>1092</v>
      </c>
      <c r="I39" s="139">
        <v>44</v>
      </c>
      <c r="J39" s="67">
        <f t="shared" si="7"/>
        <v>4.0293040293040296E-2</v>
      </c>
      <c r="K39" s="69">
        <f t="shared" si="11"/>
        <v>49.327146171693734</v>
      </c>
      <c r="L39" s="69">
        <f t="shared" si="12"/>
        <v>50.672853828306266</v>
      </c>
      <c r="M39" s="69">
        <f t="shared" si="13"/>
        <v>48.837209302325576</v>
      </c>
      <c r="N39" s="69">
        <f t="shared" si="14"/>
        <v>51.162790697674424</v>
      </c>
    </row>
    <row r="40" spans="1:14" x14ac:dyDescent="0.25">
      <c r="A40" s="61" t="s">
        <v>52</v>
      </c>
      <c r="B40" s="51" t="s">
        <v>245</v>
      </c>
      <c r="C40" s="139">
        <f t="shared" si="8"/>
        <v>2349</v>
      </c>
      <c r="D40" s="139">
        <f t="shared" si="9"/>
        <v>78</v>
      </c>
      <c r="E40" s="139">
        <v>1477</v>
      </c>
      <c r="F40" s="139">
        <v>56</v>
      </c>
      <c r="G40" s="67">
        <f t="shared" si="10"/>
        <v>3.7914691943127965E-2</v>
      </c>
      <c r="H40" s="139">
        <v>872</v>
      </c>
      <c r="I40" s="139">
        <v>22</v>
      </c>
      <c r="J40" s="67">
        <f t="shared" si="7"/>
        <v>2.5229357798165139E-2</v>
      </c>
      <c r="K40" s="69">
        <f t="shared" si="11"/>
        <v>62.877820349084715</v>
      </c>
      <c r="L40" s="69">
        <f t="shared" si="12"/>
        <v>37.122179650915285</v>
      </c>
      <c r="M40" s="69">
        <f t="shared" si="13"/>
        <v>71.794871794871796</v>
      </c>
      <c r="N40" s="69">
        <f t="shared" si="14"/>
        <v>28.205128205128204</v>
      </c>
    </row>
    <row r="41" spans="1:14" x14ac:dyDescent="0.25">
      <c r="A41" s="61" t="s">
        <v>53</v>
      </c>
      <c r="B41" s="51" t="s">
        <v>85</v>
      </c>
      <c r="C41" s="139">
        <f t="shared" si="8"/>
        <v>2364</v>
      </c>
      <c r="D41" s="139">
        <f t="shared" si="9"/>
        <v>76</v>
      </c>
      <c r="E41" s="139">
        <v>1215</v>
      </c>
      <c r="F41" s="139">
        <v>48</v>
      </c>
      <c r="G41" s="67">
        <f t="shared" si="10"/>
        <v>3.9506172839506172E-2</v>
      </c>
      <c r="H41" s="139">
        <v>1149</v>
      </c>
      <c r="I41" s="139">
        <v>28</v>
      </c>
      <c r="J41" s="67">
        <f t="shared" si="7"/>
        <v>2.4369016536118365E-2</v>
      </c>
      <c r="K41" s="69">
        <f t="shared" si="11"/>
        <v>51.395939086294419</v>
      </c>
      <c r="L41" s="69">
        <f t="shared" si="12"/>
        <v>48.604060913705581</v>
      </c>
      <c r="M41" s="69">
        <f t="shared" si="13"/>
        <v>63.157894736842103</v>
      </c>
      <c r="N41" s="69">
        <f t="shared" si="14"/>
        <v>36.84210526315789</v>
      </c>
    </row>
    <row r="42" spans="1:14" x14ac:dyDescent="0.25">
      <c r="A42" s="61" t="s">
        <v>53</v>
      </c>
      <c r="B42" s="51" t="s">
        <v>86</v>
      </c>
      <c r="C42" s="139">
        <f t="shared" si="8"/>
        <v>4825</v>
      </c>
      <c r="D42" s="139">
        <f t="shared" si="9"/>
        <v>232</v>
      </c>
      <c r="E42" s="139">
        <v>2587</v>
      </c>
      <c r="F42" s="139">
        <v>122</v>
      </c>
      <c r="G42" s="67">
        <f t="shared" si="10"/>
        <v>4.7158871279474296E-2</v>
      </c>
      <c r="H42" s="139">
        <v>2238</v>
      </c>
      <c r="I42" s="139">
        <v>110</v>
      </c>
      <c r="J42" s="67">
        <f t="shared" si="7"/>
        <v>4.9151027703306524E-2</v>
      </c>
      <c r="K42" s="69">
        <f t="shared" si="11"/>
        <v>53.616580310880821</v>
      </c>
      <c r="L42" s="69">
        <f t="shared" si="12"/>
        <v>46.383419689119172</v>
      </c>
      <c r="M42" s="69">
        <f t="shared" si="13"/>
        <v>52.586206896551722</v>
      </c>
      <c r="N42" s="69">
        <f t="shared" si="14"/>
        <v>47.413793103448278</v>
      </c>
    </row>
    <row r="43" spans="1:14" x14ac:dyDescent="0.25">
      <c r="A43" s="61" t="s">
        <v>53</v>
      </c>
      <c r="B43" s="51" t="s">
        <v>87</v>
      </c>
      <c r="C43" s="139">
        <f t="shared" si="8"/>
        <v>1257</v>
      </c>
      <c r="D43" s="139">
        <f t="shared" si="9"/>
        <v>39</v>
      </c>
      <c r="E43" s="139">
        <v>600</v>
      </c>
      <c r="F43" s="139">
        <v>15</v>
      </c>
      <c r="G43" s="67">
        <f t="shared" si="10"/>
        <v>2.5000000000000001E-2</v>
      </c>
      <c r="H43" s="139">
        <v>657</v>
      </c>
      <c r="I43" s="139">
        <v>24</v>
      </c>
      <c r="J43" s="67">
        <f t="shared" si="7"/>
        <v>3.6529680365296802E-2</v>
      </c>
      <c r="K43" s="69">
        <f t="shared" si="11"/>
        <v>47.732696897374701</v>
      </c>
      <c r="L43" s="69">
        <f t="shared" si="12"/>
        <v>52.267303102625299</v>
      </c>
      <c r="M43" s="69">
        <f t="shared" si="13"/>
        <v>38.461538461538467</v>
      </c>
      <c r="N43" s="69">
        <f t="shared" si="14"/>
        <v>61.53846153846154</v>
      </c>
    </row>
    <row r="44" spans="1:14" x14ac:dyDescent="0.25">
      <c r="A44" s="61" t="s">
        <v>53</v>
      </c>
      <c r="B44" s="51" t="s">
        <v>244</v>
      </c>
      <c r="C44" s="139">
        <f t="shared" si="8"/>
        <v>2006</v>
      </c>
      <c r="D44" s="139">
        <f t="shared" si="9"/>
        <v>90</v>
      </c>
      <c r="E44" s="139">
        <v>1142</v>
      </c>
      <c r="F44" s="139">
        <v>47</v>
      </c>
      <c r="G44" s="67">
        <f t="shared" si="10"/>
        <v>4.1155866900175128E-2</v>
      </c>
      <c r="H44" s="139">
        <v>864</v>
      </c>
      <c r="I44" s="139">
        <v>43</v>
      </c>
      <c r="J44" s="67">
        <f t="shared" si="7"/>
        <v>4.9768518518518517E-2</v>
      </c>
      <c r="K44" s="69">
        <f t="shared" si="11"/>
        <v>56.929212362911265</v>
      </c>
      <c r="L44" s="69">
        <f t="shared" si="12"/>
        <v>43.070787637088728</v>
      </c>
      <c r="M44" s="69">
        <f t="shared" si="13"/>
        <v>52.222222222222229</v>
      </c>
      <c r="N44" s="69">
        <f t="shared" si="14"/>
        <v>47.777777777777779</v>
      </c>
    </row>
    <row r="45" spans="1:14" x14ac:dyDescent="0.25">
      <c r="A45" s="61" t="s">
        <v>54</v>
      </c>
      <c r="B45" s="51" t="s">
        <v>256</v>
      </c>
      <c r="C45" s="139">
        <f t="shared" si="8"/>
        <v>2896</v>
      </c>
      <c r="D45" s="139">
        <f t="shared" si="9"/>
        <v>72</v>
      </c>
      <c r="E45" s="139">
        <v>1698</v>
      </c>
      <c r="F45" s="139">
        <v>40</v>
      </c>
      <c r="G45" s="67">
        <f t="shared" si="10"/>
        <v>2.3557126030624265E-2</v>
      </c>
      <c r="H45" s="139">
        <v>1198</v>
      </c>
      <c r="I45" s="139">
        <v>32</v>
      </c>
      <c r="J45" s="67">
        <f t="shared" si="7"/>
        <v>2.6711185308848081E-2</v>
      </c>
      <c r="K45" s="69">
        <f t="shared" si="11"/>
        <v>58.632596685082873</v>
      </c>
      <c r="L45" s="69">
        <f t="shared" si="12"/>
        <v>41.367403314917127</v>
      </c>
      <c r="M45" s="69">
        <f t="shared" si="13"/>
        <v>55.555555555555557</v>
      </c>
      <c r="N45" s="69">
        <f t="shared" si="14"/>
        <v>44.444444444444443</v>
      </c>
    </row>
    <row r="46" spans="1:14" x14ac:dyDescent="0.25">
      <c r="A46" s="61" t="s">
        <v>54</v>
      </c>
      <c r="B46" s="51" t="s">
        <v>88</v>
      </c>
      <c r="C46" s="139">
        <f t="shared" si="8"/>
        <v>1094</v>
      </c>
      <c r="D46" s="139">
        <f t="shared" si="9"/>
        <v>99</v>
      </c>
      <c r="E46" s="139">
        <v>638</v>
      </c>
      <c r="F46" s="139">
        <v>57</v>
      </c>
      <c r="G46" s="67">
        <f t="shared" si="10"/>
        <v>8.9341692789968646E-2</v>
      </c>
      <c r="H46" s="139">
        <v>456</v>
      </c>
      <c r="I46" s="139">
        <v>42</v>
      </c>
      <c r="J46" s="67">
        <f t="shared" si="7"/>
        <v>9.2105263157894732E-2</v>
      </c>
      <c r="K46" s="69">
        <f t="shared" si="11"/>
        <v>58.318098720292497</v>
      </c>
      <c r="L46" s="69">
        <f t="shared" si="12"/>
        <v>41.681901279707496</v>
      </c>
      <c r="M46" s="69">
        <f t="shared" si="13"/>
        <v>57.575757575757578</v>
      </c>
      <c r="N46" s="69">
        <f t="shared" si="14"/>
        <v>42.424242424242422</v>
      </c>
    </row>
    <row r="47" spans="1:14" x14ac:dyDescent="0.25">
      <c r="A47" s="61" t="s">
        <v>55</v>
      </c>
      <c r="B47" s="51" t="s">
        <v>89</v>
      </c>
      <c r="C47" s="139">
        <f t="shared" si="8"/>
        <v>762</v>
      </c>
      <c r="D47" s="139">
        <f t="shared" si="9"/>
        <v>60</v>
      </c>
      <c r="E47" s="139">
        <v>462</v>
      </c>
      <c r="F47" s="139">
        <v>36</v>
      </c>
      <c r="G47" s="67">
        <f t="shared" si="10"/>
        <v>7.792207792207792E-2</v>
      </c>
      <c r="H47" s="139">
        <v>300</v>
      </c>
      <c r="I47" s="139">
        <v>24</v>
      </c>
      <c r="J47" s="67">
        <f t="shared" si="7"/>
        <v>0.08</v>
      </c>
      <c r="K47" s="69">
        <f t="shared" si="11"/>
        <v>60.629921259842526</v>
      </c>
      <c r="L47" s="69">
        <f t="shared" si="12"/>
        <v>39.370078740157481</v>
      </c>
      <c r="M47" s="69">
        <f t="shared" si="13"/>
        <v>60</v>
      </c>
      <c r="N47" s="69">
        <f t="shared" si="14"/>
        <v>40</v>
      </c>
    </row>
    <row r="48" spans="1:14" x14ac:dyDescent="0.25">
      <c r="A48" s="61" t="s">
        <v>56</v>
      </c>
      <c r="B48" s="51" t="s">
        <v>90</v>
      </c>
      <c r="C48" s="139">
        <f t="shared" si="8"/>
        <v>1069</v>
      </c>
      <c r="D48" s="139">
        <f t="shared" si="9"/>
        <v>75</v>
      </c>
      <c r="E48" s="139">
        <v>681</v>
      </c>
      <c r="F48" s="139">
        <v>47</v>
      </c>
      <c r="G48" s="67">
        <f t="shared" si="10"/>
        <v>6.901615271659324E-2</v>
      </c>
      <c r="H48" s="139">
        <v>388</v>
      </c>
      <c r="I48" s="139">
        <v>28</v>
      </c>
      <c r="J48" s="67">
        <f t="shared" si="7"/>
        <v>7.2164948453608241E-2</v>
      </c>
      <c r="K48" s="69">
        <f t="shared" si="11"/>
        <v>63.704396632366702</v>
      </c>
      <c r="L48" s="69">
        <f t="shared" si="12"/>
        <v>36.295603367633298</v>
      </c>
      <c r="M48" s="69">
        <f t="shared" si="13"/>
        <v>62.666666666666671</v>
      </c>
      <c r="N48" s="69">
        <f t="shared" si="14"/>
        <v>37.333333333333336</v>
      </c>
    </row>
    <row r="49" spans="1:14" x14ac:dyDescent="0.25">
      <c r="A49" s="61" t="s">
        <v>57</v>
      </c>
      <c r="B49" s="51" t="s">
        <v>91</v>
      </c>
      <c r="C49" s="139">
        <f t="shared" si="8"/>
        <v>4239</v>
      </c>
      <c r="D49" s="139">
        <f t="shared" si="9"/>
        <v>126</v>
      </c>
      <c r="E49" s="139">
        <v>2390</v>
      </c>
      <c r="F49" s="139">
        <v>74</v>
      </c>
      <c r="G49" s="67">
        <f t="shared" si="10"/>
        <v>3.0962343096234309E-2</v>
      </c>
      <c r="H49" s="139">
        <v>1849</v>
      </c>
      <c r="I49" s="139">
        <v>52</v>
      </c>
      <c r="J49" s="67">
        <f t="shared" si="7"/>
        <v>2.8123309897241752E-2</v>
      </c>
      <c r="K49" s="69">
        <f t="shared" si="11"/>
        <v>56.381221986317534</v>
      </c>
      <c r="L49" s="69">
        <f t="shared" si="12"/>
        <v>43.618778013682473</v>
      </c>
      <c r="M49" s="69">
        <f t="shared" si="13"/>
        <v>58.730158730158735</v>
      </c>
      <c r="N49" s="69">
        <f t="shared" si="14"/>
        <v>41.269841269841265</v>
      </c>
    </row>
    <row r="50" spans="1:14" x14ac:dyDescent="0.25">
      <c r="A50" s="61" t="s">
        <v>57</v>
      </c>
      <c r="B50" s="51" t="s">
        <v>92</v>
      </c>
      <c r="C50" s="139">
        <f t="shared" si="8"/>
        <v>2112</v>
      </c>
      <c r="D50" s="139">
        <f t="shared" si="9"/>
        <v>117</v>
      </c>
      <c r="E50" s="139">
        <v>1106</v>
      </c>
      <c r="F50" s="139">
        <v>60</v>
      </c>
      <c r="G50" s="67">
        <f t="shared" si="10"/>
        <v>5.4249547920433995E-2</v>
      </c>
      <c r="H50" s="139">
        <v>1006</v>
      </c>
      <c r="I50" s="139">
        <v>57</v>
      </c>
      <c r="J50" s="67">
        <f t="shared" si="7"/>
        <v>5.6660039761431413E-2</v>
      </c>
      <c r="K50" s="69">
        <f t="shared" si="11"/>
        <v>52.367424242424242</v>
      </c>
      <c r="L50" s="69">
        <f t="shared" si="12"/>
        <v>47.632575757575758</v>
      </c>
      <c r="M50" s="69">
        <f t="shared" si="13"/>
        <v>51.282051282051277</v>
      </c>
      <c r="N50" s="69">
        <f t="shared" si="14"/>
        <v>48.717948717948715</v>
      </c>
    </row>
    <row r="51" spans="1:14" x14ac:dyDescent="0.25">
      <c r="A51" s="61" t="s">
        <v>57</v>
      </c>
      <c r="B51" s="51" t="s">
        <v>92</v>
      </c>
      <c r="C51" s="139">
        <f t="shared" si="8"/>
        <v>2122</v>
      </c>
      <c r="D51" s="139">
        <f t="shared" si="9"/>
        <v>78</v>
      </c>
      <c r="E51" s="139">
        <v>1189</v>
      </c>
      <c r="F51" s="139">
        <v>44</v>
      </c>
      <c r="G51" s="67">
        <f t="shared" si="10"/>
        <v>3.700588730025231E-2</v>
      </c>
      <c r="H51" s="139">
        <v>933</v>
      </c>
      <c r="I51" s="139">
        <v>34</v>
      </c>
      <c r="J51" s="67">
        <f t="shared" si="7"/>
        <v>3.6441586280814578E-2</v>
      </c>
      <c r="K51" s="69">
        <f t="shared" si="11"/>
        <v>56.032045240339301</v>
      </c>
      <c r="L51" s="69">
        <f t="shared" si="12"/>
        <v>43.967954759660699</v>
      </c>
      <c r="M51" s="69">
        <f t="shared" si="13"/>
        <v>56.410256410256409</v>
      </c>
      <c r="N51" s="69">
        <f t="shared" si="14"/>
        <v>43.589743589743591</v>
      </c>
    </row>
    <row r="52" spans="1:14" x14ac:dyDescent="0.25">
      <c r="A52" s="61" t="s">
        <v>58</v>
      </c>
      <c r="B52" s="51" t="s">
        <v>94</v>
      </c>
      <c r="C52" s="139">
        <f t="shared" si="8"/>
        <v>437</v>
      </c>
      <c r="D52" s="139">
        <f t="shared" si="9"/>
        <v>45</v>
      </c>
      <c r="E52" s="139">
        <v>209</v>
      </c>
      <c r="F52" s="139">
        <v>19</v>
      </c>
      <c r="G52" s="67">
        <f t="shared" si="10"/>
        <v>9.0909090909090912E-2</v>
      </c>
      <c r="H52" s="139">
        <v>228</v>
      </c>
      <c r="I52" s="139">
        <v>26</v>
      </c>
      <c r="J52" s="67">
        <f t="shared" si="7"/>
        <v>0.11403508771929824</v>
      </c>
      <c r="K52" s="69">
        <f t="shared" si="11"/>
        <v>47.826086956521742</v>
      </c>
      <c r="L52" s="69">
        <f t="shared" si="12"/>
        <v>52.173913043478258</v>
      </c>
      <c r="M52" s="69">
        <f t="shared" si="13"/>
        <v>42.222222222222221</v>
      </c>
      <c r="N52" s="69">
        <f t="shared" si="14"/>
        <v>57.777777777777771</v>
      </c>
    </row>
    <row r="53" spans="1:14" x14ac:dyDescent="0.25">
      <c r="A53" s="61" t="s">
        <v>60</v>
      </c>
      <c r="B53" s="51" t="s">
        <v>95</v>
      </c>
      <c r="C53" s="139">
        <f t="shared" si="8"/>
        <v>759</v>
      </c>
      <c r="D53" s="139">
        <f t="shared" si="9"/>
        <v>70</v>
      </c>
      <c r="E53" s="139">
        <v>389</v>
      </c>
      <c r="F53" s="139">
        <v>43</v>
      </c>
      <c r="G53" s="67">
        <f t="shared" si="10"/>
        <v>0.11053984575835475</v>
      </c>
      <c r="H53" s="139">
        <v>370</v>
      </c>
      <c r="I53" s="139">
        <v>27</v>
      </c>
      <c r="J53" s="67">
        <f t="shared" si="7"/>
        <v>7.2972972972972977E-2</v>
      </c>
      <c r="K53" s="69">
        <f t="shared" si="11"/>
        <v>51.251646903820813</v>
      </c>
      <c r="L53" s="69">
        <f t="shared" si="12"/>
        <v>48.74835309617918</v>
      </c>
      <c r="M53" s="69">
        <f t="shared" si="13"/>
        <v>61.428571428571431</v>
      </c>
      <c r="N53" s="69">
        <f t="shared" si="14"/>
        <v>38.571428571428577</v>
      </c>
    </row>
    <row r="54" spans="1:14" x14ac:dyDescent="0.25">
      <c r="A54" s="61" t="s">
        <v>62</v>
      </c>
      <c r="B54" s="51" t="s">
        <v>96</v>
      </c>
      <c r="C54" s="139">
        <f t="shared" si="8"/>
        <v>1883</v>
      </c>
      <c r="D54" s="139">
        <f t="shared" si="9"/>
        <v>49</v>
      </c>
      <c r="E54" s="139">
        <v>939</v>
      </c>
      <c r="F54" s="139">
        <v>19</v>
      </c>
      <c r="G54" s="67">
        <f t="shared" si="10"/>
        <v>2.0234291799787009E-2</v>
      </c>
      <c r="H54" s="139">
        <v>944</v>
      </c>
      <c r="I54" s="139">
        <v>30</v>
      </c>
      <c r="J54" s="67">
        <f t="shared" si="7"/>
        <v>3.1779661016949151E-2</v>
      </c>
      <c r="K54" s="69">
        <f t="shared" si="11"/>
        <v>49.867233138608604</v>
      </c>
      <c r="L54" s="69">
        <f t="shared" si="12"/>
        <v>50.132766861391396</v>
      </c>
      <c r="M54" s="69">
        <f t="shared" si="13"/>
        <v>38.775510204081634</v>
      </c>
      <c r="N54" s="69">
        <f t="shared" si="14"/>
        <v>61.224489795918366</v>
      </c>
    </row>
    <row r="55" spans="1:14" x14ac:dyDescent="0.25">
      <c r="A55" s="61" t="s">
        <v>62</v>
      </c>
      <c r="B55" s="51" t="s">
        <v>259</v>
      </c>
      <c r="C55" s="139">
        <f t="shared" si="8"/>
        <v>575</v>
      </c>
      <c r="D55" s="139">
        <f t="shared" si="9"/>
        <v>80</v>
      </c>
      <c r="E55" s="139">
        <v>307</v>
      </c>
      <c r="F55" s="139">
        <v>47</v>
      </c>
      <c r="G55" s="67">
        <f t="shared" si="10"/>
        <v>0.15309446254071662</v>
      </c>
      <c r="H55" s="139">
        <v>268</v>
      </c>
      <c r="I55" s="139">
        <v>33</v>
      </c>
      <c r="J55" s="67">
        <f t="shared" si="7"/>
        <v>0.12313432835820895</v>
      </c>
      <c r="K55" s="69">
        <f t="shared" si="11"/>
        <v>53.391304347826086</v>
      </c>
      <c r="L55" s="69">
        <f t="shared" si="12"/>
        <v>46.608695652173914</v>
      </c>
      <c r="M55" s="69">
        <f t="shared" si="13"/>
        <v>58.75</v>
      </c>
      <c r="N55" s="69">
        <f t="shared" si="14"/>
        <v>41.25</v>
      </c>
    </row>
    <row r="56" spans="1:14" x14ac:dyDescent="0.25">
      <c r="A56" s="61" t="s">
        <v>63</v>
      </c>
      <c r="B56" s="51" t="s">
        <v>243</v>
      </c>
      <c r="C56" s="139">
        <f t="shared" si="8"/>
        <v>1385</v>
      </c>
      <c r="D56" s="139">
        <f t="shared" si="9"/>
        <v>99</v>
      </c>
      <c r="E56" s="139">
        <v>706</v>
      </c>
      <c r="F56" s="139">
        <v>51</v>
      </c>
      <c r="G56" s="67">
        <f t="shared" si="10"/>
        <v>7.2237960339943341E-2</v>
      </c>
      <c r="H56" s="139">
        <v>679</v>
      </c>
      <c r="I56" s="139">
        <v>48</v>
      </c>
      <c r="J56" s="67">
        <f t="shared" si="7"/>
        <v>7.0692194403534608E-2</v>
      </c>
      <c r="K56" s="69">
        <f t="shared" si="11"/>
        <v>50.974729241877256</v>
      </c>
      <c r="L56" s="69">
        <f t="shared" si="12"/>
        <v>49.025270758122744</v>
      </c>
      <c r="M56" s="69">
        <f t="shared" si="13"/>
        <v>51.515151515151516</v>
      </c>
      <c r="N56" s="69">
        <f t="shared" si="14"/>
        <v>48.484848484848484</v>
      </c>
    </row>
    <row r="57" spans="1:14" x14ac:dyDescent="0.25">
      <c r="A57" s="61" t="s">
        <v>63</v>
      </c>
      <c r="B57" s="51" t="s">
        <v>301</v>
      </c>
      <c r="C57" s="139">
        <f t="shared" si="8"/>
        <v>1585</v>
      </c>
      <c r="D57" s="139">
        <f t="shared" si="9"/>
        <v>82</v>
      </c>
      <c r="E57" s="139">
        <v>809</v>
      </c>
      <c r="F57" s="139">
        <v>35</v>
      </c>
      <c r="G57" s="67">
        <f t="shared" si="10"/>
        <v>4.3263288009888753E-2</v>
      </c>
      <c r="H57" s="139">
        <v>776</v>
      </c>
      <c r="I57" s="139">
        <v>47</v>
      </c>
      <c r="J57" s="67">
        <f t="shared" si="7"/>
        <v>6.056701030927835E-2</v>
      </c>
      <c r="K57" s="69">
        <f t="shared" si="11"/>
        <v>51.041009463722396</v>
      </c>
      <c r="L57" s="69">
        <f t="shared" si="12"/>
        <v>48.958990536277604</v>
      </c>
      <c r="M57" s="69">
        <f t="shared" si="13"/>
        <v>42.68292682926829</v>
      </c>
      <c r="N57" s="69">
        <f t="shared" si="14"/>
        <v>57.317073170731703</v>
      </c>
    </row>
    <row r="58" spans="1:14" x14ac:dyDescent="0.25">
      <c r="A58" s="61" t="s">
        <v>63</v>
      </c>
      <c r="B58" s="51" t="s">
        <v>242</v>
      </c>
      <c r="C58" s="139">
        <f t="shared" si="8"/>
        <v>1289</v>
      </c>
      <c r="D58" s="139">
        <f t="shared" si="9"/>
        <v>94</v>
      </c>
      <c r="E58" s="139">
        <v>655</v>
      </c>
      <c r="F58" s="139">
        <v>50</v>
      </c>
      <c r="G58" s="67">
        <f t="shared" si="10"/>
        <v>7.6335877862595422E-2</v>
      </c>
      <c r="H58" s="139">
        <v>634</v>
      </c>
      <c r="I58" s="139">
        <v>44</v>
      </c>
      <c r="J58" s="67">
        <f t="shared" si="7"/>
        <v>6.9400630914826497E-2</v>
      </c>
      <c r="K58" s="69">
        <f t="shared" si="11"/>
        <v>50.814584949573316</v>
      </c>
      <c r="L58" s="69">
        <f t="shared" si="12"/>
        <v>49.185415050426691</v>
      </c>
      <c r="M58" s="69">
        <f t="shared" si="13"/>
        <v>53.191489361702125</v>
      </c>
      <c r="N58" s="69">
        <f t="shared" si="14"/>
        <v>46.808510638297875</v>
      </c>
    </row>
    <row r="59" spans="1:14" x14ac:dyDescent="0.25">
      <c r="A59" s="61" t="s">
        <v>65</v>
      </c>
      <c r="B59" s="51" t="s">
        <v>97</v>
      </c>
      <c r="C59" s="139">
        <f t="shared" si="8"/>
        <v>2535</v>
      </c>
      <c r="D59" s="139">
        <f t="shared" si="9"/>
        <v>93</v>
      </c>
      <c r="E59" s="139">
        <v>1488</v>
      </c>
      <c r="F59" s="139">
        <v>58</v>
      </c>
      <c r="G59" s="67">
        <f t="shared" si="10"/>
        <v>3.8978494623655914E-2</v>
      </c>
      <c r="H59" s="139">
        <v>1047</v>
      </c>
      <c r="I59" s="139">
        <v>35</v>
      </c>
      <c r="J59" s="67">
        <f t="shared" si="7"/>
        <v>3.3428844317096466E-2</v>
      </c>
      <c r="K59" s="69">
        <f t="shared" si="11"/>
        <v>58.698224852071</v>
      </c>
      <c r="L59" s="69">
        <f t="shared" si="12"/>
        <v>41.301775147928993</v>
      </c>
      <c r="M59" s="69">
        <f t="shared" si="13"/>
        <v>62.365591397849464</v>
      </c>
      <c r="N59" s="69">
        <f t="shared" si="14"/>
        <v>37.634408602150536</v>
      </c>
    </row>
    <row r="60" spans="1:14" x14ac:dyDescent="0.25">
      <c r="A60" s="61" t="s">
        <v>67</v>
      </c>
      <c r="B60" s="51" t="s">
        <v>98</v>
      </c>
      <c r="C60" s="139">
        <f t="shared" si="8"/>
        <v>1027</v>
      </c>
      <c r="D60" s="139">
        <f t="shared" si="9"/>
        <v>60</v>
      </c>
      <c r="E60" s="139">
        <v>574</v>
      </c>
      <c r="F60" s="139">
        <v>37</v>
      </c>
      <c r="G60" s="67">
        <f t="shared" si="10"/>
        <v>6.4459930313588848E-2</v>
      </c>
      <c r="H60" s="139">
        <v>453</v>
      </c>
      <c r="I60" s="139">
        <v>23</v>
      </c>
      <c r="J60" s="67">
        <f t="shared" si="7"/>
        <v>5.0772626931567331E-2</v>
      </c>
      <c r="K60" s="69">
        <f t="shared" si="11"/>
        <v>55.890944498539433</v>
      </c>
      <c r="L60" s="69">
        <f t="shared" si="12"/>
        <v>44.109055501460567</v>
      </c>
      <c r="M60" s="69">
        <f t="shared" si="13"/>
        <v>61.666666666666671</v>
      </c>
      <c r="N60" s="69">
        <f t="shared" si="14"/>
        <v>38.333333333333336</v>
      </c>
    </row>
    <row r="61" spans="1:14" x14ac:dyDescent="0.25">
      <c r="A61" s="61" t="s">
        <v>68</v>
      </c>
      <c r="B61" s="51" t="s">
        <v>99</v>
      </c>
      <c r="C61" s="139">
        <f t="shared" si="8"/>
        <v>2718</v>
      </c>
      <c r="D61" s="139">
        <f t="shared" si="9"/>
        <v>80</v>
      </c>
      <c r="E61" s="139">
        <v>1654</v>
      </c>
      <c r="F61" s="139">
        <v>47</v>
      </c>
      <c r="G61" s="67">
        <f t="shared" si="10"/>
        <v>2.8415961305925032E-2</v>
      </c>
      <c r="H61" s="139">
        <v>1064</v>
      </c>
      <c r="I61" s="139">
        <v>33</v>
      </c>
      <c r="J61" s="67">
        <f t="shared" si="7"/>
        <v>3.1015037593984961E-2</v>
      </c>
      <c r="K61" s="69">
        <f t="shared" si="11"/>
        <v>60.853568800588661</v>
      </c>
      <c r="L61" s="69">
        <f t="shared" si="12"/>
        <v>39.146431199411332</v>
      </c>
      <c r="M61" s="69">
        <f t="shared" si="13"/>
        <v>58.75</v>
      </c>
      <c r="N61" s="69">
        <f t="shared" si="14"/>
        <v>41.25</v>
      </c>
    </row>
    <row r="62" spans="1:14" x14ac:dyDescent="0.25">
      <c r="A62" s="125" t="s">
        <v>69</v>
      </c>
      <c r="B62" s="53" t="s">
        <v>100</v>
      </c>
      <c r="C62" s="152">
        <f t="shared" si="8"/>
        <v>1281</v>
      </c>
      <c r="D62" s="152">
        <f t="shared" si="9"/>
        <v>49</v>
      </c>
      <c r="E62" s="152">
        <v>748</v>
      </c>
      <c r="F62" s="152">
        <v>23</v>
      </c>
      <c r="G62" s="70">
        <f t="shared" si="10"/>
        <v>3.074866310160428E-2</v>
      </c>
      <c r="H62" s="152">
        <v>533</v>
      </c>
      <c r="I62" s="152">
        <v>26</v>
      </c>
      <c r="J62" s="70">
        <f t="shared" si="7"/>
        <v>4.878048780487805E-2</v>
      </c>
      <c r="K62" s="71">
        <f t="shared" si="11"/>
        <v>58.391881342701012</v>
      </c>
      <c r="L62" s="71">
        <f t="shared" si="12"/>
        <v>41.608118657298988</v>
      </c>
      <c r="M62" s="71">
        <f t="shared" si="13"/>
        <v>46.938775510204081</v>
      </c>
      <c r="N62" s="71">
        <f t="shared" si="14"/>
        <v>53.061224489795919</v>
      </c>
    </row>
    <row r="63" spans="1:14" ht="15" x14ac:dyDescent="0.25">
      <c r="D63" s="119"/>
      <c r="E63" s="119"/>
      <c r="F63" s="119"/>
      <c r="G63" s="66"/>
      <c r="H63" s="119"/>
      <c r="I63" s="119"/>
      <c r="J63" s="66"/>
      <c r="K63" s="66"/>
      <c r="L63" s="66"/>
      <c r="M63" s="66"/>
      <c r="N63" s="66"/>
    </row>
    <row r="64" spans="1:14" x14ac:dyDescent="0.25">
      <c r="A64" s="205" t="s">
        <v>288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</row>
    <row r="65" spans="1:14" x14ac:dyDescent="0.25">
      <c r="A65" s="220" t="s">
        <v>238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</row>
    <row r="66" spans="1:14" x14ac:dyDescent="0.2">
      <c r="A66" s="218" t="s">
        <v>292</v>
      </c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</row>
    <row r="69" spans="1:14" x14ac:dyDescent="0.25">
      <c r="E69" s="153"/>
    </row>
    <row r="80" spans="1:14" x14ac:dyDescent="0.25">
      <c r="G80" s="136"/>
    </row>
    <row r="81" spans="7:7" x14ac:dyDescent="0.25">
      <c r="G81" s="136"/>
    </row>
    <row r="82" spans="7:7" x14ac:dyDescent="0.25">
      <c r="G82" s="136"/>
    </row>
    <row r="83" spans="7:7" x14ac:dyDescent="0.25">
      <c r="G83" s="136"/>
    </row>
    <row r="84" spans="7:7" x14ac:dyDescent="0.25">
      <c r="G84" s="136"/>
    </row>
    <row r="85" spans="7:7" x14ac:dyDescent="0.25">
      <c r="G85" s="136"/>
    </row>
    <row r="86" spans="7:7" x14ac:dyDescent="0.25">
      <c r="G86" s="136"/>
    </row>
    <row r="87" spans="7:7" x14ac:dyDescent="0.25">
      <c r="G87" s="136"/>
    </row>
    <row r="88" spans="7:7" x14ac:dyDescent="0.25">
      <c r="G88" s="136"/>
    </row>
    <row r="89" spans="7:7" x14ac:dyDescent="0.25">
      <c r="G89" s="136"/>
    </row>
    <row r="90" spans="7:7" x14ac:dyDescent="0.25">
      <c r="G90" s="136"/>
    </row>
    <row r="91" spans="7:7" x14ac:dyDescent="0.25">
      <c r="G91" s="136"/>
    </row>
    <row r="92" spans="7:7" x14ac:dyDescent="0.25">
      <c r="G92" s="136"/>
    </row>
    <row r="93" spans="7:7" x14ac:dyDescent="0.25">
      <c r="G93" s="136"/>
    </row>
    <row r="94" spans="7:7" x14ac:dyDescent="0.25">
      <c r="G94" s="136"/>
    </row>
    <row r="95" spans="7:7" x14ac:dyDescent="0.25">
      <c r="G95" s="136"/>
    </row>
    <row r="96" spans="7:7" x14ac:dyDescent="0.25">
      <c r="G96" s="136"/>
    </row>
    <row r="97" spans="7:7" x14ac:dyDescent="0.25">
      <c r="G97" s="136"/>
    </row>
    <row r="98" spans="7:7" x14ac:dyDescent="0.25">
      <c r="G98" s="136"/>
    </row>
    <row r="99" spans="7:7" x14ac:dyDescent="0.25">
      <c r="G99" s="136"/>
    </row>
    <row r="100" spans="7:7" x14ac:dyDescent="0.25">
      <c r="G100" s="136"/>
    </row>
    <row r="101" spans="7:7" x14ac:dyDescent="0.25">
      <c r="G101" s="136"/>
    </row>
    <row r="102" spans="7:7" x14ac:dyDescent="0.25">
      <c r="G102" s="136"/>
    </row>
    <row r="103" spans="7:7" x14ac:dyDescent="0.25">
      <c r="G103" s="136"/>
    </row>
    <row r="104" spans="7:7" x14ac:dyDescent="0.25">
      <c r="G104" s="136"/>
    </row>
    <row r="105" spans="7:7" x14ac:dyDescent="0.25">
      <c r="G105" s="136"/>
    </row>
    <row r="106" spans="7:7" x14ac:dyDescent="0.25">
      <c r="G106" s="136"/>
    </row>
    <row r="107" spans="7:7" x14ac:dyDescent="0.25">
      <c r="G107" s="136"/>
    </row>
    <row r="108" spans="7:7" x14ac:dyDescent="0.25">
      <c r="G108" s="136"/>
    </row>
    <row r="109" spans="7:7" x14ac:dyDescent="0.25">
      <c r="G109" s="136"/>
    </row>
    <row r="110" spans="7:7" x14ac:dyDescent="0.25">
      <c r="G110" s="136"/>
    </row>
    <row r="111" spans="7:7" x14ac:dyDescent="0.25">
      <c r="G111" s="136"/>
    </row>
    <row r="112" spans="7:7" x14ac:dyDescent="0.25">
      <c r="G112" s="136"/>
    </row>
    <row r="113" spans="7:7" x14ac:dyDescent="0.25">
      <c r="G113" s="136"/>
    </row>
    <row r="114" spans="7:7" x14ac:dyDescent="0.25">
      <c r="G114" s="136"/>
    </row>
    <row r="115" spans="7:7" x14ac:dyDescent="0.25">
      <c r="G115" s="136"/>
    </row>
    <row r="116" spans="7:7" x14ac:dyDescent="0.25">
      <c r="G116" s="136"/>
    </row>
    <row r="117" spans="7:7" x14ac:dyDescent="0.25">
      <c r="G117" s="136"/>
    </row>
    <row r="118" spans="7:7" x14ac:dyDescent="0.25">
      <c r="G118" s="136"/>
    </row>
    <row r="119" spans="7:7" x14ac:dyDescent="0.25">
      <c r="G119" s="136"/>
    </row>
    <row r="120" spans="7:7" x14ac:dyDescent="0.25">
      <c r="G120" s="136"/>
    </row>
    <row r="121" spans="7:7" x14ac:dyDescent="0.25">
      <c r="G121" s="136"/>
    </row>
    <row r="122" spans="7:7" x14ac:dyDescent="0.25">
      <c r="G122" s="136"/>
    </row>
    <row r="123" spans="7:7" x14ac:dyDescent="0.25">
      <c r="G123" s="136"/>
    </row>
    <row r="124" spans="7:7" x14ac:dyDescent="0.25">
      <c r="G124" s="136"/>
    </row>
    <row r="125" spans="7:7" x14ac:dyDescent="0.25">
      <c r="G125" s="136"/>
    </row>
    <row r="126" spans="7:7" x14ac:dyDescent="0.25">
      <c r="G126" s="136"/>
    </row>
    <row r="127" spans="7:7" x14ac:dyDescent="0.25">
      <c r="G127" s="136"/>
    </row>
    <row r="128" spans="7:7" x14ac:dyDescent="0.25">
      <c r="G128" s="136"/>
    </row>
    <row r="129" spans="7:7" x14ac:dyDescent="0.25">
      <c r="G129" s="136"/>
    </row>
    <row r="130" spans="7:7" x14ac:dyDescent="0.25">
      <c r="G130" s="136"/>
    </row>
    <row r="131" spans="7:7" x14ac:dyDescent="0.25">
      <c r="G131" s="136"/>
    </row>
    <row r="132" spans="7:7" x14ac:dyDescent="0.25">
      <c r="G132" s="136"/>
    </row>
    <row r="133" spans="7:7" x14ac:dyDescent="0.25">
      <c r="G133" s="136"/>
    </row>
    <row r="134" spans="7:7" x14ac:dyDescent="0.25">
      <c r="G134" s="136"/>
    </row>
    <row r="135" spans="7:7" x14ac:dyDescent="0.25">
      <c r="G135" s="136"/>
    </row>
    <row r="136" spans="7:7" x14ac:dyDescent="0.25">
      <c r="G136" s="136"/>
    </row>
    <row r="137" spans="7:7" x14ac:dyDescent="0.25">
      <c r="G137" s="136"/>
    </row>
  </sheetData>
  <mergeCells count="8">
    <mergeCell ref="A65:N65"/>
    <mergeCell ref="A64:N64"/>
    <mergeCell ref="A66:N66"/>
    <mergeCell ref="A1:N1"/>
    <mergeCell ref="E3:G3"/>
    <mergeCell ref="H3:J3"/>
    <mergeCell ref="K3:L3"/>
    <mergeCell ref="M3:N3"/>
  </mergeCells>
  <phoneticPr fontId="0" type="noConversion"/>
  <printOptions gridLines="1"/>
  <pageMargins left="0.5" right="0.5" top="0.75" bottom="0.75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Figure 1</vt:lpstr>
      <vt:lpstr>Figure 2</vt:lpstr>
      <vt:lpstr>Figure 3</vt:lpstr>
      <vt:lpstr>Figure 4</vt:lpstr>
      <vt:lpstr>'Table 6'!Print_Area</vt:lpstr>
      <vt:lpstr>'Table 11'!Print_Titles</vt:lpstr>
      <vt:lpstr>'Table 12'!Print_Titles</vt:lpstr>
      <vt:lpstr>'Table 13'!Print_Titles</vt:lpstr>
      <vt:lpstr>'Table 5'!Print_Titles</vt:lpstr>
      <vt:lpstr>'Table 6'!Print_Titles</vt:lpstr>
      <vt:lpstr>'Table 7'!Print_Titles</vt:lpstr>
      <vt:lpstr>'Table 8'!Print_Titles</vt:lpstr>
      <vt:lpstr>'Table 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ggonzalez</dc:creator>
  <cp:lastModifiedBy>Franc J Slapar</cp:lastModifiedBy>
  <cp:lastPrinted>2020-09-22T13:47:36Z</cp:lastPrinted>
  <dcterms:created xsi:type="dcterms:W3CDTF">2010-07-27T13:27:21Z</dcterms:created>
  <dcterms:modified xsi:type="dcterms:W3CDTF">2020-09-22T13:47:56Z</dcterms:modified>
</cp:coreProperties>
</file>