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SURVEY\APAN\APAN2014\Reports\"/>
    </mc:Choice>
  </mc:AlternateContent>
  <bookViews>
    <workbookView xWindow="0" yWindow="0" windowWidth="25200" windowHeight="10935" tabRatio="835"/>
  </bookViews>
  <sheets>
    <sheet name="Table 1" sheetId="1" r:id="rId1"/>
    <sheet name="Table 2" sheetId="31" r:id="rId2"/>
    <sheet name="Table 3" sheetId="3" r:id="rId3"/>
    <sheet name="Table 4" sheetId="4" r:id="rId4"/>
    <sheet name="Table 5" sheetId="36" r:id="rId5"/>
    <sheet name="Table 6" sheetId="38" r:id="rId6"/>
    <sheet name="Table 7" sheetId="37" r:id="rId7"/>
    <sheet name="Table 8 " sheetId="39" r:id="rId8"/>
    <sheet name="Table 9" sheetId="35" r:id="rId9"/>
    <sheet name="Table 10" sheetId="43" r:id="rId10"/>
    <sheet name="Table 11" sheetId="45" r:id="rId11"/>
    <sheet name="Table 12" sheetId="12" r:id="rId12"/>
    <sheet name="Table 13" sheetId="40" r:id="rId13"/>
    <sheet name="Table 14" sheetId="14" r:id="rId14"/>
    <sheet name="Figure 1" sheetId="33" r:id="rId15"/>
    <sheet name="Figure 2" sheetId="34" r:id="rId16"/>
    <sheet name="Figure 3" sheetId="18" r:id="rId17"/>
  </sheets>
  <definedNames>
    <definedName name="_xlnm.Print_Titles" localSheetId="9">'Table 10'!$1:$3</definedName>
    <definedName name="_xlnm.Print_Titles" localSheetId="11">'Table 12'!$A:$A,'Table 12'!$1:$3</definedName>
    <definedName name="_xlnm.Print_Titles" localSheetId="12">'Table 13'!$A:$A,'Table 13'!$1:$2</definedName>
    <definedName name="_xlnm.Print_Titles" localSheetId="7">'Table 8 '!$A:$A,'Table 8 '!$1:$3</definedName>
    <definedName name="Z_2B652145_1D52_4EE8_83F9_19E7E3F403E5_.wvu.PrintTitles" localSheetId="11" hidden="1">'Table 12'!$A:$A,'Table 12'!$1:$3</definedName>
    <definedName name="Z_2B652145_1D52_4EE8_83F9_19E7E3F403E5_.wvu.PrintTitles" localSheetId="12" hidden="1">'Table 13'!$A:$A,'Table 13'!$1:$2</definedName>
    <definedName name="Z_2B652145_1D52_4EE8_83F9_19E7E3F403E5_.wvu.PrintTitles" localSheetId="7" hidden="1">'Table 8 '!$A:$A,'Table 8 '!$1:$3</definedName>
    <definedName name="Z_6205ACC2_7748_4BB6_9408_101C32D32338_.wvu.PrintTitles" localSheetId="11" hidden="1">'Table 12'!$A:$A,'Table 12'!$1:$3</definedName>
    <definedName name="Z_6205ACC2_7748_4BB6_9408_101C32D32338_.wvu.PrintTitles" localSheetId="12" hidden="1">'Table 13'!$A:$A,'Table 13'!$1:$2</definedName>
    <definedName name="Z_6205ACC2_7748_4BB6_9408_101C32D32338_.wvu.PrintTitles" localSheetId="7" hidden="1">'Table 8 '!$A:$A,'Table 8 '!$1:$3</definedName>
    <definedName name="Z_7A197565_CD06_4D40_ADF6_ABEB5F656DCB_.wvu.PrintTitles" localSheetId="11" hidden="1">'Table 12'!$A:$A,'Table 12'!$1:$3</definedName>
    <definedName name="Z_7A197565_CD06_4D40_ADF6_ABEB5F656DCB_.wvu.PrintTitles" localSheetId="12" hidden="1">'Table 13'!$A:$A,'Table 13'!$1:$2</definedName>
    <definedName name="Z_7A197565_CD06_4D40_ADF6_ABEB5F656DCB_.wvu.PrintTitles" localSheetId="7" hidden="1">'Table 8 '!$A:$A,'Table 8 '!$1:$3</definedName>
    <definedName name="Z_95FDDC2C_549A_47CA_B8D5_ECD00002A7F5_.wvu.PrintTitles" localSheetId="11" hidden="1">'Table 12'!$A:$A,'Table 12'!$1:$3</definedName>
    <definedName name="Z_95FDDC2C_549A_47CA_B8D5_ECD00002A7F5_.wvu.PrintTitles" localSheetId="12" hidden="1">'Table 13'!$A:$A,'Table 13'!$1:$2</definedName>
    <definedName name="Z_95FDDC2C_549A_47CA_B8D5_ECD00002A7F5_.wvu.PrintTitles" localSheetId="7" hidden="1">'Table 8 '!$A:$A,'Table 8 '!$1:$3</definedName>
  </definedNames>
  <calcPr calcId="152511"/>
  <customWorkbookViews>
    <customWorkbookView name="Gonzalez, Gloria - Personal View" guid="{7A197565-CD06-4D40-ADF6-ABEB5F656DCB}" mergeInterval="0" personalView="1" maximized="1" windowWidth="1680" windowHeight="762" tabRatio="814" activeSheetId="5" showComments="commIndAndComment"/>
    <customWorkbookView name="Leach, Ryan - Personal View" guid="{95FDDC2C-549A-47CA-B8D5-ECD00002A7F5}" mergeInterval="0" personalView="1" maximized="1" windowWidth="762" windowHeight="521" tabRatio="796" activeSheetId="6"/>
    <customWorkbookView name="Daniels, Christopher - Personal View" guid="{2B652145-1D52-4EE8-83F9-19E7E3F403E5}" mergeInterval="0" personalView="1" maximized="1" windowWidth="1676" windowHeight="777" tabRatio="814" activeSheetId="10" showComments="commIndAndComment"/>
    <customWorkbookView name="Horowitz, Elizabeth - Personal View" guid="{6205ACC2-7748-4BB6-9408-101C32D32338}" mergeInterval="0" personalView="1" maximized="1" windowWidth="830" windowHeight="681" tabRatio="814" activeSheetId="10"/>
  </customWorkbookViews>
</workbook>
</file>

<file path=xl/calcChain.xml><?xml version="1.0" encoding="utf-8"?>
<calcChain xmlns="http://schemas.openxmlformats.org/spreadsheetml/2006/main">
  <c r="F13" i="3" l="1"/>
  <c r="C34" i="34" l="1"/>
  <c r="B34" i="34"/>
  <c r="C35" i="33"/>
  <c r="B35" i="33"/>
  <c r="E11" i="40"/>
  <c r="G10" i="40"/>
  <c r="B10" i="40"/>
  <c r="B6" i="40"/>
  <c r="D66" i="39" l="1"/>
  <c r="D65" i="39"/>
  <c r="D64" i="39"/>
  <c r="D63" i="39"/>
  <c r="C62" i="39"/>
  <c r="B62" i="39"/>
  <c r="D61" i="39"/>
  <c r="D60" i="39"/>
  <c r="D59" i="39"/>
  <c r="D58" i="39"/>
  <c r="D57" i="39"/>
  <c r="D56" i="39"/>
  <c r="C55" i="39"/>
  <c r="B55" i="39"/>
  <c r="D54" i="39"/>
  <c r="D53" i="39"/>
  <c r="D52" i="39"/>
  <c r="D51" i="39"/>
  <c r="D50" i="39"/>
  <c r="D49" i="39"/>
  <c r="D48" i="39"/>
  <c r="D47" i="39"/>
  <c r="D46" i="39"/>
  <c r="C45" i="39"/>
  <c r="B45" i="39"/>
  <c r="D44" i="39"/>
  <c r="D43" i="39"/>
  <c r="D42" i="39"/>
  <c r="D41" i="39"/>
  <c r="C40" i="39"/>
  <c r="B40" i="39"/>
  <c r="D39" i="39"/>
  <c r="D38" i="39"/>
  <c r="D37" i="39"/>
  <c r="D36" i="39"/>
  <c r="D35" i="39"/>
  <c r="D34" i="39"/>
  <c r="D33" i="39"/>
  <c r="D32" i="39"/>
  <c r="C31" i="39"/>
  <c r="B31" i="39"/>
  <c r="D30" i="39"/>
  <c r="D29" i="39"/>
  <c r="D28" i="39"/>
  <c r="D27" i="39"/>
  <c r="D26" i="39"/>
  <c r="D25" i="39"/>
  <c r="D24" i="39"/>
  <c r="D23" i="39"/>
  <c r="D22" i="39"/>
  <c r="D21" i="39"/>
  <c r="D20" i="39"/>
  <c r="C19" i="39"/>
  <c r="B19" i="39"/>
  <c r="D18" i="39"/>
  <c r="D17" i="39"/>
  <c r="D16" i="39"/>
  <c r="D15" i="39"/>
  <c r="D14" i="39"/>
  <c r="D13" i="39"/>
  <c r="D12" i="39"/>
  <c r="C11" i="39"/>
  <c r="B11" i="39"/>
  <c r="D10" i="39"/>
  <c r="D9" i="39"/>
  <c r="D8" i="39"/>
  <c r="D7" i="39"/>
  <c r="D6" i="39"/>
  <c r="D5" i="39"/>
  <c r="C4" i="39"/>
  <c r="B4" i="39"/>
  <c r="D55" i="39" l="1"/>
  <c r="D45" i="39"/>
  <c r="D40" i="39"/>
  <c r="D31" i="39"/>
  <c r="D19" i="39"/>
  <c r="D11" i="39"/>
  <c r="B67" i="39"/>
  <c r="C67" i="39"/>
  <c r="D4" i="39"/>
  <c r="D62" i="39"/>
  <c r="P42" i="4"/>
  <c r="P41" i="4"/>
  <c r="P40" i="4"/>
  <c r="P38" i="4"/>
  <c r="P37" i="4"/>
  <c r="P36" i="4"/>
  <c r="P35" i="4"/>
  <c r="P34" i="4"/>
  <c r="P33" i="4"/>
  <c r="P32" i="4"/>
  <c r="F6" i="3"/>
  <c r="F7" i="3"/>
  <c r="F8" i="3"/>
  <c r="F9" i="3"/>
  <c r="F10" i="3"/>
  <c r="F11" i="3"/>
  <c r="F12" i="3"/>
  <c r="F5" i="3"/>
  <c r="D67" i="39" l="1"/>
  <c r="P22" i="4"/>
  <c r="P25" i="4"/>
  <c r="P8" i="4"/>
  <c r="P11" i="4"/>
  <c r="P39" i="4" s="1"/>
  <c r="P29" i="4" l="1"/>
  <c r="P15" i="4"/>
  <c r="J36" i="31"/>
  <c r="J37" i="31"/>
  <c r="J35" i="31"/>
  <c r="I37" i="31"/>
  <c r="I36" i="31"/>
  <c r="I35" i="31"/>
  <c r="H37" i="31" l="1"/>
  <c r="F37" i="31"/>
  <c r="D37" i="31"/>
  <c r="D19" i="31"/>
  <c r="F19" i="31"/>
  <c r="H19" i="31"/>
  <c r="Q7" i="1"/>
  <c r="Q8" i="1"/>
  <c r="O8" i="4" l="1"/>
  <c r="O11" i="4"/>
  <c r="O38" i="4"/>
  <c r="O33" i="4"/>
  <c r="D14" i="31"/>
  <c r="F14" i="31"/>
  <c r="D16" i="31"/>
  <c r="D17" i="31"/>
  <c r="B33" i="33" s="1"/>
  <c r="F17" i="31"/>
  <c r="C33" i="33" s="1"/>
  <c r="H17" i="31"/>
  <c r="D18" i="31"/>
  <c r="B34" i="33" s="1"/>
  <c r="F18" i="31"/>
  <c r="C34" i="33" s="1"/>
  <c r="H18" i="31"/>
  <c r="I31" i="31"/>
  <c r="J31" i="31"/>
  <c r="D32" i="31"/>
  <c r="F32" i="31"/>
  <c r="I32" i="31"/>
  <c r="J32" i="31"/>
  <c r="I33" i="31"/>
  <c r="D35" i="31"/>
  <c r="B32" i="34" s="1"/>
  <c r="F35" i="31"/>
  <c r="C32" i="34" s="1"/>
  <c r="H35" i="31"/>
  <c r="D36" i="31"/>
  <c r="B33" i="34" s="1"/>
  <c r="F36" i="31"/>
  <c r="C33" i="34" s="1"/>
  <c r="H36" i="31"/>
  <c r="O34" i="4" l="1"/>
  <c r="O15" i="4"/>
  <c r="O35" i="4"/>
  <c r="O41" i="4"/>
  <c r="O40" i="4"/>
  <c r="O32" i="4"/>
  <c r="O37" i="4"/>
  <c r="O42" i="4"/>
  <c r="O25" i="4"/>
  <c r="O39" i="4" s="1"/>
  <c r="O22" i="4"/>
  <c r="P8" i="1"/>
  <c r="P7" i="1"/>
  <c r="O36" i="4" l="1"/>
  <c r="O29" i="4"/>
  <c r="D14" i="3" l="1"/>
  <c r="B14" i="3"/>
  <c r="O8" i="1"/>
  <c r="O7" i="1"/>
  <c r="C8" i="3" l="1"/>
  <c r="C12" i="3"/>
  <c r="C9" i="3"/>
  <c r="C13" i="3"/>
  <c r="C6" i="3"/>
  <c r="C10" i="3"/>
  <c r="C5" i="3"/>
  <c r="C11" i="3"/>
  <c r="C7" i="3"/>
  <c r="E9" i="3"/>
  <c r="C24" i="18" s="1"/>
  <c r="E13" i="3"/>
  <c r="C28" i="18" s="1"/>
  <c r="E6" i="3"/>
  <c r="C21" i="18" s="1"/>
  <c r="E10" i="3"/>
  <c r="C25" i="18" s="1"/>
  <c r="E5" i="3"/>
  <c r="C20" i="18" s="1"/>
  <c r="E7" i="3"/>
  <c r="C22" i="18" s="1"/>
  <c r="E11" i="3"/>
  <c r="C26" i="18" s="1"/>
  <c r="E8" i="3"/>
  <c r="C23" i="18" s="1"/>
  <c r="E12" i="3"/>
  <c r="C27" i="18" s="1"/>
  <c r="B20" i="18" l="1"/>
  <c r="B24" i="18"/>
  <c r="B25" i="18"/>
  <c r="B27" i="18"/>
  <c r="B22" i="18"/>
  <c r="B21" i="18"/>
  <c r="B23" i="18"/>
  <c r="B26" i="18"/>
  <c r="B28" i="18"/>
  <c r="C14" i="3"/>
  <c r="E14" i="3"/>
</calcChain>
</file>

<file path=xl/sharedStrings.xml><?xml version="1.0" encoding="utf-8"?>
<sst xmlns="http://schemas.openxmlformats.org/spreadsheetml/2006/main" count="1321" uniqueCount="319">
  <si>
    <t>Applicants</t>
  </si>
  <si>
    <t>First-Time Enrollees</t>
  </si>
  <si>
    <t>Applicant/First-Time Enrollee Ratio</t>
  </si>
  <si>
    <t>Percentage of Applicants Enrolled</t>
  </si>
  <si>
    <t>Total</t>
  </si>
  <si>
    <t>Men</t>
  </si>
  <si>
    <t>Women</t>
  </si>
  <si>
    <t>Number</t>
  </si>
  <si>
    <t>Percent</t>
  </si>
  <si>
    <t>&lt;0.1%</t>
  </si>
  <si>
    <t>Enrollment Rate</t>
  </si>
  <si>
    <t>&lt;0.0%</t>
  </si>
  <si>
    <t>Enrollees</t>
  </si>
  <si>
    <t>Enrollment</t>
  </si>
  <si>
    <t>Rate</t>
  </si>
  <si>
    <t>White</t>
  </si>
  <si>
    <t>State</t>
  </si>
  <si>
    <t>AL</t>
  </si>
  <si>
    <t>AZ</t>
  </si>
  <si>
    <t>CA</t>
  </si>
  <si>
    <t>CO</t>
  </si>
  <si>
    <t>CT</t>
  </si>
  <si>
    <t>DC</t>
  </si>
  <si>
    <t>FL</t>
  </si>
  <si>
    <t>GA</t>
  </si>
  <si>
    <t>IA</t>
  </si>
  <si>
    <t>IL</t>
  </si>
  <si>
    <t>IN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</si>
  <si>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</si>
  <si>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</si>
  <si>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</si>
  <si>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</si>
  <si>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</si>
  <si>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</si>
  <si>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</si>
  <si>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</si>
  <si>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</si>
  <si>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NE</t>
  </si>
  <si>
    <t>NJ</t>
  </si>
  <si>
    <t>NV</t>
  </si>
  <si>
    <t>NY</t>
  </si>
  <si>
    <t>OH</t>
  </si>
  <si>
    <t>OK</t>
  </si>
  <si>
    <t>OR</t>
  </si>
  <si>
    <t>PA</t>
  </si>
  <si>
    <t>PR</t>
  </si>
  <si>
    <t>SC</t>
  </si>
  <si>
    <t>TN</t>
  </si>
  <si>
    <t>TX</t>
  </si>
  <si>
    <t>UT</t>
  </si>
  <si>
    <t>VA</t>
  </si>
  <si>
    <t>WA</t>
  </si>
  <si>
    <t>WI</t>
  </si>
  <si>
    <t>WV</t>
  </si>
  <si>
    <t>Total Applicants</t>
  </si>
  <si>
    <t>Total  Enrollees</t>
  </si>
  <si>
    <t>Percent Enrolled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</si>
  <si>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</si>
  <si>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</si>
  <si>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</si>
  <si>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</si>
  <si>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</si>
  <si>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</si>
  <si>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</si>
  <si>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Mid-Atlantic</t>
  </si>
  <si>
    <t>Delaware</t>
  </si>
  <si>
    <t>District of Columbia</t>
  </si>
  <si>
    <t>Maryland</t>
  </si>
  <si>
    <t>New Jersey</t>
  </si>
  <si>
    <t>New York</t>
  </si>
  <si>
    <t>Pennsylvania</t>
  </si>
  <si>
    <t>West Virginia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</si>
  <si>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</si>
  <si>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</si>
  <si>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</si>
  <si>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</si>
  <si>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</si>
  <si>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</si>
  <si>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</si>
  <si>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</si>
  <si>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</si>
  <si>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</si>
  <si>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</si>
  <si>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</si>
  <si>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Central</t>
  </si>
  <si>
    <t>Illinois</t>
  </si>
  <si>
    <t>Indiana</t>
  </si>
  <si>
    <t>Iowa</t>
  </si>
  <si>
    <t>Michigan</t>
  </si>
  <si>
    <t>Minnesota</t>
  </si>
  <si>
    <t>Missouri</t>
  </si>
  <si>
    <t>Ohio</t>
  </si>
  <si>
    <t>Wisconsin</t>
  </si>
  <si>
    <t>Southwest</t>
  </si>
  <si>
    <t>Arizona</t>
  </si>
  <si>
    <t>New Mexico</t>
  </si>
  <si>
    <t>Oklahoma</t>
  </si>
  <si>
    <t>Texas</t>
  </si>
  <si>
    <t>Northwest</t>
  </si>
  <si>
    <t>Colorado</t>
  </si>
  <si>
    <t>Idaho</t>
  </si>
  <si>
    <t>Kansas</t>
  </si>
  <si>
    <t>Montana</t>
  </si>
  <si>
    <t>Nebraska</t>
  </si>
  <si>
    <t>North Dakota</t>
  </si>
  <si>
    <t>South Dakota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</si>
  <si>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</si>
  <si>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</si>
  <si>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</si>
  <si>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</si>
  <si>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</si>
  <si>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</si>
  <si>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</si>
  <si>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</si>
  <si>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</si>
  <si>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Puerto Rico</t>
  </si>
  <si>
    <t>App</t>
  </si>
  <si>
    <t xml:space="preserve">Enr </t>
  </si>
  <si>
    <t>Enr</t>
  </si>
  <si>
    <t>Perceptual Ability</t>
  </si>
  <si>
    <t>Total Science</t>
  </si>
  <si>
    <t>&lt;2.5</t>
  </si>
  <si>
    <t>2.5-2.74</t>
  </si>
  <si>
    <t>2.75-2.99</t>
  </si>
  <si>
    <t>3.0-3.24</t>
  </si>
  <si>
    <t>3.25-3.49</t>
  </si>
  <si>
    <t xml:space="preserve">3.5-3.74 </t>
  </si>
  <si>
    <t>3.75+</t>
  </si>
  <si>
    <t>Science GPA</t>
  </si>
  <si>
    <t>Total GPA</t>
  </si>
  <si>
    <t>&lt;14</t>
  </si>
  <si>
    <t>14-16</t>
  </si>
  <si>
    <t>17-18</t>
  </si>
  <si>
    <t>19-20</t>
  </si>
  <si>
    <t>21+</t>
  </si>
  <si>
    <t>Academic Average</t>
  </si>
  <si>
    <t>Year</t>
  </si>
  <si>
    <t>Other Outside the U.S.</t>
  </si>
  <si>
    <t>Asian</t>
  </si>
  <si>
    <r>
      <t>Asian</t>
    </r>
    <r>
      <rPr>
        <vertAlign val="superscript"/>
        <sz val="10"/>
        <rFont val="Arial"/>
        <family val="2"/>
      </rPr>
      <t>1</t>
    </r>
  </si>
  <si>
    <t>First-Time, First-Year Enrollees</t>
  </si>
  <si>
    <t>Hispanic or Latino</t>
  </si>
  <si>
    <t>American Indian or Alaska Native</t>
  </si>
  <si>
    <t>Native Hawaiian or Pacific Islander</t>
  </si>
  <si>
    <t>*ADEA adheres to the revised federal guidelines for collecting and reporting race and ethnicity.</t>
  </si>
  <si>
    <t>Black or African American</t>
  </si>
  <si>
    <t>Two or More Races</t>
  </si>
  <si>
    <t>GPA Science</t>
  </si>
  <si>
    <t>GPA Total</t>
  </si>
  <si>
    <t>DAT
Perceptual Ability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</si>
  <si>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Asian includes Native Hawaiian and Pacific Islander for years 2000 to 2009.</t>
    </r>
  </si>
  <si>
    <t>NA</t>
  </si>
  <si>
    <t>All URM Subtotal</t>
  </si>
  <si>
    <t>% In-State Applications</t>
  </si>
  <si>
    <t>% In-State Enrollees</t>
  </si>
  <si>
    <t>Non-URM Subtotal</t>
  </si>
  <si>
    <t xml:space="preserve">DAT
Academic Average </t>
  </si>
  <si>
    <t>DAT
Total Science</t>
  </si>
  <si>
    <t>Enr 
Rate</t>
  </si>
  <si>
    <t>Total 
App**</t>
  </si>
  <si>
    <t>Total 
Enr**</t>
  </si>
  <si>
    <t>Gender Not Reported*</t>
  </si>
  <si>
    <t>Do Not Wish to Report or Unknown</t>
  </si>
  <si>
    <t xml:space="preserve">Total </t>
  </si>
  <si>
    <t>Do Not Wish to Report or Unkown</t>
  </si>
  <si>
    <t>Total First-Year Enrollees</t>
  </si>
  <si>
    <t>Nonresident Alien</t>
  </si>
  <si>
    <t>Canada</t>
  </si>
  <si>
    <t>*</t>
  </si>
  <si>
    <t>*Data not yet available from the American Dental Association.</t>
  </si>
  <si>
    <t>DAT Score</t>
  </si>
  <si>
    <t>GPA Scores</t>
  </si>
  <si>
    <t>% of 
Applicants</t>
  </si>
  <si>
    <t>% of 
Enrollees</t>
  </si>
  <si>
    <t>Race and Ethnicity</t>
  </si>
  <si>
    <t>First-time, First-year Enrollees</t>
  </si>
  <si>
    <t>NA = Not available.</t>
  </si>
  <si>
    <t>Enrollment Rate of 
First-time, First-year Enrollees</t>
  </si>
  <si>
    <t>Total Applications</t>
  </si>
  <si>
    <t>In-State Applications</t>
  </si>
  <si>
    <t>Total Enrollees</t>
  </si>
  <si>
    <t>In-State Enrollees</t>
  </si>
  <si>
    <t>Region and State</t>
  </si>
  <si>
    <t>Outside the United States or Other</t>
  </si>
  <si>
    <t>Unknown or Missing</t>
  </si>
  <si>
    <t>Underrepresented minority (URM) includes Black or African American, Hispanic or Latino, American Indian or Alaska Native, and Native Hawaiian or Pacific Islander.</t>
  </si>
  <si>
    <t>Total Number of Applicants</t>
  </si>
  <si>
    <t>Total Number of Enrollees</t>
  </si>
  <si>
    <t>**Provided by the ADA</t>
  </si>
  <si>
    <t xml:space="preserve"> </t>
  </si>
  <si>
    <t>Alberta</t>
  </si>
  <si>
    <t>British Columbia</t>
  </si>
  <si>
    <t>Guam</t>
  </si>
  <si>
    <t>Manitoba</t>
  </si>
  <si>
    <t>New Brunswick</t>
  </si>
  <si>
    <t>No State</t>
  </si>
  <si>
    <t>Nova Scotia</t>
  </si>
  <si>
    <t>Ontario</t>
  </si>
  <si>
    <t>Quebec</t>
  </si>
  <si>
    <t>Saskatchewan</t>
  </si>
  <si>
    <t>Grand Total</t>
  </si>
  <si>
    <t>Arizona School of Dentistry and Oral Health (AZ)</t>
  </si>
  <si>
    <t>Baylor College of Dentistry (BAY)</t>
  </si>
  <si>
    <t>Boston University Henry M Goldman School of Dental Medicine (BU)</t>
  </si>
  <si>
    <t>Columbia University College of Dental Medicine (CUL)</t>
  </si>
  <si>
    <t>East Carolina University School of Dental Medicine (ECU)</t>
  </si>
  <si>
    <t>Harvard School of Dental Medicine (HVD)</t>
  </si>
  <si>
    <t>Louisiana State University School of Dentistry (LSU)</t>
  </si>
  <si>
    <t>University of Mississippi</t>
  </si>
  <si>
    <t>University of Southern California Herman Ostrow School of Dentistry (USC)</t>
  </si>
  <si>
    <t>University of Texas School of Dentistry at Houston (HOUS)</t>
  </si>
  <si>
    <t>The Maurice H. Kornberg School of Dentistry, Temple University (TEMP)</t>
  </si>
  <si>
    <t>Virgin Islands</t>
  </si>
  <si>
    <t>Yukon Territory</t>
  </si>
  <si>
    <t>School Name</t>
  </si>
  <si>
    <t>University of Alabama at Birmingham School of Dentistry (ALA)</t>
  </si>
  <si>
    <t>University of California, Los Angeles School of Dentistry  (UCLA)</t>
  </si>
  <si>
    <t>University of California, San Francisco School of Dentistry (UCSF)</t>
  </si>
  <si>
    <t>Loma Linda University School of Dentistry  (LLU)</t>
  </si>
  <si>
    <t>University of the Pacific Arthur A. Dugoni School of Dentistry (UOP)</t>
  </si>
  <si>
    <t>The University of Colorado School of Dental Medicine (COL)</t>
  </si>
  <si>
    <t>University of Connecticut School of Dental Medicine (CONN)</t>
  </si>
  <si>
    <t>Howard University College of Dentistry (HOW)</t>
  </si>
  <si>
    <t>Nova Southeastern University College of Dental Medicine (NSU)</t>
  </si>
  <si>
    <t>University of Florida College of Dentistry (FLA)</t>
  </si>
  <si>
    <t>University of Illinois at Chicago College of Dentistry (ILL)</t>
  </si>
  <si>
    <t>Southern Illinois University School of Dental Medicine (SIU)</t>
  </si>
  <si>
    <t>Indiana University School of Dentistry (IND)</t>
  </si>
  <si>
    <t>University of Iowa College of Dentistry (IOWA)</t>
  </si>
  <si>
    <t>University of Kentucky College of Dentistry (UK)</t>
  </si>
  <si>
    <t>University of Louisville School of Dentistry (UL)</t>
  </si>
  <si>
    <t>University of Maryland School of Dentistry (MYD)</t>
  </si>
  <si>
    <t>Tufts University School of Dental Medicine (TUF)</t>
  </si>
  <si>
    <t>University of Detroit Mercy School of Dentistry (UDM)</t>
  </si>
  <si>
    <t>University of Michigan School of Dentistry (MICH)</t>
  </si>
  <si>
    <t>University of Minnesota School of Dentistry (MIN)</t>
  </si>
  <si>
    <t>University of Missouri Kansas City School of Dentistry (UMKC)</t>
  </si>
  <si>
    <t>Creighton University School of Dentistry (CRE)</t>
  </si>
  <si>
    <t>University of Nebraska Medical Center College of Dentistry (NEB)</t>
  </si>
  <si>
    <t>University of Nevada, Las Vegas School of Dental Medicine (UNLV)</t>
  </si>
  <si>
    <t>Rutgers School of Dental Medicine</t>
  </si>
  <si>
    <t>New York University College of Dentistry (NYU)</t>
  </si>
  <si>
    <t>University of Buffalo School of Dental Medicine (BUF)</t>
  </si>
  <si>
    <t>Stony Brook University School of Dental Medicine (SUSB)</t>
  </si>
  <si>
    <t>University of North Carolina at Chapel Hill  School of Dentistry (UNC)</t>
  </si>
  <si>
    <t>Case Western Reserve University School of Dental Medicine (CASE)</t>
  </si>
  <si>
    <t>The Ohio State University College of Dentistry (OSU)</t>
  </si>
  <si>
    <t>University of Oklahoma College of Dentistry (OKL)</t>
  </si>
  <si>
    <t>Oregon Health &amp; Science University School of Dentistry (OHSU)</t>
  </si>
  <si>
    <t>University of Pennsylvania School of Dental Medicine (PENN)</t>
  </si>
  <si>
    <t>University of Pittsburgh School of Dental Medicine (PITT)</t>
  </si>
  <si>
    <t>University of Puerto Rico School of Dental Medicine (UPR)</t>
  </si>
  <si>
    <t>Medical University of South Carolina James B. Edwards College of Dental Medicine (MSC)</t>
  </si>
  <si>
    <t>Meharry Medical College School of Dentistry (MEH)</t>
  </si>
  <si>
    <t>University of Texas Health Science Center at San Antonio Dental School (SAN)</t>
  </si>
  <si>
    <t>Virginia Commonwealth University School of Dentistry (VCU)</t>
  </si>
  <si>
    <t>University of Washington School of Dentistry (WASH)</t>
  </si>
  <si>
    <t>West Virginia University School of Dentistry  (WVA)</t>
  </si>
  <si>
    <t>Marquette University School of Dentistry (MQT)</t>
  </si>
  <si>
    <t>Midwestern University College of Dental Medicine-Arizona (MWU)</t>
  </si>
  <si>
    <t>Western University of Health Sciences College of Dental Medicine (WESTU)</t>
  </si>
  <si>
    <t>Midwestern University College of Dental Medicine-Illinois (MWU-IL)</t>
  </si>
  <si>
    <t>Roseman University of Health Sciences College of Dental Medicine  (USN)</t>
  </si>
  <si>
    <t>University of Tennessee Health Science Center College of Dentistry  (UTHSC)</t>
  </si>
  <si>
    <t>Lake Erie College of Osteopathic Medicine School of Dental Medicine (LECOM-FL)</t>
  </si>
  <si>
    <t>Georgia Regents University College of Dental Medicine (GRU)</t>
  </si>
  <si>
    <t>Missouri School of Dentistry &amp; Oral Health (MOSDOH)</t>
  </si>
  <si>
    <t>University of Utah School of Dentistry  (UTAH)</t>
  </si>
  <si>
    <t>University of New England College of Dental Medicine (UNE)</t>
  </si>
  <si>
    <t>***</t>
  </si>
  <si>
    <t>ME</t>
  </si>
  <si>
    <t>Table 1. Applicants, First-time Enrollees, and Total First-year Enrollees, 1990 and 2000 to 2014.</t>
  </si>
  <si>
    <t>Table 2. Applicants and First-time Enrollees by Gender, 2000 to 2014.</t>
  </si>
  <si>
    <t>Table 9.  Gender of Applications and Enrollees by School, 2014.</t>
  </si>
  <si>
    <t>Table 3.  Applicants and First-time Enrollees by Race and Ethnicity, 2014.*</t>
  </si>
  <si>
    <t>Source: American Dental Education Association, U.S. Dental School Applicants and Enrollees, 2014 Entering Class</t>
  </si>
  <si>
    <t>Table 4. Applicants and First-time Enrollees by Race and Ethnicity, 2000 to 2014.*</t>
  </si>
  <si>
    <t>Newfoundland and Labrador</t>
  </si>
  <si>
    <t>Table 7. Number and Percentage of In-state Applications and Enrollees by School, 2014.</t>
  </si>
  <si>
    <t>Table 8. Geographic Distribution of Applicants and Enrollees (as Determined by Legal Residence of Application, 2014).</t>
  </si>
  <si>
    <t>Table 6. Number of Enrollees and Their Geographic Distribution by School, 2014.</t>
  </si>
  <si>
    <t>Table 12.  Grade Point Averages and DAT Scores for Dental School Applicants and Enrollees, 2000 to 2014.</t>
  </si>
  <si>
    <t>Table 13.  Percent of Applicants and Enrollees by Range of Grade Point Averages (GPA), 2014.</t>
  </si>
  <si>
    <t>Table 14. Percent of Applicants and Enrollees by Range of DAT Scores, 2014.</t>
  </si>
  <si>
    <t>Figure 1. Percentage of Applicants by Gender, 2014</t>
  </si>
  <si>
    <t>Figure 2. Percentage of First-time Enrollees by Gender, 2014</t>
  </si>
  <si>
    <t>Figure 3. Percentage of Applicants and First-time Enrollees by Race and Ethnicity, 2014</t>
  </si>
  <si>
    <t>* Gender not reported includes "Do not wish to report" and gender missing.</t>
  </si>
  <si>
    <t>Nonresident</t>
  </si>
  <si>
    <t>Total 
App</t>
  </si>
  <si>
    <t>Total 
Enr</t>
  </si>
  <si>
    <t>Source: American Dental Education Association, U.S. Dental School Applicants and Enrollees, 2013 Entering Class</t>
  </si>
  <si>
    <t>Do Not Wish to Report/Unknown</t>
  </si>
  <si>
    <t>©2015 American Dental Education Association</t>
  </si>
  <si>
    <t>Predental Major</t>
  </si>
  <si>
    <t>Percent of Applicants</t>
  </si>
  <si>
    <t xml:space="preserve">Percent of First-Time, First-Year Enrollees </t>
  </si>
  <si>
    <t>Percent Rate Enrollment</t>
  </si>
  <si>
    <t>Physical Sciences</t>
  </si>
  <si>
    <t>Psychology</t>
  </si>
  <si>
    <t>Health Professions and Related Programs</t>
  </si>
  <si>
    <t>Dental Support Services and Allied Professions</t>
  </si>
  <si>
    <t>Dental, Medical, or Health Preparatory Programs</t>
  </si>
  <si>
    <t>Health Professions and Related Programs, Others</t>
  </si>
  <si>
    <t>Business, Management, Marketing, and Related Support Services</t>
  </si>
  <si>
    <t>Social Sciences</t>
  </si>
  <si>
    <t>Parks, Recreation, Leisure, and Fitness Studies</t>
  </si>
  <si>
    <t>Engineering and Engineering-Related Fields</t>
  </si>
  <si>
    <t>Family and Consumer Sciences or Human Sciences</t>
  </si>
  <si>
    <t>Other</t>
  </si>
  <si>
    <t>*ADEA follows Classification of Instructional Programs (CIP) to report undergraduate fields of study.</t>
  </si>
  <si>
    <t>©2013 American Dental Education Association</t>
  </si>
  <si>
    <t>Biological and Biomedical Science</t>
  </si>
  <si>
    <t>Table 11.  Major Fields of Study for Dental School Applicants and Enrollees, 2014.</t>
  </si>
  <si>
    <t>Table 10. Race and Ethnicity of Applications and Enrollees by School, 2014.</t>
  </si>
  <si>
    <t>Table 5. Number of Applications and Their Geographic Distribution by School, 2014.</t>
  </si>
  <si>
    <t>Total First-Year Enrollees *</t>
  </si>
  <si>
    <t>DAT Count (individual examinations) 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</si>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</sst>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"/>
    <numFmt numFmtId="167" formatCode="[$-409]d\-mmm\-yy;@"/>
  </numFmts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  <font>
      <i/>
      <sz val="9"/>
      <color indexed="8"/>
      <name val="Arial"/>
      <family val="2"/>
    </font>
    <font>
      <i/>
      <sz val="9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ck">
        <color theme="0" tint="-0.14996795556505021"/>
      </bottom>
      <diagonal/>
    </border>
    <border>
      <left/>
      <right/>
      <top style="thick">
        <color theme="0" tint="-0.14996795556505021"/>
      </top>
      <bottom/>
      <diagonal/>
    </border>
    <border>
      <left/>
      <right/>
      <top/>
      <bottom style="medium">
        <color theme="0" tint="-0.14993743705557422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medium">
        <color theme="0" tint="-0.24994659260841701"/>
      </top>
      <bottom/>
      <diagonal/>
    </border>
    <border>
      <left/>
      <right/>
      <top/>
      <bottom style="double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 style="double">
        <color theme="0" tint="-0.14993743705557422"/>
      </top>
      <bottom style="thin">
        <color theme="0" tint="-0.14990691854609822"/>
      </bottom>
      <diagonal/>
    </border>
    <border>
      <left/>
      <right/>
      <top/>
      <bottom style="double">
        <color theme="0" tint="-0.14996795556505021"/>
      </bottom>
      <diagonal/>
    </border>
    <border>
      <left/>
      <right/>
      <top style="double">
        <color theme="0" tint="-0.14996795556505021"/>
      </top>
      <bottom style="thin">
        <color theme="0" tint="-0.14993743705557422"/>
      </bottom>
      <diagonal/>
    </border>
    <border>
      <left/>
      <right/>
      <top style="double">
        <color theme="0" tint="-0.14996795556505021"/>
      </top>
      <bottom style="thin">
        <color theme="0" tint="-0.14996795556505021"/>
      </bottom>
      <diagonal/>
    </border>
    <border>
      <left/>
      <right/>
      <top style="double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50">
    <xf numFmtId="167" fontId="0" fillId="0" borderId="0"/>
    <xf numFmtId="43" fontId="8" fillId="0" borderId="0" applyFont="0" applyFill="0" applyBorder="0" applyAlignment="0" applyProtection="0"/>
    <xf numFmtId="167" fontId="8" fillId="0" borderId="0"/>
    <xf numFmtId="9" fontId="8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7" fillId="0" borderId="0"/>
    <xf numFmtId="167" fontId="14" fillId="0" borderId="0"/>
    <xf numFmtId="167" fontId="8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6" fillId="0" borderId="0"/>
    <xf numFmtId="167" fontId="6" fillId="0" borderId="0"/>
    <xf numFmtId="167" fontId="14" fillId="0" borderId="0"/>
    <xf numFmtId="43" fontId="6" fillId="0" borderId="0" applyFont="0" applyFill="0" applyBorder="0" applyAlignment="0" applyProtection="0"/>
    <xf numFmtId="167" fontId="5" fillId="0" borderId="0"/>
    <xf numFmtId="167" fontId="3" fillId="0" borderId="0"/>
    <xf numFmtId="167" fontId="2" fillId="0" borderId="0"/>
    <xf numFmtId="167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43" fontId="2" fillId="0" borderId="0" applyFont="0" applyFill="0" applyBorder="0" applyAlignment="0" applyProtection="0"/>
    <xf numFmtId="167" fontId="2" fillId="0" borderId="0"/>
    <xf numFmtId="167" fontId="2" fillId="0" borderId="0"/>
    <xf numFmtId="9" fontId="1" fillId="0" borderId="0" applyFont="0" applyFill="0" applyBorder="0" applyAlignment="0" applyProtection="0"/>
    <xf numFmtId="167" fontId="1" fillId="0" borderId="0"/>
    <xf numFmtId="0" fontId="25" fillId="0" borderId="0"/>
    <xf numFmtId="0" fontId="26" fillId="0" borderId="0"/>
    <xf numFmtId="0" fontId="8" fillId="0" borderId="0"/>
    <xf numFmtId="0" fontId="26" fillId="0" borderId="0"/>
    <xf numFmtId="0" fontId="27" fillId="0" borderId="0"/>
    <xf numFmtId="0" fontId="25" fillId="0" borderId="0"/>
    <xf numFmtId="0" fontId="25" fillId="0" borderId="0"/>
    <xf numFmtId="167" fontId="14" fillId="0" borderId="0"/>
    <xf numFmtId="167" fontId="8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1" fillId="0" borderId="0"/>
    <xf numFmtId="167" fontId="14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8" fillId="0" borderId="0"/>
    <xf numFmtId="0" fontId="14" fillId="0" borderId="0"/>
    <xf numFmtId="167" fontId="14" fillId="0" borderId="0"/>
    <xf numFmtId="167" fontId="8" fillId="0" borderId="0"/>
    <xf numFmtId="167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14" fillId="0" borderId="0"/>
    <xf numFmtId="167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5" fillId="0" borderId="0"/>
    <xf numFmtId="0" fontId="25" fillId="0" borderId="0"/>
    <xf numFmtId="0" fontId="8" fillId="0" borderId="0"/>
    <xf numFmtId="0" fontId="25" fillId="0" borderId="0"/>
    <xf numFmtId="167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435">
    <xf numFmtId="167" fontId="0" fillId="0" borderId="0" xfId="0"/>
    <xf numFmtId="167" fontId="8" fillId="0" borderId="0" xfId="2" applyFill="1"/>
    <xf numFmtId="167" fontId="8" fillId="0" borderId="0" xfId="2" applyFill="1" applyBorder="1"/>
    <xf numFmtId="167" fontId="8" fillId="0" borderId="0" xfId="2" applyFont="1" applyFill="1" applyBorder="1" applyAlignment="1">
      <alignment horizontal="center"/>
    </xf>
    <xf numFmtId="167" fontId="8" fillId="0" borderId="0" xfId="2" applyFill="1" applyBorder="1" applyAlignment="1">
      <alignment horizontal="center"/>
    </xf>
    <xf numFmtId="167" fontId="8" fillId="0" borderId="0" xfId="2" applyFont="1" applyFill="1" applyBorder="1" applyAlignment="1">
      <alignment horizontal="left"/>
    </xf>
    <xf numFmtId="167" fontId="8" fillId="0" borderId="0" xfId="2" applyFont="1" applyFill="1" applyBorder="1" applyAlignment="1"/>
    <xf numFmtId="9" fontId="8" fillId="0" borderId="0" xfId="5" applyFont="1" applyFill="1" applyBorder="1"/>
    <xf numFmtId="167" fontId="0" fillId="0" borderId="0" xfId="0" applyAlignment="1">
      <alignment vertical="center"/>
    </xf>
    <xf numFmtId="167" fontId="8" fillId="0" borderId="0" xfId="2" applyFont="1" applyAlignment="1">
      <alignment vertical="center"/>
    </xf>
    <xf numFmtId="167" fontId="8" fillId="0" borderId="0" xfId="2" applyFont="1" applyFill="1" applyAlignment="1">
      <alignment vertical="center"/>
    </xf>
    <xf numFmtId="167" fontId="15" fillId="0" borderId="0" xfId="0" applyFont="1" applyAlignment="1">
      <alignment vertical="center"/>
    </xf>
    <xf numFmtId="164" fontId="8" fillId="0" borderId="0" xfId="2" applyNumberFormat="1" applyFont="1" applyFill="1" applyAlignment="1">
      <alignment vertical="center"/>
    </xf>
    <xf numFmtId="167" fontId="15" fillId="0" borderId="0" xfId="0" applyFont="1" applyFill="1" applyAlignment="1">
      <alignment vertical="center"/>
    </xf>
    <xf numFmtId="3" fontId="8" fillId="0" borderId="0" xfId="2" applyNumberFormat="1" applyFont="1" applyFill="1" applyAlignment="1">
      <alignment horizontal="right" vertical="center"/>
    </xf>
    <xf numFmtId="164" fontId="8" fillId="0" borderId="0" xfId="2" applyNumberFormat="1" applyFont="1" applyFill="1" applyAlignment="1">
      <alignment horizontal="right" vertical="center"/>
    </xf>
    <xf numFmtId="167" fontId="8" fillId="0" borderId="0" xfId="2" applyFont="1" applyFill="1" applyBorder="1" applyAlignment="1">
      <alignment vertical="center"/>
    </xf>
    <xf numFmtId="164" fontId="8" fillId="0" borderId="0" xfId="2" applyNumberFormat="1" applyFont="1" applyFill="1" applyBorder="1" applyAlignment="1">
      <alignment vertical="center"/>
    </xf>
    <xf numFmtId="167" fontId="8" fillId="0" borderId="0" xfId="2" applyFont="1" applyFill="1" applyAlignment="1">
      <alignment horizontal="right" vertical="center"/>
    </xf>
    <xf numFmtId="164" fontId="8" fillId="0" borderId="0" xfId="5" applyNumberFormat="1" applyFont="1" applyAlignment="1">
      <alignment vertical="center"/>
    </xf>
    <xf numFmtId="165" fontId="8" fillId="0" borderId="0" xfId="4" applyNumberFormat="1" applyFont="1" applyFill="1" applyAlignment="1">
      <alignment horizontal="right" vertical="center"/>
    </xf>
    <xf numFmtId="167" fontId="8" fillId="0" borderId="0" xfId="2" applyAlignment="1">
      <alignment vertical="center"/>
    </xf>
    <xf numFmtId="3" fontId="9" fillId="0" borderId="0" xfId="2" applyNumberFormat="1" applyFont="1" applyFill="1" applyAlignment="1">
      <alignment horizontal="right" vertical="center"/>
    </xf>
    <xf numFmtId="167" fontId="8" fillId="0" borderId="0" xfId="2" applyFill="1" applyAlignment="1">
      <alignment vertical="center"/>
    </xf>
    <xf numFmtId="167" fontId="8" fillId="0" borderId="0" xfId="2" applyFill="1" applyBorder="1" applyAlignment="1">
      <alignment vertical="center"/>
    </xf>
    <xf numFmtId="167" fontId="8" fillId="0" borderId="0" xfId="2" applyFill="1" applyBorder="1" applyAlignment="1">
      <alignment horizontal="left" vertical="center"/>
    </xf>
    <xf numFmtId="167" fontId="10" fillId="0" borderId="0" xfId="2" applyFont="1" applyFill="1" applyBorder="1" applyAlignment="1">
      <alignment vertical="center"/>
    </xf>
    <xf numFmtId="164" fontId="8" fillId="0" borderId="0" xfId="2" applyNumberFormat="1" applyFill="1" applyBorder="1" applyAlignment="1">
      <alignment vertical="center"/>
    </xf>
    <xf numFmtId="167" fontId="0" fillId="0" borderId="0" xfId="0" applyFill="1" applyAlignment="1">
      <alignment vertical="center"/>
    </xf>
    <xf numFmtId="166" fontId="8" fillId="0" borderId="0" xfId="2" applyNumberFormat="1" applyFill="1" applyBorder="1" applyAlignment="1">
      <alignment horizontal="right" vertical="center"/>
    </xf>
    <xf numFmtId="10" fontId="8" fillId="0" borderId="0" xfId="2" applyNumberFormat="1" applyAlignment="1">
      <alignment vertical="center"/>
    </xf>
    <xf numFmtId="167" fontId="8" fillId="0" borderId="0" xfId="2" applyFont="1" applyFill="1" applyBorder="1" applyAlignment="1">
      <alignment horizontal="center" vertical="center"/>
    </xf>
    <xf numFmtId="164" fontId="8" fillId="0" borderId="0" xfId="2" applyNumberFormat="1" applyFill="1" applyAlignment="1">
      <alignment vertical="center"/>
    </xf>
    <xf numFmtId="3" fontId="8" fillId="0" borderId="0" xfId="2" applyNumberFormat="1" applyFont="1" applyFill="1" applyBorder="1" applyAlignment="1">
      <alignment horizontal="right" vertical="center"/>
    </xf>
    <xf numFmtId="3" fontId="9" fillId="0" borderId="0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3" fontId="0" fillId="0" borderId="0" xfId="0" applyNumberFormat="1" applyFill="1" applyAlignment="1">
      <alignment vertical="center"/>
    </xf>
    <xf numFmtId="167" fontId="0" fillId="0" borderId="0" xfId="0" applyFill="1" applyAlignment="1">
      <alignment horizontal="left" vertical="center"/>
    </xf>
    <xf numFmtId="3" fontId="8" fillId="0" borderId="0" xfId="2" applyNumberFormat="1" applyFill="1" applyBorder="1" applyAlignment="1">
      <alignment vertical="center"/>
    </xf>
    <xf numFmtId="3" fontId="12" fillId="0" borderId="0" xfId="1" applyNumberFormat="1" applyFont="1" applyFill="1" applyBorder="1" applyAlignment="1">
      <alignment horizontal="right" vertical="center"/>
    </xf>
    <xf numFmtId="3" fontId="10" fillId="0" borderId="0" xfId="2" applyNumberFormat="1" applyFont="1" applyFill="1" applyBorder="1" applyAlignment="1">
      <alignment vertical="center"/>
    </xf>
    <xf numFmtId="167" fontId="17" fillId="0" borderId="0" xfId="0" applyFont="1"/>
    <xf numFmtId="3" fontId="8" fillId="0" borderId="0" xfId="2" applyNumberFormat="1" applyFont="1" applyFill="1" applyBorder="1" applyAlignment="1">
      <alignment vertical="center"/>
    </xf>
    <xf numFmtId="3" fontId="22" fillId="0" borderId="0" xfId="0" applyNumberFormat="1" applyFont="1" applyFill="1" applyAlignment="1">
      <alignment vertical="center"/>
    </xf>
    <xf numFmtId="167" fontId="22" fillId="0" borderId="0" xfId="0" applyFont="1" applyFill="1" applyAlignment="1">
      <alignment vertical="center"/>
    </xf>
    <xf numFmtId="166" fontId="8" fillId="0" borderId="0" xfId="2" applyNumberFormat="1" applyFill="1" applyAlignment="1">
      <alignment vertical="center"/>
    </xf>
    <xf numFmtId="167" fontId="15" fillId="0" borderId="0" xfId="0" applyFont="1" applyFill="1" applyBorder="1" applyAlignment="1">
      <alignment vertical="center"/>
    </xf>
    <xf numFmtId="167" fontId="8" fillId="0" borderId="0" xfId="2" applyFont="1" applyFill="1" applyAlignment="1" applyProtection="1">
      <alignment vertical="center" wrapText="1"/>
      <protection locked="0"/>
    </xf>
    <xf numFmtId="164" fontId="8" fillId="0" borderId="0" xfId="5" applyNumberFormat="1" applyFont="1" applyFill="1" applyBorder="1"/>
    <xf numFmtId="167" fontId="9" fillId="0" borderId="0" xfId="2" applyFont="1" applyFill="1" applyBorder="1" applyAlignment="1">
      <alignment horizontal="left"/>
    </xf>
    <xf numFmtId="167" fontId="9" fillId="0" borderId="0" xfId="2" applyFont="1" applyFill="1" applyBorder="1" applyAlignment="1">
      <alignment horizontal="center"/>
    </xf>
    <xf numFmtId="164" fontId="9" fillId="0" borderId="0" xfId="2" applyNumberFormat="1" applyFont="1" applyFill="1" applyAlignment="1">
      <alignment horizontal="center" vertical="center"/>
    </xf>
    <xf numFmtId="2" fontId="8" fillId="0" borderId="0" xfId="2" applyNumberFormat="1" applyAlignment="1">
      <alignment vertical="center"/>
    </xf>
    <xf numFmtId="1" fontId="8" fillId="0" borderId="0" xfId="2" applyNumberFormat="1" applyFont="1" applyFill="1" applyAlignment="1">
      <alignment vertical="center"/>
    </xf>
    <xf numFmtId="1" fontId="8" fillId="0" borderId="0" xfId="2" applyNumberFormat="1" applyFont="1" applyAlignment="1">
      <alignment vertical="center"/>
    </xf>
    <xf numFmtId="1" fontId="8" fillId="0" borderId="0" xfId="2" applyNumberFormat="1" applyFont="1" applyFill="1" applyAlignment="1">
      <alignment horizontal="left" vertical="center"/>
    </xf>
    <xf numFmtId="1" fontId="8" fillId="0" borderId="0" xfId="2" applyNumberFormat="1" applyFont="1" applyFill="1" applyBorder="1" applyAlignment="1">
      <alignment horizontal="left" vertical="center"/>
    </xf>
    <xf numFmtId="1" fontId="8" fillId="0" borderId="0" xfId="2" applyNumberFormat="1" applyFill="1" applyAlignment="1">
      <alignment horizontal="left" vertical="center"/>
    </xf>
    <xf numFmtId="1" fontId="8" fillId="0" borderId="0" xfId="2" applyNumberFormat="1" applyFill="1" applyBorder="1" applyAlignment="1">
      <alignment horizontal="left"/>
    </xf>
    <xf numFmtId="1" fontId="8" fillId="0" borderId="0" xfId="2" applyNumberFormat="1" applyFont="1" applyFill="1" applyBorder="1" applyAlignment="1">
      <alignment horizontal="left"/>
    </xf>
    <xf numFmtId="1" fontId="4" fillId="0" borderId="0" xfId="0" applyNumberFormat="1" applyFont="1" applyAlignment="1">
      <alignment vertical="center"/>
    </xf>
    <xf numFmtId="164" fontId="22" fillId="0" borderId="0" xfId="0" applyNumberFormat="1" applyFont="1" applyFill="1" applyAlignment="1">
      <alignment vertical="center"/>
    </xf>
    <xf numFmtId="10" fontId="8" fillId="0" borderId="0" xfId="2" applyNumberFormat="1" applyFont="1" applyFill="1" applyBorder="1" applyAlignment="1">
      <alignment vertical="center"/>
    </xf>
    <xf numFmtId="167" fontId="9" fillId="0" borderId="0" xfId="2" applyFont="1" applyFill="1" applyAlignment="1">
      <alignment vertical="center"/>
    </xf>
    <xf numFmtId="167" fontId="9" fillId="0" borderId="0" xfId="2" applyFont="1" applyFill="1" applyAlignment="1">
      <alignment horizontal="center" vertical="center"/>
    </xf>
    <xf numFmtId="167" fontId="9" fillId="0" borderId="0" xfId="2" applyFont="1" applyFill="1" applyAlignment="1">
      <alignment horizontal="left" vertical="center"/>
    </xf>
    <xf numFmtId="167" fontId="9" fillId="0" borderId="0" xfId="2" applyFont="1" applyFill="1" applyBorder="1" applyAlignment="1">
      <alignment vertical="center"/>
    </xf>
    <xf numFmtId="1" fontId="8" fillId="2" borderId="0" xfId="2" applyNumberFormat="1" applyFont="1" applyFill="1" applyAlignment="1">
      <alignment vertical="center"/>
    </xf>
    <xf numFmtId="3" fontId="8" fillId="2" borderId="0" xfId="2" applyNumberFormat="1" applyFont="1" applyFill="1" applyAlignment="1">
      <alignment horizontal="right" vertical="center"/>
    </xf>
    <xf numFmtId="167" fontId="8" fillId="2" borderId="0" xfId="2" applyFill="1" applyBorder="1" applyAlignment="1">
      <alignment horizontal="left" vertical="center"/>
    </xf>
    <xf numFmtId="167" fontId="8" fillId="2" borderId="0" xfId="2" applyFill="1" applyBorder="1" applyAlignment="1">
      <alignment vertical="center"/>
    </xf>
    <xf numFmtId="164" fontId="8" fillId="2" borderId="0" xfId="2" applyNumberFormat="1" applyFont="1" applyFill="1" applyBorder="1" applyAlignment="1">
      <alignment horizontal="right" vertical="center"/>
    </xf>
    <xf numFmtId="3" fontId="8" fillId="2" borderId="0" xfId="2" applyNumberFormat="1" applyFont="1" applyFill="1" applyBorder="1" applyAlignment="1">
      <alignment horizontal="right" vertical="center"/>
    </xf>
    <xf numFmtId="165" fontId="8" fillId="2" borderId="0" xfId="4" applyNumberFormat="1" applyFont="1" applyFill="1" applyAlignment="1">
      <alignment horizontal="right" vertical="center"/>
    </xf>
    <xf numFmtId="167" fontId="8" fillId="2" borderId="0" xfId="2" applyFont="1" applyFill="1" applyAlignment="1">
      <alignment vertical="center"/>
    </xf>
    <xf numFmtId="1" fontId="8" fillId="2" borderId="0" xfId="2" applyNumberFormat="1" applyFont="1" applyFill="1" applyAlignment="1">
      <alignment horizontal="left" vertical="center"/>
    </xf>
    <xf numFmtId="164" fontId="8" fillId="2" borderId="0" xfId="2" applyNumberFormat="1" applyFont="1" applyFill="1" applyAlignment="1">
      <alignment horizontal="right" vertical="center"/>
    </xf>
    <xf numFmtId="1" fontId="8" fillId="2" borderId="0" xfId="2" applyNumberFormat="1" applyFont="1" applyFill="1" applyBorder="1" applyAlignment="1">
      <alignment horizontal="left" vertical="center"/>
    </xf>
    <xf numFmtId="167" fontId="0" fillId="3" borderId="0" xfId="0" applyFill="1" applyAlignment="1">
      <alignment vertical="center"/>
    </xf>
    <xf numFmtId="167" fontId="0" fillId="0" borderId="0" xfId="0" applyFill="1" applyBorder="1" applyAlignment="1">
      <alignment vertical="center"/>
    </xf>
    <xf numFmtId="167" fontId="0" fillId="0" borderId="0" xfId="0" applyFill="1"/>
    <xf numFmtId="9" fontId="0" fillId="0" borderId="0" xfId="5" applyNumberFormat="1" applyFont="1" applyFill="1"/>
    <xf numFmtId="9" fontId="0" fillId="0" borderId="0" xfId="0" applyNumberFormat="1" applyFill="1"/>
    <xf numFmtId="167" fontId="0" fillId="0" borderId="0" xfId="0" applyFill="1" applyBorder="1"/>
    <xf numFmtId="164" fontId="0" fillId="0" borderId="0" xfId="5" applyNumberFormat="1" applyFont="1" applyFill="1"/>
    <xf numFmtId="164" fontId="0" fillId="0" borderId="0" xfId="0" applyNumberFormat="1" applyFill="1"/>
    <xf numFmtId="167" fontId="20" fillId="0" borderId="0" xfId="0" applyFont="1" applyFill="1" applyAlignment="1">
      <alignment vertical="center"/>
    </xf>
    <xf numFmtId="2" fontId="15" fillId="0" borderId="0" xfId="0" applyNumberFormat="1" applyFont="1" applyFill="1" applyAlignment="1">
      <alignment vertical="center"/>
    </xf>
    <xf numFmtId="10" fontId="15" fillId="0" borderId="0" xfId="5" applyNumberFormat="1" applyFont="1" applyFill="1" applyAlignment="1">
      <alignment vertical="center"/>
    </xf>
    <xf numFmtId="167" fontId="8" fillId="3" borderId="0" xfId="2" applyFill="1" applyBorder="1" applyAlignment="1">
      <alignment vertical="center"/>
    </xf>
    <xf numFmtId="167" fontId="0" fillId="3" borderId="0" xfId="0" applyNumberFormat="1" applyFill="1" applyAlignment="1">
      <alignment vertical="center"/>
    </xf>
    <xf numFmtId="3" fontId="9" fillId="2" borderId="0" xfId="2" applyNumberFormat="1" applyFont="1" applyFill="1" applyAlignment="1">
      <alignment horizontal="right" vertical="center"/>
    </xf>
    <xf numFmtId="167" fontId="8" fillId="0" borderId="3" xfId="2" applyFont="1" applyFill="1" applyBorder="1" applyAlignment="1">
      <alignment vertical="center"/>
    </xf>
    <xf numFmtId="167" fontId="8" fillId="0" borderId="0" xfId="0" applyFont="1" applyFill="1" applyBorder="1" applyAlignment="1">
      <alignment vertical="center"/>
    </xf>
    <xf numFmtId="167" fontId="9" fillId="0" borderId="4" xfId="2" applyFont="1" applyFill="1" applyBorder="1" applyAlignment="1">
      <alignment vertical="center"/>
    </xf>
    <xf numFmtId="165" fontId="9" fillId="0" borderId="4" xfId="4" applyNumberFormat="1" applyFont="1" applyFill="1" applyBorder="1" applyAlignment="1">
      <alignment horizontal="right" vertical="center"/>
    </xf>
    <xf numFmtId="164" fontId="9" fillId="0" borderId="4" xfId="2" applyNumberFormat="1" applyFont="1" applyFill="1" applyBorder="1" applyAlignment="1">
      <alignment horizontal="right" vertical="center"/>
    </xf>
    <xf numFmtId="164" fontId="13" fillId="0" borderId="8" xfId="1" applyNumberFormat="1" applyFont="1" applyFill="1" applyBorder="1" applyAlignment="1">
      <alignment horizontal="right" vertical="center"/>
    </xf>
    <xf numFmtId="167" fontId="0" fillId="3" borderId="0" xfId="0" applyFill="1" applyBorder="1" applyAlignment="1">
      <alignment vertical="center"/>
    </xf>
    <xf numFmtId="167" fontId="9" fillId="0" borderId="9" xfId="2" applyFont="1" applyFill="1" applyBorder="1" applyAlignment="1">
      <alignment vertical="center"/>
    </xf>
    <xf numFmtId="3" fontId="9" fillId="0" borderId="9" xfId="2" applyNumberFormat="1" applyFont="1" applyFill="1" applyBorder="1" applyAlignment="1">
      <alignment horizontal="center" vertical="center" wrapText="1"/>
    </xf>
    <xf numFmtId="167" fontId="9" fillId="0" borderId="9" xfId="2" applyFont="1" applyFill="1" applyBorder="1" applyAlignment="1">
      <alignment horizontal="center" vertical="center" wrapText="1"/>
    </xf>
    <xf numFmtId="167" fontId="8" fillId="2" borderId="6" xfId="2" applyFill="1" applyBorder="1" applyAlignment="1">
      <alignment horizontal="left" vertical="center"/>
    </xf>
    <xf numFmtId="1" fontId="8" fillId="0" borderId="3" xfId="2" applyNumberFormat="1" applyFont="1" applyFill="1" applyBorder="1" applyAlignment="1">
      <alignment vertical="center"/>
    </xf>
    <xf numFmtId="1" fontId="8" fillId="0" borderId="3" xfId="2" applyNumberFormat="1" applyFont="1" applyFill="1" applyBorder="1" applyAlignment="1">
      <alignment horizontal="center" vertical="center"/>
    </xf>
    <xf numFmtId="1" fontId="8" fillId="2" borderId="0" xfId="2" applyNumberFormat="1" applyFont="1" applyFill="1" applyBorder="1" applyAlignment="1">
      <alignment vertical="center"/>
    </xf>
    <xf numFmtId="1" fontId="9" fillId="0" borderId="3" xfId="2" applyNumberFormat="1" applyFont="1" applyFill="1" applyBorder="1" applyAlignment="1">
      <alignment horizontal="left" vertical="center" wrapText="1"/>
    </xf>
    <xf numFmtId="167" fontId="9" fillId="0" borderId="3" xfId="2" applyFont="1" applyFill="1" applyBorder="1" applyAlignment="1">
      <alignment horizontal="center" vertical="center"/>
    </xf>
    <xf numFmtId="3" fontId="9" fillId="2" borderId="0" xfId="2" applyNumberFormat="1" applyFont="1" applyFill="1" applyBorder="1" applyAlignment="1">
      <alignment horizontal="right" vertical="center"/>
    </xf>
    <xf numFmtId="167" fontId="8" fillId="0" borderId="0" xfId="2" applyFont="1" applyFill="1" applyAlignment="1"/>
    <xf numFmtId="167" fontId="9" fillId="0" borderId="0" xfId="2" applyFont="1" applyFill="1" applyAlignment="1">
      <alignment horizontal="right" vertical="center"/>
    </xf>
    <xf numFmtId="167" fontId="9" fillId="0" borderId="3" xfId="2" applyFont="1" applyFill="1" applyBorder="1" applyAlignment="1">
      <alignment horizontal="right" wrapText="1"/>
    </xf>
    <xf numFmtId="167" fontId="9" fillId="0" borderId="3" xfId="2" applyFont="1" applyFill="1" applyBorder="1" applyAlignment="1">
      <alignment horizontal="right" vertical="center"/>
    </xf>
    <xf numFmtId="167" fontId="8" fillId="0" borderId="3" xfId="2" applyFont="1" applyFill="1" applyBorder="1" applyAlignment="1">
      <alignment horizontal="right"/>
    </xf>
    <xf numFmtId="167" fontId="8" fillId="0" borderId="0" xfId="2" applyFont="1" applyFill="1" applyAlignment="1">
      <alignment horizontal="right"/>
    </xf>
    <xf numFmtId="167" fontId="8" fillId="0" borderId="3" xfId="2" applyFont="1" applyFill="1" applyBorder="1" applyAlignment="1">
      <alignment horizontal="right" vertical="center"/>
    </xf>
    <xf numFmtId="1" fontId="9" fillId="0" borderId="3" xfId="2" applyNumberFormat="1" applyFont="1" applyFill="1" applyBorder="1" applyAlignment="1">
      <alignment horizontal="left"/>
    </xf>
    <xf numFmtId="1" fontId="9" fillId="0" borderId="3" xfId="2" applyNumberFormat="1" applyFont="1" applyFill="1" applyBorder="1" applyAlignment="1">
      <alignment horizontal="left" vertical="center"/>
    </xf>
    <xf numFmtId="167" fontId="8" fillId="0" borderId="0" xfId="2" applyFill="1" applyBorder="1" applyAlignment="1"/>
    <xf numFmtId="164" fontId="8" fillId="0" borderId="0" xfId="2" applyNumberFormat="1" applyFill="1" applyBorder="1" applyAlignment="1"/>
    <xf numFmtId="167" fontId="8" fillId="0" borderId="6" xfId="2" applyFill="1" applyBorder="1" applyAlignment="1">
      <alignment horizontal="center" wrapText="1"/>
    </xf>
    <xf numFmtId="167" fontId="8" fillId="0" borderId="6" xfId="2" applyFill="1" applyBorder="1" applyAlignment="1">
      <alignment horizontal="center"/>
    </xf>
    <xf numFmtId="167" fontId="8" fillId="0" borderId="2" xfId="2" applyFill="1" applyBorder="1" applyAlignment="1">
      <alignment vertical="center"/>
    </xf>
    <xf numFmtId="167" fontId="8" fillId="0" borderId="2" xfId="2" applyFill="1" applyBorder="1" applyAlignment="1"/>
    <xf numFmtId="167" fontId="8" fillId="0" borderId="0" xfId="2" applyFill="1" applyAlignment="1"/>
    <xf numFmtId="167" fontId="8" fillId="0" borderId="0" xfId="2" applyAlignment="1"/>
    <xf numFmtId="167" fontId="8" fillId="0" borderId="0" xfId="2" applyAlignment="1">
      <alignment horizontal="center"/>
    </xf>
    <xf numFmtId="167" fontId="8" fillId="0" borderId="2" xfId="2" applyBorder="1" applyAlignment="1"/>
    <xf numFmtId="167" fontId="8" fillId="0" borderId="2" xfId="2" applyBorder="1" applyAlignment="1">
      <alignment horizontal="center" wrapText="1"/>
    </xf>
    <xf numFmtId="167" fontId="9" fillId="0" borderId="0" xfId="2" applyFont="1" applyAlignment="1">
      <alignment horizontal="left"/>
    </xf>
    <xf numFmtId="1" fontId="8" fillId="2" borderId="0" xfId="2" applyNumberFormat="1" applyFill="1" applyAlignment="1">
      <alignment horizontal="center"/>
    </xf>
    <xf numFmtId="2" fontId="8" fillId="2" borderId="0" xfId="2" applyNumberFormat="1" applyFill="1" applyAlignment="1">
      <alignment horizontal="right"/>
    </xf>
    <xf numFmtId="166" fontId="8" fillId="2" borderId="0" xfId="2" applyNumberFormat="1" applyFill="1" applyAlignment="1">
      <alignment horizontal="right"/>
    </xf>
    <xf numFmtId="1" fontId="8" fillId="0" borderId="0" xfId="2" applyNumberFormat="1" applyAlignment="1">
      <alignment horizontal="center"/>
    </xf>
    <xf numFmtId="2" fontId="8" fillId="0" borderId="0" xfId="2" applyNumberFormat="1" applyAlignment="1">
      <alignment horizontal="right"/>
    </xf>
    <xf numFmtId="166" fontId="8" fillId="0" borderId="0" xfId="2" applyNumberFormat="1" applyAlignment="1">
      <alignment horizontal="right"/>
    </xf>
    <xf numFmtId="1" fontId="8" fillId="0" borderId="0" xfId="2" applyNumberFormat="1" applyBorder="1" applyAlignment="1">
      <alignment horizontal="center"/>
    </xf>
    <xf numFmtId="2" fontId="8" fillId="0" borderId="0" xfId="2" applyNumberFormat="1" applyBorder="1" applyAlignment="1">
      <alignment horizontal="right"/>
    </xf>
    <xf numFmtId="166" fontId="8" fillId="0" borderId="0" xfId="2" applyNumberFormat="1" applyBorder="1" applyAlignment="1">
      <alignment horizontal="right"/>
    </xf>
    <xf numFmtId="1" fontId="8" fillId="2" borderId="0" xfId="2" applyNumberFormat="1" applyFill="1" applyBorder="1" applyAlignment="1">
      <alignment horizontal="center"/>
    </xf>
    <xf numFmtId="2" fontId="8" fillId="2" borderId="0" xfId="2" applyNumberFormat="1" applyFill="1" applyBorder="1" applyAlignment="1">
      <alignment horizontal="right"/>
    </xf>
    <xf numFmtId="166" fontId="8" fillId="2" borderId="0" xfId="2" applyNumberFormat="1" applyFill="1" applyBorder="1" applyAlignment="1">
      <alignment horizontal="right"/>
    </xf>
    <xf numFmtId="1" fontId="9" fillId="0" borderId="0" xfId="2" applyNumberFormat="1" applyFont="1" applyFill="1" applyAlignment="1"/>
    <xf numFmtId="1" fontId="8" fillId="0" borderId="0" xfId="2" applyNumberFormat="1" applyFill="1" applyBorder="1" applyAlignment="1">
      <alignment horizontal="center"/>
    </xf>
    <xf numFmtId="2" fontId="8" fillId="0" borderId="0" xfId="2" applyNumberFormat="1" applyFill="1" applyBorder="1" applyAlignment="1">
      <alignment horizontal="right"/>
    </xf>
    <xf numFmtId="166" fontId="8" fillId="0" borderId="0" xfId="2" applyNumberFormat="1" applyFill="1" applyBorder="1" applyAlignment="1">
      <alignment horizontal="right"/>
    </xf>
    <xf numFmtId="167" fontId="19" fillId="0" borderId="0" xfId="2" applyFont="1" applyAlignment="1"/>
    <xf numFmtId="1" fontId="9" fillId="0" borderId="10" xfId="2" applyNumberFormat="1" applyFont="1" applyFill="1" applyBorder="1" applyAlignment="1"/>
    <xf numFmtId="166" fontId="8" fillId="0" borderId="0" xfId="2" applyNumberFormat="1" applyFont="1" applyFill="1" applyAlignment="1">
      <alignment horizontal="right"/>
    </xf>
    <xf numFmtId="167" fontId="8" fillId="0" borderId="2" xfId="2" applyFont="1" applyFill="1" applyBorder="1" applyAlignment="1">
      <alignment vertical="center"/>
    </xf>
    <xf numFmtId="167" fontId="8" fillId="0" borderId="2" xfId="2" applyFont="1" applyFill="1" applyBorder="1" applyAlignment="1">
      <alignment horizontal="right" vertical="center"/>
    </xf>
    <xf numFmtId="167" fontId="8" fillId="0" borderId="2" xfId="2" applyFill="1" applyBorder="1" applyAlignment="1">
      <alignment horizontal="right" vertical="center"/>
    </xf>
    <xf numFmtId="167" fontId="8" fillId="0" borderId="2" xfId="2" applyBorder="1" applyAlignment="1">
      <alignment horizontal="right"/>
    </xf>
    <xf numFmtId="167" fontId="8" fillId="0" borderId="2" xfId="2" applyFill="1" applyBorder="1" applyAlignment="1">
      <alignment horizontal="right"/>
    </xf>
    <xf numFmtId="167" fontId="19" fillId="0" borderId="0" xfId="2" applyFont="1" applyFill="1" applyAlignment="1">
      <alignment vertical="center"/>
    </xf>
    <xf numFmtId="167" fontId="9" fillId="0" borderId="0" xfId="2" applyFont="1" applyFill="1" applyAlignment="1"/>
    <xf numFmtId="167" fontId="19" fillId="0" borderId="0" xfId="2" applyFont="1" applyFill="1" applyAlignment="1">
      <alignment vertical="center" wrapText="1"/>
    </xf>
    <xf numFmtId="167" fontId="11" fillId="0" borderId="0" xfId="2" applyFont="1" applyFill="1" applyBorder="1" applyAlignment="1">
      <alignment horizontal="left" wrapText="1"/>
    </xf>
    <xf numFmtId="167" fontId="8" fillId="0" borderId="0" xfId="2" applyFill="1" applyBorder="1" applyAlignment="1">
      <alignment wrapText="1"/>
    </xf>
    <xf numFmtId="167" fontId="0" fillId="0" borderId="0" xfId="0" applyAlignment="1">
      <alignment wrapText="1"/>
    </xf>
    <xf numFmtId="167" fontId="9" fillId="0" borderId="18" xfId="2" applyFont="1" applyFill="1" applyBorder="1" applyAlignment="1"/>
    <xf numFmtId="167" fontId="15" fillId="0" borderId="0" xfId="0" applyFont="1" applyFill="1" applyAlignment="1">
      <alignment horizontal="right"/>
    </xf>
    <xf numFmtId="167" fontId="9" fillId="0" borderId="3" xfId="2" applyFont="1" applyFill="1" applyBorder="1" applyAlignment="1"/>
    <xf numFmtId="1" fontId="9" fillId="0" borderId="3" xfId="2" applyNumberFormat="1" applyFont="1" applyFill="1" applyBorder="1" applyAlignment="1">
      <alignment horizontal="right"/>
    </xf>
    <xf numFmtId="165" fontId="8" fillId="0" borderId="0" xfId="4" applyNumberFormat="1" applyFont="1" applyFill="1" applyAlignment="1">
      <alignment horizontal="right"/>
    </xf>
    <xf numFmtId="167" fontId="20" fillId="0" borderId="0" xfId="0" applyFont="1" applyFill="1" applyBorder="1" applyAlignment="1">
      <alignment horizontal="center"/>
    </xf>
    <xf numFmtId="167" fontId="8" fillId="0" borderId="0" xfId="2" applyFont="1" applyFill="1" applyAlignment="1">
      <alignment horizontal="left"/>
    </xf>
    <xf numFmtId="3" fontId="8" fillId="0" borderId="0" xfId="2" applyNumberFormat="1" applyFont="1" applyFill="1" applyAlignment="1">
      <alignment horizontal="right"/>
    </xf>
    <xf numFmtId="37" fontId="8" fillId="0" borderId="0" xfId="4" applyNumberFormat="1" applyFont="1" applyFill="1" applyAlignment="1">
      <alignment horizontal="right"/>
    </xf>
    <xf numFmtId="37" fontId="8" fillId="0" borderId="0" xfId="4" applyNumberFormat="1" applyFont="1" applyFill="1" applyBorder="1" applyAlignment="1">
      <alignment horizontal="right"/>
    </xf>
    <xf numFmtId="3" fontId="8" fillId="0" borderId="0" xfId="2" applyNumberFormat="1" applyFont="1" applyFill="1" applyBorder="1" applyAlignment="1">
      <alignment horizontal="right"/>
    </xf>
    <xf numFmtId="9" fontId="15" fillId="0" borderId="0" xfId="0" applyNumberFormat="1" applyFont="1" applyFill="1" applyBorder="1" applyAlignment="1">
      <alignment horizontal="right"/>
    </xf>
    <xf numFmtId="167" fontId="8" fillId="0" borderId="11" xfId="2" applyFont="1" applyFill="1" applyBorder="1" applyAlignment="1">
      <alignment horizontal="left" wrapText="1"/>
    </xf>
    <xf numFmtId="3" fontId="8" fillId="0" borderId="11" xfId="2" applyNumberFormat="1" applyFont="1" applyFill="1" applyBorder="1" applyAlignment="1">
      <alignment horizontal="right"/>
    </xf>
    <xf numFmtId="37" fontId="8" fillId="0" borderId="11" xfId="4" applyNumberFormat="1" applyFont="1" applyFill="1" applyBorder="1" applyAlignment="1">
      <alignment horizontal="right"/>
    </xf>
    <xf numFmtId="167" fontId="23" fillId="0" borderId="12" xfId="2" applyFont="1" applyFill="1" applyBorder="1" applyAlignment="1"/>
    <xf numFmtId="3" fontId="23" fillId="0" borderId="12" xfId="2" applyNumberFormat="1" applyFont="1" applyFill="1" applyBorder="1" applyAlignment="1">
      <alignment horizontal="right"/>
    </xf>
    <xf numFmtId="165" fontId="23" fillId="0" borderId="12" xfId="4" applyNumberFormat="1" applyFont="1" applyFill="1" applyBorder="1" applyAlignment="1">
      <alignment horizontal="right"/>
    </xf>
    <xf numFmtId="37" fontId="23" fillId="0" borderId="12" xfId="4" applyNumberFormat="1" applyFont="1" applyFill="1" applyBorder="1" applyAlignment="1">
      <alignment horizontal="right"/>
    </xf>
    <xf numFmtId="37" fontId="9" fillId="0" borderId="0" xfId="4" applyNumberFormat="1" applyFont="1" applyFill="1" applyBorder="1" applyAlignment="1">
      <alignment horizontal="right"/>
    </xf>
    <xf numFmtId="3" fontId="9" fillId="0" borderId="0" xfId="2" applyNumberFormat="1" applyFont="1" applyFill="1" applyBorder="1" applyAlignment="1">
      <alignment horizontal="right"/>
    </xf>
    <xf numFmtId="167" fontId="8" fillId="0" borderId="11" xfId="2" applyFont="1" applyFill="1" applyBorder="1" applyAlignment="1">
      <alignment horizontal="left"/>
    </xf>
    <xf numFmtId="165" fontId="8" fillId="0" borderId="11" xfId="4" applyNumberFormat="1" applyFont="1" applyFill="1" applyBorder="1" applyAlignment="1">
      <alignment horizontal="right"/>
    </xf>
    <xf numFmtId="167" fontId="23" fillId="0" borderId="13" xfId="2" applyFont="1" applyFill="1" applyBorder="1" applyAlignment="1"/>
    <xf numFmtId="3" fontId="23" fillId="0" borderId="13" xfId="2" applyNumberFormat="1" applyFont="1" applyFill="1" applyBorder="1" applyAlignment="1">
      <alignment horizontal="right"/>
    </xf>
    <xf numFmtId="37" fontId="15" fillId="0" borderId="0" xfId="4" applyNumberFormat="1" applyFont="1" applyFill="1" applyBorder="1" applyAlignment="1">
      <alignment horizontal="right"/>
    </xf>
    <xf numFmtId="37" fontId="15" fillId="0" borderId="0" xfId="4" applyNumberFormat="1" applyFont="1" applyFill="1" applyAlignment="1">
      <alignment horizontal="right"/>
    </xf>
    <xf numFmtId="167" fontId="3" fillId="0" borderId="2" xfId="16" applyFill="1" applyBorder="1" applyAlignment="1"/>
    <xf numFmtId="3" fontId="8" fillId="0" borderId="2" xfId="2" applyNumberFormat="1" applyFont="1" applyFill="1" applyBorder="1" applyAlignment="1">
      <alignment horizontal="right"/>
    </xf>
    <xf numFmtId="3" fontId="9" fillId="0" borderId="18" xfId="2" applyNumberFormat="1" applyFont="1" applyFill="1" applyBorder="1" applyAlignment="1">
      <alignment horizontal="right"/>
    </xf>
    <xf numFmtId="165" fontId="9" fillId="0" borderId="18" xfId="4" applyNumberFormat="1" applyFont="1" applyFill="1" applyBorder="1" applyAlignment="1">
      <alignment horizontal="right"/>
    </xf>
    <xf numFmtId="37" fontId="9" fillId="0" borderId="18" xfId="4" applyNumberFormat="1" applyFont="1" applyFill="1" applyBorder="1" applyAlignment="1">
      <alignment horizontal="right"/>
    </xf>
    <xf numFmtId="167" fontId="17" fillId="0" borderId="0" xfId="0" applyFont="1" applyFill="1" applyBorder="1" applyAlignment="1"/>
    <xf numFmtId="167" fontId="17" fillId="0" borderId="0" xfId="0" applyFont="1" applyFill="1" applyBorder="1" applyAlignment="1">
      <alignment horizontal="right"/>
    </xf>
    <xf numFmtId="167" fontId="9" fillId="0" borderId="2" xfId="2" applyFont="1" applyFill="1" applyBorder="1" applyAlignment="1"/>
    <xf numFmtId="1" fontId="9" fillId="0" borderId="2" xfId="2" applyNumberFormat="1" applyFont="1" applyFill="1" applyBorder="1" applyAlignment="1">
      <alignment horizontal="right"/>
    </xf>
    <xf numFmtId="167" fontId="8" fillId="0" borderId="14" xfId="2" applyFont="1" applyFill="1" applyBorder="1" applyAlignment="1">
      <alignment horizontal="left" wrapText="1"/>
    </xf>
    <xf numFmtId="165" fontId="8" fillId="0" borderId="14" xfId="4" applyNumberFormat="1" applyFont="1" applyFill="1" applyBorder="1" applyAlignment="1">
      <alignment horizontal="right"/>
    </xf>
    <xf numFmtId="167" fontId="23" fillId="0" borderId="15" xfId="2" applyFont="1" applyFill="1" applyBorder="1" applyAlignment="1"/>
    <xf numFmtId="165" fontId="23" fillId="0" borderId="15" xfId="4" applyNumberFormat="1" applyFont="1" applyFill="1" applyBorder="1" applyAlignment="1">
      <alignment horizontal="right"/>
    </xf>
    <xf numFmtId="167" fontId="23" fillId="0" borderId="16" xfId="2" applyFont="1" applyFill="1" applyBorder="1" applyAlignment="1"/>
    <xf numFmtId="165" fontId="23" fillId="0" borderId="16" xfId="4" applyNumberFormat="1" applyFont="1" applyFill="1" applyBorder="1" applyAlignment="1">
      <alignment horizontal="right"/>
    </xf>
    <xf numFmtId="165" fontId="8" fillId="0" borderId="2" xfId="4" applyNumberFormat="1" applyFont="1" applyFill="1" applyBorder="1" applyAlignment="1">
      <alignment horizontal="right"/>
    </xf>
    <xf numFmtId="167" fontId="9" fillId="0" borderId="2" xfId="2" applyFont="1" applyFill="1" applyBorder="1" applyAlignment="1">
      <alignment wrapText="1"/>
    </xf>
    <xf numFmtId="9" fontId="15" fillId="0" borderId="0" xfId="0" applyNumberFormat="1" applyFont="1" applyFill="1" applyAlignment="1">
      <alignment horizontal="right"/>
    </xf>
    <xf numFmtId="167" fontId="8" fillId="0" borderId="0" xfId="2" applyFont="1" applyFill="1" applyAlignment="1">
      <alignment horizontal="left" wrapText="1"/>
    </xf>
    <xf numFmtId="167" fontId="23" fillId="0" borderId="17" xfId="2" applyFont="1" applyFill="1" applyBorder="1" applyAlignment="1"/>
    <xf numFmtId="9" fontId="24" fillId="0" borderId="17" xfId="0" applyNumberFormat="1" applyFont="1" applyFill="1" applyBorder="1" applyAlignment="1">
      <alignment horizontal="right"/>
    </xf>
    <xf numFmtId="9" fontId="1" fillId="0" borderId="0" xfId="0" applyNumberFormat="1" applyFont="1" applyFill="1" applyAlignment="1">
      <alignment horizontal="right"/>
    </xf>
    <xf numFmtId="9" fontId="1" fillId="0" borderId="2" xfId="0" applyNumberFormat="1" applyFont="1" applyFill="1" applyBorder="1" applyAlignment="1">
      <alignment horizontal="right"/>
    </xf>
    <xf numFmtId="167" fontId="15" fillId="0" borderId="0" xfId="0" applyFont="1" applyFill="1" applyAlignment="1"/>
    <xf numFmtId="167" fontId="15" fillId="0" borderId="0" xfId="0" applyFont="1" applyFill="1" applyBorder="1" applyAlignment="1"/>
    <xf numFmtId="167" fontId="9" fillId="0" borderId="18" xfId="2" applyFont="1" applyFill="1" applyBorder="1" applyAlignment="1">
      <alignment wrapText="1"/>
    </xf>
    <xf numFmtId="164" fontId="1" fillId="0" borderId="0" xfId="3" applyNumberFormat="1" applyFont="1" applyFill="1" applyBorder="1" applyAlignment="1">
      <alignment horizontal="right" vertical="center"/>
    </xf>
    <xf numFmtId="3" fontId="1" fillId="0" borderId="0" xfId="0" applyNumberFormat="1" applyFont="1" applyFill="1" applyAlignment="1">
      <alignment horizontal="right" vertical="center"/>
    </xf>
    <xf numFmtId="0" fontId="8" fillId="0" borderId="0" xfId="2" applyNumberFormat="1" applyFill="1" applyAlignment="1"/>
    <xf numFmtId="0" fontId="8" fillId="0" borderId="0" xfId="2" applyNumberFormat="1" applyAlignment="1">
      <alignment vertical="center"/>
    </xf>
    <xf numFmtId="0" fontId="8" fillId="0" borderId="0" xfId="2" applyNumberFormat="1" applyFill="1" applyAlignment="1">
      <alignment vertical="center"/>
    </xf>
    <xf numFmtId="10" fontId="0" fillId="0" borderId="0" xfId="0" applyNumberFormat="1"/>
    <xf numFmtId="166" fontId="8" fillId="2" borderId="0" xfId="2" applyNumberFormat="1" applyFill="1" applyBorder="1" applyAlignment="1">
      <alignment horizontal="right" vertical="center"/>
    </xf>
    <xf numFmtId="167" fontId="28" fillId="0" borderId="0" xfId="0" applyFont="1"/>
    <xf numFmtId="167" fontId="22" fillId="0" borderId="0" xfId="0" applyFont="1"/>
    <xf numFmtId="0" fontId="9" fillId="0" borderId="0" xfId="33" applyNumberFormat="1" applyFont="1"/>
    <xf numFmtId="0" fontId="8" fillId="0" borderId="0" xfId="33" applyNumberFormat="1" applyFont="1"/>
    <xf numFmtId="0" fontId="9" fillId="0" borderId="0" xfId="33" applyFont="1" applyAlignment="1">
      <alignment horizontal="left"/>
    </xf>
    <xf numFmtId="0" fontId="8" fillId="0" borderId="0" xfId="33" applyFont="1" applyAlignment="1">
      <alignment horizontal="left"/>
    </xf>
    <xf numFmtId="167" fontId="22" fillId="0" borderId="19" xfId="0" applyFont="1" applyBorder="1"/>
    <xf numFmtId="167" fontId="8" fillId="2" borderId="0" xfId="2" applyFill="1" applyBorder="1" applyAlignment="1"/>
    <xf numFmtId="0" fontId="8" fillId="0" borderId="0" xfId="2" applyNumberFormat="1" applyAlignment="1"/>
    <xf numFmtId="166" fontId="8" fillId="0" borderId="0" xfId="2" applyNumberFormat="1" applyAlignment="1"/>
    <xf numFmtId="43" fontId="8" fillId="0" borderId="0" xfId="4" applyFont="1" applyFill="1" applyAlignment="1"/>
    <xf numFmtId="1" fontId="8" fillId="0" borderId="0" xfId="2" applyNumberFormat="1" applyAlignment="1">
      <alignment vertical="center"/>
    </xf>
    <xf numFmtId="167" fontId="29" fillId="0" borderId="0" xfId="2" applyFont="1" applyFill="1" applyAlignment="1"/>
    <xf numFmtId="167" fontId="29" fillId="0" borderId="0" xfId="0" applyFont="1" applyFill="1" applyAlignment="1">
      <alignment horizontal="right"/>
    </xf>
    <xf numFmtId="167" fontId="30" fillId="0" borderId="0" xfId="0" applyFont="1" applyFill="1" applyBorder="1" applyAlignment="1">
      <alignment horizontal="right"/>
    </xf>
    <xf numFmtId="167" fontId="29" fillId="0" borderId="0" xfId="0" applyFont="1" applyFill="1" applyAlignment="1"/>
    <xf numFmtId="9" fontId="8" fillId="0" borderId="0" xfId="0" applyNumberFormat="1" applyFont="1" applyFill="1" applyAlignment="1">
      <alignment horizontal="right"/>
    </xf>
    <xf numFmtId="9" fontId="23" fillId="0" borderId="17" xfId="0" applyNumberFormat="1" applyFont="1" applyFill="1" applyBorder="1" applyAlignment="1">
      <alignment horizontal="right"/>
    </xf>
    <xf numFmtId="167" fontId="22" fillId="0" borderId="0" xfId="0" applyFont="1" applyBorder="1"/>
    <xf numFmtId="3" fontId="8" fillId="0" borderId="0" xfId="1" applyNumberFormat="1" applyFont="1" applyFill="1" applyBorder="1" applyAlignment="1">
      <alignment horizontal="right" vertical="center"/>
    </xf>
    <xf numFmtId="3" fontId="8" fillId="2" borderId="0" xfId="1" applyNumberFormat="1" applyFont="1" applyFill="1" applyBorder="1" applyAlignment="1">
      <alignment horizontal="right" vertical="center"/>
    </xf>
    <xf numFmtId="3" fontId="8" fillId="2" borderId="6" xfId="1" applyNumberFormat="1" applyFont="1" applyFill="1" applyBorder="1" applyAlignment="1">
      <alignment horizontal="right" vertical="center"/>
    </xf>
    <xf numFmtId="167" fontId="9" fillId="0" borderId="0" xfId="2" applyFont="1" applyFill="1" applyAlignment="1">
      <alignment vertical="center"/>
    </xf>
    <xf numFmtId="167" fontId="19" fillId="0" borderId="0" xfId="2" applyFont="1" applyFill="1" applyAlignment="1">
      <alignment horizontal="left" vertical="center" wrapText="1"/>
    </xf>
    <xf numFmtId="167" fontId="17" fillId="0" borderId="0" xfId="0" applyFont="1"/>
    <xf numFmtId="167" fontId="9" fillId="0" borderId="0" xfId="2" applyFont="1" applyFill="1" applyBorder="1" applyAlignment="1">
      <alignment horizontal="center" vertical="center"/>
    </xf>
    <xf numFmtId="164" fontId="1" fillId="2" borderId="0" xfId="3" applyNumberFormat="1" applyFont="1" applyFill="1" applyBorder="1" applyAlignment="1">
      <alignment horizontal="right" vertical="center"/>
    </xf>
    <xf numFmtId="0" fontId="9" fillId="0" borderId="0" xfId="2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  <xf numFmtId="164" fontId="1" fillId="0" borderId="0" xfId="3" applyNumberFormat="1" applyFont="1" applyFill="1" applyAlignment="1">
      <alignment horizontal="right" vertical="center"/>
    </xf>
    <xf numFmtId="0" fontId="21" fillId="4" borderId="22" xfId="0" applyNumberFormat="1" applyFont="1" applyFill="1" applyBorder="1"/>
    <xf numFmtId="0" fontId="21" fillId="4" borderId="22" xfId="0" applyNumberFormat="1" applyFont="1" applyFill="1" applyBorder="1" applyAlignment="1">
      <alignment horizontal="left"/>
    </xf>
    <xf numFmtId="164" fontId="1" fillId="0" borderId="0" xfId="3" applyNumberFormat="1" applyFont="1" applyFill="1" applyBorder="1" applyAlignment="1">
      <alignment vertical="center"/>
    </xf>
    <xf numFmtId="164" fontId="1" fillId="0" borderId="0" xfId="5" applyNumberFormat="1" applyFont="1" applyFill="1" applyBorder="1"/>
    <xf numFmtId="9" fontId="1" fillId="0" borderId="0" xfId="5" applyFont="1" applyFill="1" applyBorder="1"/>
    <xf numFmtId="1" fontId="29" fillId="0" borderId="0" xfId="2" applyNumberFormat="1" applyFont="1" applyFill="1" applyBorder="1" applyAlignment="1">
      <alignment horizontal="right" vertical="center"/>
    </xf>
    <xf numFmtId="1" fontId="29" fillId="2" borderId="0" xfId="2" applyNumberFormat="1" applyFont="1" applyFill="1" applyBorder="1" applyAlignment="1">
      <alignment horizontal="right" vertical="center"/>
    </xf>
    <xf numFmtId="166" fontId="8" fillId="0" borderId="0" xfId="2" applyNumberFormat="1" applyFont="1" applyFill="1" applyBorder="1" applyAlignment="1">
      <alignment horizontal="right" vertical="center"/>
    </xf>
    <xf numFmtId="166" fontId="8" fillId="2" borderId="0" xfId="2" applyNumberFormat="1" applyFont="1" applyFill="1" applyBorder="1" applyAlignment="1">
      <alignment horizontal="right" vertical="center"/>
    </xf>
    <xf numFmtId="3" fontId="8" fillId="0" borderId="6" xfId="2" applyNumberFormat="1" applyFont="1" applyFill="1" applyBorder="1" applyAlignment="1">
      <alignment horizontal="center"/>
    </xf>
    <xf numFmtId="167" fontId="31" fillId="0" borderId="0" xfId="0" applyFont="1"/>
    <xf numFmtId="0" fontId="0" fillId="0" borderId="0" xfId="0" applyNumberFormat="1" applyFill="1"/>
    <xf numFmtId="167" fontId="8" fillId="5" borderId="4" xfId="2" applyFill="1" applyBorder="1" applyAlignment="1">
      <alignment horizontal="left" vertical="center"/>
    </xf>
    <xf numFmtId="167" fontId="9" fillId="5" borderId="4" xfId="2" applyFont="1" applyFill="1" applyBorder="1" applyAlignment="1">
      <alignment horizontal="right" vertical="center"/>
    </xf>
    <xf numFmtId="3" fontId="9" fillId="5" borderId="4" xfId="1" applyNumberFormat="1" applyFont="1" applyFill="1" applyBorder="1" applyAlignment="1">
      <alignment horizontal="right" vertical="center"/>
    </xf>
    <xf numFmtId="164" fontId="9" fillId="5" borderId="4" xfId="2" applyNumberFormat="1" applyFont="1" applyFill="1" applyBorder="1" applyAlignment="1">
      <alignment horizontal="right" vertical="center"/>
    </xf>
    <xf numFmtId="167" fontId="9" fillId="0" borderId="3" xfId="2" applyFont="1" applyFill="1" applyBorder="1" applyAlignment="1">
      <alignment horizontal="left"/>
    </xf>
    <xf numFmtId="3" fontId="9" fillId="0" borderId="3" xfId="2" applyNumberFormat="1" applyFont="1" applyFill="1" applyBorder="1" applyAlignment="1">
      <alignment horizontal="center" wrapText="1"/>
    </xf>
    <xf numFmtId="167" fontId="9" fillId="0" borderId="3" xfId="2" applyFont="1" applyFill="1" applyBorder="1" applyAlignment="1">
      <alignment horizontal="center" wrapText="1"/>
    </xf>
    <xf numFmtId="1" fontId="8" fillId="0" borderId="0" xfId="2" applyNumberFormat="1" applyFill="1" applyAlignment="1"/>
    <xf numFmtId="1" fontId="8" fillId="0" borderId="0" xfId="2" applyNumberFormat="1" applyAlignment="1"/>
    <xf numFmtId="166" fontId="8" fillId="2" borderId="0" xfId="2" applyNumberFormat="1" applyFont="1" applyFill="1" applyAlignment="1">
      <alignment horizontal="right"/>
    </xf>
    <xf numFmtId="167" fontId="17" fillId="0" borderId="0" xfId="0" applyFont="1" applyFill="1" applyAlignment="1"/>
    <xf numFmtId="0" fontId="8" fillId="0" borderId="0" xfId="33" applyNumberFormat="1" applyFont="1" applyFill="1"/>
    <xf numFmtId="0" fontId="9" fillId="5" borderId="21" xfId="33" applyNumberFormat="1" applyFont="1" applyFill="1" applyBorder="1"/>
    <xf numFmtId="164" fontId="13" fillId="5" borderId="8" xfId="1" applyNumberFormat="1" applyFont="1" applyFill="1" applyBorder="1" applyAlignment="1">
      <alignment horizontal="right" vertical="center"/>
    </xf>
    <xf numFmtId="167" fontId="9" fillId="5" borderId="8" xfId="2" applyFont="1" applyFill="1" applyBorder="1" applyAlignment="1">
      <alignment vertical="center"/>
    </xf>
    <xf numFmtId="3" fontId="9" fillId="5" borderId="8" xfId="2" applyNumberFormat="1" applyFont="1" applyFill="1" applyBorder="1" applyAlignment="1">
      <alignment horizontal="right" vertical="center"/>
    </xf>
    <xf numFmtId="167" fontId="9" fillId="5" borderId="5" xfId="2" applyFont="1" applyFill="1" applyBorder="1" applyAlignment="1">
      <alignment vertical="center"/>
    </xf>
    <xf numFmtId="3" fontId="13" fillId="5" borderId="5" xfId="1" applyNumberFormat="1" applyFont="1" applyFill="1" applyBorder="1" applyAlignment="1">
      <alignment horizontal="right" vertical="center"/>
    </xf>
    <xf numFmtId="167" fontId="9" fillId="6" borderId="7" xfId="2" applyFont="1" applyFill="1" applyBorder="1" applyAlignment="1">
      <alignment vertical="center"/>
    </xf>
    <xf numFmtId="3" fontId="13" fillId="6" borderId="7" xfId="1" applyNumberFormat="1" applyFont="1" applyFill="1" applyBorder="1" applyAlignment="1">
      <alignment horizontal="right" vertical="center"/>
    </xf>
    <xf numFmtId="164" fontId="13" fillId="6" borderId="8" xfId="1" applyNumberFormat="1" applyFont="1" applyFill="1" applyBorder="1" applyAlignment="1">
      <alignment horizontal="right" vertical="center"/>
    </xf>
    <xf numFmtId="0" fontId="31" fillId="0" borderId="0" xfId="81" applyNumberFormat="1" applyFont="1" applyFill="1"/>
    <xf numFmtId="0" fontId="31" fillId="0" borderId="0" xfId="80" applyNumberFormat="1" applyFont="1" applyFill="1"/>
    <xf numFmtId="0" fontId="31" fillId="2" borderId="0" xfId="81" applyNumberFormat="1" applyFont="1" applyFill="1"/>
    <xf numFmtId="0" fontId="31" fillId="2" borderId="0" xfId="80" applyNumberFormat="1" applyFont="1" applyFill="1"/>
    <xf numFmtId="3" fontId="8" fillId="5" borderId="21" xfId="2" applyNumberFormat="1" applyFont="1" applyFill="1" applyBorder="1" applyAlignment="1">
      <alignment horizontal="right" vertical="center"/>
    </xf>
    <xf numFmtId="9" fontId="8" fillId="5" borderId="21" xfId="2" applyNumberFormat="1" applyFill="1" applyBorder="1" applyAlignment="1">
      <alignment horizontal="right" vertical="center"/>
    </xf>
    <xf numFmtId="166" fontId="8" fillId="5" borderId="21" xfId="2" applyNumberFormat="1" applyFill="1" applyBorder="1" applyAlignment="1">
      <alignment horizontal="right" vertical="center"/>
    </xf>
    <xf numFmtId="167" fontId="17" fillId="0" borderId="0" xfId="0" applyFont="1" applyFill="1" applyBorder="1" applyAlignment="1"/>
    <xf numFmtId="167" fontId="19" fillId="0" borderId="0" xfId="2" applyFont="1" applyFill="1" applyAlignment="1">
      <alignment horizontal="left" vertical="center" wrapText="1"/>
    </xf>
    <xf numFmtId="167" fontId="9" fillId="0" borderId="0" xfId="2" applyFont="1" applyFill="1" applyBorder="1" applyAlignment="1">
      <alignment horizontal="left" vertical="center"/>
    </xf>
    <xf numFmtId="167" fontId="19" fillId="3" borderId="0" xfId="2" applyFont="1" applyFill="1" applyAlignment="1">
      <alignment horizontal="left" vertical="center" wrapText="1"/>
    </xf>
    <xf numFmtId="0" fontId="22" fillId="0" borderId="0" xfId="0" applyNumberFormat="1" applyFont="1"/>
    <xf numFmtId="0" fontId="19" fillId="0" borderId="0" xfId="2" applyNumberFormat="1" applyFont="1" applyFill="1" applyAlignment="1">
      <alignment vertical="center" wrapText="1"/>
    </xf>
    <xf numFmtId="0" fontId="17" fillId="0" borderId="0" xfId="0" applyNumberFormat="1" applyFont="1" applyFill="1" applyAlignment="1"/>
    <xf numFmtId="167" fontId="22" fillId="0" borderId="0" xfId="0" applyFont="1" applyFill="1"/>
    <xf numFmtId="0" fontId="0" fillId="0" borderId="0" xfId="0" applyNumberFormat="1" applyFill="1" applyBorder="1"/>
    <xf numFmtId="0" fontId="8" fillId="0" borderId="0" xfId="33" applyNumberFormat="1" applyFont="1" applyFill="1" applyBorder="1"/>
    <xf numFmtId="167" fontId="0" fillId="0" borderId="0" xfId="0" applyBorder="1"/>
    <xf numFmtId="0" fontId="0" fillId="2" borderId="0" xfId="0" applyNumberFormat="1" applyFill="1" applyBorder="1"/>
    <xf numFmtId="0" fontId="14" fillId="2" borderId="0" xfId="0" applyNumberFormat="1" applyFont="1" applyFill="1" applyBorder="1"/>
    <xf numFmtId="0" fontId="14" fillId="2" borderId="0" xfId="83" applyNumberFormat="1" applyFont="1" applyFill="1" applyBorder="1"/>
    <xf numFmtId="0" fontId="31" fillId="2" borderId="0" xfId="33" applyNumberFormat="1" applyFont="1" applyFill="1" applyBorder="1"/>
    <xf numFmtId="0" fontId="14" fillId="0" borderId="0" xfId="84" applyNumberFormat="1" applyFont="1" applyFill="1" applyBorder="1"/>
    <xf numFmtId="0" fontId="14" fillId="0" borderId="0" xfId="0" applyNumberFormat="1" applyFont="1" applyFill="1" applyBorder="1"/>
    <xf numFmtId="167" fontId="14" fillId="0" borderId="0" xfId="0" applyFont="1" applyFill="1" applyBorder="1"/>
    <xf numFmtId="167" fontId="14" fillId="2" borderId="0" xfId="0" applyFont="1" applyFill="1" applyBorder="1"/>
    <xf numFmtId="1" fontId="8" fillId="0" borderId="0" xfId="2" applyNumberFormat="1" applyFont="1" applyBorder="1" applyAlignment="1">
      <alignment horizontal="center"/>
    </xf>
    <xf numFmtId="2" fontId="8" fillId="0" borderId="0" xfId="2" applyNumberFormat="1" applyFont="1" applyBorder="1" applyAlignment="1">
      <alignment horizontal="right"/>
    </xf>
    <xf numFmtId="166" fontId="8" fillId="0" borderId="0" xfId="2" applyNumberFormat="1" applyFont="1" applyBorder="1" applyAlignment="1">
      <alignment horizontal="right"/>
    </xf>
    <xf numFmtId="166" fontId="8" fillId="0" borderId="0" xfId="2" applyNumberFormat="1" applyFill="1" applyAlignment="1"/>
    <xf numFmtId="167" fontId="28" fillId="0" borderId="20" xfId="0" applyFont="1" applyFill="1" applyBorder="1" applyAlignment="1"/>
    <xf numFmtId="167" fontId="28" fillId="0" borderId="0" xfId="0" applyFont="1" applyFill="1" applyBorder="1" applyAlignment="1"/>
    <xf numFmtId="167" fontId="28" fillId="0" borderId="0" xfId="0" applyFont="1" applyBorder="1" applyAlignment="1"/>
    <xf numFmtId="0" fontId="8" fillId="0" borderId="0" xfId="2" applyNumberFormat="1" applyFill="1" applyBorder="1" applyAlignment="1">
      <alignment vertical="center"/>
    </xf>
    <xf numFmtId="167" fontId="8" fillId="3" borderId="0" xfId="2" applyFont="1" applyFill="1" applyBorder="1" applyAlignment="1"/>
    <xf numFmtId="167" fontId="1" fillId="0" borderId="0" xfId="0" applyFont="1"/>
    <xf numFmtId="3" fontId="31" fillId="2" borderId="0" xfId="2" applyNumberFormat="1" applyFont="1" applyFill="1" applyBorder="1" applyAlignment="1">
      <alignment horizontal="right" vertical="center"/>
    </xf>
    <xf numFmtId="3" fontId="31" fillId="0" borderId="0" xfId="2" applyNumberFormat="1" applyFont="1" applyFill="1" applyBorder="1" applyAlignment="1">
      <alignment horizontal="right" vertical="center"/>
    </xf>
    <xf numFmtId="0" fontId="8" fillId="3" borderId="0" xfId="2" applyNumberFormat="1" applyFill="1" applyBorder="1" applyAlignment="1">
      <alignment vertical="center"/>
    </xf>
    <xf numFmtId="3" fontId="8" fillId="3" borderId="0" xfId="2" applyNumberFormat="1" applyFill="1" applyBorder="1" applyAlignment="1">
      <alignment vertical="center"/>
    </xf>
    <xf numFmtId="0" fontId="19" fillId="3" borderId="0" xfId="2" applyNumberFormat="1" applyFont="1" applyFill="1" applyAlignment="1">
      <alignment horizontal="left" vertical="center" wrapText="1"/>
    </xf>
    <xf numFmtId="3" fontId="8" fillId="0" borderId="0" xfId="2" applyNumberFormat="1" applyFont="1" applyFill="1" applyAlignment="1">
      <alignment horizontal="right" vertical="center" indent="1"/>
    </xf>
    <xf numFmtId="3" fontId="8" fillId="2" borderId="0" xfId="2" applyNumberFormat="1" applyFont="1" applyFill="1" applyAlignment="1">
      <alignment horizontal="right" vertical="center" indent="1"/>
    </xf>
    <xf numFmtId="2" fontId="8" fillId="2" borderId="0" xfId="2" applyNumberFormat="1" applyFont="1" applyFill="1" applyAlignment="1">
      <alignment horizontal="right" vertical="center" indent="1"/>
    </xf>
    <xf numFmtId="164" fontId="8" fillId="0" borderId="0" xfId="5" applyNumberFormat="1" applyFont="1" applyFill="1" applyAlignment="1">
      <alignment horizontal="right" vertical="center" indent="1"/>
    </xf>
    <xf numFmtId="164" fontId="4" fillId="0" borderId="0" xfId="5" applyNumberFormat="1" applyFont="1" applyFill="1" applyAlignment="1">
      <alignment horizontal="right" vertical="center" indent="1"/>
    </xf>
    <xf numFmtId="3" fontId="8" fillId="2" borderId="0" xfId="2" applyNumberFormat="1" applyFont="1" applyFill="1" applyBorder="1" applyAlignment="1">
      <alignment horizontal="right" vertical="center" indent="1"/>
    </xf>
    <xf numFmtId="167" fontId="8" fillId="0" borderId="2" xfId="2" applyFont="1" applyFill="1" applyBorder="1" applyAlignment="1">
      <alignment horizontal="center" wrapText="1"/>
    </xf>
    <xf numFmtId="166" fontId="8" fillId="0" borderId="0" xfId="5" applyNumberFormat="1" applyFont="1" applyFill="1" applyBorder="1" applyAlignment="1">
      <alignment vertical="center"/>
    </xf>
    <xf numFmtId="166" fontId="8" fillId="0" borderId="0" xfId="5" applyNumberFormat="1" applyFont="1" applyFill="1" applyBorder="1" applyAlignment="1">
      <alignment horizontal="right" vertical="center" wrapText="1"/>
    </xf>
    <xf numFmtId="166" fontId="8" fillId="0" borderId="0" xfId="2" applyNumberFormat="1" applyFont="1" applyFill="1" applyAlignment="1">
      <alignment vertical="center"/>
    </xf>
    <xf numFmtId="166" fontId="12" fillId="2" borderId="0" xfId="5" applyNumberFormat="1" applyFont="1" applyFill="1" applyBorder="1" applyAlignment="1">
      <alignment horizontal="left" vertical="center" wrapText="1"/>
    </xf>
    <xf numFmtId="166" fontId="12" fillId="0" borderId="0" xfId="5" applyNumberFormat="1" applyFont="1" applyFill="1" applyBorder="1" applyAlignment="1">
      <alignment horizontal="left" vertical="center" wrapText="1"/>
    </xf>
    <xf numFmtId="166" fontId="32" fillId="0" borderId="0" xfId="5" applyNumberFormat="1" applyFont="1" applyFill="1" applyBorder="1" applyAlignment="1">
      <alignment horizontal="left" vertical="center" wrapText="1" indent="2"/>
    </xf>
    <xf numFmtId="166" fontId="33" fillId="0" borderId="0" xfId="5" applyNumberFormat="1" applyFont="1" applyFill="1" applyBorder="1" applyAlignment="1">
      <alignment horizontal="right" vertical="center" wrapText="1"/>
    </xf>
    <xf numFmtId="166" fontId="32" fillId="2" borderId="0" xfId="5" applyNumberFormat="1" applyFont="1" applyFill="1" applyBorder="1" applyAlignment="1">
      <alignment horizontal="left" vertical="center" wrapText="1" indent="2"/>
    </xf>
    <xf numFmtId="0" fontId="8" fillId="0" borderId="0" xfId="2" applyNumberFormat="1" applyFont="1" applyFill="1" applyAlignment="1">
      <alignment vertical="center"/>
    </xf>
    <xf numFmtId="167" fontId="9" fillId="3" borderId="0" xfId="2" applyFont="1" applyFill="1" applyBorder="1" applyAlignment="1">
      <alignment horizontal="left" vertical="center"/>
    </xf>
    <xf numFmtId="164" fontId="8" fillId="0" borderId="0" xfId="5" applyNumberFormat="1" applyFont="1" applyFill="1" applyAlignment="1">
      <alignment horizontal="right" vertical="center"/>
    </xf>
    <xf numFmtId="164" fontId="8" fillId="2" borderId="0" xfId="5" applyNumberFormat="1" applyFont="1" applyFill="1" applyAlignment="1">
      <alignment vertical="center"/>
    </xf>
    <xf numFmtId="165" fontId="8" fillId="2" borderId="0" xfId="4" applyNumberFormat="1" applyFont="1" applyFill="1" applyAlignment="1">
      <alignment vertical="center"/>
    </xf>
    <xf numFmtId="1" fontId="9" fillId="0" borderId="0" xfId="2" applyNumberFormat="1" applyFont="1" applyAlignment="1">
      <alignment vertical="center"/>
    </xf>
    <xf numFmtId="1" fontId="19" fillId="0" borderId="0" xfId="2" applyNumberFormat="1" applyFont="1" applyFill="1" applyAlignment="1">
      <alignment horizontal="left" vertical="center" wrapText="1"/>
    </xf>
    <xf numFmtId="1" fontId="17" fillId="0" borderId="0" xfId="0" applyNumberFormat="1" applyFont="1"/>
    <xf numFmtId="167" fontId="17" fillId="0" borderId="0" xfId="0" applyFont="1"/>
    <xf numFmtId="167" fontId="8" fillId="0" borderId="3" xfId="2" applyFont="1" applyFill="1" applyBorder="1" applyAlignment="1">
      <alignment horizontal="center" vertical="center"/>
    </xf>
    <xf numFmtId="167" fontId="9" fillId="0" borderId="0" xfId="2" applyFont="1" applyFill="1" applyAlignment="1">
      <alignment vertical="center"/>
    </xf>
    <xf numFmtId="167" fontId="19" fillId="0" borderId="0" xfId="2" applyFont="1" applyFill="1" applyAlignment="1">
      <alignment horizontal="left" vertical="center" wrapText="1"/>
    </xf>
    <xf numFmtId="167" fontId="19" fillId="0" borderId="0" xfId="0" applyFont="1" applyFill="1" applyBorder="1" applyAlignment="1">
      <alignment vertical="center"/>
    </xf>
    <xf numFmtId="167" fontId="9" fillId="0" borderId="3" xfId="2" applyFont="1" applyFill="1" applyBorder="1" applyAlignment="1">
      <alignment horizontal="center" vertical="center"/>
    </xf>
    <xf numFmtId="167" fontId="9" fillId="0" borderId="0" xfId="2" applyFont="1" applyAlignment="1">
      <alignment horizontal="left" vertical="center"/>
    </xf>
    <xf numFmtId="167" fontId="19" fillId="0" borderId="0" xfId="2" applyFont="1" applyFill="1" applyBorder="1" applyAlignment="1">
      <alignment horizontal="left" vertical="center" wrapText="1"/>
    </xf>
    <xf numFmtId="167" fontId="19" fillId="0" borderId="0" xfId="2" applyFont="1" applyFill="1" applyAlignment="1"/>
    <xf numFmtId="167" fontId="17" fillId="0" borderId="0" xfId="0" applyFont="1" applyAlignment="1"/>
    <xf numFmtId="167" fontId="9" fillId="0" borderId="0" xfId="2" applyFont="1" applyFill="1" applyAlignment="1">
      <alignment horizontal="left"/>
    </xf>
    <xf numFmtId="167" fontId="19" fillId="0" borderId="0" xfId="2" applyFont="1" applyFill="1" applyAlignment="1">
      <alignment horizontal="left" wrapText="1"/>
    </xf>
    <xf numFmtId="167" fontId="17" fillId="0" borderId="0" xfId="0" applyFont="1" applyFill="1" applyBorder="1" applyAlignment="1"/>
    <xf numFmtId="167" fontId="19" fillId="0" borderId="0" xfId="0" applyFont="1" applyFill="1" applyAlignment="1"/>
    <xf numFmtId="167" fontId="9" fillId="0" borderId="0" xfId="2" applyFont="1" applyFill="1" applyBorder="1" applyAlignment="1">
      <alignment horizontal="left" vertical="center"/>
    </xf>
    <xf numFmtId="167" fontId="17" fillId="0" borderId="0" xfId="0" applyFont="1" applyFill="1"/>
    <xf numFmtId="167" fontId="19" fillId="0" borderId="0" xfId="2" applyFont="1" applyFill="1" applyBorder="1" applyAlignment="1">
      <alignment horizontal="left" vertical="center"/>
    </xf>
    <xf numFmtId="167" fontId="8" fillId="0" borderId="2" xfId="2" applyFill="1" applyBorder="1" applyAlignment="1">
      <alignment horizontal="center" wrapText="1"/>
    </xf>
    <xf numFmtId="167" fontId="9" fillId="0" borderId="0" xfId="2" applyFont="1" applyFill="1" applyAlignment="1"/>
    <xf numFmtId="167" fontId="9" fillId="0" borderId="0" xfId="2" applyFont="1" applyAlignment="1">
      <alignment horizontal="center"/>
    </xf>
    <xf numFmtId="167" fontId="9" fillId="0" borderId="0" xfId="2" applyFont="1" applyFill="1" applyAlignment="1">
      <alignment horizontal="center"/>
    </xf>
    <xf numFmtId="167" fontId="9" fillId="0" borderId="0" xfId="2" applyFont="1" applyAlignment="1">
      <alignment horizontal="center" vertical="center"/>
    </xf>
    <xf numFmtId="167" fontId="9" fillId="0" borderId="0" xfId="2" applyFont="1" applyFill="1" applyBorder="1" applyAlignment="1">
      <alignment horizontal="center" vertical="center"/>
    </xf>
    <xf numFmtId="167" fontId="9" fillId="0" borderId="0" xfId="2" applyFont="1" applyAlignment="1">
      <alignment vertical="center" wrapText="1"/>
    </xf>
    <xf numFmtId="167" fontId="21" fillId="0" borderId="0" xfId="0" applyFont="1" applyFill="1" applyAlignment="1">
      <alignment vertical="center"/>
    </xf>
    <xf numFmtId="167" fontId="20" fillId="0" borderId="0" xfId="0" applyFont="1" applyFill="1" applyAlignment="1">
      <alignment vertical="center"/>
    </xf>
    <xf numFmtId="0" fontId="9" fillId="5" borderId="21" xfId="33" applyFont="1" applyFill="1" applyBorder="1" applyAlignment="1">
      <alignment horizontal="left"/>
    </xf>
    <xf numFmtId="0" fontId="0" fillId="0" borderId="0" xfId="0" applyNumberFormat="1" applyBorder="1"/>
    <xf numFmtId="0" fontId="8" fillId="2" borderId="0" xfId="29" applyNumberFormat="1" applyFont="1" applyFill="1" applyBorder="1"/>
    <xf numFmtId="0" fontId="8" fillId="0" borderId="0" xfId="29" applyNumberFormat="1" applyFont="1" applyFill="1" applyBorder="1"/>
    <xf numFmtId="0" fontId="8" fillId="0" borderId="0" xfId="29" applyNumberFormat="1" applyFont="1" applyBorder="1"/>
    <xf numFmtId="167" fontId="9" fillId="0" borderId="6" xfId="2" applyFont="1" applyFill="1" applyBorder="1" applyAlignment="1">
      <alignment horizontal="left"/>
    </xf>
    <xf numFmtId="167" fontId="22" fillId="0" borderId="0" xfId="0" applyFont="1" applyFill="1" applyAlignment="1">
      <alignment horizontal="right"/>
    </xf>
    <xf numFmtId="167" fontId="9" fillId="0" borderId="8" xfId="2" applyFont="1" applyFill="1" applyBorder="1" applyAlignment="1">
      <alignment horizontal="right"/>
    </xf>
    <xf numFmtId="0" fontId="8" fillId="0" borderId="1" xfId="33" applyNumberFormat="1" applyFont="1" applyBorder="1" applyAlignment="1">
      <alignment horizontal="right"/>
    </xf>
    <xf numFmtId="3" fontId="9" fillId="5" borderId="21" xfId="33" applyNumberFormat="1" applyFont="1" applyFill="1" applyBorder="1" applyAlignment="1">
      <alignment horizontal="right"/>
    </xf>
    <xf numFmtId="0" fontId="9" fillId="0" borderId="0" xfId="33" applyNumberFormat="1" applyFont="1" applyAlignment="1">
      <alignment horizontal="right"/>
    </xf>
    <xf numFmtId="167" fontId="19" fillId="0" borderId="0" xfId="2" applyFont="1" applyFill="1" applyAlignment="1">
      <alignment horizontal="right" vertical="center" wrapText="1"/>
    </xf>
    <xf numFmtId="167" fontId="17" fillId="0" borderId="0" xfId="0" applyFont="1" applyFill="1" applyAlignment="1">
      <alignment horizontal="right"/>
    </xf>
    <xf numFmtId="167" fontId="22" fillId="0" borderId="0" xfId="0" applyFont="1" applyAlignment="1">
      <alignment horizontal="right"/>
    </xf>
    <xf numFmtId="0" fontId="22" fillId="0" borderId="0" xfId="0" applyNumberFormat="1" applyFont="1" applyAlignment="1">
      <alignment horizontal="right"/>
    </xf>
    <xf numFmtId="0" fontId="8" fillId="0" borderId="1" xfId="33" applyNumberFormat="1" applyFont="1" applyFill="1" applyBorder="1" applyAlignment="1">
      <alignment horizontal="right"/>
    </xf>
    <xf numFmtId="3" fontId="9" fillId="0" borderId="21" xfId="33" applyNumberFormat="1" applyFont="1" applyFill="1" applyBorder="1" applyAlignment="1">
      <alignment horizontal="right"/>
    </xf>
    <xf numFmtId="0" fontId="9" fillId="0" borderId="0" xfId="33" applyNumberFormat="1" applyFont="1" applyFill="1" applyAlignment="1">
      <alignment horizontal="right"/>
    </xf>
    <xf numFmtId="0" fontId="22" fillId="0" borderId="0" xfId="0" applyNumberFormat="1" applyFont="1" applyFill="1" applyAlignment="1">
      <alignment horizontal="right"/>
    </xf>
    <xf numFmtId="0" fontId="21" fillId="0" borderId="22" xfId="0" applyNumberFormat="1" applyFont="1" applyFill="1" applyBorder="1"/>
    <xf numFmtId="167" fontId="9" fillId="0" borderId="3" xfId="2" applyFont="1" applyFill="1" applyBorder="1" applyAlignment="1">
      <alignment horizontal="right"/>
    </xf>
    <xf numFmtId="167" fontId="9" fillId="0" borderId="6" xfId="2" applyFont="1" applyFill="1" applyBorder="1" applyAlignment="1"/>
    <xf numFmtId="167" fontId="9" fillId="3" borderId="0" xfId="2" applyFont="1" applyFill="1" applyBorder="1" applyAlignment="1">
      <alignment vertical="center"/>
    </xf>
    <xf numFmtId="167" fontId="8" fillId="3" borderId="0" xfId="2" applyFont="1" applyFill="1" applyBorder="1" applyAlignment="1">
      <alignment horizontal="left"/>
    </xf>
    <xf numFmtId="167" fontId="8" fillId="3" borderId="0" xfId="2" applyFont="1" applyFill="1" applyBorder="1" applyAlignment="1">
      <alignment vertical="center" wrapText="1"/>
    </xf>
    <xf numFmtId="3" fontId="9" fillId="3" borderId="2" xfId="2" applyNumberFormat="1" applyFont="1" applyFill="1" applyBorder="1" applyAlignment="1">
      <alignment horizontal="center"/>
    </xf>
    <xf numFmtId="3" fontId="9" fillId="3" borderId="2" xfId="2" applyNumberFormat="1" applyFont="1" applyFill="1" applyBorder="1" applyAlignment="1">
      <alignment horizontal="center" wrapText="1"/>
    </xf>
    <xf numFmtId="3" fontId="8" fillId="3" borderId="2" xfId="2" applyNumberFormat="1" applyFont="1" applyFill="1" applyBorder="1" applyAlignment="1">
      <alignment horizontal="right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3" fontId="8" fillId="2" borderId="0" xfId="81" applyNumberFormat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3" fontId="8" fillId="0" borderId="0" xfId="81" applyNumberFormat="1" applyFont="1" applyFill="1" applyAlignment="1">
      <alignment horizontal="right" vertical="center"/>
    </xf>
    <xf numFmtId="3" fontId="8" fillId="5" borderId="21" xfId="2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/>
    <xf numFmtId="0" fontId="1" fillId="3" borderId="0" xfId="0" applyNumberFormat="1" applyFont="1" applyFill="1" applyAlignment="1">
      <alignment vertical="center" wrapText="1"/>
    </xf>
    <xf numFmtId="167" fontId="8" fillId="0" borderId="0" xfId="0" applyFont="1"/>
    <xf numFmtId="0" fontId="1" fillId="0" borderId="0" xfId="0" applyNumberFormat="1" applyFont="1"/>
    <xf numFmtId="0" fontId="8" fillId="0" borderId="0" xfId="2" applyNumberFormat="1" applyFont="1" applyFill="1" applyBorder="1" applyAlignment="1">
      <alignment vertical="center"/>
    </xf>
    <xf numFmtId="167" fontId="34" fillId="0" borderId="0" xfId="0" applyFont="1"/>
    <xf numFmtId="167" fontId="1" fillId="0" borderId="0" xfId="0" applyFont="1" applyAlignment="1">
      <alignment horizontal="left"/>
    </xf>
    <xf numFmtId="167" fontId="8" fillId="0" borderId="0" xfId="2" applyFont="1" applyFill="1" applyAlignment="1">
      <alignment horizontal="left" vertical="center"/>
    </xf>
    <xf numFmtId="167" fontId="8" fillId="0" borderId="0" xfId="2" applyFont="1" applyFill="1" applyAlignment="1">
      <alignment vertical="center" wrapText="1"/>
    </xf>
    <xf numFmtId="167" fontId="1" fillId="0" borderId="0" xfId="0" applyFont="1" applyAlignment="1">
      <alignment vertical="center" wrapText="1"/>
    </xf>
    <xf numFmtId="3" fontId="8" fillId="3" borderId="2" xfId="2" applyNumberFormat="1" applyFont="1" applyFill="1" applyBorder="1" applyAlignment="1">
      <alignment horizontal="right" wrapText="1" indent="1"/>
    </xf>
    <xf numFmtId="3" fontId="8" fillId="0" borderId="0" xfId="2" applyNumberFormat="1" applyFont="1" applyFill="1" applyBorder="1" applyAlignment="1">
      <alignment horizontal="right" vertical="center" indent="1"/>
    </xf>
    <xf numFmtId="3" fontId="8" fillId="5" borderId="21" xfId="2" applyNumberFormat="1" applyFont="1" applyFill="1" applyBorder="1" applyAlignment="1">
      <alignment horizontal="right" vertical="center" indent="1"/>
    </xf>
    <xf numFmtId="167" fontId="8" fillId="0" borderId="0" xfId="2" applyFill="1" applyBorder="1" applyAlignment="1">
      <alignment horizontal="right" vertical="center" indent="1"/>
    </xf>
    <xf numFmtId="3" fontId="8" fillId="0" borderId="2" xfId="2" applyNumberFormat="1" applyFont="1" applyFill="1" applyBorder="1" applyAlignment="1">
      <alignment horizontal="right" wrapText="1" indent="1"/>
    </xf>
    <xf numFmtId="3" fontId="8" fillId="0" borderId="2" xfId="2" applyNumberFormat="1" applyFill="1" applyBorder="1" applyAlignment="1">
      <alignment horizontal="right" wrapText="1" indent="1"/>
    </xf>
    <xf numFmtId="3" fontId="8" fillId="0" borderId="6" xfId="2" applyNumberFormat="1" applyFont="1" applyFill="1" applyBorder="1" applyAlignment="1">
      <alignment horizontal="right" wrapText="1" indent="1"/>
    </xf>
    <xf numFmtId="3" fontId="8" fillId="0" borderId="6" xfId="2" applyNumberFormat="1" applyFill="1" applyBorder="1" applyAlignment="1">
      <alignment horizontal="right" wrapText="1" indent="1"/>
    </xf>
    <xf numFmtId="0" fontId="8" fillId="2" borderId="0" xfId="29" applyNumberFormat="1" applyFont="1" applyFill="1" applyBorder="1" applyAlignment="1">
      <alignment horizontal="right" indent="1"/>
    </xf>
    <xf numFmtId="0" fontId="8" fillId="0" borderId="0" xfId="29" applyNumberFormat="1" applyFont="1" applyFill="1" applyBorder="1" applyAlignment="1">
      <alignment horizontal="right" indent="1"/>
    </xf>
    <xf numFmtId="3" fontId="8" fillId="5" borderId="21" xfId="2" applyNumberFormat="1" applyFill="1" applyBorder="1" applyAlignment="1">
      <alignment horizontal="right" vertical="center" indent="1"/>
    </xf>
    <xf numFmtId="167" fontId="31" fillId="0" borderId="0" xfId="0" applyFont="1" applyAlignment="1">
      <alignment horizontal="right" indent="1"/>
    </xf>
    <xf numFmtId="167" fontId="0" fillId="0" borderId="0" xfId="0" applyBorder="1" applyAlignment="1">
      <alignment horizontal="right" indent="1"/>
    </xf>
    <xf numFmtId="167" fontId="19" fillId="0" borderId="0" xfId="2" applyFont="1" applyFill="1" applyAlignment="1">
      <alignment horizontal="right" vertical="center" wrapText="1" indent="1"/>
    </xf>
    <xf numFmtId="167" fontId="19" fillId="0" borderId="0" xfId="2" applyFont="1" applyFill="1" applyBorder="1" applyAlignment="1">
      <alignment horizontal="right" vertical="center" wrapText="1" indent="1"/>
    </xf>
    <xf numFmtId="10" fontId="0" fillId="0" borderId="0" xfId="5" applyNumberFormat="1" applyFont="1"/>
  </cellXfs>
  <cellStyles count="150">
    <cellStyle name="Comma" xfId="4" builtinId="3"/>
    <cellStyle name="Comma 2" xfId="1"/>
    <cellStyle name="Comma 3" xfId="9"/>
    <cellStyle name="Comma 3 2" xfId="63"/>
    <cellStyle name="Comma 4" xfId="14"/>
    <cellStyle name="Comma 4 2" xfId="24"/>
    <cellStyle name="Comma 4 2 2" xfId="51"/>
    <cellStyle name="Comma 4 3" xfId="44"/>
    <cellStyle name="Comma 5" xfId="19"/>
    <cellStyle name="Comma 5 2" xfId="67"/>
    <cellStyle name="Comma 6" xfId="38"/>
    <cellStyle name="Comma 6 2" xfId="74"/>
    <cellStyle name="Normal" xfId="0" builtinId="0"/>
    <cellStyle name="Normal 10" xfId="28"/>
    <cellStyle name="Normal 11" xfId="29"/>
    <cellStyle name="Normal 11 2" xfId="77"/>
    <cellStyle name="Normal 11 3" xfId="60"/>
    <cellStyle name="Normal 12" xfId="33"/>
    <cellStyle name="Normal 12 2" xfId="56"/>
    <cellStyle name="Normal 12 3" xfId="59"/>
    <cellStyle name="Normal 13" xfId="36"/>
    <cellStyle name="Normal 13 2" xfId="73"/>
    <cellStyle name="Normal 14" xfId="69"/>
    <cellStyle name="Normal 15" xfId="57"/>
    <cellStyle name="Normal 16" xfId="78"/>
    <cellStyle name="Normal 17" xfId="79"/>
    <cellStyle name="Normal 18" xfId="80"/>
    <cellStyle name="Normal 19" xfId="81"/>
    <cellStyle name="Normal 2" xfId="2"/>
    <cellStyle name="Normal 2 2" xfId="8"/>
    <cellStyle name="Normal 2 3" xfId="30"/>
    <cellStyle name="Normal 2 3 2" xfId="54"/>
    <cellStyle name="Normal 2 3 3" xfId="61"/>
    <cellStyle name="Normal 2 4" xfId="34"/>
    <cellStyle name="Normal 2 5" xfId="37"/>
    <cellStyle name="Normal 2 6" xfId="70"/>
    <cellStyle name="Normal 2 7" xfId="58"/>
    <cellStyle name="Normal 20" xfId="82"/>
    <cellStyle name="Normal 21" xfId="83"/>
    <cellStyle name="Normal 22" xfId="84"/>
    <cellStyle name="Normal 23" xfId="85"/>
    <cellStyle name="Normal 24" xfId="86"/>
    <cellStyle name="Normal 25" xfId="87"/>
    <cellStyle name="Normal 26" xfId="88"/>
    <cellStyle name="Normal 27" xfId="89"/>
    <cellStyle name="Normal 28" xfId="90"/>
    <cellStyle name="Normal 29" xfId="91"/>
    <cellStyle name="Normal 3" xfId="7"/>
    <cellStyle name="Normal 3 2" xfId="13"/>
    <cellStyle name="Normal 3 2 2" xfId="65"/>
    <cellStyle name="Normal 3 3" xfId="32"/>
    <cellStyle name="Normal 3 3 2" xfId="55"/>
    <cellStyle name="Normal 3 4" xfId="35"/>
    <cellStyle name="Normal 3 5" xfId="41"/>
    <cellStyle name="Normal 3 5 2" xfId="76"/>
    <cellStyle name="Normal 3 6" xfId="72"/>
    <cellStyle name="Normal 3 7" xfId="62"/>
    <cellStyle name="Normal 30" xfId="92"/>
    <cellStyle name="Normal 31" xfId="93"/>
    <cellStyle name="Normal 32" xfId="94"/>
    <cellStyle name="Normal 33" xfId="95"/>
    <cellStyle name="Normal 34" xfId="96"/>
    <cellStyle name="Normal 35" xfId="97"/>
    <cellStyle name="Normal 36" xfId="98"/>
    <cellStyle name="Normal 37" xfId="99"/>
    <cellStyle name="Normal 38" xfId="100"/>
    <cellStyle name="Normal 39" xfId="101"/>
    <cellStyle name="Normal 4" xfId="6"/>
    <cellStyle name="Normal 4 2" xfId="12"/>
    <cellStyle name="Normal 4 2 2" xfId="23"/>
    <cellStyle name="Normal 4 2 2 2" xfId="50"/>
    <cellStyle name="Normal 4 2 3" xfId="43"/>
    <cellStyle name="Normal 4 3" xfId="21"/>
    <cellStyle name="Normal 4 3 2" xfId="48"/>
    <cellStyle name="Normal 4 4" xfId="31"/>
    <cellStyle name="Normal 4 5" xfId="40"/>
    <cellStyle name="Normal 4 6" xfId="71"/>
    <cellStyle name="Normal 40" xfId="102"/>
    <cellStyle name="Normal 41" xfId="103"/>
    <cellStyle name="Normal 42" xfId="104"/>
    <cellStyle name="Normal 43" xfId="105"/>
    <cellStyle name="Normal 44" xfId="106"/>
    <cellStyle name="Normal 45" xfId="107"/>
    <cellStyle name="Normal 46" xfId="108"/>
    <cellStyle name="Normal 47" xfId="109"/>
    <cellStyle name="Normal 48" xfId="110"/>
    <cellStyle name="Normal 49" xfId="111"/>
    <cellStyle name="Normal 5" xfId="11"/>
    <cellStyle name="Normal 5 2" xfId="22"/>
    <cellStyle name="Normal 5 2 2" xfId="49"/>
    <cellStyle name="Normal 5 3" xfId="42"/>
    <cellStyle name="Normal 50" xfId="112"/>
    <cellStyle name="Normal 51" xfId="113"/>
    <cellStyle name="Normal 52" xfId="114"/>
    <cellStyle name="Normal 53" xfId="115"/>
    <cellStyle name="Normal 54" xfId="116"/>
    <cellStyle name="Normal 55" xfId="117"/>
    <cellStyle name="Normal 56" xfId="118"/>
    <cellStyle name="Normal 57" xfId="119"/>
    <cellStyle name="Normal 58" xfId="120"/>
    <cellStyle name="Normal 59" xfId="121"/>
    <cellStyle name="Normal 6" xfId="15"/>
    <cellStyle name="Normal 6 2" xfId="25"/>
    <cellStyle name="Normal 6 2 2" xfId="52"/>
    <cellStyle name="Normal 6 3" xfId="45"/>
    <cellStyle name="Normal 60" xfId="122"/>
    <cellStyle name="Normal 61" xfId="123"/>
    <cellStyle name="Normal 62" xfId="124"/>
    <cellStyle name="Normal 63" xfId="125"/>
    <cellStyle name="Normal 64" xfId="126"/>
    <cellStyle name="Normal 65" xfId="127"/>
    <cellStyle name="Normal 66" xfId="128"/>
    <cellStyle name="Normal 67" xfId="129"/>
    <cellStyle name="Normal 68" xfId="130"/>
    <cellStyle name="Normal 69" xfId="131"/>
    <cellStyle name="Normal 7" xfId="16"/>
    <cellStyle name="Normal 7 2" xfId="26"/>
    <cellStyle name="Normal 7 2 2" xfId="53"/>
    <cellStyle name="Normal 7 3" xfId="46"/>
    <cellStyle name="Normal 70" xfId="132"/>
    <cellStyle name="Normal 71" xfId="133"/>
    <cellStyle name="Normal 72" xfId="134"/>
    <cellStyle name="Normal 73" xfId="135"/>
    <cellStyle name="Normal 74" xfId="136"/>
    <cellStyle name="Normal 75" xfId="137"/>
    <cellStyle name="Normal 76" xfId="138"/>
    <cellStyle name="Normal 77" xfId="139"/>
    <cellStyle name="Normal 78" xfId="140"/>
    <cellStyle name="Normal 79" xfId="141"/>
    <cellStyle name="Normal 8" xfId="18"/>
    <cellStyle name="Normal 8 2" xfId="66"/>
    <cellStyle name="Normal 80" xfId="142"/>
    <cellStyle name="Normal 81" xfId="143"/>
    <cellStyle name="Normal 82" xfId="144"/>
    <cellStyle name="Normal 83" xfId="145"/>
    <cellStyle name="Normal 84" xfId="146"/>
    <cellStyle name="Normal 85" xfId="147"/>
    <cellStyle name="Normal 86" xfId="148"/>
    <cellStyle name="Normal 87" xfId="149"/>
    <cellStyle name="Normal 9" xfId="17"/>
    <cellStyle name="Normal 9 2" xfId="47"/>
    <cellStyle name="Percent" xfId="5" builtinId="5"/>
    <cellStyle name="Percent 2" xfId="3"/>
    <cellStyle name="Percent 3" xfId="10"/>
    <cellStyle name="Percent 3 2" xfId="64"/>
    <cellStyle name="Percent 4" xfId="20"/>
    <cellStyle name="Percent 4 2" xfId="68"/>
    <cellStyle name="Percent 5" xfId="27"/>
    <cellStyle name="Percent 6" xfId="39"/>
    <cellStyle name="Percent 6 2" xfId="7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 1'!$B$20</c:f>
              <c:strCache>
                <c:ptCount val="1"/>
                <c:pt idx="0">
                  <c:v>Men</c:v>
                </c:pt>
              </c:strCache>
            </c:strRef>
          </c:tx>
          <c:cat>
            <c:numRef>
              <c:f>'Figure 1'!$A$21:$A$35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'Figure 1'!$B$21:$B$35</c:f>
              <c:numCache>
                <c:formatCode>0.0%</c:formatCode>
                <c:ptCount val="15"/>
                <c:pt idx="0">
                  <c:v>0.59699999999999998</c:v>
                </c:pt>
                <c:pt idx="1">
                  <c:v>0.56399999999999995</c:v>
                </c:pt>
                <c:pt idx="2">
                  <c:v>0.56100000000000005</c:v>
                </c:pt>
                <c:pt idx="3">
                  <c:v>0.55600000000000005</c:v>
                </c:pt>
                <c:pt idx="4">
                  <c:v>0.56000000000000005</c:v>
                </c:pt>
                <c:pt idx="5">
                  <c:v>0.55700000000000005</c:v>
                </c:pt>
                <c:pt idx="6">
                  <c:v>0.54900000000000004</c:v>
                </c:pt>
                <c:pt idx="7">
                  <c:v>0.53300000000000003</c:v>
                </c:pt>
                <c:pt idx="8">
                  <c:v>0.53400000000000003</c:v>
                </c:pt>
                <c:pt idx="9">
                  <c:v>0.52800000000000002</c:v>
                </c:pt>
                <c:pt idx="10">
                  <c:v>0.53700000000000003</c:v>
                </c:pt>
                <c:pt idx="11">
                  <c:v>0.52600000000000002</c:v>
                </c:pt>
                <c:pt idx="12">
                  <c:v>0.50964643537302312</c:v>
                </c:pt>
                <c:pt idx="13">
                  <c:v>0.51266239105410294</c:v>
                </c:pt>
                <c:pt idx="14">
                  <c:v>0.50446998722860792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'Figure 1'!$C$20</c:f>
              <c:strCache>
                <c:ptCount val="1"/>
                <c:pt idx="0">
                  <c:v>Women</c:v>
                </c:pt>
              </c:strCache>
            </c:strRef>
          </c:tx>
          <c:cat>
            <c:numRef>
              <c:f>'Figure 1'!$A$21:$A$35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'Figure 1'!$C$21:$C$35</c:f>
              <c:numCache>
                <c:formatCode>0.0%</c:formatCode>
                <c:ptCount val="15"/>
                <c:pt idx="0">
                  <c:v>0.40300000000000002</c:v>
                </c:pt>
                <c:pt idx="1">
                  <c:v>0.41699999999999998</c:v>
                </c:pt>
                <c:pt idx="2">
                  <c:v>0.437</c:v>
                </c:pt>
                <c:pt idx="3">
                  <c:v>0.443</c:v>
                </c:pt>
                <c:pt idx="4">
                  <c:v>0.439</c:v>
                </c:pt>
                <c:pt idx="5">
                  <c:v>0.442</c:v>
                </c:pt>
                <c:pt idx="6">
                  <c:v>0.45</c:v>
                </c:pt>
                <c:pt idx="7">
                  <c:v>0.46600000000000003</c:v>
                </c:pt>
                <c:pt idx="8">
                  <c:v>0.46500000000000002</c:v>
                </c:pt>
                <c:pt idx="9">
                  <c:v>0.47199999999999998</c:v>
                </c:pt>
                <c:pt idx="10">
                  <c:v>0.46300000000000002</c:v>
                </c:pt>
                <c:pt idx="11">
                  <c:v>0.46</c:v>
                </c:pt>
                <c:pt idx="12">
                  <c:v>0.47834727167342883</c:v>
                </c:pt>
                <c:pt idx="13">
                  <c:v>0.47442854793619471</c:v>
                </c:pt>
                <c:pt idx="14">
                  <c:v>0.48412090251170709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357696"/>
        <c:axId val="368270536"/>
      </c:lineChart>
      <c:catAx>
        <c:axId val="4133576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368270536"/>
        <c:crosses val="autoZero"/>
        <c:auto val="1"/>
        <c:lblAlgn val="ctr"/>
        <c:lblOffset val="100"/>
        <c:noMultiLvlLbl val="1"/>
      </c:catAx>
      <c:valAx>
        <c:axId val="368270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0%" sourceLinked="0"/>
        <c:majorTickMark val="none"/>
        <c:minorTickMark val="none"/>
        <c:tickLblPos val="nextTo"/>
        <c:crossAx val="41335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 2'!$B$19</c:f>
              <c:strCache>
                <c:ptCount val="1"/>
                <c:pt idx="0">
                  <c:v>Men</c:v>
                </c:pt>
              </c:strCache>
            </c:strRef>
          </c:tx>
          <c:cat>
            <c:numRef>
              <c:f>'Figure 2'!$A$20:$A$34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'Figure 2'!$B$20:$B$34</c:f>
              <c:numCache>
                <c:formatCode>0.0%</c:formatCode>
                <c:ptCount val="15"/>
                <c:pt idx="0">
                  <c:v>0.59399999999999997</c:v>
                </c:pt>
                <c:pt idx="1">
                  <c:v>0.57299999999999995</c:v>
                </c:pt>
                <c:pt idx="2">
                  <c:v>0.56999999999999995</c:v>
                </c:pt>
                <c:pt idx="3">
                  <c:v>0.55900000000000005</c:v>
                </c:pt>
                <c:pt idx="4">
                  <c:v>0.57499999999999996</c:v>
                </c:pt>
                <c:pt idx="5">
                  <c:v>0.55800000000000005</c:v>
                </c:pt>
                <c:pt idx="6">
                  <c:v>0.56599999999999995</c:v>
                </c:pt>
                <c:pt idx="7">
                  <c:v>0.56499999999999995</c:v>
                </c:pt>
                <c:pt idx="8">
                  <c:v>0.55800000000000005</c:v>
                </c:pt>
                <c:pt idx="9">
                  <c:v>0.53400000000000003</c:v>
                </c:pt>
                <c:pt idx="10">
                  <c:v>0.54295532646048106</c:v>
                </c:pt>
                <c:pt idx="11">
                  <c:v>0.53700000000000003</c:v>
                </c:pt>
                <c:pt idx="12">
                  <c:v>0.52252416560277215</c:v>
                </c:pt>
                <c:pt idx="13">
                  <c:v>0.52782111284451383</c:v>
                </c:pt>
                <c:pt idx="14">
                  <c:v>0.5151052274270197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'Figure 2'!$C$19</c:f>
              <c:strCache>
                <c:ptCount val="1"/>
                <c:pt idx="0">
                  <c:v>Women</c:v>
                </c:pt>
              </c:strCache>
            </c:strRef>
          </c:tx>
          <c:cat>
            <c:numRef>
              <c:f>'Figure 2'!$A$20:$A$34</c:f>
              <c:numCache>
                <c:formatCode>0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'Figure 2'!$C$20:$C$34</c:f>
              <c:numCache>
                <c:formatCode>0.0%</c:formatCode>
                <c:ptCount val="15"/>
                <c:pt idx="0">
                  <c:v>0.39</c:v>
                </c:pt>
                <c:pt idx="1">
                  <c:v>0.42</c:v>
                </c:pt>
                <c:pt idx="2">
                  <c:v>0.42699999999999999</c:v>
                </c:pt>
                <c:pt idx="3">
                  <c:v>0.437</c:v>
                </c:pt>
                <c:pt idx="4">
                  <c:v>0.42399999999999999</c:v>
                </c:pt>
                <c:pt idx="5">
                  <c:v>0.438</c:v>
                </c:pt>
                <c:pt idx="6">
                  <c:v>0.433</c:v>
                </c:pt>
                <c:pt idx="7">
                  <c:v>0.434</c:v>
                </c:pt>
                <c:pt idx="8">
                  <c:v>0.442</c:v>
                </c:pt>
                <c:pt idx="9">
                  <c:v>0.46600000000000003</c:v>
                </c:pt>
                <c:pt idx="10">
                  <c:v>0.45684253082676368</c:v>
                </c:pt>
                <c:pt idx="11">
                  <c:v>0.45100000000000001</c:v>
                </c:pt>
                <c:pt idx="12">
                  <c:v>0.47036293999635237</c:v>
                </c:pt>
                <c:pt idx="13">
                  <c:v>0.4610851100710695</c:v>
                </c:pt>
                <c:pt idx="14">
                  <c:v>0.47827562797012901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271320"/>
        <c:axId val="368271712"/>
      </c:lineChart>
      <c:catAx>
        <c:axId val="368271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crossAx val="368271712"/>
        <c:crosses val="autoZero"/>
        <c:auto val="1"/>
        <c:lblAlgn val="ctr"/>
        <c:lblOffset val="100"/>
        <c:noMultiLvlLbl val="1"/>
      </c:catAx>
      <c:valAx>
        <c:axId val="368271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0.0%" sourceLinked="1"/>
        <c:majorTickMark val="none"/>
        <c:minorTickMark val="none"/>
        <c:tickLblPos val="nextTo"/>
        <c:crossAx val="368271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2.3311852781212887E-2"/>
          <c:y val="6.9482261980561455E-2"/>
          <c:w val="0.8417808810764138"/>
          <c:h val="0.791330329373279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3'!$B$19</c:f>
              <c:strCache>
                <c:ptCount val="1"/>
                <c:pt idx="0">
                  <c:v>Applicants</c:v>
                </c:pt>
              </c:strCache>
            </c:strRef>
          </c:tx>
          <c:invertIfNegative val="0"/>
          <c:dLbls>
            <c:dLbl>
              <c:idx val="3"/>
              <c:layout>
                <c:manualLayout>
                  <c:x val="-3.3613448343672659E-3"/>
                  <c:y val="-4.31499314018019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8.2%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2.9%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'Figure 3'!$A$20:$A$28</c:f>
              <c:strCache>
                <c:ptCount val="9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White</c:v>
                </c:pt>
                <c:pt idx="4">
                  <c:v>Hispanic or Latino</c:v>
                </c:pt>
                <c:pt idx="5">
                  <c:v>Native Hawaiian or Pacific Islander</c:v>
                </c:pt>
                <c:pt idx="6">
                  <c:v>Two or More Races</c:v>
                </c:pt>
                <c:pt idx="7">
                  <c:v>Do Not Wish to Report or Unkown</c:v>
                </c:pt>
                <c:pt idx="8">
                  <c:v>Nonresident Alien</c:v>
                </c:pt>
              </c:strCache>
            </c:strRef>
          </c:cat>
          <c:val>
            <c:numRef>
              <c:f>'Figure 3'!$B$20:$B$28</c:f>
              <c:numCache>
                <c:formatCode>0.0%</c:formatCode>
                <c:ptCount val="9"/>
                <c:pt idx="0">
                  <c:v>3.4057045551298426E-3</c:v>
                </c:pt>
                <c:pt idx="1">
                  <c:v>0.24614729672200936</c:v>
                </c:pt>
                <c:pt idx="2">
                  <c:v>4.9467858663260963E-2</c:v>
                </c:pt>
                <c:pt idx="3">
                  <c:v>0.50319284802043418</c:v>
                </c:pt>
                <c:pt idx="4">
                  <c:v>8.2162622392507448E-2</c:v>
                </c:pt>
                <c:pt idx="5">
                  <c:v>1.0217113665389529E-3</c:v>
                </c:pt>
                <c:pt idx="6">
                  <c:v>2.8948488718603661E-2</c:v>
                </c:pt>
                <c:pt idx="7">
                  <c:v>3.1502767134951044E-2</c:v>
                </c:pt>
                <c:pt idx="8">
                  <c:v>5.4150702426564494E-2</c:v>
                </c:pt>
              </c:numCache>
            </c:numRef>
          </c:val>
        </c:ser>
        <c:ser>
          <c:idx val="1"/>
          <c:order val="1"/>
          <c:tx>
            <c:strRef>
              <c:f>'Figure 3'!$C$19</c:f>
              <c:strCache>
                <c:ptCount val="1"/>
                <c:pt idx="0">
                  <c:v>Enrollees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5.6022413906121789E-3"/>
                  <c:y val="-4.314993140180196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3.0%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'Figure 3'!$A$20:$A$28</c:f>
              <c:strCache>
                <c:ptCount val="9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 American</c:v>
                </c:pt>
                <c:pt idx="3">
                  <c:v>White</c:v>
                </c:pt>
                <c:pt idx="4">
                  <c:v>Hispanic or Latino</c:v>
                </c:pt>
                <c:pt idx="5">
                  <c:v>Native Hawaiian or Pacific Islander</c:v>
                </c:pt>
                <c:pt idx="6">
                  <c:v>Two or More Races</c:v>
                </c:pt>
                <c:pt idx="7">
                  <c:v>Do Not Wish to Report or Unkown</c:v>
                </c:pt>
                <c:pt idx="8">
                  <c:v>Nonresident Alien</c:v>
                </c:pt>
              </c:strCache>
            </c:strRef>
          </c:cat>
          <c:val>
            <c:numRef>
              <c:f>'Figure 3'!$C$20:$C$28</c:f>
              <c:numCache>
                <c:formatCode>0.0%</c:formatCode>
                <c:ptCount val="9"/>
                <c:pt idx="0">
                  <c:v>2.7155465037338763E-3</c:v>
                </c:pt>
                <c:pt idx="1">
                  <c:v>0.23353699932111338</c:v>
                </c:pt>
                <c:pt idx="2">
                  <c:v>4.3448744059742021E-2</c:v>
                </c:pt>
                <c:pt idx="3">
                  <c:v>0.53733876442634076</c:v>
                </c:pt>
                <c:pt idx="4">
                  <c:v>8.4860828241683645E-2</c:v>
                </c:pt>
                <c:pt idx="5">
                  <c:v>5.0916496945010179E-4</c:v>
                </c:pt>
                <c:pt idx="6">
                  <c:v>2.9871011541072641E-2</c:v>
                </c:pt>
                <c:pt idx="7">
                  <c:v>3.0889341479972843E-2</c:v>
                </c:pt>
                <c:pt idx="8">
                  <c:v>3.6829599456890696E-2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959040"/>
        <c:axId val="201959432"/>
      </c:barChart>
      <c:catAx>
        <c:axId val="20195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01959432"/>
        <c:crosses val="autoZero"/>
        <c:auto val="1"/>
        <c:lblAlgn val="ctr"/>
        <c:lblOffset val="100"/>
        <c:noMultiLvlLbl val="0"/>
      </c:catAx>
      <c:valAx>
        <c:axId val="201959432"/>
        <c:scaling>
          <c:orientation val="minMax"/>
        </c:scaling>
        <c:delete val="1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20195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</xdr:row>
      <xdr:rowOff>123824</xdr:rowOff>
    </xdr:from>
    <xdr:to>
      <xdr:col>9</xdr:col>
      <xdr:colOff>332069</xdr:colOff>
      <xdr:row>17</xdr:row>
      <xdr:rowOff>38099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123821</xdr:colOff>
      <xdr:row>1</xdr:row>
      <xdr:rowOff>109537</xdr:rowOff>
    </xdr:from>
    <xdr:to>
      <xdr:col>9</xdr:col>
      <xdr:colOff>409575</xdr:colOff>
      <xdr:row>15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44448</xdr:rowOff>
    </xdr:from>
    <xdr:to>
      <xdr:col>14</xdr:col>
      <xdr:colOff>28575</xdr:colOff>
      <xdr:row>16</xdr:row>
      <xdr:rowOff>171449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6.bin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2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Q18"/>
  <sheetViews>
    <sheetView showGridLines="0" tabSelected="1" zoomScaleNormal="100" workbookViewId="0">
      <selection sqref="A1:N1"/>
    </sheetView>
  </sheetViews>
  <sheetFormatPr defaultColWidth="9.140625" defaultRowHeight="12.75" x14ac:dyDescent="0.25"/>
  <cols>
    <col min="1" max="1" width="33.42578125" style="54" bestFit="1" customWidth="1"/>
    <col min="2" max="10" width="7.7109375" style="54" customWidth="1"/>
    <col min="11" max="12" width="7.7109375" style="53" customWidth="1"/>
    <col min="13" max="14" width="7.7109375" style="54" customWidth="1"/>
    <col min="15" max="16384" width="9.140625" style="54"/>
  </cols>
  <sheetData>
    <row r="1" spans="1:17" x14ac:dyDescent="0.25">
      <c r="A1" s="345" t="s">
        <v>271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53"/>
      <c r="P1" s="53"/>
    </row>
    <row r="2" spans="1:17" x14ac:dyDescent="0.25">
      <c r="A2" s="60"/>
      <c r="B2" s="53"/>
      <c r="C2" s="53"/>
      <c r="D2" s="53"/>
      <c r="E2" s="53"/>
      <c r="F2" s="53"/>
      <c r="G2" s="53"/>
      <c r="H2" s="53"/>
      <c r="I2" s="53"/>
      <c r="J2" s="53"/>
      <c r="M2" s="53"/>
      <c r="O2" s="53"/>
      <c r="P2" s="53"/>
    </row>
    <row r="3" spans="1:17" ht="13.5" thickBot="1" x14ac:dyDescent="0.3">
      <c r="A3" s="103"/>
      <c r="B3" s="104">
        <v>1990</v>
      </c>
      <c r="C3" s="104">
        <v>2000</v>
      </c>
      <c r="D3" s="104">
        <v>2001</v>
      </c>
      <c r="E3" s="104">
        <v>2002</v>
      </c>
      <c r="F3" s="104">
        <v>2003</v>
      </c>
      <c r="G3" s="104">
        <v>2004</v>
      </c>
      <c r="H3" s="104">
        <v>2005</v>
      </c>
      <c r="I3" s="104">
        <v>2006</v>
      </c>
      <c r="J3" s="104">
        <v>2007</v>
      </c>
      <c r="K3" s="104">
        <v>2008</v>
      </c>
      <c r="L3" s="104">
        <v>2009</v>
      </c>
      <c r="M3" s="104">
        <v>2010</v>
      </c>
      <c r="N3" s="104">
        <v>2011</v>
      </c>
      <c r="O3" s="104">
        <v>2012</v>
      </c>
      <c r="P3" s="104">
        <v>2013</v>
      </c>
      <c r="Q3" s="104">
        <v>2014</v>
      </c>
    </row>
    <row r="4" spans="1:17" x14ac:dyDescent="0.25">
      <c r="A4" s="53" t="s">
        <v>317</v>
      </c>
      <c r="B4" s="325">
        <v>5602</v>
      </c>
      <c r="C4" s="325">
        <v>7231</v>
      </c>
      <c r="D4" s="325">
        <v>7284</v>
      </c>
      <c r="E4" s="325">
        <v>8389</v>
      </c>
      <c r="F4" s="325">
        <v>10121</v>
      </c>
      <c r="G4" s="325">
        <v>11360</v>
      </c>
      <c r="H4" s="325">
        <v>12528</v>
      </c>
      <c r="I4" s="325">
        <v>13289</v>
      </c>
      <c r="J4" s="325">
        <v>13679</v>
      </c>
      <c r="K4" s="325">
        <v>14139</v>
      </c>
      <c r="L4" s="325">
        <v>13993</v>
      </c>
      <c r="M4" s="325">
        <v>13406</v>
      </c>
      <c r="N4" s="325">
        <v>13177</v>
      </c>
      <c r="O4" s="325">
        <v>13156</v>
      </c>
      <c r="P4" s="325">
        <v>12947</v>
      </c>
      <c r="Q4" s="325">
        <v>12923</v>
      </c>
    </row>
    <row r="5" spans="1:17" x14ac:dyDescent="0.25">
      <c r="A5" s="67" t="s">
        <v>0</v>
      </c>
      <c r="B5" s="326">
        <v>5123</v>
      </c>
      <c r="C5" s="326">
        <v>7770</v>
      </c>
      <c r="D5" s="326">
        <v>7412</v>
      </c>
      <c r="E5" s="326">
        <v>7537</v>
      </c>
      <c r="F5" s="326">
        <v>8176</v>
      </c>
      <c r="G5" s="326">
        <v>9433</v>
      </c>
      <c r="H5" s="326">
        <v>10731</v>
      </c>
      <c r="I5" s="326">
        <v>12463</v>
      </c>
      <c r="J5" s="326">
        <v>13742</v>
      </c>
      <c r="K5" s="326">
        <v>12178</v>
      </c>
      <c r="L5" s="326">
        <v>12210</v>
      </c>
      <c r="M5" s="326">
        <v>12001</v>
      </c>
      <c r="N5" s="326">
        <v>12039</v>
      </c>
      <c r="O5" s="326">
        <v>12077</v>
      </c>
      <c r="P5" s="326">
        <v>12162</v>
      </c>
      <c r="Q5" s="326">
        <v>11745</v>
      </c>
    </row>
    <row r="6" spans="1:17" x14ac:dyDescent="0.25">
      <c r="A6" s="53" t="s">
        <v>140</v>
      </c>
      <c r="B6" s="325">
        <v>3708</v>
      </c>
      <c r="C6" s="325">
        <v>4234</v>
      </c>
      <c r="D6" s="325">
        <v>4267</v>
      </c>
      <c r="E6" s="325">
        <v>4372</v>
      </c>
      <c r="F6" s="325">
        <v>4528</v>
      </c>
      <c r="G6" s="325">
        <v>4457</v>
      </c>
      <c r="H6" s="325">
        <v>4558</v>
      </c>
      <c r="I6" s="325">
        <v>4608</v>
      </c>
      <c r="J6" s="325">
        <v>4618</v>
      </c>
      <c r="K6" s="325">
        <v>4794</v>
      </c>
      <c r="L6" s="325">
        <v>4871</v>
      </c>
      <c r="M6" s="325">
        <v>4947</v>
      </c>
      <c r="N6" s="325">
        <v>5311</v>
      </c>
      <c r="O6" s="325">
        <v>5483</v>
      </c>
      <c r="P6" s="325">
        <v>5769</v>
      </c>
      <c r="Q6" s="325">
        <v>5892</v>
      </c>
    </row>
    <row r="7" spans="1:17" x14ac:dyDescent="0.25">
      <c r="A7" s="67" t="s">
        <v>2</v>
      </c>
      <c r="B7" s="327">
        <v>1.3816073354908307</v>
      </c>
      <c r="C7" s="327">
        <v>1.83</v>
      </c>
      <c r="D7" s="327">
        <v>1.74</v>
      </c>
      <c r="E7" s="327">
        <v>1.72</v>
      </c>
      <c r="F7" s="327">
        <v>1.81</v>
      </c>
      <c r="G7" s="327">
        <v>2.12</v>
      </c>
      <c r="H7" s="327">
        <v>2.35</v>
      </c>
      <c r="I7" s="327">
        <v>2.7</v>
      </c>
      <c r="J7" s="327">
        <v>2.98</v>
      </c>
      <c r="K7" s="327">
        <v>2.54</v>
      </c>
      <c r="L7" s="327">
        <v>2.5066721412440978</v>
      </c>
      <c r="M7" s="327">
        <v>2.4259146957752171</v>
      </c>
      <c r="N7" s="327">
        <v>2.2668047448691397</v>
      </c>
      <c r="O7" s="327">
        <f>O5/O6</f>
        <v>2.2026262994710923</v>
      </c>
      <c r="P7" s="327">
        <f>P5/P6</f>
        <v>2.1081643265730627</v>
      </c>
      <c r="Q7" s="327">
        <f>Q5/Q6</f>
        <v>1.9933808553971486</v>
      </c>
    </row>
    <row r="8" spans="1:17" s="53" customFormat="1" x14ac:dyDescent="0.25">
      <c r="A8" s="53" t="s">
        <v>3</v>
      </c>
      <c r="B8" s="328">
        <v>0.72379465157134504</v>
      </c>
      <c r="C8" s="328">
        <v>0.54500000000000004</v>
      </c>
      <c r="D8" s="328">
        <v>0.57599999999999996</v>
      </c>
      <c r="E8" s="328">
        <v>0.57999999999999996</v>
      </c>
      <c r="F8" s="328">
        <v>0.55400000000000005</v>
      </c>
      <c r="G8" s="328">
        <v>0.47199999999999998</v>
      </c>
      <c r="H8" s="328">
        <v>0.42499999999999999</v>
      </c>
      <c r="I8" s="328">
        <v>0.37</v>
      </c>
      <c r="J8" s="328">
        <v>0.33600000000000002</v>
      </c>
      <c r="K8" s="328">
        <v>0.39400000000000002</v>
      </c>
      <c r="L8" s="329">
        <v>0.39893529893529894</v>
      </c>
      <c r="M8" s="328">
        <v>0.41199999999999998</v>
      </c>
      <c r="N8" s="328">
        <v>0.44114959714261981</v>
      </c>
      <c r="O8" s="328">
        <f>O6/O5</f>
        <v>0.45400347768485549</v>
      </c>
      <c r="P8" s="328">
        <f>P6/P5</f>
        <v>0.47434632461766157</v>
      </c>
      <c r="Q8" s="328">
        <f>Q6/Q5</f>
        <v>0.50166028097062576</v>
      </c>
    </row>
    <row r="9" spans="1:17" x14ac:dyDescent="0.25">
      <c r="A9" s="105" t="s">
        <v>316</v>
      </c>
      <c r="B9" s="330">
        <v>4001</v>
      </c>
      <c r="C9" s="330">
        <v>4327</v>
      </c>
      <c r="D9" s="330">
        <v>4407</v>
      </c>
      <c r="E9" s="330">
        <v>4448</v>
      </c>
      <c r="F9" s="330">
        <v>4618</v>
      </c>
      <c r="G9" s="330">
        <v>4612</v>
      </c>
      <c r="H9" s="330">
        <v>4688</v>
      </c>
      <c r="I9" s="330">
        <v>4733</v>
      </c>
      <c r="J9" s="330">
        <v>4770</v>
      </c>
      <c r="K9" s="330">
        <v>4918</v>
      </c>
      <c r="L9" s="330">
        <v>5089</v>
      </c>
      <c r="M9" s="330">
        <v>5171</v>
      </c>
      <c r="N9" s="330">
        <v>5493</v>
      </c>
      <c r="O9" s="330">
        <v>5697</v>
      </c>
      <c r="P9" s="330">
        <v>5904</v>
      </c>
      <c r="Q9" s="330" t="s">
        <v>318</v>
      </c>
    </row>
    <row r="10" spans="1:17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M10" s="53"/>
    </row>
    <row r="11" spans="1:17" s="53" customFormat="1" x14ac:dyDescent="0.25">
      <c r="A11" s="346" t="s">
        <v>275</v>
      </c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</row>
    <row r="12" spans="1:17" s="53" customFormat="1" x14ac:dyDescent="0.2">
      <c r="A12" s="347" t="s">
        <v>293</v>
      </c>
      <c r="B12" s="347"/>
      <c r="C12" s="347"/>
      <c r="D12" s="347"/>
      <c r="E12" s="347"/>
      <c r="F12" s="347"/>
      <c r="G12" s="347"/>
      <c r="H12" s="347"/>
      <c r="I12" s="347"/>
      <c r="J12" s="347"/>
      <c r="K12" s="347"/>
      <c r="L12" s="347"/>
      <c r="M12" s="347"/>
      <c r="N12" s="347"/>
    </row>
    <row r="13" spans="1:17" x14ac:dyDescent="0.25">
      <c r="A13" s="346" t="s">
        <v>169</v>
      </c>
      <c r="B13" s="346"/>
      <c r="C13" s="346"/>
      <c r="D13" s="346"/>
      <c r="E13" s="346"/>
      <c r="F13" s="346"/>
      <c r="G13" s="346"/>
      <c r="H13" s="346"/>
      <c r="I13" s="346"/>
      <c r="J13" s="346"/>
      <c r="K13" s="346"/>
      <c r="L13" s="346"/>
      <c r="M13" s="346"/>
      <c r="N13" s="346"/>
    </row>
    <row r="14" spans="1:17" x14ac:dyDescent="0.25">
      <c r="A14" s="346" t="s">
        <v>188</v>
      </c>
      <c r="B14" s="346"/>
      <c r="C14" s="346"/>
      <c r="D14" s="346"/>
      <c r="E14" s="346"/>
      <c r="F14" s="346"/>
      <c r="G14" s="346"/>
      <c r="H14" s="346"/>
      <c r="I14" s="346"/>
      <c r="J14" s="346"/>
      <c r="K14" s="346"/>
      <c r="L14" s="346"/>
      <c r="M14" s="346"/>
      <c r="N14" s="346"/>
    </row>
    <row r="18" spans="1:10" x14ac:dyDescent="0.2">
      <c r="A18" s="348"/>
      <c r="B18" s="348"/>
      <c r="C18" s="348"/>
      <c r="D18" s="348"/>
      <c r="E18" s="348"/>
      <c r="F18" s="348"/>
      <c r="G18" s="348"/>
      <c r="H18" s="348"/>
      <c r="I18" s="348"/>
      <c r="J18" s="348"/>
    </row>
  </sheetData>
  <customSheetViews>
    <customSheetView guid="{7A197565-CD06-4D40-ADF6-ABEB5F656DCB}" showPageBreaks="1" showGridLines="0">
      <selection activeCell="A14" sqref="A14"/>
      <pageMargins left="0.5" right="0.5" top="0.25" bottom="1" header="0.5" footer="0.5"/>
      <pageSetup scale="95" orientation="landscape" r:id="rId1"/>
      <headerFooter alignWithMargins="0"/>
    </customSheetView>
    <customSheetView guid="{95FDDC2C-549A-47CA-B8D5-ECD00002A7F5}" showGridLines="0">
      <selection sqref="A1:N1"/>
      <pageMargins left="0.5" right="0.5" top="0.25" bottom="1" header="0.5" footer="0.5"/>
      <pageSetup scale="95" orientation="landscape" r:id="rId2"/>
      <headerFooter alignWithMargins="0"/>
    </customSheetView>
    <customSheetView guid="{2B652145-1D52-4EE8-83F9-19E7E3F403E5}" showGridLines="0">
      <selection sqref="A1:N1"/>
      <pageMargins left="0.5" right="0.5" top="0.25" bottom="1" header="0.5" footer="0.5"/>
      <pageSetup scale="95" orientation="landscape" r:id="rId3"/>
      <headerFooter alignWithMargins="0"/>
    </customSheetView>
    <customSheetView guid="{6205ACC2-7748-4BB6-9408-101C32D32338}" showGridLines="0">
      <selection sqref="A1:N1"/>
      <pageMargins left="0.5" right="0.5" top="0.25" bottom="1" header="0.5" footer="0.5"/>
      <pageSetup scale="95" orientation="landscape" r:id="rId4"/>
      <headerFooter alignWithMargins="0"/>
    </customSheetView>
  </customSheetViews>
  <mergeCells count="6">
    <mergeCell ref="A1:N1"/>
    <mergeCell ref="A11:N11"/>
    <mergeCell ref="A12:N12"/>
    <mergeCell ref="A13:N13"/>
    <mergeCell ref="A18:J18"/>
    <mergeCell ref="A14:N14"/>
  </mergeCells>
  <phoneticPr fontId="0" type="noConversion"/>
  <pageMargins left="0.5" right="0.5" top="0.25" bottom="1" header="0.5" footer="0.5"/>
  <pageSetup scale="95" orientation="landscape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1"/>
  <sheetViews>
    <sheetView showGridLines="0" zoomScaleNormal="100" workbookViewId="0">
      <selection sqref="A1:J1"/>
    </sheetView>
  </sheetViews>
  <sheetFormatPr defaultColWidth="9.140625" defaultRowHeight="12.75" x14ac:dyDescent="0.25"/>
  <cols>
    <col min="1" max="1" width="18.7109375" style="55" customWidth="1"/>
    <col min="2" max="2" width="10.28515625" style="18" bestFit="1" customWidth="1"/>
    <col min="3" max="3" width="9.28515625" style="18" customWidth="1"/>
    <col min="4" max="4" width="9.140625" style="18" customWidth="1"/>
    <col min="5" max="5" width="9.28515625" style="18" customWidth="1"/>
    <col min="6" max="6" width="9.140625" style="18" customWidth="1"/>
    <col min="7" max="7" width="8.85546875" style="18" customWidth="1"/>
    <col min="8" max="8" width="9.85546875" style="18" customWidth="1"/>
    <col min="9" max="10" width="9.140625" style="18"/>
    <col min="11" max="16384" width="9.140625" style="10"/>
  </cols>
  <sheetData>
    <row r="1" spans="1:14" x14ac:dyDescent="0.25">
      <c r="A1" s="350" t="s">
        <v>272</v>
      </c>
      <c r="B1" s="350"/>
      <c r="C1" s="350"/>
      <c r="D1" s="350"/>
      <c r="E1" s="350"/>
      <c r="F1" s="350"/>
      <c r="G1" s="350"/>
      <c r="H1" s="350"/>
      <c r="I1" s="350"/>
      <c r="J1" s="350"/>
      <c r="K1" s="242"/>
    </row>
    <row r="3" spans="1:14" ht="13.5" thickBot="1" x14ac:dyDescent="0.3">
      <c r="B3" s="110" t="s">
        <v>4</v>
      </c>
      <c r="C3" s="349" t="s">
        <v>5</v>
      </c>
      <c r="D3" s="349"/>
      <c r="E3" s="349" t="s">
        <v>6</v>
      </c>
      <c r="F3" s="349"/>
      <c r="G3" s="349" t="s">
        <v>161</v>
      </c>
      <c r="H3" s="349"/>
    </row>
    <row r="4" spans="1:14" s="109" customFormat="1" ht="13.5" thickBot="1" x14ac:dyDescent="0.25">
      <c r="A4" s="116" t="s">
        <v>0</v>
      </c>
      <c r="B4" s="111" t="s">
        <v>7</v>
      </c>
      <c r="C4" s="113" t="s">
        <v>7</v>
      </c>
      <c r="D4" s="113" t="s">
        <v>8</v>
      </c>
      <c r="E4" s="113" t="s">
        <v>7</v>
      </c>
      <c r="F4" s="113" t="s">
        <v>8</v>
      </c>
      <c r="G4" s="113" t="s">
        <v>7</v>
      </c>
      <c r="H4" s="113" t="s">
        <v>8</v>
      </c>
      <c r="I4" s="114"/>
      <c r="J4" s="114"/>
    </row>
    <row r="5" spans="1:14" x14ac:dyDescent="0.25">
      <c r="A5" s="55">
        <v>2000</v>
      </c>
      <c r="B5" s="22">
        <v>7770</v>
      </c>
      <c r="C5" s="14">
        <v>4637</v>
      </c>
      <c r="D5" s="15">
        <v>0.59699999999999998</v>
      </c>
      <c r="E5" s="14">
        <v>3133</v>
      </c>
      <c r="F5" s="15">
        <v>0.40300000000000002</v>
      </c>
      <c r="G5" s="14">
        <v>0</v>
      </c>
      <c r="H5" s="15">
        <v>0</v>
      </c>
      <c r="I5" s="15"/>
      <c r="M5" s="14"/>
      <c r="N5" s="14"/>
    </row>
    <row r="6" spans="1:14" x14ac:dyDescent="0.25">
      <c r="A6" s="75">
        <v>2001</v>
      </c>
      <c r="B6" s="91">
        <v>7412</v>
      </c>
      <c r="C6" s="68">
        <v>4179</v>
      </c>
      <c r="D6" s="76">
        <v>0.56399999999999995</v>
      </c>
      <c r="E6" s="68">
        <v>3088</v>
      </c>
      <c r="F6" s="76">
        <v>0.41699999999999998</v>
      </c>
      <c r="G6" s="68">
        <v>145</v>
      </c>
      <c r="H6" s="76">
        <v>0.02</v>
      </c>
      <c r="M6" s="15"/>
      <c r="N6" s="14"/>
    </row>
    <row r="7" spans="1:14" x14ac:dyDescent="0.25">
      <c r="A7" s="55">
        <v>2002</v>
      </c>
      <c r="B7" s="22">
        <v>7537</v>
      </c>
      <c r="C7" s="14">
        <v>4232</v>
      </c>
      <c r="D7" s="15">
        <v>0.56100000000000005</v>
      </c>
      <c r="E7" s="14">
        <v>3294</v>
      </c>
      <c r="F7" s="15">
        <v>0.437</v>
      </c>
      <c r="G7" s="14">
        <v>11</v>
      </c>
      <c r="H7" s="15">
        <v>1E-3</v>
      </c>
      <c r="M7" s="15"/>
      <c r="N7" s="14"/>
    </row>
    <row r="8" spans="1:14" x14ac:dyDescent="0.25">
      <c r="A8" s="75">
        <v>2003</v>
      </c>
      <c r="B8" s="91">
        <v>8176</v>
      </c>
      <c r="C8" s="68">
        <v>4545</v>
      </c>
      <c r="D8" s="76">
        <v>0.55600000000000005</v>
      </c>
      <c r="E8" s="68">
        <v>3618</v>
      </c>
      <c r="F8" s="76">
        <v>0.443</v>
      </c>
      <c r="G8" s="68">
        <v>13</v>
      </c>
      <c r="H8" s="76">
        <v>1E-3</v>
      </c>
      <c r="M8" s="15"/>
      <c r="N8" s="14"/>
    </row>
    <row r="9" spans="1:14" x14ac:dyDescent="0.25">
      <c r="A9" s="55">
        <v>2004</v>
      </c>
      <c r="B9" s="22">
        <v>9433</v>
      </c>
      <c r="C9" s="14">
        <v>5288</v>
      </c>
      <c r="D9" s="15">
        <v>0.56000000000000005</v>
      </c>
      <c r="E9" s="14">
        <v>4142</v>
      </c>
      <c r="F9" s="15">
        <v>0.439</v>
      </c>
      <c r="G9" s="14">
        <v>3</v>
      </c>
      <c r="H9" s="15" t="s">
        <v>9</v>
      </c>
      <c r="M9" s="15"/>
      <c r="N9" s="14"/>
    </row>
    <row r="10" spans="1:14" x14ac:dyDescent="0.25">
      <c r="A10" s="75">
        <v>2005</v>
      </c>
      <c r="B10" s="91">
        <v>10731</v>
      </c>
      <c r="C10" s="68">
        <v>5977</v>
      </c>
      <c r="D10" s="76">
        <v>0.55700000000000005</v>
      </c>
      <c r="E10" s="68">
        <v>4744</v>
      </c>
      <c r="F10" s="76">
        <v>0.442</v>
      </c>
      <c r="G10" s="68">
        <v>10</v>
      </c>
      <c r="H10" s="76" t="s">
        <v>9</v>
      </c>
      <c r="M10" s="15"/>
      <c r="N10" s="14"/>
    </row>
    <row r="11" spans="1:14" x14ac:dyDescent="0.25">
      <c r="A11" s="55">
        <v>2006</v>
      </c>
      <c r="B11" s="22">
        <v>12463</v>
      </c>
      <c r="C11" s="14">
        <v>6837</v>
      </c>
      <c r="D11" s="15">
        <v>0.54900000000000004</v>
      </c>
      <c r="E11" s="14">
        <v>5624</v>
      </c>
      <c r="F11" s="15">
        <v>0.45</v>
      </c>
      <c r="G11" s="14">
        <v>2</v>
      </c>
      <c r="H11" s="15" t="s">
        <v>9</v>
      </c>
      <c r="M11" s="15"/>
      <c r="N11" s="14"/>
    </row>
    <row r="12" spans="1:14" x14ac:dyDescent="0.25">
      <c r="A12" s="75">
        <v>2007</v>
      </c>
      <c r="B12" s="91">
        <v>13742</v>
      </c>
      <c r="C12" s="68">
        <v>7324</v>
      </c>
      <c r="D12" s="76">
        <v>0.53300000000000003</v>
      </c>
      <c r="E12" s="68">
        <v>6398</v>
      </c>
      <c r="F12" s="76">
        <v>0.46600000000000003</v>
      </c>
      <c r="G12" s="68">
        <v>20</v>
      </c>
      <c r="H12" s="76">
        <v>1E-3</v>
      </c>
      <c r="M12" s="15"/>
      <c r="N12" s="14"/>
    </row>
    <row r="13" spans="1:14" x14ac:dyDescent="0.25">
      <c r="A13" s="55">
        <v>2008</v>
      </c>
      <c r="B13" s="22">
        <v>12178</v>
      </c>
      <c r="C13" s="14">
        <v>6502</v>
      </c>
      <c r="D13" s="15">
        <v>0.53400000000000003</v>
      </c>
      <c r="E13" s="14">
        <v>5663</v>
      </c>
      <c r="F13" s="15">
        <v>0.46500000000000002</v>
      </c>
      <c r="G13" s="14">
        <v>13</v>
      </c>
      <c r="H13" s="250">
        <v>1E-3</v>
      </c>
      <c r="I13" s="15"/>
      <c r="M13" s="15"/>
      <c r="N13" s="14"/>
    </row>
    <row r="14" spans="1:14" x14ac:dyDescent="0.25">
      <c r="A14" s="77">
        <v>2009</v>
      </c>
      <c r="B14" s="108">
        <v>12210</v>
      </c>
      <c r="C14" s="72">
        <v>6446</v>
      </c>
      <c r="D14" s="246">
        <f>C14/B14</f>
        <v>0.52792792792792798</v>
      </c>
      <c r="E14" s="72">
        <v>5760</v>
      </c>
      <c r="F14" s="71">
        <f>E14/B14</f>
        <v>0.47174447174447176</v>
      </c>
      <c r="G14" s="72">
        <v>4</v>
      </c>
      <c r="H14" s="246">
        <v>3.2781511227667593E-4</v>
      </c>
      <c r="M14" s="15"/>
      <c r="N14" s="14"/>
    </row>
    <row r="15" spans="1:14" x14ac:dyDescent="0.25">
      <c r="A15" s="56">
        <v>2010</v>
      </c>
      <c r="B15" s="34">
        <v>12001</v>
      </c>
      <c r="C15" s="33">
        <v>6448</v>
      </c>
      <c r="D15" s="213">
        <v>0.53728855928672614</v>
      </c>
      <c r="E15" s="33">
        <v>5551</v>
      </c>
      <c r="F15" s="35">
        <v>0.46254478793433879</v>
      </c>
      <c r="G15" s="33">
        <v>2</v>
      </c>
      <c r="H15" s="213">
        <v>1.6665277893508876E-4</v>
      </c>
      <c r="M15" s="15"/>
      <c r="N15" s="14"/>
    </row>
    <row r="16" spans="1:14" x14ac:dyDescent="0.25">
      <c r="A16" s="77">
        <v>2011</v>
      </c>
      <c r="B16" s="108">
        <v>12039</v>
      </c>
      <c r="C16" s="72">
        <v>6331</v>
      </c>
      <c r="D16" s="246">
        <f>C16/B16</f>
        <v>0.52587424204668165</v>
      </c>
      <c r="E16" s="72">
        <v>5541</v>
      </c>
      <c r="F16" s="71">
        <v>0.46025417393471219</v>
      </c>
      <c r="G16" s="72">
        <v>167</v>
      </c>
      <c r="H16" s="246">
        <v>1.3871584018606196E-2</v>
      </c>
      <c r="I16" s="214"/>
      <c r="M16" s="213"/>
      <c r="N16" s="33"/>
    </row>
    <row r="17" spans="1:14" x14ac:dyDescent="0.25">
      <c r="A17" s="56">
        <v>2012</v>
      </c>
      <c r="B17" s="34">
        <v>12077</v>
      </c>
      <c r="C17" s="33">
        <v>6155</v>
      </c>
      <c r="D17" s="213">
        <f>C17/B17</f>
        <v>0.50964643537302312</v>
      </c>
      <c r="E17" s="33">
        <v>5777</v>
      </c>
      <c r="F17" s="35">
        <f>E17/B17</f>
        <v>0.47834727167342883</v>
      </c>
      <c r="G17" s="33">
        <v>142</v>
      </c>
      <c r="H17" s="213">
        <f>G17/B17</f>
        <v>1.1757886892440176E-2</v>
      </c>
      <c r="I17" s="214"/>
      <c r="M17" s="213"/>
      <c r="N17" s="33"/>
    </row>
    <row r="18" spans="1:14" x14ac:dyDescent="0.25">
      <c r="A18" s="77">
        <v>2013</v>
      </c>
      <c r="B18" s="108">
        <v>12162</v>
      </c>
      <c r="C18" s="72">
        <v>6235</v>
      </c>
      <c r="D18" s="246">
        <f>C18/B18</f>
        <v>0.51266239105410294</v>
      </c>
      <c r="E18" s="72">
        <v>5770</v>
      </c>
      <c r="F18" s="71">
        <f>E18/B18</f>
        <v>0.47442854793619471</v>
      </c>
      <c r="G18" s="72">
        <v>157</v>
      </c>
      <c r="H18" s="246">
        <f>G18/B18</f>
        <v>1.2909061009702351E-2</v>
      </c>
      <c r="I18" s="214"/>
      <c r="M18" s="213"/>
      <c r="N18" s="33"/>
    </row>
    <row r="19" spans="1:14" x14ac:dyDescent="0.25">
      <c r="A19" s="56">
        <v>2014</v>
      </c>
      <c r="B19" s="34">
        <v>11745</v>
      </c>
      <c r="C19" s="33">
        <v>5925</v>
      </c>
      <c r="D19" s="213">
        <f>C19/B19</f>
        <v>0.50446998722860792</v>
      </c>
      <c r="E19" s="33">
        <v>5686</v>
      </c>
      <c r="F19" s="35">
        <f>E19/B19</f>
        <v>0.48412090251170709</v>
      </c>
      <c r="G19" s="33">
        <v>134</v>
      </c>
      <c r="H19" s="213">
        <f>G19/B19</f>
        <v>1.1409110259684972E-2</v>
      </c>
      <c r="M19" s="213"/>
      <c r="N19" s="33"/>
    </row>
    <row r="20" spans="1:14" x14ac:dyDescent="0.25">
      <c r="A20" s="56"/>
      <c r="B20" s="34"/>
      <c r="C20" s="33"/>
      <c r="D20" s="213"/>
      <c r="E20" s="33"/>
      <c r="F20" s="35"/>
      <c r="G20" s="33"/>
      <c r="H20" s="213"/>
      <c r="M20" s="213"/>
      <c r="N20" s="33"/>
    </row>
    <row r="21" spans="1:14" ht="13.5" thickBot="1" x14ac:dyDescent="0.3">
      <c r="B21" s="110" t="s">
        <v>4</v>
      </c>
      <c r="C21" s="349" t="s">
        <v>5</v>
      </c>
      <c r="D21" s="349"/>
      <c r="E21" s="349" t="s">
        <v>6</v>
      </c>
      <c r="F21" s="349"/>
      <c r="G21" s="349" t="s">
        <v>161</v>
      </c>
      <c r="H21" s="349"/>
      <c r="I21" s="349" t="s">
        <v>10</v>
      </c>
      <c r="J21" s="349"/>
      <c r="M21" s="16"/>
      <c r="N21" s="16"/>
    </row>
    <row r="22" spans="1:14" ht="26.25" thickBot="1" x14ac:dyDescent="0.3">
      <c r="A22" s="106" t="s">
        <v>1</v>
      </c>
      <c r="B22" s="112" t="s">
        <v>7</v>
      </c>
      <c r="C22" s="115" t="s">
        <v>7</v>
      </c>
      <c r="D22" s="115" t="s">
        <v>8</v>
      </c>
      <c r="E22" s="115" t="s">
        <v>7</v>
      </c>
      <c r="F22" s="115" t="s">
        <v>8</v>
      </c>
      <c r="G22" s="115" t="s">
        <v>7</v>
      </c>
      <c r="H22" s="115" t="s">
        <v>8</v>
      </c>
      <c r="I22" s="115" t="s">
        <v>5</v>
      </c>
      <c r="J22" s="115" t="s">
        <v>6</v>
      </c>
    </row>
    <row r="23" spans="1:14" x14ac:dyDescent="0.25">
      <c r="A23" s="55">
        <v>2000</v>
      </c>
      <c r="B23" s="22">
        <v>4234</v>
      </c>
      <c r="C23" s="14">
        <v>2516</v>
      </c>
      <c r="D23" s="15">
        <v>0.59399999999999997</v>
      </c>
      <c r="E23" s="14">
        <v>1656</v>
      </c>
      <c r="F23" s="15">
        <v>0.39100000000000001</v>
      </c>
      <c r="G23" s="14">
        <v>62</v>
      </c>
      <c r="H23" s="15">
        <v>1.4999999999999999E-2</v>
      </c>
      <c r="I23" s="15">
        <v>0.54300000000000004</v>
      </c>
      <c r="J23" s="15">
        <v>0.52900000000000003</v>
      </c>
    </row>
    <row r="24" spans="1:14" x14ac:dyDescent="0.25">
      <c r="A24" s="75">
        <v>2001</v>
      </c>
      <c r="B24" s="91">
        <v>4267</v>
      </c>
      <c r="C24" s="68">
        <v>2445</v>
      </c>
      <c r="D24" s="76">
        <v>0.57299999999999995</v>
      </c>
      <c r="E24" s="68">
        <v>1791</v>
      </c>
      <c r="F24" s="76">
        <v>0.42</v>
      </c>
      <c r="G24" s="68">
        <v>31</v>
      </c>
      <c r="H24" s="76">
        <v>7.0000000000000001E-3</v>
      </c>
      <c r="I24" s="76">
        <v>0.58499999999999996</v>
      </c>
      <c r="J24" s="76">
        <v>0.57999999999999996</v>
      </c>
    </row>
    <row r="25" spans="1:14" x14ac:dyDescent="0.25">
      <c r="A25" s="55">
        <v>2002</v>
      </c>
      <c r="B25" s="22">
        <v>4372</v>
      </c>
      <c r="C25" s="14">
        <v>2491</v>
      </c>
      <c r="D25" s="15">
        <v>0.56999999999999995</v>
      </c>
      <c r="E25" s="14">
        <v>1869</v>
      </c>
      <c r="F25" s="15">
        <v>0.42699999999999999</v>
      </c>
      <c r="G25" s="14">
        <v>12</v>
      </c>
      <c r="H25" s="15">
        <v>3.0000000000000001E-3</v>
      </c>
      <c r="I25" s="15">
        <v>0.58899999999999997</v>
      </c>
      <c r="J25" s="15">
        <v>0.56699999999999995</v>
      </c>
    </row>
    <row r="26" spans="1:14" x14ac:dyDescent="0.25">
      <c r="A26" s="75">
        <v>2003</v>
      </c>
      <c r="B26" s="91">
        <v>4528</v>
      </c>
      <c r="C26" s="68">
        <v>2530</v>
      </c>
      <c r="D26" s="76">
        <v>0.55900000000000005</v>
      </c>
      <c r="E26" s="68">
        <v>1980</v>
      </c>
      <c r="F26" s="76">
        <v>0.437</v>
      </c>
      <c r="G26" s="68">
        <v>18</v>
      </c>
      <c r="H26" s="76">
        <v>4.0000000000000001E-3</v>
      </c>
      <c r="I26" s="76">
        <v>0.55700000000000005</v>
      </c>
      <c r="J26" s="76">
        <v>0.54700000000000004</v>
      </c>
    </row>
    <row r="27" spans="1:14" x14ac:dyDescent="0.25">
      <c r="A27" s="55">
        <v>2004</v>
      </c>
      <c r="B27" s="22">
        <v>4457</v>
      </c>
      <c r="C27" s="14">
        <v>2564</v>
      </c>
      <c r="D27" s="15">
        <v>0.57499999999999996</v>
      </c>
      <c r="E27" s="14">
        <v>1891</v>
      </c>
      <c r="F27" s="15">
        <v>0.42399999999999999</v>
      </c>
      <c r="G27" s="14">
        <v>2</v>
      </c>
      <c r="H27" s="15" t="s">
        <v>9</v>
      </c>
      <c r="I27" s="15">
        <v>0.48499999999999999</v>
      </c>
      <c r="J27" s="15">
        <v>0.45700000000000002</v>
      </c>
    </row>
    <row r="28" spans="1:14" x14ac:dyDescent="0.25">
      <c r="A28" s="75">
        <v>2005</v>
      </c>
      <c r="B28" s="91">
        <v>4558</v>
      </c>
      <c r="C28" s="68">
        <v>2544</v>
      </c>
      <c r="D28" s="76">
        <v>0.55800000000000005</v>
      </c>
      <c r="E28" s="68">
        <v>1997</v>
      </c>
      <c r="F28" s="76">
        <v>0.438</v>
      </c>
      <c r="G28" s="68">
        <v>17</v>
      </c>
      <c r="H28" s="76">
        <v>4.0000000000000001E-3</v>
      </c>
      <c r="I28" s="76">
        <v>0.42599999999999999</v>
      </c>
      <c r="J28" s="76">
        <v>0.42099999999999999</v>
      </c>
    </row>
    <row r="29" spans="1:14" x14ac:dyDescent="0.25">
      <c r="A29" s="55">
        <v>2006</v>
      </c>
      <c r="B29" s="22">
        <v>4608</v>
      </c>
      <c r="C29" s="14">
        <v>2608</v>
      </c>
      <c r="D29" s="15">
        <v>0.56599999999999995</v>
      </c>
      <c r="E29" s="14">
        <v>1991</v>
      </c>
      <c r="F29" s="15">
        <v>0.433</v>
      </c>
      <c r="G29" s="14">
        <v>9</v>
      </c>
      <c r="H29" s="15">
        <v>2E-3</v>
      </c>
      <c r="I29" s="15">
        <v>0.38100000000000001</v>
      </c>
      <c r="J29" s="15">
        <v>0.35399999999999998</v>
      </c>
    </row>
    <row r="30" spans="1:14" x14ac:dyDescent="0.25">
      <c r="A30" s="75">
        <v>2007</v>
      </c>
      <c r="B30" s="91">
        <v>4618</v>
      </c>
      <c r="C30" s="68">
        <v>2609</v>
      </c>
      <c r="D30" s="76">
        <v>0.56499999999999995</v>
      </c>
      <c r="E30" s="68">
        <v>2004</v>
      </c>
      <c r="F30" s="76">
        <v>0.434</v>
      </c>
      <c r="G30" s="68">
        <v>5</v>
      </c>
      <c r="H30" s="76">
        <v>1E-3</v>
      </c>
      <c r="I30" s="76">
        <v>0.35599999999999998</v>
      </c>
      <c r="J30" s="76">
        <v>0.313</v>
      </c>
    </row>
    <row r="31" spans="1:14" x14ac:dyDescent="0.25">
      <c r="A31" s="55">
        <v>2008</v>
      </c>
      <c r="B31" s="22">
        <v>4794</v>
      </c>
      <c r="C31" s="14">
        <v>2673</v>
      </c>
      <c r="D31" s="15">
        <v>0.55800000000000005</v>
      </c>
      <c r="E31" s="14">
        <v>2120</v>
      </c>
      <c r="F31" s="15">
        <v>0.442</v>
      </c>
      <c r="G31" s="14">
        <v>1</v>
      </c>
      <c r="H31" s="18" t="s">
        <v>11</v>
      </c>
      <c r="I31" s="15">
        <f>C31/C13</f>
        <v>0.4111042756075054</v>
      </c>
      <c r="J31" s="15">
        <f>E31/E13</f>
        <v>0.37435987992230269</v>
      </c>
    </row>
    <row r="32" spans="1:14" ht="15" x14ac:dyDescent="0.25">
      <c r="A32" s="77">
        <v>2009</v>
      </c>
      <c r="B32" s="108">
        <v>4871</v>
      </c>
      <c r="C32" s="72">
        <v>2599</v>
      </c>
      <c r="D32" s="246">
        <f>C32/B32</f>
        <v>0.53356600287415312</v>
      </c>
      <c r="E32" s="72">
        <v>2269</v>
      </c>
      <c r="F32" s="246">
        <f>E32/B32</f>
        <v>0.46581810716485322</v>
      </c>
      <c r="G32" s="72">
        <v>3</v>
      </c>
      <c r="H32" s="246">
        <v>6.2098944317946596E-4</v>
      </c>
      <c r="I32" s="246">
        <f>C32/C14</f>
        <v>0.40319578032888614</v>
      </c>
      <c r="J32" s="246">
        <f>E32/E14</f>
        <v>0.39392361111111113</v>
      </c>
      <c r="L32" s="28"/>
      <c r="M32" s="28"/>
      <c r="N32" s="28"/>
    </row>
    <row r="33" spans="1:14" ht="15" x14ac:dyDescent="0.25">
      <c r="A33" s="56">
        <v>2010</v>
      </c>
      <c r="B33" s="34">
        <v>4947</v>
      </c>
      <c r="C33" s="33">
        <v>2686</v>
      </c>
      <c r="D33" s="213">
        <v>0.54295532646048106</v>
      </c>
      <c r="E33" s="33">
        <v>2260</v>
      </c>
      <c r="F33" s="213">
        <v>0.45684253082676368</v>
      </c>
      <c r="G33" s="33">
        <v>1</v>
      </c>
      <c r="H33" s="213">
        <v>2.0214271275520516E-4</v>
      </c>
      <c r="I33" s="213">
        <f>C33/C15</f>
        <v>0.41656327543424315</v>
      </c>
      <c r="J33" s="213">
        <v>0.40786861577332612</v>
      </c>
      <c r="L33" s="28"/>
      <c r="M33" s="28"/>
      <c r="N33" s="28"/>
    </row>
    <row r="34" spans="1:14" ht="15" x14ac:dyDescent="0.25">
      <c r="A34" s="77">
        <v>2011</v>
      </c>
      <c r="B34" s="108">
        <v>5311</v>
      </c>
      <c r="C34" s="72">
        <v>2854</v>
      </c>
      <c r="D34" s="246">
        <v>0.53737525889662963</v>
      </c>
      <c r="E34" s="72">
        <v>2396</v>
      </c>
      <c r="F34" s="246">
        <v>0.45113914517040105</v>
      </c>
      <c r="G34" s="72">
        <v>60</v>
      </c>
      <c r="H34" s="246">
        <v>1.1297307475051779E-2</v>
      </c>
      <c r="I34" s="246">
        <v>0.45079766229663559</v>
      </c>
      <c r="J34" s="246">
        <v>0.43241292185526076</v>
      </c>
      <c r="L34" s="36"/>
      <c r="M34" s="28"/>
      <c r="N34" s="28"/>
    </row>
    <row r="35" spans="1:14" ht="15" x14ac:dyDescent="0.25">
      <c r="A35" s="56">
        <v>2012</v>
      </c>
      <c r="B35" s="34">
        <v>5483</v>
      </c>
      <c r="C35" s="33">
        <v>2865</v>
      </c>
      <c r="D35" s="213">
        <f>C35/B35</f>
        <v>0.52252416560277215</v>
      </c>
      <c r="E35" s="33">
        <v>2579</v>
      </c>
      <c r="F35" s="213">
        <f>E35/B35</f>
        <v>0.47036293999635237</v>
      </c>
      <c r="G35" s="33">
        <v>39</v>
      </c>
      <c r="H35" s="213">
        <f>G35/B35</f>
        <v>7.1128944008754334E-3</v>
      </c>
      <c r="I35" s="213">
        <f>C35/C17</f>
        <v>0.46547522339561331</v>
      </c>
      <c r="J35" s="213">
        <f>E35/E17</f>
        <v>0.44642548035312446</v>
      </c>
      <c r="L35" s="36"/>
      <c r="M35" s="28"/>
      <c r="N35" s="28"/>
    </row>
    <row r="36" spans="1:14" ht="15" x14ac:dyDescent="0.25">
      <c r="A36" s="77">
        <v>2013</v>
      </c>
      <c r="B36" s="108">
        <v>5769</v>
      </c>
      <c r="C36" s="72">
        <v>3045</v>
      </c>
      <c r="D36" s="246">
        <f>C36/B36</f>
        <v>0.52782111284451383</v>
      </c>
      <c r="E36" s="72">
        <v>2660</v>
      </c>
      <c r="F36" s="246">
        <f>E36/B36</f>
        <v>0.4610851100710695</v>
      </c>
      <c r="G36" s="72">
        <v>64</v>
      </c>
      <c r="H36" s="246">
        <f>G36/B36</f>
        <v>1.1093777084416711E-2</v>
      </c>
      <c r="I36" s="213">
        <f>C36/C18</f>
        <v>0.48837209302325579</v>
      </c>
      <c r="J36" s="213">
        <f t="shared" ref="J36:J37" si="0">E36/E18</f>
        <v>0.46100519930675909</v>
      </c>
      <c r="L36" s="36"/>
      <c r="M36" s="28"/>
      <c r="N36" s="28"/>
    </row>
    <row r="37" spans="1:14" ht="15" x14ac:dyDescent="0.25">
      <c r="A37" s="56">
        <v>2014</v>
      </c>
      <c r="B37" s="34">
        <v>5892</v>
      </c>
      <c r="C37" s="33">
        <v>3035</v>
      </c>
      <c r="D37" s="213">
        <f>C37/B37</f>
        <v>0.5151052274270197</v>
      </c>
      <c r="E37" s="33">
        <v>2818</v>
      </c>
      <c r="F37" s="213">
        <f>E37/B37</f>
        <v>0.47827562797012901</v>
      </c>
      <c r="G37" s="33">
        <v>39</v>
      </c>
      <c r="H37" s="213">
        <f>G37/B37</f>
        <v>6.619144602851324E-3</v>
      </c>
      <c r="I37" s="213">
        <f>C37/C19</f>
        <v>0.51223628691983125</v>
      </c>
      <c r="J37" s="213">
        <f t="shared" si="0"/>
        <v>0.49560323601829054</v>
      </c>
      <c r="L37" s="36"/>
      <c r="M37" s="28"/>
      <c r="N37" s="28"/>
    </row>
    <row r="38" spans="1:14" ht="12.75" customHeight="1" x14ac:dyDescent="0.25">
      <c r="C38" s="14"/>
      <c r="L38" s="28"/>
      <c r="M38" s="28"/>
      <c r="N38" s="28"/>
    </row>
    <row r="39" spans="1:14" ht="15" x14ac:dyDescent="0.25">
      <c r="A39" s="351" t="s">
        <v>275</v>
      </c>
      <c r="B39" s="351"/>
      <c r="C39" s="351"/>
      <c r="D39" s="351"/>
      <c r="E39" s="351"/>
      <c r="F39" s="351"/>
      <c r="G39" s="351"/>
      <c r="H39" s="351"/>
      <c r="I39" s="351"/>
      <c r="J39" s="351"/>
      <c r="K39" s="243"/>
      <c r="L39" s="243"/>
      <c r="M39" s="243"/>
      <c r="N39" s="28"/>
    </row>
    <row r="40" spans="1:14" ht="15" x14ac:dyDescent="0.25">
      <c r="A40" s="351" t="s">
        <v>287</v>
      </c>
      <c r="B40" s="351"/>
      <c r="C40" s="351"/>
      <c r="D40" s="351"/>
      <c r="E40" s="351"/>
      <c r="F40" s="351"/>
      <c r="G40" s="351"/>
      <c r="H40" s="351"/>
      <c r="I40" s="351"/>
      <c r="J40" s="351"/>
      <c r="K40" s="243"/>
      <c r="L40" s="243"/>
      <c r="M40" s="243"/>
      <c r="N40" s="28"/>
    </row>
    <row r="41" spans="1:14" x14ac:dyDescent="0.2">
      <c r="A41" s="348" t="s">
        <v>293</v>
      </c>
      <c r="B41" s="348"/>
      <c r="C41" s="348"/>
      <c r="D41" s="348"/>
      <c r="E41" s="348"/>
      <c r="F41" s="348"/>
      <c r="G41" s="348"/>
      <c r="H41" s="348"/>
      <c r="I41" s="348"/>
      <c r="J41" s="348"/>
      <c r="K41" s="244"/>
      <c r="L41" s="244"/>
      <c r="M41" s="244"/>
    </row>
  </sheetData>
  <mergeCells count="11">
    <mergeCell ref="G21:H21"/>
    <mergeCell ref="A1:J1"/>
    <mergeCell ref="A39:J39"/>
    <mergeCell ref="A41:J41"/>
    <mergeCell ref="C3:D3"/>
    <mergeCell ref="E3:F3"/>
    <mergeCell ref="G3:H3"/>
    <mergeCell ref="I21:J21"/>
    <mergeCell ref="A40:J40"/>
    <mergeCell ref="C21:D21"/>
    <mergeCell ref="E21:F21"/>
  </mergeCells>
  <pageMargins left="0.5" right="0.5" top="0.25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G18"/>
  <sheetViews>
    <sheetView showGridLines="0" zoomScaleNormal="100" workbookViewId="0">
      <selection sqref="A1:F1"/>
    </sheetView>
  </sheetViews>
  <sheetFormatPr defaultColWidth="9.140625" defaultRowHeight="12.75" x14ac:dyDescent="0.25"/>
  <cols>
    <col min="1" max="1" width="33.28515625" style="9" customWidth="1"/>
    <col min="2" max="2" width="10.28515625" style="9" bestFit="1" customWidth="1"/>
    <col min="3" max="3" width="9.5703125" style="9" bestFit="1" customWidth="1"/>
    <col min="4" max="4" width="10.28515625" style="9" bestFit="1" customWidth="1"/>
    <col min="5" max="5" width="9.140625" style="9"/>
    <col min="6" max="6" width="12" style="9" customWidth="1"/>
    <col min="7" max="16384" width="9.140625" style="9"/>
  </cols>
  <sheetData>
    <row r="1" spans="1:7" x14ac:dyDescent="0.25">
      <c r="A1" s="354" t="s">
        <v>274</v>
      </c>
      <c r="B1" s="354"/>
      <c r="C1" s="354"/>
      <c r="D1" s="354"/>
      <c r="E1" s="354"/>
      <c r="F1" s="354"/>
    </row>
    <row r="3" spans="1:7" ht="13.5" thickBot="1" x14ac:dyDescent="0.3">
      <c r="A3" s="64"/>
      <c r="B3" s="353" t="s">
        <v>0</v>
      </c>
      <c r="C3" s="353"/>
      <c r="D3" s="353" t="s">
        <v>1</v>
      </c>
      <c r="E3" s="353"/>
      <c r="F3" s="107" t="s">
        <v>13</v>
      </c>
    </row>
    <row r="4" spans="1:7" ht="13.5" thickBot="1" x14ac:dyDescent="0.3">
      <c r="A4" s="117" t="s">
        <v>174</v>
      </c>
      <c r="B4" s="107" t="s">
        <v>7</v>
      </c>
      <c r="C4" s="107" t="s">
        <v>8</v>
      </c>
      <c r="D4" s="107" t="s">
        <v>7</v>
      </c>
      <c r="E4" s="107" t="s">
        <v>8</v>
      </c>
      <c r="F4" s="107" t="s">
        <v>14</v>
      </c>
    </row>
    <row r="5" spans="1:7" x14ac:dyDescent="0.25">
      <c r="A5" s="10" t="s">
        <v>142</v>
      </c>
      <c r="B5" s="20">
        <v>40</v>
      </c>
      <c r="C5" s="342">
        <f t="shared" ref="C5:C13" si="0">B5/$B$14</f>
        <v>3.4057045551298426E-3</v>
      </c>
      <c r="D5" s="20">
        <v>16</v>
      </c>
      <c r="E5" s="342">
        <f t="shared" ref="E5:E13" si="1">D5/$D$14</f>
        <v>2.7155465037338763E-3</v>
      </c>
      <c r="F5" s="342">
        <f>D5/B5</f>
        <v>0.4</v>
      </c>
      <c r="G5" s="19"/>
    </row>
    <row r="6" spans="1:7" x14ac:dyDescent="0.25">
      <c r="A6" s="74" t="s">
        <v>138</v>
      </c>
      <c r="B6" s="73">
        <v>2891</v>
      </c>
      <c r="C6" s="343">
        <f t="shared" si="0"/>
        <v>0.24614729672200936</v>
      </c>
      <c r="D6" s="344">
        <v>1376</v>
      </c>
      <c r="E6" s="343">
        <f t="shared" si="1"/>
        <v>0.23353699932111338</v>
      </c>
      <c r="F6" s="343">
        <f t="shared" ref="F6:F13" si="2">D6/B6</f>
        <v>0.47595987547561397</v>
      </c>
      <c r="G6" s="19"/>
    </row>
    <row r="7" spans="1:7" x14ac:dyDescent="0.25">
      <c r="A7" s="10" t="s">
        <v>145</v>
      </c>
      <c r="B7" s="20">
        <v>581</v>
      </c>
      <c r="C7" s="342">
        <f t="shared" si="0"/>
        <v>4.9467858663260963E-2</v>
      </c>
      <c r="D7" s="20">
        <v>256</v>
      </c>
      <c r="E7" s="342">
        <f t="shared" si="1"/>
        <v>4.3448744059742021E-2</v>
      </c>
      <c r="F7" s="342">
        <f t="shared" si="2"/>
        <v>0.44061962134251292</v>
      </c>
      <c r="G7" s="19"/>
    </row>
    <row r="8" spans="1:7" x14ac:dyDescent="0.25">
      <c r="A8" s="74" t="s">
        <v>15</v>
      </c>
      <c r="B8" s="73">
        <v>5910</v>
      </c>
      <c r="C8" s="343">
        <f t="shared" si="0"/>
        <v>0.50319284802043418</v>
      </c>
      <c r="D8" s="344">
        <v>3166</v>
      </c>
      <c r="E8" s="343">
        <f t="shared" si="1"/>
        <v>0.53733876442634076</v>
      </c>
      <c r="F8" s="343">
        <f t="shared" si="2"/>
        <v>0.53570219966159049</v>
      </c>
      <c r="G8" s="19"/>
    </row>
    <row r="9" spans="1:7" x14ac:dyDescent="0.25">
      <c r="A9" s="10" t="s">
        <v>141</v>
      </c>
      <c r="B9" s="20">
        <v>965</v>
      </c>
      <c r="C9" s="342">
        <f t="shared" si="0"/>
        <v>8.2162622392507448E-2</v>
      </c>
      <c r="D9" s="20">
        <v>500</v>
      </c>
      <c r="E9" s="342">
        <f t="shared" si="1"/>
        <v>8.4860828241683645E-2</v>
      </c>
      <c r="F9" s="342">
        <f t="shared" si="2"/>
        <v>0.51813471502590669</v>
      </c>
      <c r="G9" s="19"/>
    </row>
    <row r="10" spans="1:7" x14ac:dyDescent="0.25">
      <c r="A10" s="74" t="s">
        <v>143</v>
      </c>
      <c r="B10" s="73">
        <v>12</v>
      </c>
      <c r="C10" s="343">
        <f t="shared" si="0"/>
        <v>1.0217113665389529E-3</v>
      </c>
      <c r="D10" s="344">
        <v>3</v>
      </c>
      <c r="E10" s="343">
        <f t="shared" si="1"/>
        <v>5.0916496945010179E-4</v>
      </c>
      <c r="F10" s="343">
        <f t="shared" si="2"/>
        <v>0.25</v>
      </c>
      <c r="G10" s="19"/>
    </row>
    <row r="11" spans="1:7" x14ac:dyDescent="0.25">
      <c r="A11" s="10" t="s">
        <v>146</v>
      </c>
      <c r="B11" s="20">
        <v>340</v>
      </c>
      <c r="C11" s="342">
        <f t="shared" si="0"/>
        <v>2.8948488718603661E-2</v>
      </c>
      <c r="D11" s="20">
        <v>176</v>
      </c>
      <c r="E11" s="342">
        <f t="shared" si="1"/>
        <v>2.9871011541072641E-2</v>
      </c>
      <c r="F11" s="342">
        <f t="shared" si="2"/>
        <v>0.51764705882352946</v>
      </c>
      <c r="G11" s="19"/>
    </row>
    <row r="12" spans="1:7" x14ac:dyDescent="0.25">
      <c r="A12" s="74" t="s">
        <v>162</v>
      </c>
      <c r="B12" s="73">
        <v>370</v>
      </c>
      <c r="C12" s="343">
        <f t="shared" si="0"/>
        <v>3.1502767134951044E-2</v>
      </c>
      <c r="D12" s="344">
        <v>182</v>
      </c>
      <c r="E12" s="343">
        <f t="shared" si="1"/>
        <v>3.0889341479972843E-2</v>
      </c>
      <c r="F12" s="343">
        <f t="shared" si="2"/>
        <v>0.49189189189189192</v>
      </c>
      <c r="G12" s="19"/>
    </row>
    <row r="13" spans="1:7" ht="13.5" thickBot="1" x14ac:dyDescent="0.3">
      <c r="A13" s="92" t="s">
        <v>166</v>
      </c>
      <c r="B13" s="20">
        <v>636</v>
      </c>
      <c r="C13" s="342">
        <f t="shared" si="0"/>
        <v>5.4150702426564494E-2</v>
      </c>
      <c r="D13" s="20">
        <v>217</v>
      </c>
      <c r="E13" s="342">
        <f t="shared" si="1"/>
        <v>3.6829599456890696E-2</v>
      </c>
      <c r="F13" s="342">
        <f t="shared" si="2"/>
        <v>0.3411949685534591</v>
      </c>
      <c r="G13" s="19"/>
    </row>
    <row r="14" spans="1:7" x14ac:dyDescent="0.25">
      <c r="A14" s="94" t="s">
        <v>4</v>
      </c>
      <c r="B14" s="95">
        <f>SUM(B5:B13)</f>
        <v>11745</v>
      </c>
      <c r="C14" s="96">
        <f>SUM(C5:C13)</f>
        <v>1</v>
      </c>
      <c r="D14" s="95">
        <f>SUM(D5:D13)</f>
        <v>5892</v>
      </c>
      <c r="E14" s="96">
        <f>SUM(E5:E13)</f>
        <v>0.99999999999999978</v>
      </c>
      <c r="F14" s="96"/>
      <c r="G14" s="19"/>
    </row>
    <row r="15" spans="1:7" x14ac:dyDescent="0.25">
      <c r="A15" s="93"/>
      <c r="B15" s="93"/>
      <c r="C15" s="93"/>
      <c r="D15" s="93"/>
      <c r="E15" s="93"/>
      <c r="F15" s="93"/>
    </row>
    <row r="16" spans="1:7" x14ac:dyDescent="0.25">
      <c r="A16" s="355" t="s">
        <v>275</v>
      </c>
      <c r="B16" s="355"/>
      <c r="C16" s="355"/>
      <c r="D16" s="355"/>
      <c r="E16" s="355"/>
      <c r="F16" s="355"/>
    </row>
    <row r="17" spans="1:7" x14ac:dyDescent="0.25">
      <c r="A17" s="352" t="s">
        <v>144</v>
      </c>
      <c r="B17" s="352"/>
      <c r="C17" s="352"/>
      <c r="D17" s="352"/>
      <c r="E17" s="352"/>
      <c r="F17" s="352"/>
    </row>
    <row r="18" spans="1:7" x14ac:dyDescent="0.2">
      <c r="A18" s="348" t="s">
        <v>293</v>
      </c>
      <c r="B18" s="348"/>
      <c r="C18" s="348"/>
      <c r="D18" s="348"/>
      <c r="E18" s="348"/>
      <c r="F18" s="348"/>
      <c r="G18" s="41"/>
    </row>
  </sheetData>
  <customSheetViews>
    <customSheetView guid="{7A197565-CD06-4D40-ADF6-ABEB5F656DCB}" showPageBreaks="1" showGridLines="0">
      <selection activeCell="F14" sqref="F14"/>
      <pageMargins left="0.5" right="0.5" top="0.25" bottom="1" header="0.5" footer="0.5"/>
      <pageSetup scale="95" orientation="landscape" r:id="rId1"/>
      <headerFooter alignWithMargins="0"/>
    </customSheetView>
    <customSheetView guid="{95FDDC2C-549A-47CA-B8D5-ECD00002A7F5}" showGridLines="0">
      <selection activeCell="F14" sqref="F14"/>
      <pageMargins left="0.5" right="0.5" top="0.25" bottom="1" header="0.5" footer="0.5"/>
      <pageSetup scale="95" orientation="landscape" r:id="rId2"/>
      <headerFooter alignWithMargins="0"/>
    </customSheetView>
    <customSheetView guid="{2B652145-1D52-4EE8-83F9-19E7E3F403E5}" showGridLines="0">
      <selection activeCell="F14" sqref="F14"/>
      <pageMargins left="0.5" right="0.5" top="0.25" bottom="1" header="0.5" footer="0.5"/>
      <pageSetup scale="95" orientation="landscape" r:id="rId3"/>
      <headerFooter alignWithMargins="0"/>
    </customSheetView>
    <customSheetView guid="{6205ACC2-7748-4BB6-9408-101C32D32338}" showGridLines="0">
      <selection activeCell="F14" sqref="F14"/>
      <pageMargins left="0.5" right="0.5" top="0.25" bottom="1" header="0.5" footer="0.5"/>
      <pageSetup scale="95" orientation="landscape" r:id="rId4"/>
      <headerFooter alignWithMargins="0"/>
    </customSheetView>
  </customSheetViews>
  <mergeCells count="6">
    <mergeCell ref="A17:F17"/>
    <mergeCell ref="A18:F18"/>
    <mergeCell ref="B3:C3"/>
    <mergeCell ref="D3:E3"/>
    <mergeCell ref="A1:F1"/>
    <mergeCell ref="A16:F16"/>
  </mergeCells>
  <pageMargins left="0.5" right="0.5" top="0.25" bottom="1" header="0.5" footer="0.5"/>
  <pageSetup scale="95" orientation="landscape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S64"/>
  <sheetViews>
    <sheetView showGridLines="0" zoomScaleNormal="100" workbookViewId="0">
      <selection sqref="A1:M1"/>
    </sheetView>
  </sheetViews>
  <sheetFormatPr defaultColWidth="9.140625" defaultRowHeight="12.75" x14ac:dyDescent="0.2"/>
  <cols>
    <col min="1" max="1" width="34.7109375" style="124" customWidth="1"/>
    <col min="2" max="12" width="8" style="124" customWidth="1"/>
    <col min="13" max="13" width="8.7109375" style="124" bestFit="1" customWidth="1"/>
    <col min="14" max="14" width="8.7109375" style="232" customWidth="1"/>
    <col min="15" max="15" width="9.28515625" style="232" bestFit="1" customWidth="1"/>
    <col min="16" max="16384" width="9.140625" style="124"/>
  </cols>
  <sheetData>
    <row r="1" spans="1:19" x14ac:dyDescent="0.2">
      <c r="A1" s="358" t="s">
        <v>276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</row>
    <row r="2" spans="1:19" ht="9" customHeight="1" x14ac:dyDescent="0.2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61"/>
      <c r="M2" s="161"/>
      <c r="N2" s="233"/>
      <c r="O2" s="233"/>
    </row>
    <row r="3" spans="1:19" ht="13.5" thickBot="1" x14ac:dyDescent="0.25">
      <c r="A3" s="162" t="s">
        <v>0</v>
      </c>
      <c r="B3" s="163">
        <v>2000</v>
      </c>
      <c r="C3" s="163">
        <v>2001</v>
      </c>
      <c r="D3" s="163">
        <v>2002</v>
      </c>
      <c r="E3" s="163">
        <v>2003</v>
      </c>
      <c r="F3" s="163">
        <v>2004</v>
      </c>
      <c r="G3" s="163">
        <v>2005</v>
      </c>
      <c r="H3" s="163">
        <v>2006</v>
      </c>
      <c r="I3" s="163">
        <v>2007</v>
      </c>
      <c r="J3" s="163">
        <v>2008</v>
      </c>
      <c r="K3" s="163">
        <v>2009</v>
      </c>
      <c r="L3" s="163">
        <v>2010</v>
      </c>
      <c r="M3" s="163">
        <v>2011</v>
      </c>
      <c r="N3" s="163">
        <v>2012</v>
      </c>
      <c r="O3" s="163">
        <v>2013</v>
      </c>
      <c r="P3" s="163">
        <v>2014</v>
      </c>
      <c r="Q3" s="50"/>
      <c r="R3" s="50"/>
      <c r="S3" s="165"/>
    </row>
    <row r="4" spans="1:19" x14ac:dyDescent="0.2">
      <c r="A4" s="166" t="s">
        <v>145</v>
      </c>
      <c r="B4" s="167">
        <v>391</v>
      </c>
      <c r="C4" s="167">
        <v>428</v>
      </c>
      <c r="D4" s="167">
        <v>425</v>
      </c>
      <c r="E4" s="167">
        <v>495</v>
      </c>
      <c r="F4" s="167">
        <v>551</v>
      </c>
      <c r="G4" s="167">
        <v>666</v>
      </c>
      <c r="H4" s="167">
        <v>743</v>
      </c>
      <c r="I4" s="167">
        <v>807</v>
      </c>
      <c r="J4" s="167">
        <v>717</v>
      </c>
      <c r="K4" s="164">
        <v>718</v>
      </c>
      <c r="L4" s="168">
        <v>694</v>
      </c>
      <c r="M4" s="168">
        <v>692</v>
      </c>
      <c r="N4" s="168">
        <v>684</v>
      </c>
      <c r="O4" s="168">
        <v>635</v>
      </c>
      <c r="P4" s="168">
        <v>581</v>
      </c>
      <c r="Q4" s="169"/>
      <c r="R4" s="170"/>
      <c r="S4" s="171"/>
    </row>
    <row r="5" spans="1:19" x14ac:dyDescent="0.2">
      <c r="A5" s="166" t="s">
        <v>141</v>
      </c>
      <c r="B5" s="167">
        <v>506</v>
      </c>
      <c r="C5" s="167">
        <v>466</v>
      </c>
      <c r="D5" s="167">
        <v>488</v>
      </c>
      <c r="E5" s="167">
        <v>452</v>
      </c>
      <c r="F5" s="167">
        <v>554</v>
      </c>
      <c r="G5" s="167">
        <v>629</v>
      </c>
      <c r="H5" s="167">
        <v>715</v>
      </c>
      <c r="I5" s="167">
        <v>838</v>
      </c>
      <c r="J5" s="167">
        <v>627</v>
      </c>
      <c r="K5" s="164">
        <v>743</v>
      </c>
      <c r="L5" s="168">
        <v>859</v>
      </c>
      <c r="M5" s="168">
        <v>880</v>
      </c>
      <c r="N5" s="168">
        <v>925</v>
      </c>
      <c r="O5" s="168">
        <v>946</v>
      </c>
      <c r="P5" s="168">
        <v>965</v>
      </c>
      <c r="Q5" s="169"/>
      <c r="R5" s="170"/>
      <c r="S5" s="171"/>
    </row>
    <row r="6" spans="1:19" x14ac:dyDescent="0.2">
      <c r="A6" s="166" t="s">
        <v>142</v>
      </c>
      <c r="B6" s="167">
        <v>45</v>
      </c>
      <c r="C6" s="167">
        <v>38</v>
      </c>
      <c r="D6" s="167">
        <v>49</v>
      </c>
      <c r="E6" s="167">
        <v>56</v>
      </c>
      <c r="F6" s="167">
        <v>68</v>
      </c>
      <c r="G6" s="167">
        <v>76</v>
      </c>
      <c r="H6" s="167">
        <v>92</v>
      </c>
      <c r="I6" s="167">
        <v>79</v>
      </c>
      <c r="J6" s="167">
        <v>77</v>
      </c>
      <c r="K6" s="164">
        <v>66</v>
      </c>
      <c r="L6" s="168">
        <v>38</v>
      </c>
      <c r="M6" s="168">
        <v>39</v>
      </c>
      <c r="N6" s="168">
        <v>24</v>
      </c>
      <c r="O6" s="168">
        <v>36</v>
      </c>
      <c r="P6" s="168">
        <v>40</v>
      </c>
      <c r="Q6" s="169"/>
      <c r="R6" s="170"/>
      <c r="S6" s="171"/>
    </row>
    <row r="7" spans="1:19" ht="13.5" thickBot="1" x14ac:dyDescent="0.25">
      <c r="A7" s="172" t="s">
        <v>143</v>
      </c>
      <c r="B7" s="173" t="s">
        <v>151</v>
      </c>
      <c r="C7" s="173" t="s">
        <v>151</v>
      </c>
      <c r="D7" s="173" t="s">
        <v>151</v>
      </c>
      <c r="E7" s="173" t="s">
        <v>151</v>
      </c>
      <c r="F7" s="173" t="s">
        <v>151</v>
      </c>
      <c r="G7" s="173" t="s">
        <v>151</v>
      </c>
      <c r="H7" s="173" t="s">
        <v>151</v>
      </c>
      <c r="I7" s="173" t="s">
        <v>151</v>
      </c>
      <c r="J7" s="173" t="s">
        <v>151</v>
      </c>
      <c r="K7" s="173" t="s">
        <v>151</v>
      </c>
      <c r="L7" s="174">
        <v>12</v>
      </c>
      <c r="M7" s="174">
        <v>14</v>
      </c>
      <c r="N7" s="174">
        <v>8</v>
      </c>
      <c r="O7" s="174">
        <v>7</v>
      </c>
      <c r="P7" s="174">
        <v>12</v>
      </c>
      <c r="Q7" s="169"/>
      <c r="R7" s="170"/>
      <c r="S7" s="170"/>
    </row>
    <row r="8" spans="1:19" ht="13.5" thickTop="1" x14ac:dyDescent="0.2">
      <c r="A8" s="175" t="s">
        <v>152</v>
      </c>
      <c r="B8" s="176">
        <v>942</v>
      </c>
      <c r="C8" s="176">
        <v>932</v>
      </c>
      <c r="D8" s="176">
        <v>962</v>
      </c>
      <c r="E8" s="176">
        <v>1003</v>
      </c>
      <c r="F8" s="176">
        <v>1173</v>
      </c>
      <c r="G8" s="176">
        <v>1371</v>
      </c>
      <c r="H8" s="176">
        <v>1550</v>
      </c>
      <c r="I8" s="176">
        <v>1724</v>
      </c>
      <c r="J8" s="176">
        <v>1421</v>
      </c>
      <c r="K8" s="177">
        <v>1527</v>
      </c>
      <c r="L8" s="178">
        <v>1603</v>
      </c>
      <c r="M8" s="178">
        <v>1625</v>
      </c>
      <c r="N8" s="178">
        <v>1641</v>
      </c>
      <c r="O8" s="178">
        <f>O7+O6+O5+O4</f>
        <v>1624</v>
      </c>
      <c r="P8" s="178">
        <f>P7+P6+P5+P4</f>
        <v>1598</v>
      </c>
      <c r="Q8" s="179"/>
      <c r="R8" s="180"/>
      <c r="S8" s="171"/>
    </row>
    <row r="9" spans="1:19" ht="14.25" x14ac:dyDescent="0.2">
      <c r="A9" s="109" t="s">
        <v>139</v>
      </c>
      <c r="B9" s="167">
        <v>1821</v>
      </c>
      <c r="C9" s="167">
        <v>1609</v>
      </c>
      <c r="D9" s="167">
        <v>1555</v>
      </c>
      <c r="E9" s="167">
        <v>1693</v>
      </c>
      <c r="F9" s="167">
        <v>1892</v>
      </c>
      <c r="G9" s="167">
        <v>2377</v>
      </c>
      <c r="H9" s="167">
        <v>2831</v>
      </c>
      <c r="I9" s="167">
        <v>3187</v>
      </c>
      <c r="J9" s="167">
        <v>2929</v>
      </c>
      <c r="K9" s="164">
        <v>3060</v>
      </c>
      <c r="L9" s="168">
        <v>3234</v>
      </c>
      <c r="M9" s="168">
        <v>2918</v>
      </c>
      <c r="N9" s="168">
        <v>2961</v>
      </c>
      <c r="O9" s="168">
        <v>2916</v>
      </c>
      <c r="P9" s="168">
        <v>2891</v>
      </c>
      <c r="Q9" s="169"/>
      <c r="R9" s="170"/>
      <c r="S9" s="171"/>
    </row>
    <row r="10" spans="1:19" ht="13.5" thickBot="1" x14ac:dyDescent="0.25">
      <c r="A10" s="181" t="s">
        <v>15</v>
      </c>
      <c r="B10" s="173">
        <v>4700</v>
      </c>
      <c r="C10" s="173">
        <v>4154</v>
      </c>
      <c r="D10" s="173">
        <v>4256</v>
      </c>
      <c r="E10" s="173">
        <v>4335</v>
      </c>
      <c r="F10" s="173">
        <v>4683</v>
      </c>
      <c r="G10" s="173">
        <v>6111</v>
      </c>
      <c r="H10" s="173">
        <v>7062</v>
      </c>
      <c r="I10" s="173">
        <v>7664</v>
      </c>
      <c r="J10" s="173">
        <v>6559</v>
      </c>
      <c r="K10" s="182">
        <v>6384</v>
      </c>
      <c r="L10" s="174">
        <v>6447</v>
      </c>
      <c r="M10" s="174">
        <v>6143</v>
      </c>
      <c r="N10" s="174">
        <v>6050</v>
      </c>
      <c r="O10" s="174">
        <v>6022</v>
      </c>
      <c r="P10" s="174">
        <v>5910</v>
      </c>
      <c r="Q10" s="169"/>
      <c r="R10" s="170"/>
      <c r="S10" s="171"/>
    </row>
    <row r="11" spans="1:19" ht="13.5" thickTop="1" x14ac:dyDescent="0.2">
      <c r="A11" s="183" t="s">
        <v>155</v>
      </c>
      <c r="B11" s="184">
        <v>6521</v>
      </c>
      <c r="C11" s="184">
        <v>5763</v>
      </c>
      <c r="D11" s="184">
        <v>5811</v>
      </c>
      <c r="E11" s="184">
        <v>6028</v>
      </c>
      <c r="F11" s="184">
        <v>6575</v>
      </c>
      <c r="G11" s="184">
        <v>8488</v>
      </c>
      <c r="H11" s="184">
        <v>9893</v>
      </c>
      <c r="I11" s="184">
        <v>10851</v>
      </c>
      <c r="J11" s="184">
        <v>9488</v>
      </c>
      <c r="K11" s="184">
        <v>9444</v>
      </c>
      <c r="L11" s="184">
        <v>9681</v>
      </c>
      <c r="M11" s="184">
        <v>9061</v>
      </c>
      <c r="N11" s="184">
        <v>9011</v>
      </c>
      <c r="O11" s="184">
        <f>O9+O10</f>
        <v>8938</v>
      </c>
      <c r="P11" s="184">
        <f>P9+P10</f>
        <v>8801</v>
      </c>
      <c r="Q11" s="185"/>
      <c r="R11" s="170"/>
      <c r="S11" s="171"/>
    </row>
    <row r="12" spans="1:19" x14ac:dyDescent="0.2">
      <c r="A12" s="109" t="s">
        <v>146</v>
      </c>
      <c r="B12" s="167" t="s">
        <v>151</v>
      </c>
      <c r="C12" s="167" t="s">
        <v>151</v>
      </c>
      <c r="D12" s="167" t="s">
        <v>151</v>
      </c>
      <c r="E12" s="167" t="s">
        <v>151</v>
      </c>
      <c r="F12" s="167" t="s">
        <v>151</v>
      </c>
      <c r="G12" s="167" t="s">
        <v>151</v>
      </c>
      <c r="H12" s="167" t="s">
        <v>151</v>
      </c>
      <c r="I12" s="167" t="s">
        <v>151</v>
      </c>
      <c r="J12" s="167" t="s">
        <v>151</v>
      </c>
      <c r="K12" s="167" t="s">
        <v>151</v>
      </c>
      <c r="L12" s="168">
        <v>323</v>
      </c>
      <c r="M12" s="168">
        <v>317</v>
      </c>
      <c r="N12" s="168">
        <v>350</v>
      </c>
      <c r="O12" s="168">
        <v>353</v>
      </c>
      <c r="P12" s="168">
        <v>340</v>
      </c>
      <c r="Q12" s="169"/>
      <c r="R12" s="170"/>
      <c r="S12" s="170"/>
    </row>
    <row r="13" spans="1:19" x14ac:dyDescent="0.2">
      <c r="A13" s="166" t="s">
        <v>162</v>
      </c>
      <c r="B13" s="167">
        <v>307</v>
      </c>
      <c r="C13" s="167">
        <v>717</v>
      </c>
      <c r="D13" s="167">
        <v>764</v>
      </c>
      <c r="E13" s="167">
        <v>1145</v>
      </c>
      <c r="F13" s="167">
        <v>1685</v>
      </c>
      <c r="G13" s="167">
        <v>872</v>
      </c>
      <c r="H13" s="167">
        <v>1020</v>
      </c>
      <c r="I13" s="167">
        <v>1167</v>
      </c>
      <c r="J13" s="167">
        <v>1269</v>
      </c>
      <c r="K13" s="164">
        <v>1239</v>
      </c>
      <c r="L13" s="186">
        <v>394</v>
      </c>
      <c r="M13" s="186">
        <v>340</v>
      </c>
      <c r="N13" s="168">
        <v>378</v>
      </c>
      <c r="O13" s="168">
        <v>544</v>
      </c>
      <c r="P13" s="168">
        <v>370</v>
      </c>
      <c r="Q13" s="185"/>
      <c r="R13" s="170"/>
      <c r="S13" s="171"/>
    </row>
    <row r="14" spans="1:19" ht="13.5" thickBot="1" x14ac:dyDescent="0.25">
      <c r="A14" s="187" t="s">
        <v>166</v>
      </c>
      <c r="B14" s="188" t="s">
        <v>151</v>
      </c>
      <c r="C14" s="188" t="s">
        <v>151</v>
      </c>
      <c r="D14" s="188" t="s">
        <v>151</v>
      </c>
      <c r="E14" s="188" t="s">
        <v>151</v>
      </c>
      <c r="F14" s="188" t="s">
        <v>151</v>
      </c>
      <c r="G14" s="188" t="s">
        <v>151</v>
      </c>
      <c r="H14" s="188" t="s">
        <v>151</v>
      </c>
      <c r="I14" s="188" t="s">
        <v>151</v>
      </c>
      <c r="J14" s="188" t="s">
        <v>151</v>
      </c>
      <c r="K14" s="188" t="s">
        <v>151</v>
      </c>
      <c r="L14" s="188" t="s">
        <v>151</v>
      </c>
      <c r="M14" s="188">
        <v>696</v>
      </c>
      <c r="N14" s="188">
        <v>697</v>
      </c>
      <c r="O14" s="188">
        <v>703</v>
      </c>
      <c r="P14" s="188">
        <v>636</v>
      </c>
      <c r="Q14" s="185"/>
      <c r="R14" s="170"/>
      <c r="S14" s="171"/>
    </row>
    <row r="15" spans="1:19" ht="13.5" thickBot="1" x14ac:dyDescent="0.25">
      <c r="A15" s="160" t="s">
        <v>186</v>
      </c>
      <c r="B15" s="189">
        <v>7770</v>
      </c>
      <c r="C15" s="189">
        <v>7412</v>
      </c>
      <c r="D15" s="189">
        <v>7537</v>
      </c>
      <c r="E15" s="189">
        <v>8176</v>
      </c>
      <c r="F15" s="189">
        <v>9433</v>
      </c>
      <c r="G15" s="189">
        <v>10731</v>
      </c>
      <c r="H15" s="189">
        <v>12463</v>
      </c>
      <c r="I15" s="189">
        <v>13742</v>
      </c>
      <c r="J15" s="189">
        <v>12178</v>
      </c>
      <c r="K15" s="190">
        <v>12210</v>
      </c>
      <c r="L15" s="191">
        <v>12001</v>
      </c>
      <c r="M15" s="191">
        <v>12039</v>
      </c>
      <c r="N15" s="191">
        <v>12077</v>
      </c>
      <c r="O15" s="191">
        <f>O13+O12+O11+O8+O14</f>
        <v>12162</v>
      </c>
      <c r="P15" s="191">
        <f>P13+P12+P11+P8+P14</f>
        <v>11745</v>
      </c>
      <c r="Q15" s="169"/>
      <c r="R15" s="170"/>
      <c r="S15" s="171"/>
    </row>
    <row r="16" spans="1:19" x14ac:dyDescent="0.2">
      <c r="A16" s="192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234"/>
      <c r="O16" s="234"/>
      <c r="S16" s="118"/>
    </row>
    <row r="17" spans="1:19" ht="13.5" thickBot="1" x14ac:dyDescent="0.25">
      <c r="A17" s="194" t="s">
        <v>175</v>
      </c>
      <c r="B17" s="195">
        <v>2000</v>
      </c>
      <c r="C17" s="195">
        <v>2001</v>
      </c>
      <c r="D17" s="195">
        <v>2002</v>
      </c>
      <c r="E17" s="195">
        <v>2003</v>
      </c>
      <c r="F17" s="195">
        <v>2004</v>
      </c>
      <c r="G17" s="195">
        <v>2005</v>
      </c>
      <c r="H17" s="195">
        <v>2006</v>
      </c>
      <c r="I17" s="195">
        <v>2007</v>
      </c>
      <c r="J17" s="195">
        <v>2008</v>
      </c>
      <c r="K17" s="195">
        <v>2009</v>
      </c>
      <c r="L17" s="195">
        <v>2010</v>
      </c>
      <c r="M17" s="195">
        <v>2011</v>
      </c>
      <c r="N17" s="195">
        <v>2012</v>
      </c>
      <c r="O17" s="195">
        <v>2013</v>
      </c>
      <c r="P17" s="195">
        <v>2014</v>
      </c>
    </row>
    <row r="18" spans="1:19" x14ac:dyDescent="0.2">
      <c r="A18" s="166" t="s">
        <v>145</v>
      </c>
      <c r="B18" s="164">
        <v>199</v>
      </c>
      <c r="C18" s="164">
        <v>233</v>
      </c>
      <c r="D18" s="164">
        <v>233</v>
      </c>
      <c r="E18" s="164">
        <v>263</v>
      </c>
      <c r="F18" s="164">
        <v>241</v>
      </c>
      <c r="G18" s="164">
        <v>286</v>
      </c>
      <c r="H18" s="164">
        <v>282</v>
      </c>
      <c r="I18" s="164">
        <v>266</v>
      </c>
      <c r="J18" s="164">
        <v>266</v>
      </c>
      <c r="K18" s="164">
        <v>252</v>
      </c>
      <c r="L18" s="164">
        <v>267</v>
      </c>
      <c r="M18" s="164">
        <v>258</v>
      </c>
      <c r="N18" s="164">
        <v>278</v>
      </c>
      <c r="O18" s="168">
        <v>268</v>
      </c>
      <c r="P18" s="168">
        <v>256</v>
      </c>
    </row>
    <row r="19" spans="1:19" x14ac:dyDescent="0.2">
      <c r="A19" s="166" t="s">
        <v>141</v>
      </c>
      <c r="B19" s="164">
        <v>227</v>
      </c>
      <c r="C19" s="164">
        <v>254</v>
      </c>
      <c r="D19" s="164">
        <v>241</v>
      </c>
      <c r="E19" s="164">
        <v>224</v>
      </c>
      <c r="F19" s="164">
        <v>253</v>
      </c>
      <c r="G19" s="164">
        <v>259</v>
      </c>
      <c r="H19" s="164">
        <v>287</v>
      </c>
      <c r="I19" s="164">
        <v>308</v>
      </c>
      <c r="J19" s="164">
        <v>277</v>
      </c>
      <c r="K19" s="164">
        <v>318</v>
      </c>
      <c r="L19" s="164">
        <v>356</v>
      </c>
      <c r="M19" s="164">
        <v>403</v>
      </c>
      <c r="N19" s="164">
        <v>427</v>
      </c>
      <c r="O19" s="168">
        <v>467</v>
      </c>
      <c r="P19" s="168">
        <v>500</v>
      </c>
    </row>
    <row r="20" spans="1:19" x14ac:dyDescent="0.2">
      <c r="A20" s="166" t="s">
        <v>142</v>
      </c>
      <c r="B20" s="164">
        <v>21</v>
      </c>
      <c r="C20" s="164">
        <v>19</v>
      </c>
      <c r="D20" s="164">
        <v>25</v>
      </c>
      <c r="E20" s="164">
        <v>23</v>
      </c>
      <c r="F20" s="164">
        <v>24</v>
      </c>
      <c r="G20" s="164">
        <v>28</v>
      </c>
      <c r="H20" s="164">
        <v>35</v>
      </c>
      <c r="I20" s="164">
        <v>27</v>
      </c>
      <c r="J20" s="164">
        <v>41</v>
      </c>
      <c r="K20" s="164">
        <v>24</v>
      </c>
      <c r="L20" s="164">
        <v>12</v>
      </c>
      <c r="M20" s="164">
        <v>17</v>
      </c>
      <c r="N20" s="164">
        <v>4</v>
      </c>
      <c r="O20" s="168">
        <v>10</v>
      </c>
      <c r="P20" s="168">
        <v>16</v>
      </c>
    </row>
    <row r="21" spans="1:19" ht="13.5" thickBot="1" x14ac:dyDescent="0.25">
      <c r="A21" s="196" t="s">
        <v>143</v>
      </c>
      <c r="B21" s="197" t="s">
        <v>151</v>
      </c>
      <c r="C21" s="197" t="s">
        <v>151</v>
      </c>
      <c r="D21" s="197" t="s">
        <v>151</v>
      </c>
      <c r="E21" s="197" t="s">
        <v>151</v>
      </c>
      <c r="F21" s="197" t="s">
        <v>151</v>
      </c>
      <c r="G21" s="197" t="s">
        <v>151</v>
      </c>
      <c r="H21" s="197" t="s">
        <v>151</v>
      </c>
      <c r="I21" s="197" t="s">
        <v>151</v>
      </c>
      <c r="J21" s="197" t="s">
        <v>151</v>
      </c>
      <c r="K21" s="197" t="s">
        <v>151</v>
      </c>
      <c r="L21" s="197">
        <v>4</v>
      </c>
      <c r="M21" s="197">
        <v>3</v>
      </c>
      <c r="N21" s="197">
        <v>4</v>
      </c>
      <c r="O21" s="174">
        <v>3</v>
      </c>
      <c r="P21" s="174">
        <v>3</v>
      </c>
    </row>
    <row r="22" spans="1:19" ht="13.5" thickTop="1" x14ac:dyDescent="0.2">
      <c r="A22" s="198" t="s">
        <v>152</v>
      </c>
      <c r="B22" s="199">
        <v>447</v>
      </c>
      <c r="C22" s="199">
        <v>506</v>
      </c>
      <c r="D22" s="199">
        <v>499</v>
      </c>
      <c r="E22" s="199">
        <v>510</v>
      </c>
      <c r="F22" s="199">
        <v>518</v>
      </c>
      <c r="G22" s="199">
        <v>573</v>
      </c>
      <c r="H22" s="199">
        <v>604</v>
      </c>
      <c r="I22" s="199">
        <v>601</v>
      </c>
      <c r="J22" s="199">
        <v>584</v>
      </c>
      <c r="K22" s="199">
        <v>594</v>
      </c>
      <c r="L22" s="199">
        <v>639</v>
      </c>
      <c r="M22" s="199">
        <v>681</v>
      </c>
      <c r="N22" s="199">
        <v>713</v>
      </c>
      <c r="O22" s="199">
        <f>SUM(O18:O21)</f>
        <v>748</v>
      </c>
      <c r="P22" s="199">
        <f>SUM(P18:P21)</f>
        <v>775</v>
      </c>
    </row>
    <row r="23" spans="1:19" ht="14.25" x14ac:dyDescent="0.2">
      <c r="A23" s="109" t="s">
        <v>139</v>
      </c>
      <c r="B23" s="164">
        <v>926</v>
      </c>
      <c r="C23" s="164">
        <v>907</v>
      </c>
      <c r="D23" s="164">
        <v>870</v>
      </c>
      <c r="E23" s="164">
        <v>902</v>
      </c>
      <c r="F23" s="164">
        <v>816</v>
      </c>
      <c r="G23" s="164">
        <v>910</v>
      </c>
      <c r="H23" s="164">
        <v>934</v>
      </c>
      <c r="I23" s="164">
        <v>932</v>
      </c>
      <c r="J23" s="164">
        <v>1046</v>
      </c>
      <c r="K23" s="164">
        <v>1106</v>
      </c>
      <c r="L23" s="164">
        <v>1139</v>
      </c>
      <c r="M23" s="164">
        <v>1176</v>
      </c>
      <c r="N23" s="164">
        <v>1178</v>
      </c>
      <c r="O23" s="168">
        <v>1325</v>
      </c>
      <c r="P23" s="168">
        <v>1376</v>
      </c>
    </row>
    <row r="24" spans="1:19" ht="13.5" thickBot="1" x14ac:dyDescent="0.25">
      <c r="A24" s="166" t="s">
        <v>15</v>
      </c>
      <c r="B24" s="164">
        <v>2645</v>
      </c>
      <c r="C24" s="164">
        <v>2570</v>
      </c>
      <c r="D24" s="164">
        <v>2582</v>
      </c>
      <c r="E24" s="164">
        <v>2484</v>
      </c>
      <c r="F24" s="164">
        <v>2354</v>
      </c>
      <c r="G24" s="164">
        <v>2768</v>
      </c>
      <c r="H24" s="164">
        <v>2741</v>
      </c>
      <c r="I24" s="164">
        <v>2762</v>
      </c>
      <c r="J24" s="164">
        <v>2786</v>
      </c>
      <c r="K24" s="164">
        <v>2746</v>
      </c>
      <c r="L24" s="164">
        <v>2887</v>
      </c>
      <c r="M24" s="164">
        <v>2930</v>
      </c>
      <c r="N24" s="164">
        <v>3055</v>
      </c>
      <c r="O24" s="174">
        <v>3034</v>
      </c>
      <c r="P24" s="174">
        <v>3166</v>
      </c>
    </row>
    <row r="25" spans="1:19" ht="13.5" thickTop="1" x14ac:dyDescent="0.2">
      <c r="A25" s="200" t="s">
        <v>155</v>
      </c>
      <c r="B25" s="201">
        <v>3571</v>
      </c>
      <c r="C25" s="201">
        <v>3477</v>
      </c>
      <c r="D25" s="201">
        <v>3452</v>
      </c>
      <c r="E25" s="201">
        <v>3386</v>
      </c>
      <c r="F25" s="201">
        <v>3170</v>
      </c>
      <c r="G25" s="201">
        <v>3678</v>
      </c>
      <c r="H25" s="201">
        <v>3675</v>
      </c>
      <c r="I25" s="201">
        <v>3694</v>
      </c>
      <c r="J25" s="201">
        <v>3832</v>
      </c>
      <c r="K25" s="201">
        <v>3852</v>
      </c>
      <c r="L25" s="201">
        <v>4026</v>
      </c>
      <c r="M25" s="201">
        <v>4106</v>
      </c>
      <c r="N25" s="201">
        <v>4233</v>
      </c>
      <c r="O25" s="201">
        <f>SUM(O23:O24)</f>
        <v>4359</v>
      </c>
      <c r="P25" s="201">
        <f>SUM(P23:P24)</f>
        <v>4542</v>
      </c>
    </row>
    <row r="26" spans="1:19" x14ac:dyDescent="0.2">
      <c r="A26" s="109" t="s">
        <v>146</v>
      </c>
      <c r="B26" s="164" t="s">
        <v>151</v>
      </c>
      <c r="C26" s="164" t="s">
        <v>151</v>
      </c>
      <c r="D26" s="164" t="s">
        <v>151</v>
      </c>
      <c r="E26" s="164" t="s">
        <v>151</v>
      </c>
      <c r="F26" s="164" t="s">
        <v>151</v>
      </c>
      <c r="G26" s="164" t="s">
        <v>151</v>
      </c>
      <c r="H26" s="164" t="s">
        <v>151</v>
      </c>
      <c r="I26" s="164" t="s">
        <v>151</v>
      </c>
      <c r="J26" s="164" t="s">
        <v>151</v>
      </c>
      <c r="K26" s="164" t="s">
        <v>151</v>
      </c>
      <c r="L26" s="164">
        <v>121</v>
      </c>
      <c r="M26" s="164">
        <v>150</v>
      </c>
      <c r="N26" s="164">
        <v>164</v>
      </c>
      <c r="O26" s="168">
        <v>174</v>
      </c>
      <c r="P26" s="168">
        <v>176</v>
      </c>
    </row>
    <row r="27" spans="1:19" x14ac:dyDescent="0.2">
      <c r="A27" s="166" t="s">
        <v>162</v>
      </c>
      <c r="B27" s="164">
        <v>216</v>
      </c>
      <c r="C27" s="164">
        <v>284</v>
      </c>
      <c r="D27" s="164">
        <v>421</v>
      </c>
      <c r="E27" s="164">
        <v>632</v>
      </c>
      <c r="F27" s="164">
        <v>769</v>
      </c>
      <c r="G27" s="164">
        <v>307</v>
      </c>
      <c r="H27" s="164">
        <v>339</v>
      </c>
      <c r="I27" s="164">
        <v>323</v>
      </c>
      <c r="J27" s="164">
        <v>378</v>
      </c>
      <c r="K27" s="164">
        <v>425</v>
      </c>
      <c r="L27" s="164">
        <v>161</v>
      </c>
      <c r="M27" s="164">
        <v>146</v>
      </c>
      <c r="N27" s="164">
        <v>188</v>
      </c>
      <c r="O27" s="168">
        <v>248</v>
      </c>
      <c r="P27" s="168">
        <v>182</v>
      </c>
    </row>
    <row r="28" spans="1:19" ht="13.5" thickBot="1" x14ac:dyDescent="0.25">
      <c r="A28" s="187" t="s">
        <v>166</v>
      </c>
      <c r="B28" s="188" t="s">
        <v>151</v>
      </c>
      <c r="C28" s="188" t="s">
        <v>151</v>
      </c>
      <c r="D28" s="188" t="s">
        <v>151</v>
      </c>
      <c r="E28" s="188" t="s">
        <v>151</v>
      </c>
      <c r="F28" s="188" t="s">
        <v>151</v>
      </c>
      <c r="G28" s="188" t="s">
        <v>151</v>
      </c>
      <c r="H28" s="188" t="s">
        <v>151</v>
      </c>
      <c r="I28" s="188" t="s">
        <v>151</v>
      </c>
      <c r="J28" s="188" t="s">
        <v>151</v>
      </c>
      <c r="K28" s="188" t="s">
        <v>151</v>
      </c>
      <c r="L28" s="188" t="s">
        <v>151</v>
      </c>
      <c r="M28" s="202">
        <v>228</v>
      </c>
      <c r="N28" s="202">
        <v>185</v>
      </c>
      <c r="O28" s="188">
        <v>240</v>
      </c>
      <c r="P28" s="188">
        <v>217</v>
      </c>
    </row>
    <row r="29" spans="1:19" ht="13.5" thickBot="1" x14ac:dyDescent="0.25">
      <c r="A29" s="212" t="s">
        <v>187</v>
      </c>
      <c r="B29" s="190">
        <v>4234</v>
      </c>
      <c r="C29" s="190">
        <v>4267</v>
      </c>
      <c r="D29" s="190">
        <v>4372</v>
      </c>
      <c r="E29" s="190">
        <v>4528</v>
      </c>
      <c r="F29" s="190">
        <v>4457</v>
      </c>
      <c r="G29" s="190">
        <v>4558</v>
      </c>
      <c r="H29" s="190">
        <v>4618</v>
      </c>
      <c r="I29" s="190">
        <v>4618</v>
      </c>
      <c r="J29" s="190">
        <v>4794</v>
      </c>
      <c r="K29" s="190">
        <v>4871</v>
      </c>
      <c r="L29" s="190">
        <v>4947</v>
      </c>
      <c r="M29" s="190">
        <v>5311</v>
      </c>
      <c r="N29" s="190">
        <v>5483</v>
      </c>
      <c r="O29" s="190">
        <f>O22+O25+O26+O27+O28</f>
        <v>5769</v>
      </c>
      <c r="P29" s="190">
        <f>P22+P25+P26+P27+P28</f>
        <v>5892</v>
      </c>
    </row>
    <row r="30" spans="1:19" ht="14.25" customHeight="1" x14ac:dyDescent="0.2">
      <c r="A30" s="192"/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234"/>
      <c r="O30" s="234"/>
      <c r="Q30" s="236"/>
      <c r="S30" s="118"/>
    </row>
    <row r="31" spans="1:19" ht="26.25" thickBot="1" x14ac:dyDescent="0.25">
      <c r="A31" s="203" t="s">
        <v>177</v>
      </c>
      <c r="B31" s="195">
        <v>2000</v>
      </c>
      <c r="C31" s="195">
        <v>2001</v>
      </c>
      <c r="D31" s="195">
        <v>2002</v>
      </c>
      <c r="E31" s="195">
        <v>2003</v>
      </c>
      <c r="F31" s="195">
        <v>2004</v>
      </c>
      <c r="G31" s="195">
        <v>2005</v>
      </c>
      <c r="H31" s="195">
        <v>2006</v>
      </c>
      <c r="I31" s="195">
        <v>2007</v>
      </c>
      <c r="J31" s="195">
        <v>2008</v>
      </c>
      <c r="K31" s="195">
        <v>2009</v>
      </c>
      <c r="L31" s="195">
        <v>2010</v>
      </c>
      <c r="M31" s="195">
        <v>2011</v>
      </c>
      <c r="N31" s="195">
        <v>2012</v>
      </c>
      <c r="O31" s="195">
        <v>2013</v>
      </c>
      <c r="P31" s="195">
        <v>2014</v>
      </c>
    </row>
    <row r="32" spans="1:19" x14ac:dyDescent="0.2">
      <c r="A32" s="166" t="s">
        <v>145</v>
      </c>
      <c r="B32" s="204">
        <v>0.50895140664961636</v>
      </c>
      <c r="C32" s="204">
        <v>0.54439252336448596</v>
      </c>
      <c r="D32" s="204">
        <v>0.54823529411764704</v>
      </c>
      <c r="E32" s="204">
        <v>0.53131313131313129</v>
      </c>
      <c r="F32" s="204">
        <v>0.43738656987295826</v>
      </c>
      <c r="G32" s="204">
        <v>0.42942942942942941</v>
      </c>
      <c r="H32" s="204">
        <v>0.37954239569313591</v>
      </c>
      <c r="I32" s="204">
        <v>0.32961586121437425</v>
      </c>
      <c r="J32" s="204">
        <v>0.37099023709902373</v>
      </c>
      <c r="K32" s="204">
        <v>0.35097493036211697</v>
      </c>
      <c r="L32" s="204">
        <v>0.38472622478386165</v>
      </c>
      <c r="M32" s="204">
        <v>0.37283236994219654</v>
      </c>
      <c r="N32" s="236">
        <v>0.4064327485380117</v>
      </c>
      <c r="O32" s="236">
        <f t="shared" ref="O32:O36" si="0">O18/O4</f>
        <v>0.42204724409448818</v>
      </c>
      <c r="P32" s="236">
        <f t="shared" ref="P32:P42" si="1">P18/P4</f>
        <v>0.44061962134251292</v>
      </c>
    </row>
    <row r="33" spans="1:19" x14ac:dyDescent="0.2">
      <c r="A33" s="166" t="s">
        <v>141</v>
      </c>
      <c r="B33" s="204">
        <v>0.44861660079051385</v>
      </c>
      <c r="C33" s="204">
        <v>0.54506437768240346</v>
      </c>
      <c r="D33" s="204">
        <v>0.49385245901639346</v>
      </c>
      <c r="E33" s="204">
        <v>0.49557522123893805</v>
      </c>
      <c r="F33" s="204">
        <v>0.45667870036101083</v>
      </c>
      <c r="G33" s="204">
        <v>0.41176470588235292</v>
      </c>
      <c r="H33" s="204">
        <v>0.4013986013986014</v>
      </c>
      <c r="I33" s="204">
        <v>0.36754176610978523</v>
      </c>
      <c r="J33" s="204">
        <v>0.44178628389154706</v>
      </c>
      <c r="K33" s="204">
        <v>0.42799461641991926</v>
      </c>
      <c r="L33" s="204">
        <v>0.41443538998835855</v>
      </c>
      <c r="M33" s="204">
        <v>0.45795454545454545</v>
      </c>
      <c r="N33" s="236">
        <v>0.46162162162162163</v>
      </c>
      <c r="O33" s="236">
        <f t="shared" si="0"/>
        <v>0.49365750528541225</v>
      </c>
      <c r="P33" s="236">
        <f t="shared" si="1"/>
        <v>0.51813471502590669</v>
      </c>
    </row>
    <row r="34" spans="1:19" x14ac:dyDescent="0.2">
      <c r="A34" s="166" t="s">
        <v>142</v>
      </c>
      <c r="B34" s="204">
        <v>0.46666666666666667</v>
      </c>
      <c r="C34" s="204">
        <v>0.5</v>
      </c>
      <c r="D34" s="204">
        <v>0.51020408163265307</v>
      </c>
      <c r="E34" s="204">
        <v>0.4107142857142857</v>
      </c>
      <c r="F34" s="204">
        <v>0.35294117647058826</v>
      </c>
      <c r="G34" s="204">
        <v>0.36842105263157893</v>
      </c>
      <c r="H34" s="204">
        <v>0.38043478260869568</v>
      </c>
      <c r="I34" s="204">
        <v>0.34177215189873417</v>
      </c>
      <c r="J34" s="204">
        <v>0.53246753246753242</v>
      </c>
      <c r="K34" s="204">
        <v>0.36363636363636365</v>
      </c>
      <c r="L34" s="204">
        <v>0.31578947368421051</v>
      </c>
      <c r="M34" s="204">
        <v>0.4358974358974359</v>
      </c>
      <c r="N34" s="236">
        <v>0.16666666666666666</v>
      </c>
      <c r="O34" s="236">
        <f t="shared" si="0"/>
        <v>0.27777777777777779</v>
      </c>
      <c r="P34" s="236">
        <f t="shared" si="1"/>
        <v>0.4</v>
      </c>
    </row>
    <row r="35" spans="1:19" ht="13.5" thickBot="1" x14ac:dyDescent="0.25">
      <c r="A35" s="205" t="s">
        <v>143</v>
      </c>
      <c r="B35" s="167" t="s">
        <v>151</v>
      </c>
      <c r="C35" s="167" t="s">
        <v>151</v>
      </c>
      <c r="D35" s="167" t="s">
        <v>151</v>
      </c>
      <c r="E35" s="167" t="s">
        <v>151</v>
      </c>
      <c r="F35" s="167" t="s">
        <v>151</v>
      </c>
      <c r="G35" s="167" t="s">
        <v>151</v>
      </c>
      <c r="H35" s="167" t="s">
        <v>151</v>
      </c>
      <c r="I35" s="167" t="s">
        <v>151</v>
      </c>
      <c r="J35" s="167" t="s">
        <v>151</v>
      </c>
      <c r="K35" s="167" t="s">
        <v>151</v>
      </c>
      <c r="L35" s="204">
        <v>0.33333333333333331</v>
      </c>
      <c r="M35" s="204">
        <v>0.21428571428571427</v>
      </c>
      <c r="N35" s="236">
        <v>0.5</v>
      </c>
      <c r="O35" s="236">
        <f t="shared" si="0"/>
        <v>0.42857142857142855</v>
      </c>
      <c r="P35" s="236">
        <f t="shared" si="1"/>
        <v>0.25</v>
      </c>
    </row>
    <row r="36" spans="1:19" ht="13.5" thickTop="1" x14ac:dyDescent="0.2">
      <c r="A36" s="206" t="s">
        <v>152</v>
      </c>
      <c r="B36" s="207">
        <v>0.47452229299363058</v>
      </c>
      <c r="C36" s="207">
        <v>0.5429184549356223</v>
      </c>
      <c r="D36" s="207">
        <v>0.51871101871101866</v>
      </c>
      <c r="E36" s="207">
        <v>0.50847457627118642</v>
      </c>
      <c r="F36" s="207">
        <v>0.44160272804774081</v>
      </c>
      <c r="G36" s="207">
        <v>0.41794310722100658</v>
      </c>
      <c r="H36" s="207">
        <v>0.38967741935483868</v>
      </c>
      <c r="I36" s="207">
        <v>0.34860788863109049</v>
      </c>
      <c r="J36" s="207">
        <v>0.41097818437719913</v>
      </c>
      <c r="K36" s="207">
        <v>0.38899803536345778</v>
      </c>
      <c r="L36" s="207">
        <v>0.39862757330006238</v>
      </c>
      <c r="M36" s="207">
        <v>0.41907692307692307</v>
      </c>
      <c r="N36" s="237">
        <v>0.43449116392443632</v>
      </c>
      <c r="O36" s="237">
        <f t="shared" si="0"/>
        <v>0.4605911330049261</v>
      </c>
      <c r="P36" s="237">
        <f t="shared" si="1"/>
        <v>0.48498122653316644</v>
      </c>
    </row>
    <row r="37" spans="1:19" ht="14.25" x14ac:dyDescent="0.2">
      <c r="A37" s="109" t="s">
        <v>139</v>
      </c>
      <c r="B37" s="208">
        <v>0.5085118066996156</v>
      </c>
      <c r="C37" s="208">
        <v>0.56370416407706647</v>
      </c>
      <c r="D37" s="208">
        <v>0.55948553054662375</v>
      </c>
      <c r="E37" s="208">
        <v>0.53278204370939164</v>
      </c>
      <c r="F37" s="208">
        <v>0.43128964059196617</v>
      </c>
      <c r="G37" s="208">
        <v>0.38283550694152291</v>
      </c>
      <c r="H37" s="208">
        <v>0.32991875662310138</v>
      </c>
      <c r="I37" s="208">
        <v>0.29243802949482273</v>
      </c>
      <c r="J37" s="208">
        <v>0.35711847046773643</v>
      </c>
      <c r="K37" s="208">
        <v>0.36143790849673202</v>
      </c>
      <c r="L37" s="208">
        <v>0.35219542362399503</v>
      </c>
      <c r="M37" s="208">
        <v>0.40301576422206992</v>
      </c>
      <c r="N37" s="236">
        <v>0.397838568051334</v>
      </c>
      <c r="O37" s="236">
        <f t="shared" ref="O37:O42" si="2">O23/O9</f>
        <v>0.45438957475994513</v>
      </c>
      <c r="P37" s="236">
        <f t="shared" si="1"/>
        <v>0.47595987547561397</v>
      </c>
    </row>
    <row r="38" spans="1:19" ht="13.5" thickBot="1" x14ac:dyDescent="0.25">
      <c r="A38" s="166" t="s">
        <v>15</v>
      </c>
      <c r="B38" s="208">
        <v>0.56276595744680846</v>
      </c>
      <c r="C38" s="208">
        <v>0.61868078960038519</v>
      </c>
      <c r="D38" s="208">
        <v>0.60667293233082709</v>
      </c>
      <c r="E38" s="208">
        <v>0.57301038062283738</v>
      </c>
      <c r="F38" s="208">
        <v>0.50266922912662826</v>
      </c>
      <c r="G38" s="208">
        <v>0.45295369006709213</v>
      </c>
      <c r="H38" s="208">
        <v>0.38813367318040215</v>
      </c>
      <c r="I38" s="208">
        <v>0.36038622129436326</v>
      </c>
      <c r="J38" s="208">
        <v>0.4247598719316969</v>
      </c>
      <c r="K38" s="208">
        <v>0.43013784461152882</v>
      </c>
      <c r="L38" s="208">
        <v>0.4478051807042035</v>
      </c>
      <c r="M38" s="208">
        <v>0.4769656519615823</v>
      </c>
      <c r="N38" s="236">
        <v>0.50495867768595037</v>
      </c>
      <c r="O38" s="236">
        <f t="shared" si="2"/>
        <v>0.50381932912653604</v>
      </c>
      <c r="P38" s="236">
        <f t="shared" si="1"/>
        <v>0.53570219966159049</v>
      </c>
    </row>
    <row r="39" spans="1:19" ht="13.5" thickTop="1" x14ac:dyDescent="0.2">
      <c r="A39" s="206" t="s">
        <v>155</v>
      </c>
      <c r="B39" s="207">
        <v>0.54761539641159329</v>
      </c>
      <c r="C39" s="207">
        <v>0.60333159812597603</v>
      </c>
      <c r="D39" s="207">
        <v>0.59404577525382896</v>
      </c>
      <c r="E39" s="207">
        <v>0.56171201061712006</v>
      </c>
      <c r="F39" s="207">
        <v>0.48212927756653995</v>
      </c>
      <c r="G39" s="207">
        <v>0.43331762488218661</v>
      </c>
      <c r="H39" s="207">
        <v>0.37147478014757912</v>
      </c>
      <c r="I39" s="207">
        <v>0.34042945350658926</v>
      </c>
      <c r="J39" s="207">
        <v>0.40387858347386174</v>
      </c>
      <c r="K39" s="207">
        <v>0.4078780177890724</v>
      </c>
      <c r="L39" s="207">
        <v>0.41586612953207314</v>
      </c>
      <c r="M39" s="207">
        <v>0.45315086635029245</v>
      </c>
      <c r="N39" s="237">
        <v>0.46975918322050825</v>
      </c>
      <c r="O39" s="237">
        <f t="shared" si="2"/>
        <v>0.48769299619601703</v>
      </c>
      <c r="P39" s="237">
        <f t="shared" si="1"/>
        <v>0.51607771844108619</v>
      </c>
    </row>
    <row r="40" spans="1:19" x14ac:dyDescent="0.2">
      <c r="A40" s="109" t="s">
        <v>146</v>
      </c>
      <c r="B40" s="167" t="s">
        <v>151</v>
      </c>
      <c r="C40" s="167" t="s">
        <v>151</v>
      </c>
      <c r="D40" s="167" t="s">
        <v>151</v>
      </c>
      <c r="E40" s="167" t="s">
        <v>151</v>
      </c>
      <c r="F40" s="167" t="s">
        <v>151</v>
      </c>
      <c r="G40" s="167" t="s">
        <v>151</v>
      </c>
      <c r="H40" s="167" t="s">
        <v>151</v>
      </c>
      <c r="I40" s="167" t="s">
        <v>151</v>
      </c>
      <c r="J40" s="167" t="s">
        <v>151</v>
      </c>
      <c r="K40" s="167" t="s">
        <v>151</v>
      </c>
      <c r="L40" s="204">
        <v>0.37461300309597523</v>
      </c>
      <c r="M40" s="204">
        <v>0.47318611987381703</v>
      </c>
      <c r="N40" s="236">
        <v>0.46857142857142858</v>
      </c>
      <c r="O40" s="236">
        <f t="shared" si="2"/>
        <v>0.49291784702549574</v>
      </c>
      <c r="P40" s="236">
        <f t="shared" si="1"/>
        <v>0.51764705882352946</v>
      </c>
    </row>
    <row r="41" spans="1:19" x14ac:dyDescent="0.2">
      <c r="A41" s="166" t="s">
        <v>162</v>
      </c>
      <c r="B41" s="204">
        <v>0.70358306188925079</v>
      </c>
      <c r="C41" s="204">
        <v>0.39609483960948394</v>
      </c>
      <c r="D41" s="204">
        <v>0.55104712041884818</v>
      </c>
      <c r="E41" s="204">
        <v>0.55196506550218338</v>
      </c>
      <c r="F41" s="204">
        <v>0.456379821958457</v>
      </c>
      <c r="G41" s="204">
        <v>0.35206422018348627</v>
      </c>
      <c r="H41" s="204">
        <v>0.33235294117647057</v>
      </c>
      <c r="I41" s="204">
        <v>0.27677806341045413</v>
      </c>
      <c r="J41" s="204">
        <v>0.2978723404255319</v>
      </c>
      <c r="K41" s="204">
        <v>0.34301856335754644</v>
      </c>
      <c r="L41" s="204">
        <v>0.40862944162436549</v>
      </c>
      <c r="M41" s="204">
        <v>0.42941176470588233</v>
      </c>
      <c r="N41" s="236">
        <v>0.49735449735449733</v>
      </c>
      <c r="O41" s="236">
        <f t="shared" si="2"/>
        <v>0.45588235294117646</v>
      </c>
      <c r="P41" s="236">
        <f t="shared" si="1"/>
        <v>0.49189189189189192</v>
      </c>
    </row>
    <row r="42" spans="1:19" ht="13.5" thickBot="1" x14ac:dyDescent="0.25">
      <c r="A42" s="187" t="s">
        <v>166</v>
      </c>
      <c r="B42" s="188" t="s">
        <v>151</v>
      </c>
      <c r="C42" s="188" t="s">
        <v>151</v>
      </c>
      <c r="D42" s="188" t="s">
        <v>151</v>
      </c>
      <c r="E42" s="188" t="s">
        <v>151</v>
      </c>
      <c r="F42" s="188" t="s">
        <v>151</v>
      </c>
      <c r="G42" s="188" t="s">
        <v>151</v>
      </c>
      <c r="H42" s="188" t="s">
        <v>151</v>
      </c>
      <c r="I42" s="188" t="s">
        <v>151</v>
      </c>
      <c r="J42" s="188" t="s">
        <v>151</v>
      </c>
      <c r="K42" s="188" t="s">
        <v>151</v>
      </c>
      <c r="L42" s="188" t="s">
        <v>151</v>
      </c>
      <c r="M42" s="209">
        <v>0.32758620689655171</v>
      </c>
      <c r="N42" s="209">
        <v>0.26542324246771881</v>
      </c>
      <c r="O42" s="209">
        <f t="shared" si="2"/>
        <v>0.3413940256045519</v>
      </c>
      <c r="P42" s="209">
        <f t="shared" si="1"/>
        <v>0.3411949685534591</v>
      </c>
    </row>
    <row r="43" spans="1:19" ht="5.25" customHeight="1" x14ac:dyDescent="0.2"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291"/>
      <c r="O43" s="291"/>
      <c r="P43" s="291"/>
      <c r="S43" s="118"/>
    </row>
    <row r="44" spans="1:19" ht="9" customHeight="1" x14ac:dyDescent="0.2">
      <c r="A44" s="359" t="s">
        <v>275</v>
      </c>
      <c r="B44" s="359"/>
      <c r="C44" s="359"/>
      <c r="D44" s="359"/>
      <c r="E44" s="359"/>
      <c r="F44" s="359"/>
      <c r="G44" s="359"/>
      <c r="H44" s="359"/>
      <c r="I44" s="359"/>
      <c r="J44" s="359"/>
      <c r="K44" s="359"/>
      <c r="L44" s="359"/>
      <c r="M44" s="359"/>
    </row>
    <row r="45" spans="1:19" ht="9" customHeight="1" x14ac:dyDescent="0.2">
      <c r="A45" s="360" t="s">
        <v>150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  <c r="L45" s="360"/>
      <c r="M45" s="360"/>
    </row>
    <row r="46" spans="1:19" ht="9" customHeight="1" x14ac:dyDescent="0.2">
      <c r="A46" s="356" t="s">
        <v>176</v>
      </c>
      <c r="B46" s="356"/>
      <c r="C46" s="356"/>
      <c r="D46" s="356"/>
      <c r="E46" s="356"/>
      <c r="F46" s="356"/>
      <c r="G46" s="356"/>
      <c r="H46" s="356"/>
      <c r="I46" s="356"/>
      <c r="J46" s="356"/>
      <c r="K46" s="356"/>
      <c r="L46" s="356"/>
      <c r="M46" s="356"/>
    </row>
    <row r="47" spans="1:19" ht="9" customHeight="1" x14ac:dyDescent="0.2">
      <c r="A47" s="361" t="s">
        <v>144</v>
      </c>
      <c r="B47" s="361"/>
      <c r="C47" s="361"/>
      <c r="D47" s="361"/>
      <c r="E47" s="361"/>
      <c r="F47" s="361"/>
      <c r="G47" s="361"/>
      <c r="H47" s="361"/>
      <c r="I47" s="361"/>
      <c r="J47" s="361"/>
      <c r="K47" s="361"/>
      <c r="L47" s="361"/>
      <c r="M47" s="361"/>
    </row>
    <row r="48" spans="1:19" ht="9" customHeight="1" x14ac:dyDescent="0.2">
      <c r="A48" s="356" t="s">
        <v>185</v>
      </c>
      <c r="B48" s="356"/>
      <c r="C48" s="356"/>
      <c r="D48" s="356"/>
      <c r="E48" s="356"/>
      <c r="F48" s="356"/>
      <c r="G48" s="356"/>
      <c r="H48" s="356"/>
      <c r="I48" s="356"/>
      <c r="J48" s="356"/>
      <c r="K48" s="356"/>
      <c r="L48" s="356"/>
      <c r="M48" s="356"/>
    </row>
    <row r="49" spans="1:15" ht="9" customHeight="1" x14ac:dyDescent="0.2">
      <c r="A49" s="357" t="s">
        <v>293</v>
      </c>
      <c r="B49" s="357"/>
      <c r="C49" s="357"/>
      <c r="D49" s="357"/>
      <c r="E49" s="357"/>
      <c r="F49" s="357"/>
      <c r="G49" s="357"/>
      <c r="H49" s="357"/>
      <c r="I49" s="357"/>
      <c r="J49" s="357"/>
      <c r="K49" s="357"/>
      <c r="L49" s="357"/>
      <c r="M49" s="357"/>
    </row>
    <row r="50" spans="1:15" x14ac:dyDescent="0.2">
      <c r="B50" s="210"/>
      <c r="C50" s="210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35"/>
      <c r="O50" s="235"/>
    </row>
    <row r="51" spans="1:15" x14ac:dyDescent="0.2">
      <c r="B51" s="210"/>
      <c r="C51" s="210"/>
      <c r="D51" s="210"/>
      <c r="E51" s="210"/>
      <c r="F51" s="210"/>
      <c r="G51" s="210"/>
      <c r="H51" s="210"/>
      <c r="I51" s="210"/>
      <c r="J51" s="210"/>
      <c r="K51" s="210"/>
      <c r="L51" s="210"/>
      <c r="M51" s="210"/>
      <c r="N51" s="235"/>
      <c r="O51" s="235"/>
    </row>
    <row r="52" spans="1:15" x14ac:dyDescent="0.2">
      <c r="A52" s="109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35"/>
      <c r="O52" s="235"/>
    </row>
    <row r="53" spans="1:15" x14ac:dyDescent="0.2">
      <c r="A53" s="109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35"/>
      <c r="O53" s="235"/>
    </row>
    <row r="54" spans="1:15" x14ac:dyDescent="0.2">
      <c r="A54" s="109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35"/>
      <c r="O54" s="235"/>
    </row>
    <row r="55" spans="1:15" x14ac:dyDescent="0.2">
      <c r="A55" s="109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35"/>
      <c r="O55" s="235"/>
    </row>
    <row r="56" spans="1:15" x14ac:dyDescent="0.2">
      <c r="A56" s="109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35"/>
      <c r="O56" s="235"/>
    </row>
    <row r="57" spans="1:15" x14ac:dyDescent="0.2">
      <c r="A57" s="6"/>
      <c r="B57" s="211"/>
      <c r="C57" s="211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35"/>
      <c r="O57" s="235"/>
    </row>
    <row r="58" spans="1:15" x14ac:dyDescent="0.2">
      <c r="A58" s="6"/>
      <c r="B58" s="211"/>
      <c r="C58" s="211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35"/>
      <c r="O58" s="235"/>
    </row>
    <row r="59" spans="1:15" x14ac:dyDescent="0.2">
      <c r="A59" s="6"/>
      <c r="B59" s="211"/>
      <c r="C59" s="211"/>
      <c r="D59" s="210"/>
      <c r="E59" s="210"/>
      <c r="F59" s="210"/>
      <c r="G59" s="210"/>
      <c r="H59" s="210"/>
      <c r="I59" s="210"/>
      <c r="J59" s="210"/>
      <c r="K59" s="210"/>
      <c r="L59" s="161"/>
      <c r="M59" s="161"/>
      <c r="N59" s="233"/>
      <c r="O59" s="233"/>
    </row>
    <row r="60" spans="1:15" x14ac:dyDescent="0.2">
      <c r="A60" s="6"/>
      <c r="B60" s="211"/>
      <c r="C60" s="211"/>
      <c r="D60" s="210"/>
      <c r="E60" s="210"/>
      <c r="F60" s="210"/>
      <c r="G60" s="210"/>
      <c r="H60" s="210"/>
      <c r="I60" s="210"/>
      <c r="J60" s="210"/>
      <c r="K60" s="210"/>
      <c r="L60" s="161"/>
      <c r="M60" s="161"/>
      <c r="N60" s="233"/>
      <c r="O60" s="233"/>
    </row>
    <row r="61" spans="1:15" x14ac:dyDescent="0.2">
      <c r="A61" s="211"/>
      <c r="B61" s="211"/>
      <c r="C61" s="211"/>
      <c r="D61" s="210"/>
      <c r="E61" s="210"/>
      <c r="F61" s="210"/>
      <c r="G61" s="210"/>
      <c r="H61" s="210"/>
      <c r="I61" s="210"/>
      <c r="J61" s="210"/>
      <c r="K61" s="210"/>
      <c r="L61" s="210"/>
      <c r="M61" s="210"/>
      <c r="N61" s="235"/>
      <c r="O61" s="235"/>
    </row>
    <row r="62" spans="1:15" x14ac:dyDescent="0.2">
      <c r="A62" s="211"/>
      <c r="B62" s="211"/>
      <c r="C62" s="211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35"/>
      <c r="O62" s="235"/>
    </row>
    <row r="63" spans="1:15" x14ac:dyDescent="0.2">
      <c r="A63" s="211"/>
      <c r="B63" s="211"/>
      <c r="C63" s="211"/>
      <c r="D63" s="210"/>
      <c r="E63" s="210"/>
      <c r="F63" s="210"/>
      <c r="G63" s="210"/>
      <c r="H63" s="210"/>
      <c r="I63" s="210"/>
      <c r="J63" s="210"/>
      <c r="K63" s="210"/>
      <c r="L63" s="210"/>
      <c r="M63" s="210"/>
      <c r="N63" s="235"/>
      <c r="O63" s="235"/>
    </row>
    <row r="64" spans="1:15" x14ac:dyDescent="0.2">
      <c r="A64" s="118"/>
      <c r="B64" s="118"/>
      <c r="C64" s="118"/>
    </row>
  </sheetData>
  <customSheetViews>
    <customSheetView guid="{7A197565-CD06-4D40-ADF6-ABEB5F656DCB}" showPageBreaks="1" showGridLines="0" topLeftCell="A16">
      <selection activeCell="A44" sqref="A44"/>
      <pageMargins left="0.5" right="0.5" top="0.25" bottom="0" header="0.5" footer="0.5"/>
      <pageSetup scale="95" orientation="landscape" r:id="rId1"/>
      <headerFooter alignWithMargins="0"/>
    </customSheetView>
    <customSheetView guid="{95FDDC2C-549A-47CA-B8D5-ECD00002A7F5}" showGridLines="0" topLeftCell="A34">
      <selection activeCell="A45" sqref="A45"/>
      <pageMargins left="0.5" right="0.5" top="0.25" bottom="0" header="0.5" footer="0.5"/>
      <pageSetup scale="95" orientation="landscape" r:id="rId2"/>
      <headerFooter alignWithMargins="0"/>
    </customSheetView>
    <customSheetView guid="{2B652145-1D52-4EE8-83F9-19E7E3F403E5}" showGridLines="0" topLeftCell="A22">
      <selection activeCell="A45" sqref="A45"/>
      <pageMargins left="0.5" right="0.5" top="0.25" bottom="0" header="0.5" footer="0.5"/>
      <pageSetup scale="95" orientation="landscape" r:id="rId3"/>
      <headerFooter alignWithMargins="0"/>
    </customSheetView>
    <customSheetView guid="{6205ACC2-7748-4BB6-9408-101C32D32338}" showGridLines="0" topLeftCell="A17">
      <selection activeCell="A45" sqref="A45"/>
      <pageMargins left="0.5" right="0.5" top="0.25" bottom="0" header="0.5" footer="0.5"/>
      <pageSetup scale="95" orientation="landscape" r:id="rId4"/>
      <headerFooter alignWithMargins="0"/>
    </customSheetView>
  </customSheetViews>
  <mergeCells count="7">
    <mergeCell ref="A48:M48"/>
    <mergeCell ref="A49:M49"/>
    <mergeCell ref="A1:M1"/>
    <mergeCell ref="A44:M44"/>
    <mergeCell ref="A45:M45"/>
    <mergeCell ref="A46:M46"/>
    <mergeCell ref="A47:M47"/>
  </mergeCells>
  <pageMargins left="0.5" right="0.5" top="0.25" bottom="0" header="0.5" footer="0.5"/>
  <pageSetup scale="95" orientation="landscape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I194"/>
  <sheetViews>
    <sheetView showGridLines="0" zoomScaleNormal="100" workbookViewId="0"/>
  </sheetViews>
  <sheetFormatPr defaultRowHeight="15" x14ac:dyDescent="0.25"/>
  <cols>
    <col min="1" max="1" width="5.7109375" style="221" customWidth="1"/>
    <col min="2" max="2" width="65.28515625" style="221" customWidth="1"/>
    <col min="3" max="3" width="1.7109375" style="380" customWidth="1"/>
    <col min="4" max="4" width="7.5703125" style="387" bestFit="1" customWidth="1"/>
    <col min="5" max="7" width="8.7109375" style="221" customWidth="1"/>
    <col min="8" max="8" width="8.7109375" style="226" customWidth="1"/>
    <col min="9" max="67" width="8.7109375" style="221" customWidth="1"/>
    <col min="68" max="68" width="8.7109375" customWidth="1"/>
    <col min="69" max="69" width="8.7109375" style="80" customWidth="1"/>
    <col min="70" max="85" width="9.140625" style="80"/>
  </cols>
  <sheetData>
    <row r="1" spans="1:87" x14ac:dyDescent="0.25">
      <c r="A1" s="293" t="s">
        <v>315</v>
      </c>
      <c r="B1" s="293"/>
      <c r="D1" s="380"/>
      <c r="E1" s="298"/>
      <c r="F1" s="298"/>
      <c r="G1" s="298"/>
      <c r="H1" s="298"/>
      <c r="I1" s="293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 s="298"/>
      <c r="BE1" s="298"/>
      <c r="BF1" s="298"/>
      <c r="BG1" s="298"/>
      <c r="BH1" s="298"/>
      <c r="BI1" s="298"/>
      <c r="BJ1" s="298"/>
      <c r="BK1" s="298"/>
      <c r="BL1" s="298"/>
      <c r="BM1" s="298"/>
      <c r="BN1" s="298"/>
      <c r="BO1" s="298"/>
      <c r="BP1" s="80"/>
    </row>
    <row r="2" spans="1:87" s="316" customFormat="1" ht="42.75" customHeight="1" thickBot="1" x14ac:dyDescent="0.3">
      <c r="A2" s="267" t="s">
        <v>16</v>
      </c>
      <c r="B2" s="267" t="s">
        <v>214</v>
      </c>
      <c r="C2" s="321"/>
      <c r="D2" s="381" t="s">
        <v>4</v>
      </c>
      <c r="E2" s="267" t="s">
        <v>195</v>
      </c>
      <c r="F2" s="267" t="s">
        <v>73</v>
      </c>
      <c r="G2" s="267" t="s">
        <v>109</v>
      </c>
      <c r="H2" s="267" t="s">
        <v>190</v>
      </c>
      <c r="I2" s="267" t="s">
        <v>94</v>
      </c>
      <c r="J2" s="267" t="s">
        <v>74</v>
      </c>
      <c r="K2" s="267" t="s">
        <v>191</v>
      </c>
      <c r="L2" s="267" t="s">
        <v>110</v>
      </c>
      <c r="M2" s="267" t="s">
        <v>99</v>
      </c>
      <c r="N2" s="267" t="s">
        <v>58</v>
      </c>
      <c r="O2" s="267" t="s">
        <v>65</v>
      </c>
      <c r="P2" s="267" t="s">
        <v>66</v>
      </c>
      <c r="Q2" s="267" t="s">
        <v>75</v>
      </c>
      <c r="R2" s="267" t="s">
        <v>76</v>
      </c>
      <c r="S2" s="267" t="s">
        <v>192</v>
      </c>
      <c r="T2" s="267" t="s">
        <v>111</v>
      </c>
      <c r="U2" s="267" t="s">
        <v>100</v>
      </c>
      <c r="V2" s="267" t="s">
        <v>85</v>
      </c>
      <c r="W2" s="267" t="s">
        <v>86</v>
      </c>
      <c r="X2" s="267" t="s">
        <v>87</v>
      </c>
      <c r="Y2" s="267" t="s">
        <v>101</v>
      </c>
      <c r="Z2" s="267" t="s">
        <v>77</v>
      </c>
      <c r="AA2" s="267" t="s">
        <v>78</v>
      </c>
      <c r="AB2" s="267" t="s">
        <v>59</v>
      </c>
      <c r="AC2" s="267" t="s">
        <v>193</v>
      </c>
      <c r="AD2" s="267" t="s">
        <v>67</v>
      </c>
      <c r="AE2" s="267" t="s">
        <v>60</v>
      </c>
      <c r="AF2" s="267" t="s">
        <v>88</v>
      </c>
      <c r="AG2" s="267" t="s">
        <v>89</v>
      </c>
      <c r="AH2" s="267" t="s">
        <v>79</v>
      </c>
      <c r="AI2" s="267" t="s">
        <v>90</v>
      </c>
      <c r="AJ2" s="267" t="s">
        <v>102</v>
      </c>
      <c r="AK2" s="267" t="s">
        <v>103</v>
      </c>
      <c r="AL2" s="267" t="s">
        <v>112</v>
      </c>
      <c r="AM2" s="267" t="s">
        <v>194</v>
      </c>
      <c r="AN2" s="267" t="s">
        <v>61</v>
      </c>
      <c r="AO2" s="267" t="s">
        <v>68</v>
      </c>
      <c r="AP2" s="267" t="s">
        <v>95</v>
      </c>
      <c r="AQ2" s="267" t="s">
        <v>69</v>
      </c>
      <c r="AR2" s="267" t="s">
        <v>277</v>
      </c>
      <c r="AS2" s="267" t="s">
        <v>80</v>
      </c>
      <c r="AT2" s="267" t="s">
        <v>104</v>
      </c>
      <c r="AU2" s="267" t="s">
        <v>196</v>
      </c>
      <c r="AV2" s="267" t="s">
        <v>91</v>
      </c>
      <c r="AW2" s="267" t="s">
        <v>96</v>
      </c>
      <c r="AX2" s="267" t="s">
        <v>197</v>
      </c>
      <c r="AY2" s="267" t="s">
        <v>113</v>
      </c>
      <c r="AZ2" s="267" t="s">
        <v>70</v>
      </c>
      <c r="BA2" s="267" t="s">
        <v>115</v>
      </c>
      <c r="BB2" s="267" t="s">
        <v>198</v>
      </c>
      <c r="BC2" s="267" t="s">
        <v>62</v>
      </c>
      <c r="BD2" s="267" t="s">
        <v>199</v>
      </c>
      <c r="BE2" s="267" t="s">
        <v>81</v>
      </c>
      <c r="BF2" s="267" t="s">
        <v>105</v>
      </c>
      <c r="BG2" s="267" t="s">
        <v>82</v>
      </c>
      <c r="BH2" s="267" t="s">
        <v>97</v>
      </c>
      <c r="BI2" s="267" t="s">
        <v>106</v>
      </c>
      <c r="BJ2" s="267" t="s">
        <v>63</v>
      </c>
      <c r="BK2" s="267" t="s">
        <v>212</v>
      </c>
      <c r="BL2" s="267" t="s">
        <v>83</v>
      </c>
      <c r="BM2" s="267" t="s">
        <v>114</v>
      </c>
      <c r="BN2" s="267" t="s">
        <v>71</v>
      </c>
      <c r="BO2" s="267" t="s">
        <v>92</v>
      </c>
      <c r="BP2" s="267" t="s">
        <v>107</v>
      </c>
      <c r="BQ2" s="267" t="s">
        <v>213</v>
      </c>
      <c r="BR2" s="314"/>
      <c r="BS2" s="315"/>
      <c r="BT2" s="315"/>
      <c r="BU2" s="315"/>
      <c r="BV2" s="315"/>
      <c r="BW2" s="315"/>
      <c r="BX2" s="315"/>
      <c r="BY2" s="315"/>
      <c r="BZ2" s="315"/>
      <c r="CA2" s="315"/>
      <c r="CB2" s="315"/>
      <c r="CC2" s="315"/>
      <c r="CD2" s="315"/>
      <c r="CE2" s="315"/>
      <c r="CF2" s="315"/>
      <c r="CG2" s="315"/>
      <c r="CH2" s="315"/>
    </row>
    <row r="3" spans="1:87" s="301" customFormat="1" x14ac:dyDescent="0.25">
      <c r="A3" s="302" t="s">
        <v>17</v>
      </c>
      <c r="B3" s="302" t="s">
        <v>215</v>
      </c>
      <c r="C3" s="321"/>
      <c r="D3" s="320">
        <v>755</v>
      </c>
      <c r="E3" s="303">
        <v>3</v>
      </c>
      <c r="F3" s="303">
        <v>110</v>
      </c>
      <c r="G3" s="303">
        <v>2</v>
      </c>
      <c r="H3" s="304"/>
      <c r="I3" s="303">
        <v>2</v>
      </c>
      <c r="J3" s="303">
        <v>17</v>
      </c>
      <c r="K3" s="303">
        <v>4</v>
      </c>
      <c r="L3" s="303">
        <v>47</v>
      </c>
      <c r="M3" s="303">
        <v>2</v>
      </c>
      <c r="N3" s="303">
        <v>6</v>
      </c>
      <c r="O3" s="304"/>
      <c r="P3" s="304"/>
      <c r="Q3" s="303">
        <v>81</v>
      </c>
      <c r="R3" s="303">
        <v>128</v>
      </c>
      <c r="S3" s="304"/>
      <c r="T3" s="304"/>
      <c r="U3" s="303">
        <v>1</v>
      </c>
      <c r="V3" s="303">
        <v>8</v>
      </c>
      <c r="W3" s="303">
        <v>5</v>
      </c>
      <c r="X3" s="303">
        <v>1</v>
      </c>
      <c r="Y3" s="303">
        <v>2</v>
      </c>
      <c r="Z3" s="303">
        <v>10</v>
      </c>
      <c r="AA3" s="303">
        <v>36</v>
      </c>
      <c r="AB3" s="303"/>
      <c r="AC3" s="303"/>
      <c r="AD3" s="303">
        <v>7</v>
      </c>
      <c r="AE3" s="303">
        <v>7</v>
      </c>
      <c r="AF3" s="303">
        <v>6</v>
      </c>
      <c r="AG3" s="303">
        <v>2</v>
      </c>
      <c r="AH3" s="303">
        <v>40</v>
      </c>
      <c r="AI3" s="303">
        <v>2</v>
      </c>
      <c r="AJ3" s="303"/>
      <c r="AK3" s="303">
        <v>1</v>
      </c>
      <c r="AL3" s="303">
        <v>1</v>
      </c>
      <c r="AM3" s="304"/>
      <c r="AN3" s="303">
        <v>1</v>
      </c>
      <c r="AO3" s="303">
        <v>12</v>
      </c>
      <c r="AP3" s="303">
        <v>1</v>
      </c>
      <c r="AQ3" s="303">
        <v>12</v>
      </c>
      <c r="AR3" s="303"/>
      <c r="AS3" s="303">
        <v>32</v>
      </c>
      <c r="AT3" s="304"/>
      <c r="AU3" s="304"/>
      <c r="AV3" s="303">
        <v>7</v>
      </c>
      <c r="AW3" s="303">
        <v>1</v>
      </c>
      <c r="AX3" s="303">
        <v>1</v>
      </c>
      <c r="AY3" s="303">
        <v>1</v>
      </c>
      <c r="AZ3" s="303">
        <v>5</v>
      </c>
      <c r="BA3" s="303">
        <v>2</v>
      </c>
      <c r="BB3" s="303">
        <v>1</v>
      </c>
      <c r="BC3" s="303"/>
      <c r="BD3" s="303"/>
      <c r="BE3" s="303">
        <v>22</v>
      </c>
      <c r="BF3" s="303">
        <v>1</v>
      </c>
      <c r="BG3" s="303">
        <v>60</v>
      </c>
      <c r="BH3" s="303">
        <v>30</v>
      </c>
      <c r="BI3" s="303">
        <v>5</v>
      </c>
      <c r="BJ3" s="304"/>
      <c r="BK3" s="304"/>
      <c r="BL3" s="303">
        <v>17</v>
      </c>
      <c r="BM3" s="303">
        <v>9</v>
      </c>
      <c r="BN3" s="303">
        <v>1</v>
      </c>
      <c r="BO3" s="303">
        <v>3</v>
      </c>
      <c r="BP3" s="304"/>
      <c r="BQ3" s="305"/>
      <c r="BR3" s="300"/>
      <c r="BS3" s="300"/>
      <c r="BT3" s="300"/>
      <c r="BU3" s="300"/>
      <c r="BV3" s="300"/>
      <c r="BW3" s="300"/>
      <c r="BX3" s="300"/>
      <c r="BY3" s="300"/>
      <c r="BZ3" s="300"/>
      <c r="CA3" s="300"/>
      <c r="CB3" s="300"/>
      <c r="CC3" s="300"/>
      <c r="CD3" s="300"/>
      <c r="CE3" s="300"/>
      <c r="CF3" s="300"/>
      <c r="CG3" s="300"/>
      <c r="CH3" s="300"/>
    </row>
    <row r="4" spans="1:87" x14ac:dyDescent="0.25">
      <c r="A4" s="299" t="s">
        <v>18</v>
      </c>
      <c r="B4" s="299" t="s">
        <v>201</v>
      </c>
      <c r="C4" s="321"/>
      <c r="D4" s="321">
        <v>3273</v>
      </c>
      <c r="E4" s="306">
        <v>22</v>
      </c>
      <c r="F4" s="307">
        <v>16</v>
      </c>
      <c r="G4" s="307">
        <v>11</v>
      </c>
      <c r="H4" s="307">
        <v>10</v>
      </c>
      <c r="I4" s="307">
        <v>160</v>
      </c>
      <c r="J4" s="307">
        <v>11</v>
      </c>
      <c r="K4" s="307">
        <v>5</v>
      </c>
      <c r="L4" s="307">
        <v>732</v>
      </c>
      <c r="M4" s="307">
        <v>50</v>
      </c>
      <c r="N4" s="307">
        <v>20</v>
      </c>
      <c r="O4" s="307">
        <v>6</v>
      </c>
      <c r="P4" s="307">
        <v>1</v>
      </c>
      <c r="Q4" s="307">
        <v>183</v>
      </c>
      <c r="R4" s="307">
        <v>66</v>
      </c>
      <c r="S4" s="307"/>
      <c r="T4" s="307">
        <v>13</v>
      </c>
      <c r="U4" s="307">
        <v>31</v>
      </c>
      <c r="V4" s="307">
        <v>117</v>
      </c>
      <c r="W4" s="307">
        <v>34</v>
      </c>
      <c r="X4" s="307">
        <v>18</v>
      </c>
      <c r="Y4" s="307">
        <v>32</v>
      </c>
      <c r="Z4" s="307">
        <v>14</v>
      </c>
      <c r="AA4" s="307">
        <v>25</v>
      </c>
      <c r="AB4" s="307">
        <v>3</v>
      </c>
      <c r="AC4" s="307"/>
      <c r="AD4" s="307">
        <v>58</v>
      </c>
      <c r="AE4" s="307">
        <v>43</v>
      </c>
      <c r="AF4" s="307">
        <v>94</v>
      </c>
      <c r="AG4" s="307">
        <v>72</v>
      </c>
      <c r="AH4" s="307">
        <v>7</v>
      </c>
      <c r="AI4" s="307">
        <v>42</v>
      </c>
      <c r="AJ4" s="307">
        <v>7</v>
      </c>
      <c r="AK4" s="307">
        <v>14</v>
      </c>
      <c r="AL4" s="307">
        <v>36</v>
      </c>
      <c r="AM4" s="307"/>
      <c r="AN4" s="307">
        <v>5</v>
      </c>
      <c r="AO4" s="307">
        <v>94</v>
      </c>
      <c r="AP4" s="307">
        <v>36</v>
      </c>
      <c r="AQ4" s="307">
        <v>139</v>
      </c>
      <c r="AR4" s="307"/>
      <c r="AS4" s="307">
        <v>53</v>
      </c>
      <c r="AT4" s="307">
        <v>13</v>
      </c>
      <c r="AU4" s="308"/>
      <c r="AV4" s="307">
        <v>47</v>
      </c>
      <c r="AW4" s="307">
        <v>32</v>
      </c>
      <c r="AX4" s="307">
        <v>15</v>
      </c>
      <c r="AY4" s="307">
        <v>65</v>
      </c>
      <c r="AZ4" s="307">
        <v>72</v>
      </c>
      <c r="BA4" s="307">
        <v>1</v>
      </c>
      <c r="BB4" s="307">
        <v>3</v>
      </c>
      <c r="BC4" s="307">
        <v>11</v>
      </c>
      <c r="BD4" s="307">
        <v>1</v>
      </c>
      <c r="BE4" s="307">
        <v>18</v>
      </c>
      <c r="BF4" s="307">
        <v>3</v>
      </c>
      <c r="BG4" s="307">
        <v>33</v>
      </c>
      <c r="BH4" s="307">
        <v>238</v>
      </c>
      <c r="BI4" s="307">
        <v>131</v>
      </c>
      <c r="BJ4" s="307">
        <v>1</v>
      </c>
      <c r="BK4" s="307"/>
      <c r="BL4" s="307">
        <v>88</v>
      </c>
      <c r="BM4" s="307">
        <v>158</v>
      </c>
      <c r="BN4" s="307">
        <v>5</v>
      </c>
      <c r="BO4" s="307">
        <v>55</v>
      </c>
      <c r="BP4" s="307">
        <v>3</v>
      </c>
      <c r="BQ4" s="306"/>
      <c r="BR4" s="274"/>
      <c r="BS4" s="274"/>
      <c r="BT4" s="274"/>
      <c r="BU4" s="274"/>
      <c r="CH4" s="80"/>
    </row>
    <row r="5" spans="1:87" s="80" customFormat="1" x14ac:dyDescent="0.25">
      <c r="A5" s="302" t="s">
        <v>18</v>
      </c>
      <c r="B5" s="302" t="s">
        <v>259</v>
      </c>
      <c r="C5" s="321"/>
      <c r="D5" s="320">
        <v>2872</v>
      </c>
      <c r="E5" s="304">
        <v>26</v>
      </c>
      <c r="F5" s="303">
        <v>17</v>
      </c>
      <c r="G5" s="303">
        <v>13</v>
      </c>
      <c r="H5" s="303">
        <v>39</v>
      </c>
      <c r="I5" s="303">
        <v>171</v>
      </c>
      <c r="J5" s="303">
        <v>14</v>
      </c>
      <c r="K5" s="303">
        <v>18</v>
      </c>
      <c r="L5" s="303">
        <v>578</v>
      </c>
      <c r="M5" s="303">
        <v>50</v>
      </c>
      <c r="N5" s="303">
        <v>13</v>
      </c>
      <c r="O5" s="303">
        <v>2</v>
      </c>
      <c r="P5" s="303">
        <v>1</v>
      </c>
      <c r="Q5" s="303">
        <v>175</v>
      </c>
      <c r="R5" s="303">
        <v>51</v>
      </c>
      <c r="S5" s="303">
        <v>1</v>
      </c>
      <c r="T5" s="303">
        <v>13</v>
      </c>
      <c r="U5" s="303">
        <v>26</v>
      </c>
      <c r="V5" s="303">
        <v>108</v>
      </c>
      <c r="W5" s="303">
        <v>29</v>
      </c>
      <c r="X5" s="303">
        <v>19</v>
      </c>
      <c r="Y5" s="303">
        <v>26</v>
      </c>
      <c r="Z5" s="303">
        <v>6</v>
      </c>
      <c r="AA5" s="303">
        <v>19</v>
      </c>
      <c r="AB5" s="303">
        <v>1</v>
      </c>
      <c r="AC5" s="303">
        <v>4</v>
      </c>
      <c r="AD5" s="303">
        <v>41</v>
      </c>
      <c r="AE5" s="303">
        <v>33</v>
      </c>
      <c r="AF5" s="303">
        <v>67</v>
      </c>
      <c r="AG5" s="303">
        <v>51</v>
      </c>
      <c r="AH5" s="303">
        <v>7</v>
      </c>
      <c r="AI5" s="303">
        <v>32</v>
      </c>
      <c r="AJ5" s="303">
        <v>10</v>
      </c>
      <c r="AK5" s="303">
        <v>21</v>
      </c>
      <c r="AL5" s="303">
        <v>40</v>
      </c>
      <c r="AM5" s="303"/>
      <c r="AN5" s="303">
        <v>4</v>
      </c>
      <c r="AO5" s="303">
        <v>74</v>
      </c>
      <c r="AP5" s="303">
        <v>25</v>
      </c>
      <c r="AQ5" s="303">
        <v>115</v>
      </c>
      <c r="AR5" s="303"/>
      <c r="AS5" s="303">
        <v>34</v>
      </c>
      <c r="AT5" s="303">
        <v>14</v>
      </c>
      <c r="AU5" s="303">
        <v>2</v>
      </c>
      <c r="AV5" s="303">
        <v>44</v>
      </c>
      <c r="AW5" s="303">
        <v>19</v>
      </c>
      <c r="AX5" s="303">
        <v>38</v>
      </c>
      <c r="AY5" s="303">
        <v>60</v>
      </c>
      <c r="AZ5" s="303">
        <v>48</v>
      </c>
      <c r="BA5" s="303">
        <v>1</v>
      </c>
      <c r="BB5" s="303">
        <v>4</v>
      </c>
      <c r="BC5" s="303">
        <v>5</v>
      </c>
      <c r="BD5" s="303">
        <v>2</v>
      </c>
      <c r="BE5" s="303">
        <v>11</v>
      </c>
      <c r="BF5" s="303">
        <v>6</v>
      </c>
      <c r="BG5" s="303">
        <v>29</v>
      </c>
      <c r="BH5" s="303">
        <v>217</v>
      </c>
      <c r="BI5" s="303">
        <v>130</v>
      </c>
      <c r="BJ5" s="303"/>
      <c r="BK5" s="309"/>
      <c r="BL5" s="303">
        <v>82</v>
      </c>
      <c r="BM5" s="303">
        <v>146</v>
      </c>
      <c r="BN5" s="303">
        <v>1</v>
      </c>
      <c r="BO5" s="303">
        <v>35</v>
      </c>
      <c r="BP5" s="309">
        <v>4</v>
      </c>
      <c r="BQ5" s="305"/>
      <c r="BR5" s="300"/>
      <c r="BS5" s="274"/>
      <c r="BT5" s="274"/>
      <c r="BU5" s="274"/>
      <c r="BV5" s="274"/>
      <c r="BW5" s="274"/>
      <c r="BX5" s="274"/>
      <c r="BY5" s="274"/>
      <c r="BZ5" s="274"/>
      <c r="CA5" s="274"/>
      <c r="CB5" s="274"/>
      <c r="CC5" s="274"/>
      <c r="CD5" s="274"/>
      <c r="CE5" s="274"/>
      <c r="CF5" s="274"/>
      <c r="CG5" s="274"/>
      <c r="CH5" s="274"/>
      <c r="CI5"/>
    </row>
    <row r="6" spans="1:87" x14ac:dyDescent="0.25">
      <c r="A6" s="299" t="s">
        <v>19</v>
      </c>
      <c r="B6" s="299" t="s">
        <v>218</v>
      </c>
      <c r="C6" s="321"/>
      <c r="D6" s="321">
        <v>1671</v>
      </c>
      <c r="E6" s="306">
        <v>36</v>
      </c>
      <c r="F6" s="307">
        <v>11</v>
      </c>
      <c r="G6" s="307">
        <v>9</v>
      </c>
      <c r="H6" s="307">
        <v>39</v>
      </c>
      <c r="I6" s="307">
        <v>37</v>
      </c>
      <c r="J6" s="307">
        <v>1</v>
      </c>
      <c r="K6" s="307">
        <v>16</v>
      </c>
      <c r="L6" s="307">
        <v>622</v>
      </c>
      <c r="M6" s="307">
        <v>20</v>
      </c>
      <c r="N6" s="307">
        <v>10</v>
      </c>
      <c r="O6" s="307">
        <v>3</v>
      </c>
      <c r="P6" s="307"/>
      <c r="Q6" s="307">
        <v>73</v>
      </c>
      <c r="R6" s="307">
        <v>26</v>
      </c>
      <c r="S6" s="307"/>
      <c r="T6" s="307">
        <v>7</v>
      </c>
      <c r="U6" s="307">
        <v>6</v>
      </c>
      <c r="V6" s="307">
        <v>42</v>
      </c>
      <c r="W6" s="307">
        <v>8</v>
      </c>
      <c r="X6" s="307">
        <v>4</v>
      </c>
      <c r="Y6" s="307">
        <v>7</v>
      </c>
      <c r="Z6" s="307">
        <v>5</v>
      </c>
      <c r="AA6" s="307">
        <v>6</v>
      </c>
      <c r="AB6" s="307">
        <v>1</v>
      </c>
      <c r="AC6" s="307"/>
      <c r="AD6" s="307">
        <v>26</v>
      </c>
      <c r="AE6" s="307">
        <v>13</v>
      </c>
      <c r="AF6" s="307">
        <v>26</v>
      </c>
      <c r="AG6" s="307">
        <v>16</v>
      </c>
      <c r="AH6" s="307">
        <v>1</v>
      </c>
      <c r="AI6" s="307">
        <v>14</v>
      </c>
      <c r="AJ6" s="307">
        <v>4</v>
      </c>
      <c r="AK6" s="307">
        <v>6</v>
      </c>
      <c r="AL6" s="307">
        <v>24</v>
      </c>
      <c r="AM6" s="307"/>
      <c r="AN6" s="307"/>
      <c r="AO6" s="307">
        <v>38</v>
      </c>
      <c r="AP6" s="307">
        <v>9</v>
      </c>
      <c r="AQ6" s="307">
        <v>59</v>
      </c>
      <c r="AR6" s="307"/>
      <c r="AS6" s="307">
        <v>14</v>
      </c>
      <c r="AT6" s="307">
        <v>5</v>
      </c>
      <c r="AU6" s="307">
        <v>2</v>
      </c>
      <c r="AV6" s="307">
        <v>23</v>
      </c>
      <c r="AW6" s="307">
        <v>8</v>
      </c>
      <c r="AX6" s="307">
        <v>38</v>
      </c>
      <c r="AY6" s="307">
        <v>34</v>
      </c>
      <c r="AZ6" s="307">
        <v>22</v>
      </c>
      <c r="BA6" s="307">
        <v>6</v>
      </c>
      <c r="BB6" s="307">
        <v>6</v>
      </c>
      <c r="BC6" s="307"/>
      <c r="BD6" s="307">
        <v>1</v>
      </c>
      <c r="BE6" s="307">
        <v>5</v>
      </c>
      <c r="BF6" s="307">
        <v>1</v>
      </c>
      <c r="BG6" s="307">
        <v>16</v>
      </c>
      <c r="BH6" s="307">
        <v>87</v>
      </c>
      <c r="BI6" s="307">
        <v>60</v>
      </c>
      <c r="BJ6" s="307">
        <v>1</v>
      </c>
      <c r="BK6" s="308"/>
      <c r="BL6" s="307">
        <v>23</v>
      </c>
      <c r="BM6" s="307">
        <v>77</v>
      </c>
      <c r="BN6" s="307">
        <v>3</v>
      </c>
      <c r="BO6" s="307">
        <v>12</v>
      </c>
      <c r="BP6" s="308">
        <v>2</v>
      </c>
      <c r="BQ6" s="306"/>
      <c r="BR6" s="274"/>
      <c r="BS6" s="274"/>
      <c r="BT6" s="274"/>
      <c r="BU6" s="274"/>
      <c r="CH6" s="80"/>
    </row>
    <row r="7" spans="1:87" x14ac:dyDescent="0.25">
      <c r="A7" s="302" t="s">
        <v>19</v>
      </c>
      <c r="B7" s="302" t="s">
        <v>216</v>
      </c>
      <c r="C7" s="321"/>
      <c r="D7" s="320">
        <v>1714</v>
      </c>
      <c r="E7" s="304">
        <v>40</v>
      </c>
      <c r="F7" s="303">
        <v>4</v>
      </c>
      <c r="G7" s="303">
        <v>5</v>
      </c>
      <c r="H7" s="303">
        <v>13</v>
      </c>
      <c r="I7" s="303">
        <v>46</v>
      </c>
      <c r="J7" s="303">
        <v>1</v>
      </c>
      <c r="K7" s="303">
        <v>4</v>
      </c>
      <c r="L7" s="303">
        <v>934</v>
      </c>
      <c r="M7" s="303">
        <v>13</v>
      </c>
      <c r="N7" s="303">
        <v>7</v>
      </c>
      <c r="O7" s="303">
        <v>2</v>
      </c>
      <c r="P7" s="303"/>
      <c r="Q7" s="303">
        <v>49</v>
      </c>
      <c r="R7" s="303">
        <v>21</v>
      </c>
      <c r="S7" s="303">
        <v>1</v>
      </c>
      <c r="T7" s="303">
        <v>9</v>
      </c>
      <c r="U7" s="303">
        <v>4</v>
      </c>
      <c r="V7" s="303">
        <v>38</v>
      </c>
      <c r="W7" s="303">
        <v>10</v>
      </c>
      <c r="X7" s="303">
        <v>3</v>
      </c>
      <c r="Y7" s="303">
        <v>1</v>
      </c>
      <c r="Z7" s="303">
        <v>1</v>
      </c>
      <c r="AA7" s="303">
        <v>6</v>
      </c>
      <c r="AB7" s="303">
        <v>1</v>
      </c>
      <c r="AC7" s="303"/>
      <c r="AD7" s="303">
        <v>20</v>
      </c>
      <c r="AE7" s="303">
        <v>22</v>
      </c>
      <c r="AF7" s="303">
        <v>31</v>
      </c>
      <c r="AG7" s="303">
        <v>11</v>
      </c>
      <c r="AH7" s="303">
        <v>1</v>
      </c>
      <c r="AI7" s="303">
        <v>6</v>
      </c>
      <c r="AJ7" s="303">
        <v>3</v>
      </c>
      <c r="AK7" s="303">
        <v>1</v>
      </c>
      <c r="AL7" s="303">
        <v>18</v>
      </c>
      <c r="AM7" s="303"/>
      <c r="AN7" s="303"/>
      <c r="AO7" s="303">
        <v>31</v>
      </c>
      <c r="AP7" s="303">
        <v>4</v>
      </c>
      <c r="AQ7" s="303">
        <v>78</v>
      </c>
      <c r="AR7" s="303"/>
      <c r="AS7" s="303">
        <v>17</v>
      </c>
      <c r="AT7" s="303">
        <v>3</v>
      </c>
      <c r="AU7" s="303"/>
      <c r="AV7" s="303">
        <v>12</v>
      </c>
      <c r="AW7" s="303">
        <v>1</v>
      </c>
      <c r="AX7" s="303">
        <v>22</v>
      </c>
      <c r="AY7" s="303">
        <v>20</v>
      </c>
      <c r="AZ7" s="303">
        <v>19</v>
      </c>
      <c r="BA7" s="303">
        <v>2</v>
      </c>
      <c r="BB7" s="303">
        <v>1</v>
      </c>
      <c r="BC7" s="303"/>
      <c r="BD7" s="303"/>
      <c r="BE7" s="303">
        <v>6</v>
      </c>
      <c r="BF7" s="303"/>
      <c r="BG7" s="303">
        <v>4</v>
      </c>
      <c r="BH7" s="303">
        <v>46</v>
      </c>
      <c r="BI7" s="303">
        <v>20</v>
      </c>
      <c r="BJ7" s="309">
        <v>2</v>
      </c>
      <c r="BK7" s="309"/>
      <c r="BL7" s="303">
        <v>21</v>
      </c>
      <c r="BM7" s="303">
        <v>71</v>
      </c>
      <c r="BN7" s="303">
        <v>1</v>
      </c>
      <c r="BO7" s="303">
        <v>7</v>
      </c>
      <c r="BP7" s="303"/>
      <c r="BQ7" s="303"/>
      <c r="BR7" s="300"/>
      <c r="BS7" s="274"/>
      <c r="BT7" s="274"/>
      <c r="BU7" s="274"/>
      <c r="BV7" s="274"/>
      <c r="BW7" s="274"/>
      <c r="BX7" s="274"/>
      <c r="BY7" s="274"/>
      <c r="BZ7" s="274"/>
      <c r="CA7" s="274"/>
      <c r="CB7" s="274"/>
      <c r="CC7"/>
      <c r="CD7"/>
      <c r="CE7"/>
      <c r="CF7"/>
      <c r="CG7"/>
    </row>
    <row r="8" spans="1:87" x14ac:dyDescent="0.25">
      <c r="A8" s="299" t="s">
        <v>19</v>
      </c>
      <c r="B8" s="299" t="s">
        <v>217</v>
      </c>
      <c r="C8" s="321"/>
      <c r="D8" s="321">
        <v>1966</v>
      </c>
      <c r="E8" s="306">
        <v>42</v>
      </c>
      <c r="F8" s="307">
        <v>5</v>
      </c>
      <c r="G8" s="307">
        <v>4</v>
      </c>
      <c r="H8" s="307">
        <v>15</v>
      </c>
      <c r="I8" s="307">
        <v>45</v>
      </c>
      <c r="J8" s="307">
        <v>3</v>
      </c>
      <c r="K8" s="307">
        <v>12</v>
      </c>
      <c r="L8" s="307">
        <v>902</v>
      </c>
      <c r="M8" s="307">
        <v>24</v>
      </c>
      <c r="N8" s="307">
        <v>16</v>
      </c>
      <c r="O8" s="307">
        <v>4</v>
      </c>
      <c r="P8" s="307">
        <v>1</v>
      </c>
      <c r="Q8" s="307">
        <v>65</v>
      </c>
      <c r="R8" s="307">
        <v>30</v>
      </c>
      <c r="S8" s="307">
        <v>1</v>
      </c>
      <c r="T8" s="307">
        <v>14</v>
      </c>
      <c r="U8" s="307">
        <v>4</v>
      </c>
      <c r="V8" s="307">
        <v>52</v>
      </c>
      <c r="W8" s="307">
        <v>9</v>
      </c>
      <c r="X8" s="307">
        <v>5</v>
      </c>
      <c r="Y8" s="307">
        <v>2</v>
      </c>
      <c r="Z8" s="307">
        <v>1</v>
      </c>
      <c r="AA8" s="307">
        <v>8</v>
      </c>
      <c r="AB8" s="307">
        <v>2</v>
      </c>
      <c r="AC8" s="307"/>
      <c r="AD8" s="307">
        <v>35</v>
      </c>
      <c r="AE8" s="307">
        <v>32</v>
      </c>
      <c r="AF8" s="307">
        <v>37</v>
      </c>
      <c r="AG8" s="307">
        <v>14</v>
      </c>
      <c r="AH8" s="307">
        <v>3</v>
      </c>
      <c r="AI8" s="307">
        <v>10</v>
      </c>
      <c r="AJ8" s="307">
        <v>8</v>
      </c>
      <c r="AK8" s="307">
        <v>3</v>
      </c>
      <c r="AL8" s="307">
        <v>20</v>
      </c>
      <c r="AM8" s="307"/>
      <c r="AN8" s="307">
        <v>1</v>
      </c>
      <c r="AO8" s="307">
        <v>34</v>
      </c>
      <c r="AP8" s="307">
        <v>11</v>
      </c>
      <c r="AQ8" s="307">
        <v>71</v>
      </c>
      <c r="AR8" s="307"/>
      <c r="AS8" s="307">
        <v>20</v>
      </c>
      <c r="AT8" s="307">
        <v>1</v>
      </c>
      <c r="AU8" s="307">
        <v>1</v>
      </c>
      <c r="AV8" s="307">
        <v>16</v>
      </c>
      <c r="AW8" s="307">
        <v>8</v>
      </c>
      <c r="AX8" s="307">
        <v>29</v>
      </c>
      <c r="AY8" s="307">
        <v>33</v>
      </c>
      <c r="AZ8" s="307">
        <v>29</v>
      </c>
      <c r="BA8" s="307">
        <v>1</v>
      </c>
      <c r="BB8" s="307">
        <v>1</v>
      </c>
      <c r="BC8" s="307">
        <v>1</v>
      </c>
      <c r="BD8" s="307"/>
      <c r="BE8" s="307">
        <v>6</v>
      </c>
      <c r="BF8" s="307"/>
      <c r="BG8" s="307">
        <v>3</v>
      </c>
      <c r="BH8" s="307">
        <v>86</v>
      </c>
      <c r="BI8" s="307">
        <v>29</v>
      </c>
      <c r="BJ8" s="307">
        <v>2</v>
      </c>
      <c r="BK8" s="307"/>
      <c r="BL8" s="307">
        <v>40</v>
      </c>
      <c r="BM8" s="307">
        <v>106</v>
      </c>
      <c r="BN8" s="307"/>
      <c r="BO8" s="307">
        <v>9</v>
      </c>
      <c r="BP8" s="307"/>
      <c r="BQ8" s="307"/>
      <c r="CC8"/>
      <c r="CD8"/>
      <c r="CE8"/>
      <c r="CF8"/>
      <c r="CG8"/>
    </row>
    <row r="9" spans="1:87" x14ac:dyDescent="0.25">
      <c r="A9" s="302" t="s">
        <v>19</v>
      </c>
      <c r="B9" s="302" t="s">
        <v>209</v>
      </c>
      <c r="C9" s="321"/>
      <c r="D9" s="320">
        <v>3121</v>
      </c>
      <c r="E9" s="304">
        <v>55</v>
      </c>
      <c r="F9" s="303">
        <v>15</v>
      </c>
      <c r="G9" s="303">
        <v>6</v>
      </c>
      <c r="H9" s="303">
        <v>50</v>
      </c>
      <c r="I9" s="303">
        <v>73</v>
      </c>
      <c r="J9" s="303">
        <v>4</v>
      </c>
      <c r="K9" s="303">
        <v>55</v>
      </c>
      <c r="L9" s="303">
        <v>1118</v>
      </c>
      <c r="M9" s="303">
        <v>33</v>
      </c>
      <c r="N9" s="303">
        <v>18</v>
      </c>
      <c r="O9" s="303">
        <v>5</v>
      </c>
      <c r="P9" s="303"/>
      <c r="Q9" s="303">
        <v>133</v>
      </c>
      <c r="R9" s="303">
        <v>54</v>
      </c>
      <c r="S9" s="303"/>
      <c r="T9" s="303">
        <v>14</v>
      </c>
      <c r="U9" s="303">
        <v>12</v>
      </c>
      <c r="V9" s="303">
        <v>87</v>
      </c>
      <c r="W9" s="303">
        <v>23</v>
      </c>
      <c r="X9" s="303">
        <v>9</v>
      </c>
      <c r="Y9" s="303">
        <v>6</v>
      </c>
      <c r="Z9" s="303">
        <v>8</v>
      </c>
      <c r="AA9" s="303">
        <v>13</v>
      </c>
      <c r="AB9" s="303">
        <v>3</v>
      </c>
      <c r="AC9" s="303">
        <v>2</v>
      </c>
      <c r="AD9" s="303">
        <v>53</v>
      </c>
      <c r="AE9" s="303">
        <v>46</v>
      </c>
      <c r="AF9" s="303">
        <v>57</v>
      </c>
      <c r="AG9" s="303">
        <v>39</v>
      </c>
      <c r="AH9" s="303">
        <v>5</v>
      </c>
      <c r="AI9" s="303">
        <v>24</v>
      </c>
      <c r="AJ9" s="303">
        <v>3</v>
      </c>
      <c r="AK9" s="303">
        <v>11</v>
      </c>
      <c r="AL9" s="303">
        <v>37</v>
      </c>
      <c r="AM9" s="303"/>
      <c r="AN9" s="303">
        <v>1</v>
      </c>
      <c r="AO9" s="303">
        <v>99</v>
      </c>
      <c r="AP9" s="303">
        <v>8</v>
      </c>
      <c r="AQ9" s="303">
        <v>175</v>
      </c>
      <c r="AR9" s="303"/>
      <c r="AS9" s="303">
        <v>32</v>
      </c>
      <c r="AT9" s="303">
        <v>5</v>
      </c>
      <c r="AU9" s="303">
        <v>4</v>
      </c>
      <c r="AV9" s="303">
        <v>24</v>
      </c>
      <c r="AW9" s="303">
        <v>6</v>
      </c>
      <c r="AX9" s="303">
        <v>101</v>
      </c>
      <c r="AY9" s="303">
        <v>40</v>
      </c>
      <c r="AZ9" s="303">
        <v>60</v>
      </c>
      <c r="BA9" s="303">
        <v>5</v>
      </c>
      <c r="BB9" s="303">
        <v>7</v>
      </c>
      <c r="BC9" s="303">
        <v>4</v>
      </c>
      <c r="BD9" s="303">
        <v>3</v>
      </c>
      <c r="BE9" s="303">
        <v>13</v>
      </c>
      <c r="BF9" s="303">
        <v>1</v>
      </c>
      <c r="BG9" s="303">
        <v>17</v>
      </c>
      <c r="BH9" s="303">
        <v>172</v>
      </c>
      <c r="BI9" s="303">
        <v>45</v>
      </c>
      <c r="BJ9" s="309"/>
      <c r="BK9" s="309"/>
      <c r="BL9" s="303">
        <v>82</v>
      </c>
      <c r="BM9" s="303">
        <v>125</v>
      </c>
      <c r="BN9" s="303">
        <v>1</v>
      </c>
      <c r="BO9" s="303">
        <v>17</v>
      </c>
      <c r="BP9" s="303">
        <v>2</v>
      </c>
      <c r="BQ9" s="303">
        <v>1</v>
      </c>
      <c r="BR9" s="300"/>
      <c r="BS9" s="274"/>
      <c r="BT9" s="274"/>
      <c r="BU9" s="274"/>
      <c r="BV9" s="274"/>
      <c r="BW9" s="274"/>
      <c r="BX9" s="274"/>
      <c r="BY9" s="274"/>
      <c r="BZ9" s="274"/>
      <c r="CA9" s="274"/>
      <c r="CB9" s="274"/>
      <c r="CC9"/>
      <c r="CD9"/>
      <c r="CE9"/>
      <c r="CF9"/>
      <c r="CG9"/>
    </row>
    <row r="10" spans="1:87" x14ac:dyDescent="0.25">
      <c r="A10" s="299" t="s">
        <v>19</v>
      </c>
      <c r="B10" s="299" t="s">
        <v>219</v>
      </c>
      <c r="C10" s="321"/>
      <c r="D10" s="321">
        <v>2791</v>
      </c>
      <c r="E10" s="306">
        <v>57</v>
      </c>
      <c r="F10" s="307">
        <v>3</v>
      </c>
      <c r="G10" s="307">
        <v>6</v>
      </c>
      <c r="H10" s="307">
        <v>52</v>
      </c>
      <c r="I10" s="307">
        <v>74</v>
      </c>
      <c r="J10" s="307">
        <v>1</v>
      </c>
      <c r="K10" s="307">
        <v>56</v>
      </c>
      <c r="L10" s="307">
        <v>1091</v>
      </c>
      <c r="M10" s="307">
        <v>44</v>
      </c>
      <c r="N10" s="307">
        <v>10</v>
      </c>
      <c r="O10" s="307">
        <v>2</v>
      </c>
      <c r="P10" s="307">
        <v>2</v>
      </c>
      <c r="Q10" s="307">
        <v>102</v>
      </c>
      <c r="R10" s="307">
        <v>39</v>
      </c>
      <c r="S10" s="307">
        <v>1</v>
      </c>
      <c r="T10" s="307">
        <v>23</v>
      </c>
      <c r="U10" s="307">
        <v>13</v>
      </c>
      <c r="V10" s="307">
        <v>63</v>
      </c>
      <c r="W10" s="307">
        <v>15</v>
      </c>
      <c r="X10" s="307">
        <v>7</v>
      </c>
      <c r="Y10" s="307">
        <v>5</v>
      </c>
      <c r="Z10" s="307">
        <v>4</v>
      </c>
      <c r="AA10" s="307">
        <v>8</v>
      </c>
      <c r="AB10" s="307">
        <v>2</v>
      </c>
      <c r="AC10" s="307">
        <v>3</v>
      </c>
      <c r="AD10" s="307">
        <v>40</v>
      </c>
      <c r="AE10" s="307">
        <v>40</v>
      </c>
      <c r="AF10" s="307">
        <v>37</v>
      </c>
      <c r="AG10" s="307">
        <v>19</v>
      </c>
      <c r="AH10" s="307">
        <v>3</v>
      </c>
      <c r="AI10" s="307">
        <v>19</v>
      </c>
      <c r="AJ10" s="307">
        <v>12</v>
      </c>
      <c r="AK10" s="307">
        <v>7</v>
      </c>
      <c r="AL10" s="307">
        <v>35</v>
      </c>
      <c r="AM10" s="307"/>
      <c r="AN10" s="307">
        <v>4</v>
      </c>
      <c r="AO10" s="307">
        <v>72</v>
      </c>
      <c r="AP10" s="307">
        <v>12</v>
      </c>
      <c r="AQ10" s="307">
        <v>106</v>
      </c>
      <c r="AR10" s="307">
        <v>1</v>
      </c>
      <c r="AS10" s="307">
        <v>30</v>
      </c>
      <c r="AT10" s="307">
        <v>4</v>
      </c>
      <c r="AU10" s="307"/>
      <c r="AV10" s="307">
        <v>21</v>
      </c>
      <c r="AW10" s="307">
        <v>10</v>
      </c>
      <c r="AX10" s="307">
        <v>95</v>
      </c>
      <c r="AY10" s="307">
        <v>61</v>
      </c>
      <c r="AZ10" s="307">
        <v>45</v>
      </c>
      <c r="BA10" s="307">
        <v>2</v>
      </c>
      <c r="BB10" s="307">
        <v>7</v>
      </c>
      <c r="BC10" s="307">
        <v>2</v>
      </c>
      <c r="BD10" s="307"/>
      <c r="BE10" s="307">
        <v>7</v>
      </c>
      <c r="BF10" s="307"/>
      <c r="BG10" s="307">
        <v>14</v>
      </c>
      <c r="BH10" s="307">
        <v>113</v>
      </c>
      <c r="BI10" s="307">
        <v>73</v>
      </c>
      <c r="BJ10" s="307">
        <v>3</v>
      </c>
      <c r="BK10" s="307">
        <v>1</v>
      </c>
      <c r="BL10" s="307">
        <v>58</v>
      </c>
      <c r="BM10" s="307">
        <v>132</v>
      </c>
      <c r="BN10" s="307">
        <v>1</v>
      </c>
      <c r="BO10" s="307">
        <v>20</v>
      </c>
      <c r="BP10" s="307">
        <v>1</v>
      </c>
      <c r="BQ10" s="307">
        <v>1</v>
      </c>
      <c r="CC10"/>
      <c r="CD10"/>
      <c r="CE10"/>
      <c r="CF10"/>
      <c r="CG10"/>
    </row>
    <row r="11" spans="1:87" s="80" customFormat="1" x14ac:dyDescent="0.25">
      <c r="A11" s="302" t="s">
        <v>20</v>
      </c>
      <c r="B11" s="302" t="s">
        <v>220</v>
      </c>
      <c r="C11" s="321"/>
      <c r="D11" s="320">
        <v>1607</v>
      </c>
      <c r="E11" s="304">
        <v>5</v>
      </c>
      <c r="F11" s="303">
        <v>14</v>
      </c>
      <c r="G11" s="303">
        <v>11</v>
      </c>
      <c r="H11" s="303">
        <v>6</v>
      </c>
      <c r="I11" s="303">
        <v>92</v>
      </c>
      <c r="J11" s="303">
        <v>6</v>
      </c>
      <c r="K11" s="303">
        <v>2</v>
      </c>
      <c r="L11" s="303">
        <v>234</v>
      </c>
      <c r="M11" s="303">
        <v>132</v>
      </c>
      <c r="N11" s="303">
        <v>7</v>
      </c>
      <c r="O11" s="303">
        <v>2</v>
      </c>
      <c r="P11" s="303">
        <v>1</v>
      </c>
      <c r="Q11" s="303">
        <v>75</v>
      </c>
      <c r="R11" s="303">
        <v>28</v>
      </c>
      <c r="S11" s="303"/>
      <c r="T11" s="303">
        <v>13</v>
      </c>
      <c r="U11" s="303">
        <v>21</v>
      </c>
      <c r="V11" s="303">
        <v>54</v>
      </c>
      <c r="W11" s="303">
        <v>12</v>
      </c>
      <c r="X11" s="303">
        <v>16</v>
      </c>
      <c r="Y11" s="303">
        <v>27</v>
      </c>
      <c r="Z11" s="303">
        <v>4</v>
      </c>
      <c r="AA11" s="303">
        <v>14</v>
      </c>
      <c r="AB11" s="303">
        <v>3</v>
      </c>
      <c r="AC11" s="303"/>
      <c r="AD11" s="303">
        <v>22</v>
      </c>
      <c r="AE11" s="303">
        <v>20</v>
      </c>
      <c r="AF11" s="303">
        <v>47</v>
      </c>
      <c r="AG11" s="303">
        <v>55</v>
      </c>
      <c r="AH11" s="303">
        <v>8</v>
      </c>
      <c r="AI11" s="303">
        <v>18</v>
      </c>
      <c r="AJ11" s="303">
        <v>17</v>
      </c>
      <c r="AK11" s="303">
        <v>21</v>
      </c>
      <c r="AL11" s="303">
        <v>16</v>
      </c>
      <c r="AM11" s="303"/>
      <c r="AN11" s="303"/>
      <c r="AO11" s="303">
        <v>31</v>
      </c>
      <c r="AP11" s="303">
        <v>41</v>
      </c>
      <c r="AQ11" s="303">
        <v>53</v>
      </c>
      <c r="AR11" s="303"/>
      <c r="AS11" s="303">
        <v>27</v>
      </c>
      <c r="AT11" s="303">
        <v>25</v>
      </c>
      <c r="AU11" s="303"/>
      <c r="AV11" s="303">
        <v>20</v>
      </c>
      <c r="AW11" s="303">
        <v>24</v>
      </c>
      <c r="AX11" s="303">
        <v>6</v>
      </c>
      <c r="AY11" s="303">
        <v>28</v>
      </c>
      <c r="AZ11" s="303">
        <v>18</v>
      </c>
      <c r="BA11" s="303">
        <v>2</v>
      </c>
      <c r="BB11" s="303">
        <v>1</v>
      </c>
      <c r="BC11" s="303">
        <v>1</v>
      </c>
      <c r="BD11" s="303">
        <v>1</v>
      </c>
      <c r="BE11" s="303">
        <v>7</v>
      </c>
      <c r="BF11" s="303">
        <v>4</v>
      </c>
      <c r="BG11" s="303">
        <v>17</v>
      </c>
      <c r="BH11" s="303">
        <v>89</v>
      </c>
      <c r="BI11" s="303">
        <v>52</v>
      </c>
      <c r="BJ11" s="303">
        <v>1</v>
      </c>
      <c r="BK11" s="309"/>
      <c r="BL11" s="303">
        <v>38</v>
      </c>
      <c r="BM11" s="303">
        <v>81</v>
      </c>
      <c r="BN11" s="303">
        <v>1</v>
      </c>
      <c r="BO11" s="303">
        <v>30</v>
      </c>
      <c r="BP11" s="309">
        <v>6</v>
      </c>
      <c r="BQ11" s="305"/>
      <c r="BR11" s="300"/>
      <c r="BS11" s="274"/>
      <c r="BT11" s="274"/>
      <c r="BU11" s="274"/>
      <c r="BV11" s="274"/>
      <c r="BW11" s="274"/>
      <c r="BX11" s="274"/>
      <c r="BY11" s="274"/>
      <c r="BZ11" s="274"/>
      <c r="CA11" s="274"/>
      <c r="CB11" s="274"/>
      <c r="CC11" s="274"/>
      <c r="CD11" s="274"/>
      <c r="CE11" s="274"/>
      <c r="CF11" s="274"/>
      <c r="CG11" s="274"/>
      <c r="CH11" s="274"/>
      <c r="CI11"/>
    </row>
    <row r="12" spans="1:87" x14ac:dyDescent="0.25">
      <c r="A12" s="299" t="s">
        <v>21</v>
      </c>
      <c r="B12" s="299" t="s">
        <v>221</v>
      </c>
      <c r="C12" s="321"/>
      <c r="D12" s="321">
        <v>1242</v>
      </c>
      <c r="E12" s="306">
        <v>19</v>
      </c>
      <c r="F12" s="307">
        <v>3</v>
      </c>
      <c r="G12" s="307">
        <v>1</v>
      </c>
      <c r="H12" s="307">
        <v>7</v>
      </c>
      <c r="I12" s="307">
        <v>11</v>
      </c>
      <c r="J12" s="307"/>
      <c r="K12" s="307">
        <v>8</v>
      </c>
      <c r="L12" s="307">
        <v>131</v>
      </c>
      <c r="M12" s="307">
        <v>10</v>
      </c>
      <c r="N12" s="307">
        <v>76</v>
      </c>
      <c r="O12" s="307">
        <v>5</v>
      </c>
      <c r="P12" s="307">
        <v>1</v>
      </c>
      <c r="Q12" s="307">
        <v>55</v>
      </c>
      <c r="R12" s="307">
        <v>16</v>
      </c>
      <c r="S12" s="307"/>
      <c r="T12" s="307"/>
      <c r="U12" s="307">
        <v>3</v>
      </c>
      <c r="V12" s="307">
        <v>12</v>
      </c>
      <c r="W12" s="307">
        <v>4</v>
      </c>
      <c r="X12" s="307">
        <v>1</v>
      </c>
      <c r="Y12" s="307"/>
      <c r="Z12" s="307">
        <v>3</v>
      </c>
      <c r="AA12" s="307">
        <v>6</v>
      </c>
      <c r="AB12" s="307">
        <v>15</v>
      </c>
      <c r="AC12" s="307"/>
      <c r="AD12" s="307">
        <v>38</v>
      </c>
      <c r="AE12" s="307">
        <v>100</v>
      </c>
      <c r="AF12" s="307">
        <v>24</v>
      </c>
      <c r="AG12" s="307">
        <v>4</v>
      </c>
      <c r="AH12" s="307">
        <v>2</v>
      </c>
      <c r="AI12" s="307">
        <v>6</v>
      </c>
      <c r="AJ12" s="307">
        <v>2</v>
      </c>
      <c r="AK12" s="307">
        <v>1</v>
      </c>
      <c r="AL12" s="307">
        <v>6</v>
      </c>
      <c r="AM12" s="307"/>
      <c r="AN12" s="307">
        <v>8</v>
      </c>
      <c r="AO12" s="307">
        <v>135</v>
      </c>
      <c r="AP12" s="307"/>
      <c r="AQ12" s="307">
        <v>267</v>
      </c>
      <c r="AR12" s="307"/>
      <c r="AS12" s="307">
        <v>21</v>
      </c>
      <c r="AT12" s="307">
        <v>2</v>
      </c>
      <c r="AU12" s="307">
        <v>1</v>
      </c>
      <c r="AV12" s="307">
        <v>8</v>
      </c>
      <c r="AW12" s="307"/>
      <c r="AX12" s="307">
        <v>33</v>
      </c>
      <c r="AY12" s="307">
        <v>6</v>
      </c>
      <c r="AZ12" s="307">
        <v>55</v>
      </c>
      <c r="BA12" s="307">
        <v>2</v>
      </c>
      <c r="BB12" s="307">
        <v>1</v>
      </c>
      <c r="BC12" s="307">
        <v>15</v>
      </c>
      <c r="BD12" s="307">
        <v>1</v>
      </c>
      <c r="BE12" s="307">
        <v>3</v>
      </c>
      <c r="BF12" s="307"/>
      <c r="BG12" s="307">
        <v>2</v>
      </c>
      <c r="BH12" s="307">
        <v>26</v>
      </c>
      <c r="BI12" s="307">
        <v>14</v>
      </c>
      <c r="BJ12" s="307">
        <v>6</v>
      </c>
      <c r="BK12" s="308"/>
      <c r="BL12" s="307">
        <v>33</v>
      </c>
      <c r="BM12" s="307">
        <v>21</v>
      </c>
      <c r="BN12" s="307">
        <v>3</v>
      </c>
      <c r="BO12" s="307">
        <v>9</v>
      </c>
      <c r="BP12" s="308"/>
      <c r="BQ12" s="306"/>
      <c r="BR12" s="274"/>
      <c r="BS12" s="274"/>
      <c r="BT12" s="274"/>
      <c r="BU12" s="274"/>
      <c r="CH12" s="80"/>
    </row>
    <row r="13" spans="1:87" x14ac:dyDescent="0.25">
      <c r="A13" s="302" t="s">
        <v>22</v>
      </c>
      <c r="B13" s="302" t="s">
        <v>222</v>
      </c>
      <c r="C13" s="321"/>
      <c r="D13" s="320">
        <v>2079</v>
      </c>
      <c r="E13" s="304">
        <v>34</v>
      </c>
      <c r="F13" s="303">
        <v>15</v>
      </c>
      <c r="G13" s="303">
        <v>1</v>
      </c>
      <c r="H13" s="303">
        <v>16</v>
      </c>
      <c r="I13" s="303">
        <v>25</v>
      </c>
      <c r="J13" s="303">
        <v>3</v>
      </c>
      <c r="K13" s="303">
        <v>20</v>
      </c>
      <c r="L13" s="303">
        <v>237</v>
      </c>
      <c r="M13" s="303">
        <v>14</v>
      </c>
      <c r="N13" s="303">
        <v>17</v>
      </c>
      <c r="O13" s="303">
        <v>8</v>
      </c>
      <c r="P13" s="303">
        <v>4</v>
      </c>
      <c r="Q13" s="303">
        <v>193</v>
      </c>
      <c r="R13" s="303">
        <v>80</v>
      </c>
      <c r="S13" s="303"/>
      <c r="T13" s="303">
        <v>4</v>
      </c>
      <c r="U13" s="303">
        <v>3</v>
      </c>
      <c r="V13" s="303">
        <v>66</v>
      </c>
      <c r="W13" s="303">
        <v>15</v>
      </c>
      <c r="X13" s="303">
        <v>4</v>
      </c>
      <c r="Y13" s="303">
        <v>7</v>
      </c>
      <c r="Z13" s="303">
        <v>9</v>
      </c>
      <c r="AA13" s="303">
        <v>26</v>
      </c>
      <c r="AB13" s="303">
        <v>3</v>
      </c>
      <c r="AC13" s="303">
        <v>3</v>
      </c>
      <c r="AD13" s="303">
        <v>148</v>
      </c>
      <c r="AE13" s="303">
        <v>36</v>
      </c>
      <c r="AF13" s="303">
        <v>38</v>
      </c>
      <c r="AG13" s="303">
        <v>18</v>
      </c>
      <c r="AH13" s="303">
        <v>9</v>
      </c>
      <c r="AI13" s="303">
        <v>22</v>
      </c>
      <c r="AJ13" s="303"/>
      <c r="AK13" s="303">
        <v>2</v>
      </c>
      <c r="AL13" s="303">
        <v>9</v>
      </c>
      <c r="AM13" s="303"/>
      <c r="AN13" s="303">
        <v>1</v>
      </c>
      <c r="AO13" s="303">
        <v>98</v>
      </c>
      <c r="AP13" s="303">
        <v>12</v>
      </c>
      <c r="AQ13" s="303">
        <v>162</v>
      </c>
      <c r="AR13" s="303">
        <v>2</v>
      </c>
      <c r="AS13" s="303">
        <v>71</v>
      </c>
      <c r="AT13" s="303">
        <v>1</v>
      </c>
      <c r="AU13" s="303">
        <v>1</v>
      </c>
      <c r="AV13" s="303">
        <v>36</v>
      </c>
      <c r="AW13" s="303">
        <v>8</v>
      </c>
      <c r="AX13" s="303">
        <v>64</v>
      </c>
      <c r="AY13" s="303">
        <v>16</v>
      </c>
      <c r="AZ13" s="303">
        <v>63</v>
      </c>
      <c r="BA13" s="303">
        <v>7</v>
      </c>
      <c r="BB13" s="303">
        <v>5</v>
      </c>
      <c r="BC13" s="303">
        <v>8</v>
      </c>
      <c r="BD13" s="303">
        <v>1</v>
      </c>
      <c r="BE13" s="303">
        <v>15</v>
      </c>
      <c r="BF13" s="303">
        <v>1</v>
      </c>
      <c r="BG13" s="303">
        <v>26</v>
      </c>
      <c r="BH13" s="303">
        <v>136</v>
      </c>
      <c r="BI13" s="303">
        <v>18</v>
      </c>
      <c r="BJ13" s="309">
        <v>2</v>
      </c>
      <c r="BK13" s="309">
        <v>2</v>
      </c>
      <c r="BL13" s="303">
        <v>178</v>
      </c>
      <c r="BM13" s="303">
        <v>36</v>
      </c>
      <c r="BN13" s="303">
        <v>5</v>
      </c>
      <c r="BO13" s="303">
        <v>15</v>
      </c>
      <c r="BP13" s="303"/>
      <c r="BQ13" s="303"/>
      <c r="BR13" s="300"/>
      <c r="BS13" s="274"/>
      <c r="BT13" s="274"/>
      <c r="BU13" s="274"/>
      <c r="BV13" s="274"/>
      <c r="BW13" s="274"/>
      <c r="BX13" s="274"/>
      <c r="BY13" s="274"/>
      <c r="BZ13" s="274"/>
      <c r="CA13" s="274"/>
      <c r="CB13" s="274"/>
      <c r="CC13"/>
      <c r="CD13"/>
      <c r="CE13"/>
      <c r="CF13"/>
      <c r="CG13"/>
    </row>
    <row r="14" spans="1:87" x14ac:dyDescent="0.25">
      <c r="A14" s="299" t="s">
        <v>23</v>
      </c>
      <c r="B14" s="299" t="s">
        <v>223</v>
      </c>
      <c r="C14" s="321"/>
      <c r="D14" s="321">
        <v>2644</v>
      </c>
      <c r="E14" s="306">
        <v>38</v>
      </c>
      <c r="F14" s="307">
        <v>26</v>
      </c>
      <c r="G14" s="307">
        <v>2</v>
      </c>
      <c r="H14" s="307">
        <v>30</v>
      </c>
      <c r="I14" s="307">
        <v>32</v>
      </c>
      <c r="J14" s="307">
        <v>6</v>
      </c>
      <c r="K14" s="307">
        <v>31</v>
      </c>
      <c r="L14" s="307">
        <v>312</v>
      </c>
      <c r="M14" s="307">
        <v>16</v>
      </c>
      <c r="N14" s="307">
        <v>21</v>
      </c>
      <c r="O14" s="307">
        <v>4</v>
      </c>
      <c r="P14" s="307"/>
      <c r="Q14" s="307">
        <v>511</v>
      </c>
      <c r="R14" s="307">
        <v>123</v>
      </c>
      <c r="S14" s="307"/>
      <c r="T14" s="307">
        <v>2</v>
      </c>
      <c r="U14" s="307">
        <v>9</v>
      </c>
      <c r="V14" s="307">
        <v>73</v>
      </c>
      <c r="W14" s="307">
        <v>15</v>
      </c>
      <c r="X14" s="307">
        <v>7</v>
      </c>
      <c r="Y14" s="307">
        <v>10</v>
      </c>
      <c r="Z14" s="307">
        <v>15</v>
      </c>
      <c r="AA14" s="307">
        <v>38</v>
      </c>
      <c r="AB14" s="307">
        <v>1</v>
      </c>
      <c r="AC14" s="307">
        <v>3</v>
      </c>
      <c r="AD14" s="307">
        <v>66</v>
      </c>
      <c r="AE14" s="307">
        <v>46</v>
      </c>
      <c r="AF14" s="307">
        <v>78</v>
      </c>
      <c r="AG14" s="307">
        <v>21</v>
      </c>
      <c r="AH14" s="307">
        <v>21</v>
      </c>
      <c r="AI14" s="307">
        <v>19</v>
      </c>
      <c r="AJ14" s="307"/>
      <c r="AK14" s="307">
        <v>4</v>
      </c>
      <c r="AL14" s="307">
        <v>14</v>
      </c>
      <c r="AM14" s="307">
        <v>1</v>
      </c>
      <c r="AN14" s="307">
        <v>5</v>
      </c>
      <c r="AO14" s="307">
        <v>99</v>
      </c>
      <c r="AP14" s="307">
        <v>4</v>
      </c>
      <c r="AQ14" s="307">
        <v>185</v>
      </c>
      <c r="AR14" s="307">
        <v>1</v>
      </c>
      <c r="AS14" s="307">
        <v>52</v>
      </c>
      <c r="AT14" s="307">
        <v>2</v>
      </c>
      <c r="AU14" s="307">
        <v>4</v>
      </c>
      <c r="AV14" s="307">
        <v>34</v>
      </c>
      <c r="AW14" s="307">
        <v>8</v>
      </c>
      <c r="AX14" s="307">
        <v>100</v>
      </c>
      <c r="AY14" s="307">
        <v>12</v>
      </c>
      <c r="AZ14" s="307">
        <v>65</v>
      </c>
      <c r="BA14" s="307">
        <v>13</v>
      </c>
      <c r="BB14" s="307">
        <v>3</v>
      </c>
      <c r="BC14" s="307">
        <v>9</v>
      </c>
      <c r="BD14" s="307">
        <v>1</v>
      </c>
      <c r="BE14" s="307">
        <v>34</v>
      </c>
      <c r="BF14" s="307">
        <v>1</v>
      </c>
      <c r="BG14" s="307">
        <v>37</v>
      </c>
      <c r="BH14" s="307">
        <v>160</v>
      </c>
      <c r="BI14" s="307">
        <v>38</v>
      </c>
      <c r="BJ14" s="307">
        <v>1</v>
      </c>
      <c r="BK14" s="307">
        <v>2</v>
      </c>
      <c r="BL14" s="307">
        <v>93</v>
      </c>
      <c r="BM14" s="307">
        <v>54</v>
      </c>
      <c r="BN14" s="307">
        <v>2</v>
      </c>
      <c r="BO14" s="307">
        <v>30</v>
      </c>
      <c r="BP14" s="307"/>
      <c r="BQ14" s="307"/>
      <c r="CC14"/>
      <c r="CD14"/>
      <c r="CE14"/>
      <c r="CF14"/>
      <c r="CG14"/>
    </row>
    <row r="15" spans="1:87" x14ac:dyDescent="0.25">
      <c r="A15" s="302" t="s">
        <v>23</v>
      </c>
      <c r="B15" s="302" t="s">
        <v>224</v>
      </c>
      <c r="C15" s="321"/>
      <c r="D15" s="320">
        <v>1340</v>
      </c>
      <c r="E15" s="304">
        <v>8</v>
      </c>
      <c r="F15" s="303">
        <v>18</v>
      </c>
      <c r="G15" s="303">
        <v>1</v>
      </c>
      <c r="H15" s="303">
        <v>2</v>
      </c>
      <c r="I15" s="303">
        <v>17</v>
      </c>
      <c r="J15" s="303">
        <v>5</v>
      </c>
      <c r="K15" s="303">
        <v>3</v>
      </c>
      <c r="L15" s="303">
        <v>123</v>
      </c>
      <c r="M15" s="303">
        <v>3</v>
      </c>
      <c r="N15" s="303">
        <v>8</v>
      </c>
      <c r="O15" s="303"/>
      <c r="P15" s="303"/>
      <c r="Q15" s="303">
        <v>532</v>
      </c>
      <c r="R15" s="303">
        <v>76</v>
      </c>
      <c r="S15" s="303"/>
      <c r="T15" s="303">
        <v>4</v>
      </c>
      <c r="U15" s="303"/>
      <c r="V15" s="303">
        <v>26</v>
      </c>
      <c r="W15" s="303">
        <v>8</v>
      </c>
      <c r="X15" s="303">
        <v>4</v>
      </c>
      <c r="Y15" s="303">
        <v>2</v>
      </c>
      <c r="Z15" s="303">
        <v>7</v>
      </c>
      <c r="AA15" s="303">
        <v>14</v>
      </c>
      <c r="AB15" s="303"/>
      <c r="AC15" s="303"/>
      <c r="AD15" s="303">
        <v>22</v>
      </c>
      <c r="AE15" s="303">
        <v>24</v>
      </c>
      <c r="AF15" s="303">
        <v>34</v>
      </c>
      <c r="AG15" s="303">
        <v>10</v>
      </c>
      <c r="AH15" s="303">
        <v>9</v>
      </c>
      <c r="AI15" s="303">
        <v>1</v>
      </c>
      <c r="AJ15" s="303"/>
      <c r="AK15" s="303"/>
      <c r="AL15" s="303">
        <v>2</v>
      </c>
      <c r="AM15" s="303"/>
      <c r="AN15" s="303">
        <v>2</v>
      </c>
      <c r="AO15" s="303">
        <v>32</v>
      </c>
      <c r="AP15" s="303"/>
      <c r="AQ15" s="303">
        <v>73</v>
      </c>
      <c r="AR15" s="303"/>
      <c r="AS15" s="303">
        <v>47</v>
      </c>
      <c r="AT15" s="303">
        <v>1</v>
      </c>
      <c r="AU15" s="303"/>
      <c r="AV15" s="303">
        <v>16</v>
      </c>
      <c r="AW15" s="303">
        <v>3</v>
      </c>
      <c r="AX15" s="303">
        <v>7</v>
      </c>
      <c r="AY15" s="303">
        <v>2</v>
      </c>
      <c r="AZ15" s="303">
        <v>20</v>
      </c>
      <c r="BA15" s="303">
        <v>6</v>
      </c>
      <c r="BB15" s="303">
        <v>1</v>
      </c>
      <c r="BC15" s="303">
        <v>3</v>
      </c>
      <c r="BD15" s="303"/>
      <c r="BE15" s="303">
        <v>24</v>
      </c>
      <c r="BF15" s="303">
        <v>2</v>
      </c>
      <c r="BG15" s="303">
        <v>16</v>
      </c>
      <c r="BH15" s="303">
        <v>51</v>
      </c>
      <c r="BI15" s="303">
        <v>12</v>
      </c>
      <c r="BJ15" s="309"/>
      <c r="BK15" s="309">
        <v>2</v>
      </c>
      <c r="BL15" s="303">
        <v>33</v>
      </c>
      <c r="BM15" s="303">
        <v>18</v>
      </c>
      <c r="BN15" s="303">
        <v>2</v>
      </c>
      <c r="BO15" s="303">
        <v>4</v>
      </c>
      <c r="BP15" s="303"/>
      <c r="BQ15" s="303"/>
      <c r="BR15" s="300"/>
      <c r="BS15" s="274"/>
      <c r="BT15" s="274"/>
      <c r="BU15" s="274"/>
      <c r="BV15" s="274"/>
      <c r="BW15" s="274"/>
      <c r="BX15" s="274"/>
      <c r="BY15" s="274"/>
      <c r="BZ15" s="274"/>
      <c r="CA15" s="274"/>
      <c r="CB15" s="274"/>
      <c r="CC15"/>
      <c r="CD15"/>
      <c r="CE15"/>
      <c r="CF15"/>
      <c r="CG15"/>
    </row>
    <row r="16" spans="1:87" x14ac:dyDescent="0.25">
      <c r="A16" s="299" t="s">
        <v>24</v>
      </c>
      <c r="B16" s="299" t="s">
        <v>265</v>
      </c>
      <c r="C16" s="321"/>
      <c r="D16" s="321">
        <v>882</v>
      </c>
      <c r="E16" s="306">
        <v>2</v>
      </c>
      <c r="F16" s="307">
        <v>33</v>
      </c>
      <c r="G16" s="307">
        <v>1</v>
      </c>
      <c r="H16" s="307">
        <v>1</v>
      </c>
      <c r="I16" s="307">
        <v>3</v>
      </c>
      <c r="J16" s="307">
        <v>4</v>
      </c>
      <c r="K16" s="307">
        <v>2</v>
      </c>
      <c r="L16" s="307">
        <v>40</v>
      </c>
      <c r="M16" s="307">
        <v>7</v>
      </c>
      <c r="N16" s="307">
        <v>5</v>
      </c>
      <c r="O16" s="307">
        <v>2</v>
      </c>
      <c r="P16" s="307"/>
      <c r="Q16" s="307">
        <v>77</v>
      </c>
      <c r="R16" s="307">
        <v>332</v>
      </c>
      <c r="S16" s="307"/>
      <c r="T16" s="307">
        <v>1</v>
      </c>
      <c r="U16" s="307"/>
      <c r="V16" s="307">
        <v>14</v>
      </c>
      <c r="W16" s="307">
        <v>6</v>
      </c>
      <c r="X16" s="307">
        <v>1</v>
      </c>
      <c r="Y16" s="307">
        <v>1</v>
      </c>
      <c r="Z16" s="307">
        <v>6</v>
      </c>
      <c r="AA16" s="307">
        <v>12</v>
      </c>
      <c r="AB16" s="307"/>
      <c r="AC16" s="307"/>
      <c r="AD16" s="307">
        <v>13</v>
      </c>
      <c r="AE16" s="307">
        <v>9</v>
      </c>
      <c r="AF16" s="307">
        <v>11</v>
      </c>
      <c r="AG16" s="307">
        <v>4</v>
      </c>
      <c r="AH16" s="307">
        <v>6</v>
      </c>
      <c r="AI16" s="307">
        <v>2</v>
      </c>
      <c r="AJ16" s="307"/>
      <c r="AK16" s="307"/>
      <c r="AL16" s="307"/>
      <c r="AM16" s="307"/>
      <c r="AN16" s="307"/>
      <c r="AO16" s="307">
        <v>21</v>
      </c>
      <c r="AP16" s="307">
        <v>3</v>
      </c>
      <c r="AQ16" s="307">
        <v>25</v>
      </c>
      <c r="AR16" s="307"/>
      <c r="AS16" s="307">
        <v>44</v>
      </c>
      <c r="AT16" s="307"/>
      <c r="AU16" s="307"/>
      <c r="AV16" s="307">
        <v>11</v>
      </c>
      <c r="AW16" s="307">
        <v>3</v>
      </c>
      <c r="AX16" s="307"/>
      <c r="AY16" s="307">
        <v>2</v>
      </c>
      <c r="AZ16" s="307">
        <v>13</v>
      </c>
      <c r="BA16" s="307">
        <v>2</v>
      </c>
      <c r="BB16" s="307"/>
      <c r="BC16" s="307">
        <v>3</v>
      </c>
      <c r="BD16" s="307"/>
      <c r="BE16" s="307">
        <v>57</v>
      </c>
      <c r="BF16" s="307">
        <v>1</v>
      </c>
      <c r="BG16" s="307">
        <v>25</v>
      </c>
      <c r="BH16" s="307">
        <v>33</v>
      </c>
      <c r="BI16" s="307">
        <v>7</v>
      </c>
      <c r="BJ16" s="307"/>
      <c r="BK16" s="307"/>
      <c r="BL16" s="307">
        <v>23</v>
      </c>
      <c r="BM16" s="307">
        <v>8</v>
      </c>
      <c r="BN16" s="307">
        <v>3</v>
      </c>
      <c r="BO16" s="307">
        <v>3</v>
      </c>
      <c r="BP16" s="307"/>
      <c r="BQ16" s="307"/>
      <c r="CC16"/>
      <c r="CD16"/>
      <c r="CE16"/>
      <c r="CF16"/>
      <c r="CG16"/>
    </row>
    <row r="17" spans="1:87" s="80" customFormat="1" x14ac:dyDescent="0.25">
      <c r="A17" s="302" t="s">
        <v>25</v>
      </c>
      <c r="B17" s="302" t="s">
        <v>228</v>
      </c>
      <c r="C17" s="321"/>
      <c r="D17" s="320">
        <v>935</v>
      </c>
      <c r="E17" s="304">
        <v>13</v>
      </c>
      <c r="F17" s="303">
        <v>4</v>
      </c>
      <c r="G17" s="303">
        <v>3</v>
      </c>
      <c r="H17" s="303">
        <v>3</v>
      </c>
      <c r="I17" s="303">
        <v>15</v>
      </c>
      <c r="J17" s="303">
        <v>4</v>
      </c>
      <c r="K17" s="303">
        <v>5</v>
      </c>
      <c r="L17" s="303">
        <v>59</v>
      </c>
      <c r="M17" s="303">
        <v>21</v>
      </c>
      <c r="N17" s="303">
        <v>3</v>
      </c>
      <c r="O17" s="303"/>
      <c r="P17" s="303"/>
      <c r="Q17" s="303">
        <v>24</v>
      </c>
      <c r="R17" s="303">
        <v>13</v>
      </c>
      <c r="S17" s="303"/>
      <c r="T17" s="303">
        <v>2</v>
      </c>
      <c r="U17" s="303">
        <v>15</v>
      </c>
      <c r="V17" s="303">
        <v>137</v>
      </c>
      <c r="W17" s="303">
        <v>12</v>
      </c>
      <c r="X17" s="303">
        <v>108</v>
      </c>
      <c r="Y17" s="303">
        <v>17</v>
      </c>
      <c r="Z17" s="303">
        <v>4</v>
      </c>
      <c r="AA17" s="303">
        <v>6</v>
      </c>
      <c r="AB17" s="303">
        <v>1</v>
      </c>
      <c r="AC17" s="303"/>
      <c r="AD17" s="303">
        <v>7</v>
      </c>
      <c r="AE17" s="303">
        <v>5</v>
      </c>
      <c r="AF17" s="303">
        <v>17</v>
      </c>
      <c r="AG17" s="303">
        <v>90</v>
      </c>
      <c r="AH17" s="303">
        <v>1</v>
      </c>
      <c r="AI17" s="303">
        <v>28</v>
      </c>
      <c r="AJ17" s="303">
        <v>5</v>
      </c>
      <c r="AK17" s="303">
        <v>27</v>
      </c>
      <c r="AL17" s="303">
        <v>2</v>
      </c>
      <c r="AM17" s="303"/>
      <c r="AN17" s="303"/>
      <c r="AO17" s="303">
        <v>12</v>
      </c>
      <c r="AP17" s="303">
        <v>4</v>
      </c>
      <c r="AQ17" s="303">
        <v>18</v>
      </c>
      <c r="AR17" s="303"/>
      <c r="AS17" s="303">
        <v>6</v>
      </c>
      <c r="AT17" s="303">
        <v>13</v>
      </c>
      <c r="AU17" s="303"/>
      <c r="AV17" s="303">
        <v>16</v>
      </c>
      <c r="AW17" s="303">
        <v>8</v>
      </c>
      <c r="AX17" s="303">
        <v>15</v>
      </c>
      <c r="AY17" s="303">
        <v>4</v>
      </c>
      <c r="AZ17" s="303">
        <v>8</v>
      </c>
      <c r="BA17" s="303">
        <v>1</v>
      </c>
      <c r="BB17" s="303">
        <v>1</v>
      </c>
      <c r="BC17" s="303">
        <v>1</v>
      </c>
      <c r="BD17" s="303">
        <v>1</v>
      </c>
      <c r="BE17" s="303">
        <v>2</v>
      </c>
      <c r="BF17" s="303">
        <v>13</v>
      </c>
      <c r="BG17" s="303">
        <v>5</v>
      </c>
      <c r="BH17" s="303">
        <v>32</v>
      </c>
      <c r="BI17" s="303">
        <v>23</v>
      </c>
      <c r="BJ17" s="303">
        <v>1</v>
      </c>
      <c r="BK17" s="309"/>
      <c r="BL17" s="303">
        <v>15</v>
      </c>
      <c r="BM17" s="303">
        <v>22</v>
      </c>
      <c r="BN17" s="303"/>
      <c r="BO17" s="303">
        <v>62</v>
      </c>
      <c r="BP17" s="309">
        <v>1</v>
      </c>
      <c r="BQ17" s="305"/>
      <c r="BR17" s="300"/>
      <c r="BS17" s="274"/>
      <c r="BT17" s="274"/>
      <c r="BU17" s="274"/>
      <c r="BV17" s="274"/>
      <c r="BW17" s="274"/>
      <c r="BX17" s="274"/>
      <c r="BY17" s="274"/>
      <c r="BZ17" s="274"/>
      <c r="CA17" s="274"/>
      <c r="CB17" s="274"/>
      <c r="CC17" s="274"/>
      <c r="CD17" s="274"/>
      <c r="CE17" s="274"/>
      <c r="CF17" s="274"/>
      <c r="CG17" s="274"/>
      <c r="CH17" s="274"/>
      <c r="CI17"/>
    </row>
    <row r="18" spans="1:87" x14ac:dyDescent="0.25">
      <c r="A18" s="299" t="s">
        <v>26</v>
      </c>
      <c r="B18" s="299" t="s">
        <v>261</v>
      </c>
      <c r="C18" s="321"/>
      <c r="D18" s="321">
        <v>2938</v>
      </c>
      <c r="E18" s="306">
        <v>32</v>
      </c>
      <c r="F18" s="307">
        <v>15</v>
      </c>
      <c r="G18" s="307">
        <v>3</v>
      </c>
      <c r="H18" s="307">
        <v>21</v>
      </c>
      <c r="I18" s="307">
        <v>63</v>
      </c>
      <c r="J18" s="307">
        <v>14</v>
      </c>
      <c r="K18" s="307">
        <v>23</v>
      </c>
      <c r="L18" s="307">
        <v>377</v>
      </c>
      <c r="M18" s="307">
        <v>32</v>
      </c>
      <c r="N18" s="307">
        <v>18</v>
      </c>
      <c r="O18" s="307">
        <v>4</v>
      </c>
      <c r="P18" s="307">
        <v>1</v>
      </c>
      <c r="Q18" s="307">
        <v>186</v>
      </c>
      <c r="R18" s="307">
        <v>70</v>
      </c>
      <c r="S18" s="307"/>
      <c r="T18" s="307">
        <v>5</v>
      </c>
      <c r="U18" s="307">
        <v>15</v>
      </c>
      <c r="V18" s="307">
        <v>356</v>
      </c>
      <c r="W18" s="307">
        <v>101</v>
      </c>
      <c r="X18" s="307">
        <v>37</v>
      </c>
      <c r="Y18" s="307">
        <v>27</v>
      </c>
      <c r="Z18" s="307">
        <v>15</v>
      </c>
      <c r="AA18" s="307">
        <v>20</v>
      </c>
      <c r="AB18" s="307"/>
      <c r="AC18" s="307">
        <v>5</v>
      </c>
      <c r="AD18" s="307">
        <v>64</v>
      </c>
      <c r="AE18" s="307">
        <v>37</v>
      </c>
      <c r="AF18" s="307">
        <v>160</v>
      </c>
      <c r="AG18" s="307">
        <v>77</v>
      </c>
      <c r="AH18" s="307">
        <v>11</v>
      </c>
      <c r="AI18" s="307">
        <v>51</v>
      </c>
      <c r="AJ18" s="307">
        <v>4</v>
      </c>
      <c r="AK18" s="307">
        <v>29</v>
      </c>
      <c r="AL18" s="307">
        <v>16</v>
      </c>
      <c r="AM18" s="307"/>
      <c r="AN18" s="307">
        <v>5</v>
      </c>
      <c r="AO18" s="307">
        <v>78</v>
      </c>
      <c r="AP18" s="307">
        <v>5</v>
      </c>
      <c r="AQ18" s="307">
        <v>139</v>
      </c>
      <c r="AR18" s="307"/>
      <c r="AS18" s="307">
        <v>30</v>
      </c>
      <c r="AT18" s="307">
        <v>4</v>
      </c>
      <c r="AU18" s="307">
        <v>2</v>
      </c>
      <c r="AV18" s="307">
        <v>80</v>
      </c>
      <c r="AW18" s="307">
        <v>14</v>
      </c>
      <c r="AX18" s="307">
        <v>71</v>
      </c>
      <c r="AY18" s="307">
        <v>31</v>
      </c>
      <c r="AZ18" s="307">
        <v>54</v>
      </c>
      <c r="BA18" s="307">
        <v>3</v>
      </c>
      <c r="BB18" s="307">
        <v>5</v>
      </c>
      <c r="BC18" s="307">
        <v>4</v>
      </c>
      <c r="BD18" s="307"/>
      <c r="BE18" s="307">
        <v>12</v>
      </c>
      <c r="BF18" s="307">
        <v>3</v>
      </c>
      <c r="BG18" s="307">
        <v>25</v>
      </c>
      <c r="BH18" s="307">
        <v>175</v>
      </c>
      <c r="BI18" s="307">
        <v>48</v>
      </c>
      <c r="BJ18" s="307">
        <v>1</v>
      </c>
      <c r="BK18" s="308"/>
      <c r="BL18" s="307">
        <v>89</v>
      </c>
      <c r="BM18" s="307">
        <v>89</v>
      </c>
      <c r="BN18" s="307">
        <v>2</v>
      </c>
      <c r="BO18" s="307">
        <v>79</v>
      </c>
      <c r="BP18" s="308">
        <v>1</v>
      </c>
      <c r="BQ18" s="306"/>
      <c r="BR18" s="274"/>
      <c r="BS18" s="274"/>
      <c r="BT18" s="274"/>
      <c r="BU18" s="274"/>
      <c r="CH18" s="80"/>
    </row>
    <row r="19" spans="1:87" x14ac:dyDescent="0.25">
      <c r="A19" s="302" t="s">
        <v>26</v>
      </c>
      <c r="B19" s="302" t="s">
        <v>226</v>
      </c>
      <c r="C19" s="321"/>
      <c r="D19" s="320">
        <v>814</v>
      </c>
      <c r="E19" s="304">
        <v>5</v>
      </c>
      <c r="F19" s="303"/>
      <c r="G19" s="303">
        <v>1</v>
      </c>
      <c r="H19" s="303">
        <v>6</v>
      </c>
      <c r="I19" s="303">
        <v>6</v>
      </c>
      <c r="J19" s="303">
        <v>2</v>
      </c>
      <c r="K19" s="303">
        <v>4</v>
      </c>
      <c r="L19" s="303">
        <v>82</v>
      </c>
      <c r="M19" s="303">
        <v>6</v>
      </c>
      <c r="N19" s="303">
        <v>6</v>
      </c>
      <c r="O19" s="303">
        <v>1</v>
      </c>
      <c r="P19" s="303"/>
      <c r="Q19" s="303">
        <v>16</v>
      </c>
      <c r="R19" s="303">
        <v>10</v>
      </c>
      <c r="S19" s="303"/>
      <c r="T19" s="303"/>
      <c r="U19" s="303"/>
      <c r="V19" s="303">
        <v>359</v>
      </c>
      <c r="W19" s="303">
        <v>29</v>
      </c>
      <c r="X19" s="303">
        <v>11</v>
      </c>
      <c r="Y19" s="303">
        <v>5</v>
      </c>
      <c r="Z19" s="303">
        <v>8</v>
      </c>
      <c r="AA19" s="303">
        <v>5</v>
      </c>
      <c r="AB19" s="303"/>
      <c r="AC19" s="303"/>
      <c r="AD19" s="303">
        <v>9</v>
      </c>
      <c r="AE19" s="303">
        <v>5</v>
      </c>
      <c r="AF19" s="303">
        <v>35</v>
      </c>
      <c r="AG19" s="303">
        <v>12</v>
      </c>
      <c r="AH19" s="303">
        <v>3</v>
      </c>
      <c r="AI19" s="303">
        <v>31</v>
      </c>
      <c r="AJ19" s="303">
        <v>1</v>
      </c>
      <c r="AK19" s="303">
        <v>2</v>
      </c>
      <c r="AL19" s="303"/>
      <c r="AM19" s="303"/>
      <c r="AN19" s="303"/>
      <c r="AO19" s="303">
        <v>11</v>
      </c>
      <c r="AP19" s="303">
        <v>2</v>
      </c>
      <c r="AQ19" s="303">
        <v>28</v>
      </c>
      <c r="AR19" s="303"/>
      <c r="AS19" s="303">
        <v>3</v>
      </c>
      <c r="AT19" s="303"/>
      <c r="AU19" s="303"/>
      <c r="AV19" s="303">
        <v>11</v>
      </c>
      <c r="AW19" s="303">
        <v>2</v>
      </c>
      <c r="AX19" s="303">
        <v>18</v>
      </c>
      <c r="AY19" s="303">
        <v>1</v>
      </c>
      <c r="AZ19" s="303">
        <v>12</v>
      </c>
      <c r="BA19" s="303"/>
      <c r="BB19" s="303"/>
      <c r="BC19" s="303">
        <v>1</v>
      </c>
      <c r="BD19" s="303"/>
      <c r="BE19" s="303">
        <v>1</v>
      </c>
      <c r="BF19" s="303"/>
      <c r="BG19" s="303">
        <v>8</v>
      </c>
      <c r="BH19" s="303">
        <v>13</v>
      </c>
      <c r="BI19" s="303">
        <v>3</v>
      </c>
      <c r="BJ19" s="309"/>
      <c r="BK19" s="309"/>
      <c r="BL19" s="303">
        <v>13</v>
      </c>
      <c r="BM19" s="303">
        <v>11</v>
      </c>
      <c r="BN19" s="303">
        <v>1</v>
      </c>
      <c r="BO19" s="303">
        <v>15</v>
      </c>
      <c r="BP19" s="303"/>
      <c r="BQ19" s="303"/>
      <c r="BR19" s="300"/>
      <c r="BS19" s="274"/>
      <c r="BT19" s="274"/>
      <c r="BU19" s="274"/>
      <c r="BV19" s="274"/>
      <c r="BW19" s="274"/>
      <c r="BX19" s="274"/>
      <c r="BY19" s="274"/>
      <c r="BZ19" s="274"/>
      <c r="CA19" s="274"/>
      <c r="CB19" s="274"/>
      <c r="CC19"/>
      <c r="CD19"/>
      <c r="CE19"/>
      <c r="CF19"/>
      <c r="CG19"/>
    </row>
    <row r="20" spans="1:87" x14ac:dyDescent="0.25">
      <c r="A20" s="299" t="s">
        <v>26</v>
      </c>
      <c r="B20" s="299" t="s">
        <v>225</v>
      </c>
      <c r="C20" s="321"/>
      <c r="D20" s="321">
        <v>460</v>
      </c>
      <c r="E20" s="306">
        <v>1</v>
      </c>
      <c r="F20" s="307"/>
      <c r="G20" s="307"/>
      <c r="H20" s="307"/>
      <c r="I20" s="307">
        <v>1</v>
      </c>
      <c r="J20" s="307"/>
      <c r="K20" s="307"/>
      <c r="L20" s="307">
        <v>6</v>
      </c>
      <c r="M20" s="307">
        <v>1</v>
      </c>
      <c r="N20" s="307"/>
      <c r="O20" s="307"/>
      <c r="P20" s="307"/>
      <c r="Q20" s="307">
        <v>3</v>
      </c>
      <c r="R20" s="307"/>
      <c r="S20" s="307"/>
      <c r="T20" s="307"/>
      <c r="U20" s="307"/>
      <c r="V20" s="307">
        <v>414</v>
      </c>
      <c r="W20" s="307">
        <v>2</v>
      </c>
      <c r="X20" s="307"/>
      <c r="Y20" s="307"/>
      <c r="Z20" s="307">
        <v>1</v>
      </c>
      <c r="AA20" s="307"/>
      <c r="AB20" s="307"/>
      <c r="AC20" s="307"/>
      <c r="AD20" s="307">
        <v>2</v>
      </c>
      <c r="AE20" s="307">
        <v>2</v>
      </c>
      <c r="AF20" s="307">
        <v>2</v>
      </c>
      <c r="AG20" s="307">
        <v>1</v>
      </c>
      <c r="AH20" s="307"/>
      <c r="AI20" s="307">
        <v>4</v>
      </c>
      <c r="AJ20" s="307"/>
      <c r="AK20" s="307"/>
      <c r="AL20" s="307"/>
      <c r="AM20" s="307"/>
      <c r="AN20" s="307">
        <v>1</v>
      </c>
      <c r="AO20" s="307">
        <v>2</v>
      </c>
      <c r="AP20" s="307"/>
      <c r="AQ20" s="307">
        <v>3</v>
      </c>
      <c r="AR20" s="307"/>
      <c r="AS20" s="307">
        <v>1</v>
      </c>
      <c r="AT20" s="307"/>
      <c r="AU20" s="307"/>
      <c r="AV20" s="307">
        <v>3</v>
      </c>
      <c r="AW20" s="307"/>
      <c r="AX20" s="307">
        <v>1</v>
      </c>
      <c r="AY20" s="307"/>
      <c r="AZ20" s="307">
        <v>1</v>
      </c>
      <c r="BA20" s="307"/>
      <c r="BB20" s="307"/>
      <c r="BC20" s="307"/>
      <c r="BD20" s="307"/>
      <c r="BE20" s="307">
        <v>1</v>
      </c>
      <c r="BF20" s="307"/>
      <c r="BG20" s="307">
        <v>3</v>
      </c>
      <c r="BH20" s="307">
        <v>1</v>
      </c>
      <c r="BI20" s="307"/>
      <c r="BJ20" s="307"/>
      <c r="BK20" s="307"/>
      <c r="BL20" s="307"/>
      <c r="BM20" s="307"/>
      <c r="BN20" s="307"/>
      <c r="BO20" s="307">
        <v>3</v>
      </c>
      <c r="BP20" s="307"/>
      <c r="BQ20" s="307"/>
      <c r="CC20"/>
      <c r="CD20"/>
      <c r="CE20"/>
      <c r="CF20"/>
      <c r="CG20"/>
    </row>
    <row r="21" spans="1:87" x14ac:dyDescent="0.25">
      <c r="A21" s="302" t="s">
        <v>27</v>
      </c>
      <c r="B21" s="302" t="s">
        <v>227</v>
      </c>
      <c r="C21" s="321"/>
      <c r="D21" s="320">
        <v>1434</v>
      </c>
      <c r="E21" s="304">
        <v>22</v>
      </c>
      <c r="F21" s="303">
        <v>10</v>
      </c>
      <c r="G21" s="303">
        <v>3</v>
      </c>
      <c r="H21" s="303">
        <v>13</v>
      </c>
      <c r="I21" s="303">
        <v>22</v>
      </c>
      <c r="J21" s="303">
        <v>4</v>
      </c>
      <c r="K21" s="303">
        <v>11</v>
      </c>
      <c r="L21" s="303">
        <v>132</v>
      </c>
      <c r="M21" s="303">
        <v>9</v>
      </c>
      <c r="N21" s="303">
        <v>6</v>
      </c>
      <c r="O21" s="303"/>
      <c r="P21" s="303"/>
      <c r="Q21" s="303">
        <v>77</v>
      </c>
      <c r="R21" s="303">
        <v>26</v>
      </c>
      <c r="S21" s="303"/>
      <c r="T21" s="303">
        <v>1</v>
      </c>
      <c r="U21" s="303">
        <v>5</v>
      </c>
      <c r="V21" s="303">
        <v>198</v>
      </c>
      <c r="W21" s="303">
        <v>202</v>
      </c>
      <c r="X21" s="303">
        <v>10</v>
      </c>
      <c r="Y21" s="303">
        <v>5</v>
      </c>
      <c r="Z21" s="303">
        <v>26</v>
      </c>
      <c r="AA21" s="303">
        <v>7</v>
      </c>
      <c r="AB21" s="303"/>
      <c r="AC21" s="303"/>
      <c r="AD21" s="303">
        <v>16</v>
      </c>
      <c r="AE21" s="303">
        <v>6</v>
      </c>
      <c r="AF21" s="303">
        <v>118</v>
      </c>
      <c r="AG21" s="303">
        <v>23</v>
      </c>
      <c r="AH21" s="303">
        <v>8</v>
      </c>
      <c r="AI21" s="303">
        <v>12</v>
      </c>
      <c r="AJ21" s="303"/>
      <c r="AK21" s="303">
        <v>3</v>
      </c>
      <c r="AL21" s="303">
        <v>3</v>
      </c>
      <c r="AM21" s="303"/>
      <c r="AN21" s="303">
        <v>1</v>
      </c>
      <c r="AO21" s="303">
        <v>29</v>
      </c>
      <c r="AP21" s="303">
        <v>2</v>
      </c>
      <c r="AQ21" s="303">
        <v>44</v>
      </c>
      <c r="AR21" s="303"/>
      <c r="AS21" s="303">
        <v>24</v>
      </c>
      <c r="AT21" s="303">
        <v>2</v>
      </c>
      <c r="AU21" s="303">
        <v>1</v>
      </c>
      <c r="AV21" s="303">
        <v>72</v>
      </c>
      <c r="AW21" s="303">
        <v>5</v>
      </c>
      <c r="AX21" s="303">
        <v>57</v>
      </c>
      <c r="AY21" s="303">
        <v>12</v>
      </c>
      <c r="AZ21" s="303">
        <v>16</v>
      </c>
      <c r="BA21" s="303">
        <v>2</v>
      </c>
      <c r="BB21" s="303"/>
      <c r="BC21" s="303">
        <v>2</v>
      </c>
      <c r="BD21" s="303">
        <v>1</v>
      </c>
      <c r="BE21" s="303">
        <v>7</v>
      </c>
      <c r="BF21" s="303"/>
      <c r="BG21" s="303">
        <v>16</v>
      </c>
      <c r="BH21" s="303">
        <v>42</v>
      </c>
      <c r="BI21" s="303">
        <v>34</v>
      </c>
      <c r="BJ21" s="309"/>
      <c r="BK21" s="309"/>
      <c r="BL21" s="303">
        <v>32</v>
      </c>
      <c r="BM21" s="303">
        <v>17</v>
      </c>
      <c r="BN21" s="303">
        <v>4</v>
      </c>
      <c r="BO21" s="303">
        <v>34</v>
      </c>
      <c r="BP21" s="303"/>
      <c r="BQ21" s="303"/>
      <c r="BR21" s="300"/>
      <c r="BS21" s="274"/>
      <c r="BT21" s="274"/>
      <c r="BU21" s="274"/>
      <c r="BV21" s="274"/>
      <c r="BW21" s="274"/>
      <c r="BX21" s="274"/>
      <c r="BY21" s="274"/>
      <c r="BZ21" s="274"/>
      <c r="CA21" s="274"/>
      <c r="CB21" s="274"/>
      <c r="CC21"/>
      <c r="CD21"/>
      <c r="CE21"/>
      <c r="CF21"/>
      <c r="CG21"/>
    </row>
    <row r="22" spans="1:87" x14ac:dyDescent="0.25">
      <c r="A22" s="299" t="s">
        <v>28</v>
      </c>
      <c r="B22" s="299" t="s">
        <v>229</v>
      </c>
      <c r="C22" s="321"/>
      <c r="D22" s="321">
        <v>1802</v>
      </c>
      <c r="E22" s="306">
        <v>17</v>
      </c>
      <c r="F22" s="307">
        <v>39</v>
      </c>
      <c r="G22" s="307">
        <v>6</v>
      </c>
      <c r="H22" s="307">
        <v>6</v>
      </c>
      <c r="I22" s="307">
        <v>19</v>
      </c>
      <c r="J22" s="307">
        <v>21</v>
      </c>
      <c r="K22" s="307">
        <v>7</v>
      </c>
      <c r="L22" s="307">
        <v>149</v>
      </c>
      <c r="M22" s="307">
        <v>9</v>
      </c>
      <c r="N22" s="307">
        <v>9</v>
      </c>
      <c r="O22" s="307">
        <v>3</v>
      </c>
      <c r="P22" s="307"/>
      <c r="Q22" s="307">
        <v>136</v>
      </c>
      <c r="R22" s="307">
        <v>92</v>
      </c>
      <c r="S22" s="307"/>
      <c r="T22" s="307">
        <v>3</v>
      </c>
      <c r="U22" s="307">
        <v>9</v>
      </c>
      <c r="V22" s="307">
        <v>92</v>
      </c>
      <c r="W22" s="307">
        <v>76</v>
      </c>
      <c r="X22" s="307">
        <v>9</v>
      </c>
      <c r="Y22" s="307">
        <v>7</v>
      </c>
      <c r="Z22" s="307">
        <v>155</v>
      </c>
      <c r="AA22" s="307">
        <v>13</v>
      </c>
      <c r="AB22" s="307">
        <v>2</v>
      </c>
      <c r="AC22" s="307"/>
      <c r="AD22" s="307">
        <v>33</v>
      </c>
      <c r="AE22" s="307">
        <v>15</v>
      </c>
      <c r="AF22" s="307">
        <v>49</v>
      </c>
      <c r="AG22" s="307">
        <v>17</v>
      </c>
      <c r="AH22" s="307">
        <v>12</v>
      </c>
      <c r="AI22" s="307">
        <v>13</v>
      </c>
      <c r="AJ22" s="307">
        <v>2</v>
      </c>
      <c r="AK22" s="307">
        <v>5</v>
      </c>
      <c r="AL22" s="307">
        <v>7</v>
      </c>
      <c r="AM22" s="307"/>
      <c r="AN22" s="307"/>
      <c r="AO22" s="307">
        <v>40</v>
      </c>
      <c r="AP22" s="307">
        <v>6</v>
      </c>
      <c r="AQ22" s="307">
        <v>56</v>
      </c>
      <c r="AR22" s="307"/>
      <c r="AS22" s="307">
        <v>79</v>
      </c>
      <c r="AT22" s="307">
        <v>1</v>
      </c>
      <c r="AU22" s="307"/>
      <c r="AV22" s="307">
        <v>110</v>
      </c>
      <c r="AW22" s="307">
        <v>10</v>
      </c>
      <c r="AX22" s="307">
        <v>17</v>
      </c>
      <c r="AY22" s="307">
        <v>15</v>
      </c>
      <c r="AZ22" s="307">
        <v>39</v>
      </c>
      <c r="BA22" s="307">
        <v>2</v>
      </c>
      <c r="BB22" s="307">
        <v>1</v>
      </c>
      <c r="BC22" s="307">
        <v>1</v>
      </c>
      <c r="BD22" s="307"/>
      <c r="BE22" s="307">
        <v>38</v>
      </c>
      <c r="BF22" s="307">
        <v>2</v>
      </c>
      <c r="BG22" s="307">
        <v>96</v>
      </c>
      <c r="BH22" s="307">
        <v>80</v>
      </c>
      <c r="BI22" s="307">
        <v>32</v>
      </c>
      <c r="BJ22" s="307"/>
      <c r="BK22" s="307"/>
      <c r="BL22" s="307">
        <v>73</v>
      </c>
      <c r="BM22" s="307">
        <v>30</v>
      </c>
      <c r="BN22" s="307">
        <v>10</v>
      </c>
      <c r="BO22" s="307">
        <v>31</v>
      </c>
      <c r="BP22" s="307">
        <v>1</v>
      </c>
      <c r="BQ22" s="307"/>
      <c r="CC22"/>
      <c r="CD22"/>
      <c r="CE22"/>
      <c r="CF22"/>
      <c r="CG22"/>
    </row>
    <row r="23" spans="1:87" s="80" customFormat="1" x14ac:dyDescent="0.25">
      <c r="A23" s="302" t="s">
        <v>28</v>
      </c>
      <c r="B23" s="302" t="s">
        <v>230</v>
      </c>
      <c r="C23" s="321"/>
      <c r="D23" s="320">
        <v>3109</v>
      </c>
      <c r="E23" s="304">
        <v>22</v>
      </c>
      <c r="F23" s="303">
        <v>63</v>
      </c>
      <c r="G23" s="303">
        <v>8</v>
      </c>
      <c r="H23" s="303">
        <v>20</v>
      </c>
      <c r="I23" s="303">
        <v>50</v>
      </c>
      <c r="J23" s="303">
        <v>41</v>
      </c>
      <c r="K23" s="303">
        <v>13</v>
      </c>
      <c r="L23" s="303">
        <v>240</v>
      </c>
      <c r="M23" s="303">
        <v>18</v>
      </c>
      <c r="N23" s="303">
        <v>14</v>
      </c>
      <c r="O23" s="303">
        <v>3</v>
      </c>
      <c r="P23" s="303">
        <v>1</v>
      </c>
      <c r="Q23" s="303">
        <v>262</v>
      </c>
      <c r="R23" s="303">
        <v>174</v>
      </c>
      <c r="S23" s="303"/>
      <c r="T23" s="303">
        <v>3</v>
      </c>
      <c r="U23" s="303">
        <v>31</v>
      </c>
      <c r="V23" s="303">
        <v>134</v>
      </c>
      <c r="W23" s="303">
        <v>143</v>
      </c>
      <c r="X23" s="303">
        <v>14</v>
      </c>
      <c r="Y23" s="303">
        <v>17</v>
      </c>
      <c r="Z23" s="303">
        <v>154</v>
      </c>
      <c r="AA23" s="303">
        <v>25</v>
      </c>
      <c r="AB23" s="303">
        <v>2</v>
      </c>
      <c r="AC23" s="303">
        <v>1</v>
      </c>
      <c r="AD23" s="303">
        <v>53</v>
      </c>
      <c r="AE23" s="303">
        <v>29</v>
      </c>
      <c r="AF23" s="303">
        <v>99</v>
      </c>
      <c r="AG23" s="303">
        <v>42</v>
      </c>
      <c r="AH23" s="303">
        <v>20</v>
      </c>
      <c r="AI23" s="303">
        <v>31</v>
      </c>
      <c r="AJ23" s="303">
        <v>1</v>
      </c>
      <c r="AK23" s="303">
        <v>13</v>
      </c>
      <c r="AL23" s="303">
        <v>14</v>
      </c>
      <c r="AM23" s="303"/>
      <c r="AN23" s="303">
        <v>2</v>
      </c>
      <c r="AO23" s="303">
        <v>80</v>
      </c>
      <c r="AP23" s="303">
        <v>4</v>
      </c>
      <c r="AQ23" s="303">
        <v>89</v>
      </c>
      <c r="AR23" s="303"/>
      <c r="AS23" s="303">
        <v>142</v>
      </c>
      <c r="AT23" s="303">
        <v>5</v>
      </c>
      <c r="AU23" s="303"/>
      <c r="AV23" s="303">
        <v>128</v>
      </c>
      <c r="AW23" s="303">
        <v>32</v>
      </c>
      <c r="AX23" s="303">
        <v>47</v>
      </c>
      <c r="AY23" s="303">
        <v>34</v>
      </c>
      <c r="AZ23" s="303">
        <v>64</v>
      </c>
      <c r="BA23" s="303">
        <v>2</v>
      </c>
      <c r="BB23" s="303">
        <v>2</v>
      </c>
      <c r="BC23" s="303">
        <v>5</v>
      </c>
      <c r="BD23" s="303">
        <v>1</v>
      </c>
      <c r="BE23" s="303">
        <v>49</v>
      </c>
      <c r="BF23" s="303">
        <v>3</v>
      </c>
      <c r="BG23" s="303">
        <v>123</v>
      </c>
      <c r="BH23" s="303">
        <v>149</v>
      </c>
      <c r="BI23" s="303">
        <v>128</v>
      </c>
      <c r="BJ23" s="303">
        <v>1</v>
      </c>
      <c r="BK23" s="309"/>
      <c r="BL23" s="303">
        <v>132</v>
      </c>
      <c r="BM23" s="303">
        <v>63</v>
      </c>
      <c r="BN23" s="303">
        <v>9</v>
      </c>
      <c r="BO23" s="303">
        <v>60</v>
      </c>
      <c r="BP23" s="309"/>
      <c r="BQ23" s="305"/>
      <c r="BR23" s="300"/>
      <c r="BS23" s="274"/>
      <c r="BT23" s="274"/>
      <c r="BU23" s="274"/>
      <c r="BV23" s="274"/>
      <c r="BW23" s="274"/>
      <c r="BX23" s="274"/>
      <c r="BY23" s="274"/>
      <c r="BZ23" s="274"/>
      <c r="CA23" s="274"/>
      <c r="CB23" s="274"/>
      <c r="CC23" s="274"/>
      <c r="CD23" s="274"/>
      <c r="CE23" s="274"/>
      <c r="CF23" s="274"/>
      <c r="CG23" s="274"/>
      <c r="CH23" s="274"/>
      <c r="CI23"/>
    </row>
    <row r="24" spans="1:87" x14ac:dyDescent="0.25">
      <c r="A24" s="299" t="s">
        <v>29</v>
      </c>
      <c r="B24" s="299" t="s">
        <v>207</v>
      </c>
      <c r="C24" s="321"/>
      <c r="D24" s="321">
        <v>660</v>
      </c>
      <c r="E24" s="306">
        <v>3</v>
      </c>
      <c r="F24" s="307">
        <v>15</v>
      </c>
      <c r="G24" s="307">
        <v>2</v>
      </c>
      <c r="H24" s="307">
        <v>1</v>
      </c>
      <c r="I24" s="307">
        <v>2</v>
      </c>
      <c r="J24" s="307">
        <v>46</v>
      </c>
      <c r="K24" s="307"/>
      <c r="L24" s="307">
        <v>53</v>
      </c>
      <c r="M24" s="307">
        <v>3</v>
      </c>
      <c r="N24" s="307">
        <v>4</v>
      </c>
      <c r="O24" s="307"/>
      <c r="P24" s="307"/>
      <c r="Q24" s="307">
        <v>46</v>
      </c>
      <c r="R24" s="307">
        <v>23</v>
      </c>
      <c r="S24" s="307"/>
      <c r="T24" s="307">
        <v>1</v>
      </c>
      <c r="U24" s="307">
        <v>1</v>
      </c>
      <c r="V24" s="307">
        <v>20</v>
      </c>
      <c r="W24" s="307">
        <v>4</v>
      </c>
      <c r="X24" s="307"/>
      <c r="Y24" s="307">
        <v>1</v>
      </c>
      <c r="Z24" s="307">
        <v>2</v>
      </c>
      <c r="AA24" s="307">
        <v>186</v>
      </c>
      <c r="AB24" s="307"/>
      <c r="AC24" s="307"/>
      <c r="AD24" s="307">
        <v>5</v>
      </c>
      <c r="AE24" s="307">
        <v>3</v>
      </c>
      <c r="AF24" s="307">
        <v>7</v>
      </c>
      <c r="AG24" s="307">
        <v>1</v>
      </c>
      <c r="AH24" s="307">
        <v>28</v>
      </c>
      <c r="AI24" s="307"/>
      <c r="AJ24" s="307"/>
      <c r="AK24" s="307">
        <v>1</v>
      </c>
      <c r="AL24" s="307"/>
      <c r="AM24" s="307"/>
      <c r="AN24" s="307"/>
      <c r="AO24" s="307">
        <v>11</v>
      </c>
      <c r="AP24" s="307">
        <v>1</v>
      </c>
      <c r="AQ24" s="307">
        <v>16</v>
      </c>
      <c r="AR24" s="307"/>
      <c r="AS24" s="307">
        <v>18</v>
      </c>
      <c r="AT24" s="307"/>
      <c r="AU24" s="307"/>
      <c r="AV24" s="307">
        <v>8</v>
      </c>
      <c r="AW24" s="307">
        <v>8</v>
      </c>
      <c r="AX24" s="307">
        <v>1</v>
      </c>
      <c r="AY24" s="307">
        <v>3</v>
      </c>
      <c r="AZ24" s="307">
        <v>11</v>
      </c>
      <c r="BA24" s="307">
        <v>1</v>
      </c>
      <c r="BB24" s="307"/>
      <c r="BC24" s="307">
        <v>1</v>
      </c>
      <c r="BD24" s="307"/>
      <c r="BE24" s="307">
        <v>9</v>
      </c>
      <c r="BF24" s="307">
        <v>1</v>
      </c>
      <c r="BG24" s="307">
        <v>11</v>
      </c>
      <c r="BH24" s="307">
        <v>77</v>
      </c>
      <c r="BI24" s="307">
        <v>3</v>
      </c>
      <c r="BJ24" s="307"/>
      <c r="BK24" s="308"/>
      <c r="BL24" s="307">
        <v>7</v>
      </c>
      <c r="BM24" s="307">
        <v>10</v>
      </c>
      <c r="BN24" s="307">
        <v>2</v>
      </c>
      <c r="BO24" s="307">
        <v>3</v>
      </c>
      <c r="BP24" s="308"/>
      <c r="BQ24" s="306"/>
      <c r="BR24" s="274"/>
      <c r="BS24" s="274"/>
      <c r="BT24" s="274"/>
      <c r="BU24" s="274"/>
      <c r="CH24" s="80"/>
    </row>
    <row r="25" spans="1:87" x14ac:dyDescent="0.25">
      <c r="A25" s="302" t="s">
        <v>30</v>
      </c>
      <c r="B25" s="302" t="s">
        <v>203</v>
      </c>
      <c r="C25" s="321"/>
      <c r="D25" s="320">
        <v>4118</v>
      </c>
      <c r="E25" s="304">
        <v>75</v>
      </c>
      <c r="F25" s="303">
        <v>23</v>
      </c>
      <c r="G25" s="303">
        <v>4</v>
      </c>
      <c r="H25" s="303">
        <v>69</v>
      </c>
      <c r="I25" s="303">
        <v>40</v>
      </c>
      <c r="J25" s="303">
        <v>4</v>
      </c>
      <c r="K25" s="303">
        <v>74</v>
      </c>
      <c r="L25" s="303">
        <v>634</v>
      </c>
      <c r="M25" s="303">
        <v>40</v>
      </c>
      <c r="N25" s="303">
        <v>62</v>
      </c>
      <c r="O25" s="303">
        <v>13</v>
      </c>
      <c r="P25" s="303"/>
      <c r="Q25" s="303">
        <v>330</v>
      </c>
      <c r="R25" s="303">
        <v>109</v>
      </c>
      <c r="S25" s="303">
        <v>1</v>
      </c>
      <c r="T25" s="303">
        <v>17</v>
      </c>
      <c r="U25" s="303">
        <v>10</v>
      </c>
      <c r="V25" s="303">
        <v>116</v>
      </c>
      <c r="W25" s="303">
        <v>38</v>
      </c>
      <c r="X25" s="303">
        <v>14</v>
      </c>
      <c r="Y25" s="303">
        <v>8</v>
      </c>
      <c r="Z25" s="303">
        <v>17</v>
      </c>
      <c r="AA25" s="303">
        <v>21</v>
      </c>
      <c r="AB25" s="303">
        <v>19</v>
      </c>
      <c r="AC25" s="303">
        <v>6</v>
      </c>
      <c r="AD25" s="303">
        <v>114</v>
      </c>
      <c r="AE25" s="303">
        <v>176</v>
      </c>
      <c r="AF25" s="303">
        <v>119</v>
      </c>
      <c r="AG25" s="303">
        <v>48</v>
      </c>
      <c r="AH25" s="303">
        <v>11</v>
      </c>
      <c r="AI25" s="303">
        <v>28</v>
      </c>
      <c r="AJ25" s="303">
        <v>3</v>
      </c>
      <c r="AK25" s="303">
        <v>9</v>
      </c>
      <c r="AL25" s="303">
        <v>21</v>
      </c>
      <c r="AM25" s="303">
        <v>2</v>
      </c>
      <c r="AN25" s="303">
        <v>13</v>
      </c>
      <c r="AO25" s="303">
        <v>219</v>
      </c>
      <c r="AP25" s="303">
        <v>9</v>
      </c>
      <c r="AQ25" s="303">
        <v>400</v>
      </c>
      <c r="AR25" s="303">
        <v>2</v>
      </c>
      <c r="AS25" s="303">
        <v>76</v>
      </c>
      <c r="AT25" s="303">
        <v>9</v>
      </c>
      <c r="AU25" s="303">
        <v>6</v>
      </c>
      <c r="AV25" s="303">
        <v>73</v>
      </c>
      <c r="AW25" s="303">
        <v>10</v>
      </c>
      <c r="AX25" s="303">
        <v>190</v>
      </c>
      <c r="AY25" s="303">
        <v>32</v>
      </c>
      <c r="AZ25" s="303">
        <v>159</v>
      </c>
      <c r="BA25" s="303">
        <v>9</v>
      </c>
      <c r="BB25" s="303">
        <v>8</v>
      </c>
      <c r="BC25" s="303">
        <v>17</v>
      </c>
      <c r="BD25" s="303">
        <v>1</v>
      </c>
      <c r="BE25" s="303">
        <v>23</v>
      </c>
      <c r="BF25" s="303">
        <v>1</v>
      </c>
      <c r="BG25" s="303">
        <v>23</v>
      </c>
      <c r="BH25" s="303">
        <v>189</v>
      </c>
      <c r="BI25" s="303">
        <v>39</v>
      </c>
      <c r="BJ25" s="309">
        <v>7</v>
      </c>
      <c r="BK25" s="309">
        <v>1</v>
      </c>
      <c r="BL25" s="303">
        <v>161</v>
      </c>
      <c r="BM25" s="303">
        <v>112</v>
      </c>
      <c r="BN25" s="303">
        <v>7</v>
      </c>
      <c r="BO25" s="303">
        <v>46</v>
      </c>
      <c r="BP25" s="303"/>
      <c r="BQ25" s="303">
        <v>1</v>
      </c>
      <c r="BR25" s="300"/>
      <c r="BS25" s="274"/>
      <c r="BT25" s="274"/>
      <c r="BU25" s="274"/>
      <c r="BV25" s="274"/>
      <c r="BW25" s="274"/>
      <c r="BX25" s="274"/>
      <c r="BY25" s="274"/>
      <c r="BZ25" s="274"/>
      <c r="CA25" s="274"/>
      <c r="CB25" s="274"/>
      <c r="CC25"/>
      <c r="CD25"/>
      <c r="CE25"/>
      <c r="CF25"/>
      <c r="CG25"/>
    </row>
    <row r="26" spans="1:87" x14ac:dyDescent="0.25">
      <c r="A26" s="299" t="s">
        <v>30</v>
      </c>
      <c r="B26" s="299" t="s">
        <v>206</v>
      </c>
      <c r="C26" s="321"/>
      <c r="D26" s="321">
        <v>1009</v>
      </c>
      <c r="E26" s="306">
        <v>39</v>
      </c>
      <c r="F26" s="307">
        <v>7</v>
      </c>
      <c r="G26" s="307"/>
      <c r="H26" s="307">
        <v>11</v>
      </c>
      <c r="I26" s="307">
        <v>12</v>
      </c>
      <c r="J26" s="307">
        <v>3</v>
      </c>
      <c r="K26" s="307">
        <v>15</v>
      </c>
      <c r="L26" s="307">
        <v>220</v>
      </c>
      <c r="M26" s="307">
        <v>14</v>
      </c>
      <c r="N26" s="307">
        <v>13</v>
      </c>
      <c r="O26" s="307">
        <v>2</v>
      </c>
      <c r="P26" s="307"/>
      <c r="Q26" s="307">
        <v>70</v>
      </c>
      <c r="R26" s="307">
        <v>18</v>
      </c>
      <c r="S26" s="307"/>
      <c r="T26" s="307">
        <v>3</v>
      </c>
      <c r="U26" s="307">
        <v>2</v>
      </c>
      <c r="V26" s="307">
        <v>33</v>
      </c>
      <c r="W26" s="307">
        <v>10</v>
      </c>
      <c r="X26" s="307">
        <v>2</v>
      </c>
      <c r="Y26" s="307">
        <v>2</v>
      </c>
      <c r="Z26" s="307">
        <v>4</v>
      </c>
      <c r="AA26" s="307">
        <v>2</v>
      </c>
      <c r="AB26" s="307">
        <v>6</v>
      </c>
      <c r="AC26" s="307"/>
      <c r="AD26" s="307">
        <v>29</v>
      </c>
      <c r="AE26" s="307">
        <v>68</v>
      </c>
      <c r="AF26" s="307">
        <v>25</v>
      </c>
      <c r="AG26" s="307">
        <v>8</v>
      </c>
      <c r="AH26" s="307"/>
      <c r="AI26" s="307">
        <v>9</v>
      </c>
      <c r="AJ26" s="307">
        <v>1</v>
      </c>
      <c r="AK26" s="307">
        <v>5</v>
      </c>
      <c r="AL26" s="307">
        <v>6</v>
      </c>
      <c r="AM26" s="307"/>
      <c r="AN26" s="307">
        <v>1</v>
      </c>
      <c r="AO26" s="307">
        <v>42</v>
      </c>
      <c r="AP26" s="307">
        <v>1</v>
      </c>
      <c r="AQ26" s="307">
        <v>97</v>
      </c>
      <c r="AR26" s="307"/>
      <c r="AS26" s="307">
        <v>21</v>
      </c>
      <c r="AT26" s="307">
        <v>1</v>
      </c>
      <c r="AU26" s="307">
        <v>1</v>
      </c>
      <c r="AV26" s="307">
        <v>9</v>
      </c>
      <c r="AW26" s="307"/>
      <c r="AX26" s="307">
        <v>40</v>
      </c>
      <c r="AY26" s="307">
        <v>7</v>
      </c>
      <c r="AZ26" s="307">
        <v>29</v>
      </c>
      <c r="BA26" s="307"/>
      <c r="BB26" s="307">
        <v>3</v>
      </c>
      <c r="BC26" s="307">
        <v>5</v>
      </c>
      <c r="BD26" s="307">
        <v>1</v>
      </c>
      <c r="BE26" s="307">
        <v>6</v>
      </c>
      <c r="BF26" s="307"/>
      <c r="BG26" s="307">
        <v>4</v>
      </c>
      <c r="BH26" s="307">
        <v>32</v>
      </c>
      <c r="BI26" s="307">
        <v>8</v>
      </c>
      <c r="BJ26" s="307">
        <v>2</v>
      </c>
      <c r="BK26" s="307"/>
      <c r="BL26" s="307">
        <v>27</v>
      </c>
      <c r="BM26" s="307">
        <v>27</v>
      </c>
      <c r="BN26" s="307">
        <v>1</v>
      </c>
      <c r="BO26" s="307">
        <v>5</v>
      </c>
      <c r="BP26" s="307"/>
      <c r="BQ26" s="307"/>
      <c r="CC26"/>
      <c r="CD26"/>
      <c r="CE26"/>
      <c r="CF26"/>
      <c r="CG26"/>
    </row>
    <row r="27" spans="1:87" x14ac:dyDescent="0.25">
      <c r="A27" s="302" t="s">
        <v>30</v>
      </c>
      <c r="B27" s="302" t="s">
        <v>232</v>
      </c>
      <c r="C27" s="321"/>
      <c r="D27" s="320">
        <v>3662</v>
      </c>
      <c r="E27" s="304">
        <v>14</v>
      </c>
      <c r="F27" s="303">
        <v>15</v>
      </c>
      <c r="G27" s="303">
        <v>5</v>
      </c>
      <c r="H27" s="303">
        <v>2</v>
      </c>
      <c r="I27" s="303">
        <v>52</v>
      </c>
      <c r="J27" s="303">
        <v>8</v>
      </c>
      <c r="K27" s="303">
        <v>3</v>
      </c>
      <c r="L27" s="303">
        <v>640</v>
      </c>
      <c r="M27" s="303">
        <v>38</v>
      </c>
      <c r="N27" s="303">
        <v>58</v>
      </c>
      <c r="O27" s="303">
        <v>11</v>
      </c>
      <c r="P27" s="303"/>
      <c r="Q27" s="303">
        <v>314</v>
      </c>
      <c r="R27" s="303">
        <v>99</v>
      </c>
      <c r="S27" s="303"/>
      <c r="T27" s="303">
        <v>16</v>
      </c>
      <c r="U27" s="303">
        <v>13</v>
      </c>
      <c r="V27" s="303">
        <v>113</v>
      </c>
      <c r="W27" s="303">
        <v>53</v>
      </c>
      <c r="X27" s="303">
        <v>11</v>
      </c>
      <c r="Y27" s="303">
        <v>6</v>
      </c>
      <c r="Z27" s="303">
        <v>18</v>
      </c>
      <c r="AA27" s="303">
        <v>22</v>
      </c>
      <c r="AB27" s="303">
        <v>24</v>
      </c>
      <c r="AC27" s="303"/>
      <c r="AD27" s="303">
        <v>114</v>
      </c>
      <c r="AE27" s="303">
        <v>178</v>
      </c>
      <c r="AF27" s="303">
        <v>106</v>
      </c>
      <c r="AG27" s="303">
        <v>33</v>
      </c>
      <c r="AH27" s="303">
        <v>9</v>
      </c>
      <c r="AI27" s="303">
        <v>33</v>
      </c>
      <c r="AJ27" s="303">
        <v>4</v>
      </c>
      <c r="AK27" s="303">
        <v>7</v>
      </c>
      <c r="AL27" s="303">
        <v>18</v>
      </c>
      <c r="AM27" s="303"/>
      <c r="AN27" s="303">
        <v>13</v>
      </c>
      <c r="AO27" s="303">
        <v>212</v>
      </c>
      <c r="AP27" s="303">
        <v>9</v>
      </c>
      <c r="AQ27" s="303">
        <v>382</v>
      </c>
      <c r="AR27" s="303"/>
      <c r="AS27" s="303">
        <v>88</v>
      </c>
      <c r="AT27" s="303">
        <v>1</v>
      </c>
      <c r="AU27" s="303"/>
      <c r="AV27" s="303">
        <v>56</v>
      </c>
      <c r="AW27" s="303">
        <v>9</v>
      </c>
      <c r="AX27" s="303">
        <v>12</v>
      </c>
      <c r="AY27" s="303">
        <v>42</v>
      </c>
      <c r="AZ27" s="303">
        <v>150</v>
      </c>
      <c r="BA27" s="303">
        <v>3</v>
      </c>
      <c r="BB27" s="303">
        <v>1</v>
      </c>
      <c r="BC27" s="303">
        <v>17</v>
      </c>
      <c r="BD27" s="303"/>
      <c r="BE27" s="303">
        <v>27</v>
      </c>
      <c r="BF27" s="303">
        <v>1</v>
      </c>
      <c r="BG27" s="303">
        <v>30</v>
      </c>
      <c r="BH27" s="303">
        <v>194</v>
      </c>
      <c r="BI27" s="303">
        <v>47</v>
      </c>
      <c r="BJ27" s="309">
        <v>7</v>
      </c>
      <c r="BK27" s="309"/>
      <c r="BL27" s="303">
        <v>170</v>
      </c>
      <c r="BM27" s="303">
        <v>104</v>
      </c>
      <c r="BN27" s="303">
        <v>6</v>
      </c>
      <c r="BO27" s="303">
        <v>43</v>
      </c>
      <c r="BP27" s="303">
        <v>1</v>
      </c>
      <c r="BQ27" s="303"/>
      <c r="BR27" s="300"/>
      <c r="BS27" s="274"/>
      <c r="BT27" s="274"/>
      <c r="BU27" s="274"/>
      <c r="BV27" s="274"/>
      <c r="BW27" s="274"/>
      <c r="BX27" s="274"/>
      <c r="BY27" s="274"/>
      <c r="BZ27" s="274"/>
      <c r="CA27" s="274"/>
      <c r="CB27" s="274"/>
      <c r="CC27"/>
      <c r="CD27"/>
      <c r="CE27"/>
      <c r="CF27"/>
      <c r="CG27"/>
    </row>
    <row r="28" spans="1:87" x14ac:dyDescent="0.25">
      <c r="A28" s="299" t="s">
        <v>31</v>
      </c>
      <c r="B28" s="299" t="s">
        <v>231</v>
      </c>
      <c r="C28" s="321"/>
      <c r="D28" s="321">
        <v>2620</v>
      </c>
      <c r="E28" s="306">
        <v>35</v>
      </c>
      <c r="F28" s="307">
        <v>8</v>
      </c>
      <c r="G28" s="307">
        <v>2</v>
      </c>
      <c r="H28" s="307">
        <v>14</v>
      </c>
      <c r="I28" s="307">
        <v>28</v>
      </c>
      <c r="J28" s="307">
        <v>3</v>
      </c>
      <c r="K28" s="307">
        <v>16</v>
      </c>
      <c r="L28" s="307">
        <v>284</v>
      </c>
      <c r="M28" s="307">
        <v>8</v>
      </c>
      <c r="N28" s="307">
        <v>35</v>
      </c>
      <c r="O28" s="307">
        <v>18</v>
      </c>
      <c r="P28" s="307">
        <v>2</v>
      </c>
      <c r="Q28" s="307">
        <v>192</v>
      </c>
      <c r="R28" s="307">
        <v>50</v>
      </c>
      <c r="S28" s="307"/>
      <c r="T28" s="307">
        <v>4</v>
      </c>
      <c r="U28" s="307">
        <v>3</v>
      </c>
      <c r="V28" s="307">
        <v>48</v>
      </c>
      <c r="W28" s="307">
        <v>14</v>
      </c>
      <c r="X28" s="307">
        <v>1</v>
      </c>
      <c r="Y28" s="307">
        <v>3</v>
      </c>
      <c r="Z28" s="307">
        <v>4</v>
      </c>
      <c r="AA28" s="307">
        <v>11</v>
      </c>
      <c r="AB28" s="307">
        <v>10</v>
      </c>
      <c r="AC28" s="307"/>
      <c r="AD28" s="307">
        <v>260</v>
      </c>
      <c r="AE28" s="307">
        <v>71</v>
      </c>
      <c r="AF28" s="307">
        <v>72</v>
      </c>
      <c r="AG28" s="307">
        <v>17</v>
      </c>
      <c r="AH28" s="307">
        <v>8</v>
      </c>
      <c r="AI28" s="307">
        <v>9</v>
      </c>
      <c r="AJ28" s="307">
        <v>1</v>
      </c>
      <c r="AK28" s="307">
        <v>2</v>
      </c>
      <c r="AL28" s="307">
        <v>12</v>
      </c>
      <c r="AM28" s="307"/>
      <c r="AN28" s="307">
        <v>7</v>
      </c>
      <c r="AO28" s="307">
        <v>200</v>
      </c>
      <c r="AP28" s="307">
        <v>1</v>
      </c>
      <c r="AQ28" s="307">
        <v>285</v>
      </c>
      <c r="AR28" s="307">
        <v>1</v>
      </c>
      <c r="AS28" s="307">
        <v>115</v>
      </c>
      <c r="AT28" s="307">
        <v>1</v>
      </c>
      <c r="AU28" s="307">
        <v>1</v>
      </c>
      <c r="AV28" s="307">
        <v>47</v>
      </c>
      <c r="AW28" s="307">
        <v>2</v>
      </c>
      <c r="AX28" s="307">
        <v>49</v>
      </c>
      <c r="AY28" s="307">
        <v>15</v>
      </c>
      <c r="AZ28" s="307">
        <v>176</v>
      </c>
      <c r="BA28" s="307">
        <v>5</v>
      </c>
      <c r="BB28" s="307">
        <v>4</v>
      </c>
      <c r="BC28" s="307">
        <v>12</v>
      </c>
      <c r="BD28" s="307"/>
      <c r="BE28" s="307">
        <v>22</v>
      </c>
      <c r="BF28" s="307"/>
      <c r="BG28" s="307">
        <v>16</v>
      </c>
      <c r="BH28" s="307">
        <v>85</v>
      </c>
      <c r="BI28" s="307">
        <v>20</v>
      </c>
      <c r="BJ28" s="307">
        <v>3</v>
      </c>
      <c r="BK28" s="307">
        <v>1</v>
      </c>
      <c r="BL28" s="307">
        <v>244</v>
      </c>
      <c r="BM28" s="307">
        <v>38</v>
      </c>
      <c r="BN28" s="307">
        <v>10</v>
      </c>
      <c r="BO28" s="307">
        <v>15</v>
      </c>
      <c r="BP28" s="307"/>
      <c r="BQ28" s="307"/>
      <c r="CC28"/>
      <c r="CD28"/>
      <c r="CE28"/>
      <c r="CF28"/>
      <c r="CG28"/>
    </row>
    <row r="29" spans="1:87" s="80" customFormat="1" x14ac:dyDescent="0.25">
      <c r="A29" s="302" t="s">
        <v>270</v>
      </c>
      <c r="B29" s="302" t="s">
        <v>268</v>
      </c>
      <c r="C29" s="321"/>
      <c r="D29" s="320">
        <v>1229</v>
      </c>
      <c r="E29" s="304">
        <v>16</v>
      </c>
      <c r="F29" s="303">
        <v>4</v>
      </c>
      <c r="G29" s="303">
        <v>1</v>
      </c>
      <c r="H29" s="303">
        <v>9</v>
      </c>
      <c r="I29" s="303">
        <v>19</v>
      </c>
      <c r="J29" s="303"/>
      <c r="K29" s="303">
        <v>11</v>
      </c>
      <c r="L29" s="303">
        <v>153</v>
      </c>
      <c r="M29" s="303">
        <v>18</v>
      </c>
      <c r="N29" s="303">
        <v>43</v>
      </c>
      <c r="O29" s="303">
        <v>4</v>
      </c>
      <c r="P29" s="303"/>
      <c r="Q29" s="303">
        <v>65</v>
      </c>
      <c r="R29" s="303">
        <v>25</v>
      </c>
      <c r="S29" s="303"/>
      <c r="T29" s="303">
        <v>2</v>
      </c>
      <c r="U29" s="303">
        <v>5</v>
      </c>
      <c r="V29" s="303">
        <v>38</v>
      </c>
      <c r="W29" s="303">
        <v>5</v>
      </c>
      <c r="X29" s="303">
        <v>3</v>
      </c>
      <c r="Y29" s="303">
        <v>3</v>
      </c>
      <c r="Z29" s="303">
        <v>5</v>
      </c>
      <c r="AA29" s="303">
        <v>8</v>
      </c>
      <c r="AB29" s="303">
        <v>35</v>
      </c>
      <c r="AC29" s="303"/>
      <c r="AD29" s="303">
        <v>40</v>
      </c>
      <c r="AE29" s="303">
        <v>110</v>
      </c>
      <c r="AF29" s="303">
        <v>25</v>
      </c>
      <c r="AG29" s="303">
        <v>16</v>
      </c>
      <c r="AH29" s="303">
        <v>7</v>
      </c>
      <c r="AI29" s="303">
        <v>9</v>
      </c>
      <c r="AJ29" s="303">
        <v>3</v>
      </c>
      <c r="AK29" s="303"/>
      <c r="AL29" s="303">
        <v>3</v>
      </c>
      <c r="AM29" s="303"/>
      <c r="AN29" s="303">
        <v>15</v>
      </c>
      <c r="AO29" s="303">
        <v>62</v>
      </c>
      <c r="AP29" s="303">
        <v>2</v>
      </c>
      <c r="AQ29" s="303">
        <v>102</v>
      </c>
      <c r="AR29" s="303"/>
      <c r="AS29" s="303">
        <v>18</v>
      </c>
      <c r="AT29" s="303">
        <v>2</v>
      </c>
      <c r="AU29" s="303">
        <v>1</v>
      </c>
      <c r="AV29" s="303">
        <v>22</v>
      </c>
      <c r="AW29" s="303">
        <v>8</v>
      </c>
      <c r="AX29" s="303">
        <v>25</v>
      </c>
      <c r="AY29" s="303">
        <v>8</v>
      </c>
      <c r="AZ29" s="303">
        <v>48</v>
      </c>
      <c r="BA29" s="303"/>
      <c r="BB29" s="303">
        <v>1</v>
      </c>
      <c r="BC29" s="303">
        <v>13</v>
      </c>
      <c r="BD29" s="303"/>
      <c r="BE29" s="303">
        <v>6</v>
      </c>
      <c r="BF29" s="303"/>
      <c r="BG29" s="303">
        <v>13</v>
      </c>
      <c r="BH29" s="303">
        <v>60</v>
      </c>
      <c r="BI29" s="303">
        <v>29</v>
      </c>
      <c r="BJ29" s="303">
        <v>5</v>
      </c>
      <c r="BK29" s="309"/>
      <c r="BL29" s="303">
        <v>42</v>
      </c>
      <c r="BM29" s="303">
        <v>40</v>
      </c>
      <c r="BN29" s="303"/>
      <c r="BO29" s="303">
        <v>21</v>
      </c>
      <c r="BP29" s="309"/>
      <c r="BQ29" s="305">
        <v>1</v>
      </c>
      <c r="BR29" s="300"/>
      <c r="BS29" s="274"/>
      <c r="BT29" s="274"/>
      <c r="BU29" s="274"/>
      <c r="BV29" s="274"/>
      <c r="BW29" s="274"/>
      <c r="BX29" s="274"/>
      <c r="BY29" s="274"/>
      <c r="BZ29" s="274"/>
      <c r="CA29" s="274"/>
      <c r="CB29" s="274"/>
      <c r="CC29" s="274"/>
      <c r="CD29" s="274"/>
      <c r="CE29" s="274"/>
      <c r="CF29" s="274"/>
      <c r="CG29" s="274"/>
      <c r="CH29" s="274"/>
      <c r="CI29"/>
    </row>
    <row r="30" spans="1:87" x14ac:dyDescent="0.25">
      <c r="A30" s="299" t="s">
        <v>32</v>
      </c>
      <c r="B30" s="299" t="s">
        <v>233</v>
      </c>
      <c r="C30" s="321"/>
      <c r="D30" s="321">
        <v>1632</v>
      </c>
      <c r="E30" s="306">
        <v>28</v>
      </c>
      <c r="F30" s="307">
        <v>5</v>
      </c>
      <c r="G30" s="307">
        <v>2</v>
      </c>
      <c r="H30" s="307">
        <v>40</v>
      </c>
      <c r="I30" s="307">
        <v>20</v>
      </c>
      <c r="J30" s="307"/>
      <c r="K30" s="307">
        <v>38</v>
      </c>
      <c r="L30" s="307">
        <v>239</v>
      </c>
      <c r="M30" s="307">
        <v>13</v>
      </c>
      <c r="N30" s="307">
        <v>7</v>
      </c>
      <c r="O30" s="307">
        <v>2</v>
      </c>
      <c r="P30" s="307">
        <v>1</v>
      </c>
      <c r="Q30" s="307">
        <v>68</v>
      </c>
      <c r="R30" s="307">
        <v>32</v>
      </c>
      <c r="S30" s="307"/>
      <c r="T30" s="307">
        <v>3</v>
      </c>
      <c r="U30" s="307">
        <v>7</v>
      </c>
      <c r="V30" s="307">
        <v>98</v>
      </c>
      <c r="W30" s="307">
        <v>14</v>
      </c>
      <c r="X30" s="307">
        <v>5</v>
      </c>
      <c r="Y30" s="307">
        <v>5</v>
      </c>
      <c r="Z30" s="307">
        <v>4</v>
      </c>
      <c r="AA30" s="307">
        <v>7</v>
      </c>
      <c r="AB30" s="307"/>
      <c r="AC30" s="307">
        <v>4</v>
      </c>
      <c r="AD30" s="307">
        <v>38</v>
      </c>
      <c r="AE30" s="307">
        <v>16</v>
      </c>
      <c r="AF30" s="307">
        <v>353</v>
      </c>
      <c r="AG30" s="307">
        <v>16</v>
      </c>
      <c r="AH30" s="307">
        <v>3</v>
      </c>
      <c r="AI30" s="307">
        <v>9</v>
      </c>
      <c r="AJ30" s="307"/>
      <c r="AK30" s="307">
        <v>2</v>
      </c>
      <c r="AL30" s="307">
        <v>4</v>
      </c>
      <c r="AM30" s="307">
        <v>1</v>
      </c>
      <c r="AN30" s="307">
        <v>1</v>
      </c>
      <c r="AO30" s="307">
        <v>44</v>
      </c>
      <c r="AP30" s="307"/>
      <c r="AQ30" s="307">
        <v>72</v>
      </c>
      <c r="AR30" s="307">
        <v>1</v>
      </c>
      <c r="AS30" s="307">
        <v>16</v>
      </c>
      <c r="AT30" s="307">
        <v>1</v>
      </c>
      <c r="AU30" s="307">
        <v>4</v>
      </c>
      <c r="AV30" s="307">
        <v>42</v>
      </c>
      <c r="AW30" s="307">
        <v>1</v>
      </c>
      <c r="AX30" s="307">
        <v>163</v>
      </c>
      <c r="AY30" s="307">
        <v>6</v>
      </c>
      <c r="AZ30" s="307">
        <v>19</v>
      </c>
      <c r="BA30" s="307">
        <v>3</v>
      </c>
      <c r="BB30" s="307">
        <v>5</v>
      </c>
      <c r="BC30" s="307">
        <v>1</v>
      </c>
      <c r="BD30" s="307">
        <v>2</v>
      </c>
      <c r="BE30" s="307">
        <v>5</v>
      </c>
      <c r="BF30" s="307"/>
      <c r="BG30" s="307">
        <v>6</v>
      </c>
      <c r="BH30" s="307">
        <v>69</v>
      </c>
      <c r="BI30" s="307">
        <v>11</v>
      </c>
      <c r="BJ30" s="307"/>
      <c r="BK30" s="308"/>
      <c r="BL30" s="307">
        <v>34</v>
      </c>
      <c r="BM30" s="307">
        <v>26</v>
      </c>
      <c r="BN30" s="307"/>
      <c r="BO30" s="307">
        <v>15</v>
      </c>
      <c r="BP30" s="308"/>
      <c r="BQ30" s="306">
        <v>1</v>
      </c>
      <c r="BR30" s="274"/>
      <c r="BS30" s="274"/>
      <c r="BT30" s="274"/>
      <c r="BU30" s="274"/>
      <c r="CH30" s="80"/>
    </row>
    <row r="31" spans="1:87" x14ac:dyDescent="0.25">
      <c r="A31" s="302" t="s">
        <v>32</v>
      </c>
      <c r="B31" s="302" t="s">
        <v>234</v>
      </c>
      <c r="C31" s="321"/>
      <c r="D31" s="320">
        <v>1963</v>
      </c>
      <c r="E31" s="304">
        <v>31</v>
      </c>
      <c r="F31" s="303">
        <v>7</v>
      </c>
      <c r="G31" s="303">
        <v>3</v>
      </c>
      <c r="H31" s="303">
        <v>16</v>
      </c>
      <c r="I31" s="303">
        <v>20</v>
      </c>
      <c r="J31" s="303">
        <v>3</v>
      </c>
      <c r="K31" s="303">
        <v>17</v>
      </c>
      <c r="L31" s="303">
        <v>310</v>
      </c>
      <c r="M31" s="303">
        <v>18</v>
      </c>
      <c r="N31" s="303">
        <v>8</v>
      </c>
      <c r="O31" s="303">
        <v>3</v>
      </c>
      <c r="P31" s="303">
        <v>1</v>
      </c>
      <c r="Q31" s="303">
        <v>109</v>
      </c>
      <c r="R31" s="303">
        <v>30</v>
      </c>
      <c r="S31" s="303">
        <v>1</v>
      </c>
      <c r="T31" s="303">
        <v>2</v>
      </c>
      <c r="U31" s="303">
        <v>6</v>
      </c>
      <c r="V31" s="303">
        <v>156</v>
      </c>
      <c r="W31" s="303">
        <v>48</v>
      </c>
      <c r="X31" s="303">
        <v>15</v>
      </c>
      <c r="Y31" s="303">
        <v>8</v>
      </c>
      <c r="Z31" s="303">
        <v>4</v>
      </c>
      <c r="AA31" s="303">
        <v>6</v>
      </c>
      <c r="AB31" s="303">
        <v>4</v>
      </c>
      <c r="AC31" s="303"/>
      <c r="AD31" s="303">
        <v>48</v>
      </c>
      <c r="AE31" s="303">
        <v>20</v>
      </c>
      <c r="AF31" s="303">
        <v>316</v>
      </c>
      <c r="AG31" s="303">
        <v>55</v>
      </c>
      <c r="AH31" s="303">
        <v>2</v>
      </c>
      <c r="AI31" s="303">
        <v>11</v>
      </c>
      <c r="AJ31" s="303">
        <v>5</v>
      </c>
      <c r="AK31" s="303">
        <v>3</v>
      </c>
      <c r="AL31" s="303">
        <v>14</v>
      </c>
      <c r="AM31" s="303"/>
      <c r="AN31" s="303">
        <v>1</v>
      </c>
      <c r="AO31" s="303">
        <v>60</v>
      </c>
      <c r="AP31" s="303">
        <v>4</v>
      </c>
      <c r="AQ31" s="303">
        <v>84</v>
      </c>
      <c r="AR31" s="303"/>
      <c r="AS31" s="303">
        <v>32</v>
      </c>
      <c r="AT31" s="303">
        <v>7</v>
      </c>
      <c r="AU31" s="303">
        <v>1</v>
      </c>
      <c r="AV31" s="303">
        <v>67</v>
      </c>
      <c r="AW31" s="303">
        <v>5</v>
      </c>
      <c r="AX31" s="303">
        <v>60</v>
      </c>
      <c r="AY31" s="303">
        <v>15</v>
      </c>
      <c r="AZ31" s="303">
        <v>32</v>
      </c>
      <c r="BA31" s="303">
        <v>2</v>
      </c>
      <c r="BB31" s="303">
        <v>1</v>
      </c>
      <c r="BC31" s="303">
        <v>2</v>
      </c>
      <c r="BD31" s="303">
        <v>1</v>
      </c>
      <c r="BE31" s="303">
        <v>6</v>
      </c>
      <c r="BF31" s="303">
        <v>3</v>
      </c>
      <c r="BG31" s="303">
        <v>14</v>
      </c>
      <c r="BH31" s="303">
        <v>74</v>
      </c>
      <c r="BI31" s="303">
        <v>29</v>
      </c>
      <c r="BJ31" s="309">
        <v>3</v>
      </c>
      <c r="BK31" s="309"/>
      <c r="BL31" s="303">
        <v>57</v>
      </c>
      <c r="BM31" s="303">
        <v>52</v>
      </c>
      <c r="BN31" s="303">
        <v>1</v>
      </c>
      <c r="BO31" s="303">
        <v>50</v>
      </c>
      <c r="BP31" s="303"/>
      <c r="BQ31" s="303"/>
      <c r="BR31" s="300"/>
      <c r="BS31" s="274"/>
      <c r="BT31" s="274"/>
      <c r="BU31" s="274"/>
      <c r="BV31" s="274"/>
      <c r="BW31" s="274"/>
      <c r="BX31" s="274"/>
      <c r="BY31" s="274"/>
      <c r="BZ31" s="274"/>
      <c r="CA31" s="274"/>
      <c r="CB31" s="274"/>
      <c r="CC31"/>
      <c r="CD31"/>
      <c r="CE31"/>
      <c r="CF31"/>
      <c r="CG31"/>
    </row>
    <row r="32" spans="1:87" x14ac:dyDescent="0.25">
      <c r="A32" s="299" t="s">
        <v>33</v>
      </c>
      <c r="B32" s="299" t="s">
        <v>235</v>
      </c>
      <c r="C32" s="321"/>
      <c r="D32" s="321">
        <v>1155</v>
      </c>
      <c r="E32" s="306">
        <v>16</v>
      </c>
      <c r="F32" s="307"/>
      <c r="G32" s="307">
        <v>4</v>
      </c>
      <c r="H32" s="307">
        <v>11</v>
      </c>
      <c r="I32" s="307">
        <v>12</v>
      </c>
      <c r="J32" s="307"/>
      <c r="K32" s="307">
        <v>19</v>
      </c>
      <c r="L32" s="307">
        <v>122</v>
      </c>
      <c r="M32" s="307">
        <v>18</v>
      </c>
      <c r="N32" s="307">
        <v>4</v>
      </c>
      <c r="O32" s="307"/>
      <c r="P32" s="307">
        <v>1</v>
      </c>
      <c r="Q32" s="307">
        <v>24</v>
      </c>
      <c r="R32" s="307">
        <v>19</v>
      </c>
      <c r="S32" s="307"/>
      <c r="T32" s="307">
        <v>2</v>
      </c>
      <c r="U32" s="307">
        <v>2</v>
      </c>
      <c r="V32" s="307">
        <v>74</v>
      </c>
      <c r="W32" s="307">
        <v>10</v>
      </c>
      <c r="X32" s="307">
        <v>40</v>
      </c>
      <c r="Y32" s="307">
        <v>2</v>
      </c>
      <c r="Z32" s="307">
        <v>2</v>
      </c>
      <c r="AA32" s="307">
        <v>8</v>
      </c>
      <c r="AB32" s="307">
        <v>2</v>
      </c>
      <c r="AC32" s="307">
        <v>5</v>
      </c>
      <c r="AD32" s="307">
        <v>22</v>
      </c>
      <c r="AE32" s="307">
        <v>11</v>
      </c>
      <c r="AF32" s="307">
        <v>38</v>
      </c>
      <c r="AG32" s="307">
        <v>217</v>
      </c>
      <c r="AH32" s="307"/>
      <c r="AI32" s="307">
        <v>8</v>
      </c>
      <c r="AJ32" s="307">
        <v>14</v>
      </c>
      <c r="AK32" s="307">
        <v>14</v>
      </c>
      <c r="AL32" s="307">
        <v>3</v>
      </c>
      <c r="AM32" s="307"/>
      <c r="AN32" s="307">
        <v>2</v>
      </c>
      <c r="AO32" s="307">
        <v>18</v>
      </c>
      <c r="AP32" s="307">
        <v>1</v>
      </c>
      <c r="AQ32" s="307">
        <v>33</v>
      </c>
      <c r="AR32" s="307"/>
      <c r="AS32" s="307">
        <v>10</v>
      </c>
      <c r="AT32" s="307">
        <v>27</v>
      </c>
      <c r="AU32" s="307"/>
      <c r="AV32" s="307">
        <v>11</v>
      </c>
      <c r="AW32" s="307">
        <v>5</v>
      </c>
      <c r="AX32" s="307">
        <v>50</v>
      </c>
      <c r="AY32" s="307">
        <v>12</v>
      </c>
      <c r="AZ32" s="307">
        <v>18</v>
      </c>
      <c r="BA32" s="307">
        <v>3</v>
      </c>
      <c r="BB32" s="307">
        <v>3</v>
      </c>
      <c r="BC32" s="307">
        <v>1</v>
      </c>
      <c r="BD32" s="307">
        <v>2</v>
      </c>
      <c r="BE32" s="307">
        <v>2</v>
      </c>
      <c r="BF32" s="307">
        <v>17</v>
      </c>
      <c r="BG32" s="307">
        <v>6</v>
      </c>
      <c r="BH32" s="307">
        <v>38</v>
      </c>
      <c r="BI32" s="307">
        <v>14</v>
      </c>
      <c r="BJ32" s="307">
        <v>1</v>
      </c>
      <c r="BK32" s="307"/>
      <c r="BL32" s="307">
        <v>19</v>
      </c>
      <c r="BM32" s="307">
        <v>33</v>
      </c>
      <c r="BN32" s="307">
        <v>1</v>
      </c>
      <c r="BO32" s="307">
        <v>103</v>
      </c>
      <c r="BP32" s="307">
        <v>1</v>
      </c>
      <c r="BQ32" s="307"/>
      <c r="CC32"/>
      <c r="CD32"/>
      <c r="CE32"/>
      <c r="CF32"/>
      <c r="CG32"/>
    </row>
    <row r="33" spans="1:87" x14ac:dyDescent="0.25">
      <c r="A33" s="302" t="s">
        <v>34</v>
      </c>
      <c r="B33" s="302" t="s">
        <v>266</v>
      </c>
      <c r="C33" s="321"/>
      <c r="D33" s="320">
        <v>1030</v>
      </c>
      <c r="E33" s="304">
        <v>3</v>
      </c>
      <c r="F33" s="303">
        <v>6</v>
      </c>
      <c r="G33" s="303">
        <v>2</v>
      </c>
      <c r="H33" s="303">
        <v>1</v>
      </c>
      <c r="I33" s="303">
        <v>40</v>
      </c>
      <c r="J33" s="303">
        <v>17</v>
      </c>
      <c r="K33" s="303">
        <v>2</v>
      </c>
      <c r="L33" s="303">
        <v>128</v>
      </c>
      <c r="M33" s="303">
        <v>13</v>
      </c>
      <c r="N33" s="303">
        <v>5</v>
      </c>
      <c r="O33" s="303">
        <v>1</v>
      </c>
      <c r="P33" s="303"/>
      <c r="Q33" s="303">
        <v>46</v>
      </c>
      <c r="R33" s="303">
        <v>21</v>
      </c>
      <c r="S33" s="303"/>
      <c r="T33" s="303">
        <v>4</v>
      </c>
      <c r="U33" s="303">
        <v>7</v>
      </c>
      <c r="V33" s="303">
        <v>93</v>
      </c>
      <c r="W33" s="303">
        <v>12</v>
      </c>
      <c r="X33" s="303">
        <v>20</v>
      </c>
      <c r="Y33" s="303">
        <v>42</v>
      </c>
      <c r="Z33" s="303">
        <v>8</v>
      </c>
      <c r="AA33" s="303">
        <v>7</v>
      </c>
      <c r="AB33" s="303">
        <v>2</v>
      </c>
      <c r="AC33" s="303"/>
      <c r="AD33" s="303">
        <v>12</v>
      </c>
      <c r="AE33" s="303">
        <v>11</v>
      </c>
      <c r="AF33" s="303">
        <v>20</v>
      </c>
      <c r="AG33" s="303">
        <v>17</v>
      </c>
      <c r="AH33" s="303">
        <v>7</v>
      </c>
      <c r="AI33" s="303">
        <v>106</v>
      </c>
      <c r="AJ33" s="303">
        <v>2</v>
      </c>
      <c r="AK33" s="303">
        <v>18</v>
      </c>
      <c r="AL33" s="303">
        <v>5</v>
      </c>
      <c r="AM33" s="303"/>
      <c r="AN33" s="303"/>
      <c r="AO33" s="303">
        <v>20</v>
      </c>
      <c r="AP33" s="303">
        <v>8</v>
      </c>
      <c r="AQ33" s="303">
        <v>27</v>
      </c>
      <c r="AR33" s="303"/>
      <c r="AS33" s="303">
        <v>15</v>
      </c>
      <c r="AT33" s="303">
        <v>2</v>
      </c>
      <c r="AU33" s="303"/>
      <c r="AV33" s="303">
        <v>15</v>
      </c>
      <c r="AW33" s="303">
        <v>33</v>
      </c>
      <c r="AX33" s="303">
        <v>4</v>
      </c>
      <c r="AY33" s="303">
        <v>9</v>
      </c>
      <c r="AZ33" s="303">
        <v>15</v>
      </c>
      <c r="BA33" s="303">
        <v>2</v>
      </c>
      <c r="BB33" s="303">
        <v>2</v>
      </c>
      <c r="BC33" s="303">
        <v>1</v>
      </c>
      <c r="BD33" s="303"/>
      <c r="BE33" s="303">
        <v>6</v>
      </c>
      <c r="BF33" s="303">
        <v>1</v>
      </c>
      <c r="BG33" s="303">
        <v>18</v>
      </c>
      <c r="BH33" s="303">
        <v>62</v>
      </c>
      <c r="BI33" s="303">
        <v>35</v>
      </c>
      <c r="BJ33" s="309"/>
      <c r="BK33" s="309"/>
      <c r="BL33" s="303">
        <v>17</v>
      </c>
      <c r="BM33" s="303">
        <v>39</v>
      </c>
      <c r="BN33" s="303"/>
      <c r="BO33" s="303">
        <v>20</v>
      </c>
      <c r="BP33" s="303">
        <v>1</v>
      </c>
      <c r="BQ33" s="303"/>
      <c r="BR33" s="300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/>
      <c r="CD33"/>
      <c r="CE33"/>
      <c r="CF33"/>
      <c r="CG33"/>
    </row>
    <row r="34" spans="1:87" x14ac:dyDescent="0.25">
      <c r="A34" s="299" t="s">
        <v>34</v>
      </c>
      <c r="B34" s="299" t="s">
        <v>236</v>
      </c>
      <c r="C34" s="321"/>
      <c r="D34" s="321">
        <v>850</v>
      </c>
      <c r="E34" s="306">
        <v>2</v>
      </c>
      <c r="F34" s="307">
        <v>5</v>
      </c>
      <c r="G34" s="307">
        <v>1</v>
      </c>
      <c r="H34" s="307">
        <v>1</v>
      </c>
      <c r="I34" s="307">
        <v>13</v>
      </c>
      <c r="J34" s="307">
        <v>50</v>
      </c>
      <c r="K34" s="307">
        <v>1</v>
      </c>
      <c r="L34" s="307">
        <v>62</v>
      </c>
      <c r="M34" s="307">
        <v>11</v>
      </c>
      <c r="N34" s="307">
        <v>2</v>
      </c>
      <c r="O34" s="307"/>
      <c r="P34" s="307"/>
      <c r="Q34" s="307">
        <v>31</v>
      </c>
      <c r="R34" s="307">
        <v>9</v>
      </c>
      <c r="S34" s="307"/>
      <c r="T34" s="307">
        <v>18</v>
      </c>
      <c r="U34" s="307">
        <v>4</v>
      </c>
      <c r="V34" s="307">
        <v>52</v>
      </c>
      <c r="W34" s="307">
        <v>6</v>
      </c>
      <c r="X34" s="307">
        <v>15</v>
      </c>
      <c r="Y34" s="307">
        <v>84</v>
      </c>
      <c r="Z34" s="307">
        <v>3</v>
      </c>
      <c r="AA34" s="307">
        <v>7</v>
      </c>
      <c r="AB34" s="307"/>
      <c r="AC34" s="307"/>
      <c r="AD34" s="307">
        <v>4</v>
      </c>
      <c r="AE34" s="307">
        <v>7</v>
      </c>
      <c r="AF34" s="307">
        <v>7</v>
      </c>
      <c r="AG34" s="307">
        <v>15</v>
      </c>
      <c r="AH34" s="307">
        <v>3</v>
      </c>
      <c r="AI34" s="307">
        <v>169</v>
      </c>
      <c r="AJ34" s="307">
        <v>1</v>
      </c>
      <c r="AK34" s="307">
        <v>21</v>
      </c>
      <c r="AL34" s="307">
        <v>2</v>
      </c>
      <c r="AM34" s="307"/>
      <c r="AN34" s="307">
        <v>1</v>
      </c>
      <c r="AO34" s="307">
        <v>8</v>
      </c>
      <c r="AP34" s="307">
        <v>27</v>
      </c>
      <c r="AQ34" s="307">
        <v>19</v>
      </c>
      <c r="AR34" s="307"/>
      <c r="AS34" s="307">
        <v>11</v>
      </c>
      <c r="AT34" s="307">
        <v>2</v>
      </c>
      <c r="AU34" s="307"/>
      <c r="AV34" s="307">
        <v>13</v>
      </c>
      <c r="AW34" s="307">
        <v>33</v>
      </c>
      <c r="AX34" s="307">
        <v>4</v>
      </c>
      <c r="AY34" s="307">
        <v>5</v>
      </c>
      <c r="AZ34" s="307">
        <v>9</v>
      </c>
      <c r="BA34" s="307"/>
      <c r="BB34" s="307"/>
      <c r="BC34" s="307">
        <v>1</v>
      </c>
      <c r="BD34" s="307"/>
      <c r="BE34" s="307">
        <v>1</v>
      </c>
      <c r="BF34" s="307">
        <v>4</v>
      </c>
      <c r="BG34" s="307">
        <v>11</v>
      </c>
      <c r="BH34" s="307">
        <v>49</v>
      </c>
      <c r="BI34" s="307">
        <v>11</v>
      </c>
      <c r="BJ34" s="307"/>
      <c r="BK34" s="307"/>
      <c r="BL34" s="307">
        <v>15</v>
      </c>
      <c r="BM34" s="307">
        <v>7</v>
      </c>
      <c r="BN34" s="307">
        <v>1</v>
      </c>
      <c r="BO34" s="307">
        <v>11</v>
      </c>
      <c r="BP34" s="307">
        <v>1</v>
      </c>
      <c r="BQ34" s="307"/>
      <c r="CC34"/>
      <c r="CD34"/>
      <c r="CE34"/>
      <c r="CF34"/>
      <c r="CG34"/>
    </row>
    <row r="35" spans="1:87" s="80" customFormat="1" x14ac:dyDescent="0.25">
      <c r="A35" s="302" t="s">
        <v>35</v>
      </c>
      <c r="B35" s="302" t="s">
        <v>208</v>
      </c>
      <c r="C35" s="321"/>
      <c r="D35" s="320" t="s">
        <v>269</v>
      </c>
      <c r="E35" s="304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303"/>
      <c r="AL35" s="303"/>
      <c r="AM35" s="303"/>
      <c r="AN35" s="303"/>
      <c r="AO35" s="303"/>
      <c r="AP35" s="303"/>
      <c r="AQ35" s="303"/>
      <c r="AR35" s="303"/>
      <c r="AS35" s="303"/>
      <c r="AT35" s="303"/>
      <c r="AU35" s="303"/>
      <c r="AV35" s="303"/>
      <c r="AW35" s="303"/>
      <c r="AX35" s="303"/>
      <c r="AY35" s="303"/>
      <c r="AZ35" s="303"/>
      <c r="BA35" s="303"/>
      <c r="BB35" s="303"/>
      <c r="BC35" s="303"/>
      <c r="BD35" s="303"/>
      <c r="BE35" s="303"/>
      <c r="BF35" s="303"/>
      <c r="BG35" s="303"/>
      <c r="BH35" s="303"/>
      <c r="BI35" s="303"/>
      <c r="BJ35" s="303"/>
      <c r="BK35" s="309"/>
      <c r="BL35" s="303"/>
      <c r="BM35" s="303"/>
      <c r="BN35" s="303"/>
      <c r="BO35" s="303"/>
      <c r="BP35" s="309"/>
      <c r="BQ35" s="305"/>
      <c r="BR35" s="300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  <c r="CD35" s="274"/>
      <c r="CE35" s="274"/>
      <c r="CF35" s="274"/>
      <c r="CG35" s="274"/>
      <c r="CH35" s="274"/>
      <c r="CI35"/>
    </row>
    <row r="36" spans="1:87" x14ac:dyDescent="0.25">
      <c r="A36" s="299" t="s">
        <v>36</v>
      </c>
      <c r="B36" s="299" t="s">
        <v>205</v>
      </c>
      <c r="C36" s="321"/>
      <c r="D36" s="321">
        <v>397</v>
      </c>
      <c r="E36" s="306">
        <v>1</v>
      </c>
      <c r="F36" s="307"/>
      <c r="G36" s="307"/>
      <c r="H36" s="307"/>
      <c r="I36" s="307"/>
      <c r="J36" s="307"/>
      <c r="K36" s="307"/>
      <c r="L36" s="307">
        <v>6</v>
      </c>
      <c r="M36" s="307"/>
      <c r="N36" s="307"/>
      <c r="O36" s="307"/>
      <c r="P36" s="307"/>
      <c r="Q36" s="307">
        <v>2</v>
      </c>
      <c r="R36" s="307">
        <v>1</v>
      </c>
      <c r="S36" s="307"/>
      <c r="T36" s="307"/>
      <c r="U36" s="307"/>
      <c r="V36" s="307"/>
      <c r="W36" s="307">
        <v>1</v>
      </c>
      <c r="X36" s="307"/>
      <c r="Y36" s="307"/>
      <c r="Z36" s="307"/>
      <c r="AA36" s="307"/>
      <c r="AB36" s="307"/>
      <c r="AC36" s="307"/>
      <c r="AD36" s="307">
        <v>3</v>
      </c>
      <c r="AE36" s="307"/>
      <c r="AF36" s="307"/>
      <c r="AG36" s="307"/>
      <c r="AH36" s="307"/>
      <c r="AI36" s="307">
        <v>1</v>
      </c>
      <c r="AJ36" s="307"/>
      <c r="AK36" s="307"/>
      <c r="AL36" s="307"/>
      <c r="AM36" s="307"/>
      <c r="AN36" s="307"/>
      <c r="AO36" s="307">
        <v>2</v>
      </c>
      <c r="AP36" s="307"/>
      <c r="AQ36" s="307">
        <v>3</v>
      </c>
      <c r="AR36" s="307"/>
      <c r="AS36" s="307">
        <v>364</v>
      </c>
      <c r="AT36" s="307"/>
      <c r="AU36" s="307"/>
      <c r="AV36" s="307">
        <v>3</v>
      </c>
      <c r="AW36" s="307"/>
      <c r="AX36" s="307"/>
      <c r="AY36" s="307">
        <v>1</v>
      </c>
      <c r="AZ36" s="307"/>
      <c r="BA36" s="307"/>
      <c r="BB36" s="307"/>
      <c r="BC36" s="307">
        <v>1</v>
      </c>
      <c r="BD36" s="307"/>
      <c r="BE36" s="307">
        <v>2</v>
      </c>
      <c r="BF36" s="307"/>
      <c r="BG36" s="307"/>
      <c r="BH36" s="307"/>
      <c r="BI36" s="307"/>
      <c r="BJ36" s="307"/>
      <c r="BK36" s="308"/>
      <c r="BL36" s="307">
        <v>6</v>
      </c>
      <c r="BM36" s="307"/>
      <c r="BN36" s="307"/>
      <c r="BO36" s="307"/>
      <c r="BP36" s="308"/>
      <c r="BQ36" s="306"/>
      <c r="BR36" s="274"/>
      <c r="BS36" s="274"/>
      <c r="BT36" s="274"/>
      <c r="BU36" s="274"/>
      <c r="CH36" s="80"/>
    </row>
    <row r="37" spans="1:87" x14ac:dyDescent="0.25">
      <c r="A37" s="302" t="s">
        <v>36</v>
      </c>
      <c r="B37" s="302" t="s">
        <v>244</v>
      </c>
      <c r="C37" s="321"/>
      <c r="D37" s="320">
        <v>1700</v>
      </c>
      <c r="E37" s="304">
        <v>20</v>
      </c>
      <c r="F37" s="303">
        <v>30</v>
      </c>
      <c r="G37" s="303">
        <v>3</v>
      </c>
      <c r="H37" s="303">
        <v>13</v>
      </c>
      <c r="I37" s="303">
        <v>19</v>
      </c>
      <c r="J37" s="303">
        <v>7</v>
      </c>
      <c r="K37" s="303">
        <v>7</v>
      </c>
      <c r="L37" s="303">
        <v>117</v>
      </c>
      <c r="M37" s="303">
        <v>15</v>
      </c>
      <c r="N37" s="303">
        <v>12</v>
      </c>
      <c r="O37" s="303">
        <v>1</v>
      </c>
      <c r="P37" s="303"/>
      <c r="Q37" s="303">
        <v>146</v>
      </c>
      <c r="R37" s="303">
        <v>81</v>
      </c>
      <c r="S37" s="303"/>
      <c r="T37" s="303">
        <v>2</v>
      </c>
      <c r="U37" s="303">
        <v>5</v>
      </c>
      <c r="V37" s="303">
        <v>46</v>
      </c>
      <c r="W37" s="303">
        <v>18</v>
      </c>
      <c r="X37" s="303">
        <v>5</v>
      </c>
      <c r="Y37" s="303">
        <v>5</v>
      </c>
      <c r="Z37" s="303">
        <v>13</v>
      </c>
      <c r="AA37" s="303">
        <v>15</v>
      </c>
      <c r="AB37" s="303">
        <v>4</v>
      </c>
      <c r="AC37" s="303"/>
      <c r="AD37" s="303">
        <v>48</v>
      </c>
      <c r="AE37" s="303">
        <v>29</v>
      </c>
      <c r="AF37" s="303">
        <v>58</v>
      </c>
      <c r="AG37" s="303">
        <v>12</v>
      </c>
      <c r="AH37" s="303">
        <v>6</v>
      </c>
      <c r="AI37" s="303">
        <v>9</v>
      </c>
      <c r="AJ37" s="303">
        <v>3</v>
      </c>
      <c r="AK37" s="303">
        <v>4</v>
      </c>
      <c r="AL37" s="303">
        <v>4</v>
      </c>
      <c r="AM37" s="303"/>
      <c r="AN37" s="303">
        <v>1</v>
      </c>
      <c r="AO37" s="303">
        <v>51</v>
      </c>
      <c r="AP37" s="303">
        <v>4</v>
      </c>
      <c r="AQ37" s="303">
        <v>72</v>
      </c>
      <c r="AR37" s="303"/>
      <c r="AS37" s="303">
        <v>348</v>
      </c>
      <c r="AT37" s="303">
        <v>2</v>
      </c>
      <c r="AU37" s="303"/>
      <c r="AV37" s="303">
        <v>38</v>
      </c>
      <c r="AW37" s="303">
        <v>4</v>
      </c>
      <c r="AX37" s="303">
        <v>18</v>
      </c>
      <c r="AY37" s="303">
        <v>14</v>
      </c>
      <c r="AZ37" s="303">
        <v>51</v>
      </c>
      <c r="BA37" s="303">
        <v>5</v>
      </c>
      <c r="BB37" s="303"/>
      <c r="BC37" s="303">
        <v>7</v>
      </c>
      <c r="BD37" s="303"/>
      <c r="BE37" s="303">
        <v>53</v>
      </c>
      <c r="BF37" s="303">
        <v>2</v>
      </c>
      <c r="BG37" s="303">
        <v>38</v>
      </c>
      <c r="BH37" s="303">
        <v>51</v>
      </c>
      <c r="BI37" s="303">
        <v>22</v>
      </c>
      <c r="BJ37" s="309">
        <v>2</v>
      </c>
      <c r="BK37" s="309"/>
      <c r="BL37" s="303">
        <v>108</v>
      </c>
      <c r="BM37" s="303">
        <v>27</v>
      </c>
      <c r="BN37" s="303">
        <v>6</v>
      </c>
      <c r="BO37" s="303">
        <v>19</v>
      </c>
      <c r="BP37" s="303"/>
      <c r="BQ37" s="303"/>
      <c r="BR37" s="300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/>
      <c r="CD37"/>
      <c r="CE37"/>
      <c r="CF37"/>
      <c r="CG37"/>
    </row>
    <row r="38" spans="1:87" x14ac:dyDescent="0.25">
      <c r="A38" s="299" t="s">
        <v>37</v>
      </c>
      <c r="B38" s="299" t="s">
        <v>237</v>
      </c>
      <c r="C38" s="321"/>
      <c r="D38" s="321">
        <v>2239</v>
      </c>
      <c r="E38" s="306">
        <v>29</v>
      </c>
      <c r="F38" s="307">
        <v>8</v>
      </c>
      <c r="G38" s="307">
        <v>8</v>
      </c>
      <c r="H38" s="307">
        <v>27</v>
      </c>
      <c r="I38" s="307">
        <v>56</v>
      </c>
      <c r="J38" s="307">
        <v>11</v>
      </c>
      <c r="K38" s="307">
        <v>16</v>
      </c>
      <c r="L38" s="307">
        <v>309</v>
      </c>
      <c r="M38" s="307">
        <v>66</v>
      </c>
      <c r="N38" s="307">
        <v>14</v>
      </c>
      <c r="O38" s="307">
        <v>5</v>
      </c>
      <c r="P38" s="307"/>
      <c r="Q38" s="307">
        <v>97</v>
      </c>
      <c r="R38" s="307">
        <v>40</v>
      </c>
      <c r="S38" s="307"/>
      <c r="T38" s="307">
        <v>20</v>
      </c>
      <c r="U38" s="307">
        <v>38</v>
      </c>
      <c r="V38" s="307">
        <v>101</v>
      </c>
      <c r="W38" s="307">
        <v>19</v>
      </c>
      <c r="X38" s="307">
        <v>62</v>
      </c>
      <c r="Y38" s="307">
        <v>67</v>
      </c>
      <c r="Z38" s="307">
        <v>6</v>
      </c>
      <c r="AA38" s="307">
        <v>17</v>
      </c>
      <c r="AB38" s="307">
        <v>1</v>
      </c>
      <c r="AC38" s="307">
        <v>2</v>
      </c>
      <c r="AD38" s="307">
        <v>25</v>
      </c>
      <c r="AE38" s="307">
        <v>26</v>
      </c>
      <c r="AF38" s="307">
        <v>39</v>
      </c>
      <c r="AG38" s="307">
        <v>116</v>
      </c>
      <c r="AH38" s="307">
        <v>5</v>
      </c>
      <c r="AI38" s="307">
        <v>68</v>
      </c>
      <c r="AJ38" s="307">
        <v>10</v>
      </c>
      <c r="AK38" s="307">
        <v>71</v>
      </c>
      <c r="AL38" s="307">
        <v>20</v>
      </c>
      <c r="AM38" s="307"/>
      <c r="AN38" s="307"/>
      <c r="AO38" s="307">
        <v>45</v>
      </c>
      <c r="AP38" s="307">
        <v>35</v>
      </c>
      <c r="AQ38" s="307">
        <v>65</v>
      </c>
      <c r="AR38" s="307"/>
      <c r="AS38" s="307">
        <v>30</v>
      </c>
      <c r="AT38" s="307">
        <v>26</v>
      </c>
      <c r="AU38" s="307">
        <v>1</v>
      </c>
      <c r="AV38" s="307">
        <v>25</v>
      </c>
      <c r="AW38" s="307">
        <v>24</v>
      </c>
      <c r="AX38" s="307">
        <v>39</v>
      </c>
      <c r="AY38" s="307">
        <v>41</v>
      </c>
      <c r="AZ38" s="307">
        <v>22</v>
      </c>
      <c r="BA38" s="307">
        <v>3</v>
      </c>
      <c r="BB38" s="307">
        <v>3</v>
      </c>
      <c r="BC38" s="307">
        <v>2</v>
      </c>
      <c r="BD38" s="307">
        <v>1</v>
      </c>
      <c r="BE38" s="307">
        <v>5</v>
      </c>
      <c r="BF38" s="307">
        <v>20</v>
      </c>
      <c r="BG38" s="307">
        <v>9</v>
      </c>
      <c r="BH38" s="307">
        <v>99</v>
      </c>
      <c r="BI38" s="307">
        <v>117</v>
      </c>
      <c r="BJ38" s="307"/>
      <c r="BK38" s="307"/>
      <c r="BL38" s="307">
        <v>48</v>
      </c>
      <c r="BM38" s="307">
        <v>104</v>
      </c>
      <c r="BN38" s="307">
        <v>2</v>
      </c>
      <c r="BO38" s="307">
        <v>63</v>
      </c>
      <c r="BP38" s="307">
        <v>11</v>
      </c>
      <c r="BQ38" s="307"/>
      <c r="CC38"/>
      <c r="CD38"/>
      <c r="CE38"/>
      <c r="CF38"/>
      <c r="CG38"/>
    </row>
    <row r="39" spans="1:87" x14ac:dyDescent="0.25">
      <c r="A39" s="302" t="s">
        <v>37</v>
      </c>
      <c r="B39" s="302" t="s">
        <v>238</v>
      </c>
      <c r="C39" s="321"/>
      <c r="D39" s="320">
        <v>691</v>
      </c>
      <c r="E39" s="304">
        <v>9</v>
      </c>
      <c r="F39" s="303"/>
      <c r="G39" s="303">
        <v>3</v>
      </c>
      <c r="H39" s="303">
        <v>5</v>
      </c>
      <c r="I39" s="303">
        <v>9</v>
      </c>
      <c r="J39" s="303">
        <v>4</v>
      </c>
      <c r="K39" s="303">
        <v>8</v>
      </c>
      <c r="L39" s="303">
        <v>81</v>
      </c>
      <c r="M39" s="303">
        <v>23</v>
      </c>
      <c r="N39" s="303">
        <v>3</v>
      </c>
      <c r="O39" s="303">
        <v>1</v>
      </c>
      <c r="P39" s="303"/>
      <c r="Q39" s="303">
        <v>24</v>
      </c>
      <c r="R39" s="303">
        <v>8</v>
      </c>
      <c r="S39" s="303"/>
      <c r="T39" s="303">
        <v>3</v>
      </c>
      <c r="U39" s="303">
        <v>4</v>
      </c>
      <c r="V39" s="303">
        <v>33</v>
      </c>
      <c r="W39" s="303">
        <v>5</v>
      </c>
      <c r="X39" s="303">
        <v>28</v>
      </c>
      <c r="Y39" s="303">
        <v>44</v>
      </c>
      <c r="Z39" s="303">
        <v>1</v>
      </c>
      <c r="AA39" s="303">
        <v>4</v>
      </c>
      <c r="AB39" s="303">
        <v>1</v>
      </c>
      <c r="AC39" s="303"/>
      <c r="AD39" s="303">
        <v>7</v>
      </c>
      <c r="AE39" s="303">
        <v>6</v>
      </c>
      <c r="AF39" s="303">
        <v>11</v>
      </c>
      <c r="AG39" s="303">
        <v>43</v>
      </c>
      <c r="AH39" s="303">
        <v>2</v>
      </c>
      <c r="AI39" s="303">
        <v>19</v>
      </c>
      <c r="AJ39" s="303">
        <v>4</v>
      </c>
      <c r="AK39" s="303">
        <v>87</v>
      </c>
      <c r="AL39" s="303">
        <v>1</v>
      </c>
      <c r="AM39" s="303"/>
      <c r="AN39" s="303"/>
      <c r="AO39" s="303">
        <v>14</v>
      </c>
      <c r="AP39" s="303">
        <v>2</v>
      </c>
      <c r="AQ39" s="303">
        <v>26</v>
      </c>
      <c r="AR39" s="303"/>
      <c r="AS39" s="303">
        <v>8</v>
      </c>
      <c r="AT39" s="303">
        <v>16</v>
      </c>
      <c r="AU39" s="303">
        <v>1</v>
      </c>
      <c r="AV39" s="303">
        <v>9</v>
      </c>
      <c r="AW39" s="303">
        <v>7</v>
      </c>
      <c r="AX39" s="303">
        <v>14</v>
      </c>
      <c r="AY39" s="303">
        <v>2</v>
      </c>
      <c r="AZ39" s="303">
        <v>13</v>
      </c>
      <c r="BA39" s="303"/>
      <c r="BB39" s="303"/>
      <c r="BC39" s="303">
        <v>1</v>
      </c>
      <c r="BD39" s="303"/>
      <c r="BE39" s="303">
        <v>1</v>
      </c>
      <c r="BF39" s="303">
        <v>19</v>
      </c>
      <c r="BG39" s="303">
        <v>3</v>
      </c>
      <c r="BH39" s="303">
        <v>19</v>
      </c>
      <c r="BI39" s="303">
        <v>12</v>
      </c>
      <c r="BJ39" s="309"/>
      <c r="BK39" s="309"/>
      <c r="BL39" s="303">
        <v>13</v>
      </c>
      <c r="BM39" s="303">
        <v>12</v>
      </c>
      <c r="BN39" s="303">
        <v>1</v>
      </c>
      <c r="BO39" s="303">
        <v>7</v>
      </c>
      <c r="BP39" s="303">
        <v>10</v>
      </c>
      <c r="BQ39" s="303"/>
      <c r="BR39" s="300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/>
      <c r="CD39"/>
      <c r="CE39"/>
      <c r="CF39"/>
      <c r="CG39"/>
    </row>
    <row r="40" spans="1:87" x14ac:dyDescent="0.25">
      <c r="A40" s="299" t="s">
        <v>38</v>
      </c>
      <c r="B40" s="299" t="s">
        <v>240</v>
      </c>
      <c r="C40" s="321"/>
      <c r="D40" s="321">
        <v>1842</v>
      </c>
      <c r="E40" s="306">
        <v>29</v>
      </c>
      <c r="F40" s="307">
        <v>3</v>
      </c>
      <c r="G40" s="307">
        <v>1</v>
      </c>
      <c r="H40" s="307">
        <v>5</v>
      </c>
      <c r="I40" s="307">
        <v>12</v>
      </c>
      <c r="J40" s="307">
        <v>3</v>
      </c>
      <c r="K40" s="307">
        <v>8</v>
      </c>
      <c r="L40" s="307">
        <v>201</v>
      </c>
      <c r="M40" s="307">
        <v>5</v>
      </c>
      <c r="N40" s="307">
        <v>32</v>
      </c>
      <c r="O40" s="307">
        <v>9</v>
      </c>
      <c r="P40" s="307">
        <v>1</v>
      </c>
      <c r="Q40" s="307">
        <v>138</v>
      </c>
      <c r="R40" s="307">
        <v>24</v>
      </c>
      <c r="S40" s="307"/>
      <c r="T40" s="307">
        <v>3</v>
      </c>
      <c r="U40" s="307"/>
      <c r="V40" s="307">
        <v>25</v>
      </c>
      <c r="W40" s="307">
        <v>8</v>
      </c>
      <c r="X40" s="307">
        <v>1</v>
      </c>
      <c r="Y40" s="307">
        <v>2</v>
      </c>
      <c r="Z40" s="307">
        <v>3</v>
      </c>
      <c r="AA40" s="307">
        <v>4</v>
      </c>
      <c r="AB40" s="307">
        <v>6</v>
      </c>
      <c r="AC40" s="307">
        <v>1</v>
      </c>
      <c r="AD40" s="307">
        <v>81</v>
      </c>
      <c r="AE40" s="307">
        <v>60</v>
      </c>
      <c r="AF40" s="307">
        <v>25</v>
      </c>
      <c r="AG40" s="307">
        <v>6</v>
      </c>
      <c r="AH40" s="307">
        <v>2</v>
      </c>
      <c r="AI40" s="307">
        <v>9</v>
      </c>
      <c r="AJ40" s="307">
        <v>2</v>
      </c>
      <c r="AK40" s="307">
        <v>1</v>
      </c>
      <c r="AL40" s="307">
        <v>3</v>
      </c>
      <c r="AM40" s="307"/>
      <c r="AN40" s="307">
        <v>3</v>
      </c>
      <c r="AO40" s="307">
        <v>326</v>
      </c>
      <c r="AP40" s="307">
        <v>1</v>
      </c>
      <c r="AQ40" s="307">
        <v>414</v>
      </c>
      <c r="AR40" s="307"/>
      <c r="AS40" s="307">
        <v>26</v>
      </c>
      <c r="AT40" s="307">
        <v>1</v>
      </c>
      <c r="AU40" s="307"/>
      <c r="AV40" s="307">
        <v>15</v>
      </c>
      <c r="AW40" s="307">
        <v>2</v>
      </c>
      <c r="AX40" s="307">
        <v>34</v>
      </c>
      <c r="AY40" s="307">
        <v>6</v>
      </c>
      <c r="AZ40" s="307">
        <v>137</v>
      </c>
      <c r="BA40" s="307">
        <v>3</v>
      </c>
      <c r="BB40" s="307">
        <v>2</v>
      </c>
      <c r="BC40" s="307">
        <v>5</v>
      </c>
      <c r="BD40" s="307"/>
      <c r="BE40" s="307">
        <v>2</v>
      </c>
      <c r="BF40" s="307"/>
      <c r="BG40" s="307">
        <v>4</v>
      </c>
      <c r="BH40" s="307">
        <v>39</v>
      </c>
      <c r="BI40" s="307">
        <v>7</v>
      </c>
      <c r="BJ40" s="307">
        <v>2</v>
      </c>
      <c r="BK40" s="307">
        <v>2</v>
      </c>
      <c r="BL40" s="307">
        <v>65</v>
      </c>
      <c r="BM40" s="307">
        <v>20</v>
      </c>
      <c r="BN40" s="307">
        <v>4</v>
      </c>
      <c r="BO40" s="307">
        <v>9</v>
      </c>
      <c r="BP40" s="307"/>
      <c r="BQ40" s="307"/>
      <c r="CC40"/>
      <c r="CD40"/>
      <c r="CE40"/>
      <c r="CF40"/>
      <c r="CG40"/>
    </row>
    <row r="41" spans="1:87" s="80" customFormat="1" x14ac:dyDescent="0.25">
      <c r="A41" s="302" t="s">
        <v>39</v>
      </c>
      <c r="B41" s="302" t="s">
        <v>262</v>
      </c>
      <c r="C41" s="321"/>
      <c r="D41" s="320">
        <v>1818</v>
      </c>
      <c r="E41" s="304">
        <v>19</v>
      </c>
      <c r="F41" s="303">
        <v>10</v>
      </c>
      <c r="G41" s="303">
        <v>6</v>
      </c>
      <c r="H41" s="303">
        <v>23</v>
      </c>
      <c r="I41" s="303">
        <v>61</v>
      </c>
      <c r="J41" s="303">
        <v>4</v>
      </c>
      <c r="K41" s="303">
        <v>22</v>
      </c>
      <c r="L41" s="303">
        <v>420</v>
      </c>
      <c r="M41" s="303">
        <v>39</v>
      </c>
      <c r="N41" s="303">
        <v>13</v>
      </c>
      <c r="O41" s="303">
        <v>2</v>
      </c>
      <c r="P41" s="303">
        <v>1</v>
      </c>
      <c r="Q41" s="303">
        <v>91</v>
      </c>
      <c r="R41" s="303">
        <v>35</v>
      </c>
      <c r="S41" s="303">
        <v>1</v>
      </c>
      <c r="T41" s="303">
        <v>6</v>
      </c>
      <c r="U41" s="303">
        <v>27</v>
      </c>
      <c r="V41" s="303">
        <v>64</v>
      </c>
      <c r="W41" s="303">
        <v>10</v>
      </c>
      <c r="X41" s="303">
        <v>8</v>
      </c>
      <c r="Y41" s="303">
        <v>7</v>
      </c>
      <c r="Z41" s="303">
        <v>4</v>
      </c>
      <c r="AA41" s="303">
        <v>6</v>
      </c>
      <c r="AB41" s="303">
        <v>1</v>
      </c>
      <c r="AC41" s="303">
        <v>3</v>
      </c>
      <c r="AD41" s="303">
        <v>46</v>
      </c>
      <c r="AE41" s="303">
        <v>19</v>
      </c>
      <c r="AF41" s="303">
        <v>28</v>
      </c>
      <c r="AG41" s="303">
        <v>21</v>
      </c>
      <c r="AH41" s="303">
        <v>7</v>
      </c>
      <c r="AI41" s="303">
        <v>17</v>
      </c>
      <c r="AJ41" s="303">
        <v>5</v>
      </c>
      <c r="AK41" s="303">
        <v>9</v>
      </c>
      <c r="AL41" s="303">
        <v>28</v>
      </c>
      <c r="AM41" s="303"/>
      <c r="AN41" s="303"/>
      <c r="AO41" s="303">
        <v>55</v>
      </c>
      <c r="AP41" s="303">
        <v>8</v>
      </c>
      <c r="AQ41" s="303">
        <v>62</v>
      </c>
      <c r="AR41" s="303"/>
      <c r="AS41" s="303">
        <v>20</v>
      </c>
      <c r="AT41" s="303">
        <v>3</v>
      </c>
      <c r="AU41" s="303"/>
      <c r="AV41" s="303">
        <v>23</v>
      </c>
      <c r="AW41" s="303">
        <v>7</v>
      </c>
      <c r="AX41" s="303">
        <v>44</v>
      </c>
      <c r="AY41" s="303">
        <v>38</v>
      </c>
      <c r="AZ41" s="303">
        <v>35</v>
      </c>
      <c r="BA41" s="303"/>
      <c r="BB41" s="303">
        <v>3</v>
      </c>
      <c r="BC41" s="303">
        <v>2</v>
      </c>
      <c r="BD41" s="303">
        <v>1</v>
      </c>
      <c r="BE41" s="303">
        <v>7</v>
      </c>
      <c r="BF41" s="303"/>
      <c r="BG41" s="303">
        <v>14</v>
      </c>
      <c r="BH41" s="303">
        <v>114</v>
      </c>
      <c r="BI41" s="303">
        <v>150</v>
      </c>
      <c r="BJ41" s="303">
        <v>1</v>
      </c>
      <c r="BK41" s="309"/>
      <c r="BL41" s="303">
        <v>52</v>
      </c>
      <c r="BM41" s="303">
        <v>90</v>
      </c>
      <c r="BN41" s="303">
        <v>2</v>
      </c>
      <c r="BO41" s="303">
        <v>22</v>
      </c>
      <c r="BP41" s="309">
        <v>1</v>
      </c>
      <c r="BQ41" s="305">
        <v>1</v>
      </c>
      <c r="BR41" s="300"/>
      <c r="BS41" s="274"/>
      <c r="BT41" s="274"/>
      <c r="BU41" s="274"/>
      <c r="BV41" s="274"/>
      <c r="BW41" s="274"/>
      <c r="BX41" s="274"/>
      <c r="BY41" s="274"/>
      <c r="BZ41" s="274"/>
      <c r="CA41" s="274"/>
      <c r="CB41" s="274"/>
      <c r="CC41" s="274"/>
      <c r="CD41" s="274"/>
      <c r="CE41" s="274"/>
      <c r="CF41" s="274"/>
      <c r="CG41" s="274"/>
      <c r="CH41" s="274"/>
      <c r="CI41"/>
    </row>
    <row r="42" spans="1:87" x14ac:dyDescent="0.25">
      <c r="A42" s="299" t="s">
        <v>39</v>
      </c>
      <c r="B42" s="299" t="s">
        <v>239</v>
      </c>
      <c r="C42" s="321"/>
      <c r="D42" s="321">
        <v>1973</v>
      </c>
      <c r="E42" s="306">
        <v>24</v>
      </c>
      <c r="F42" s="307">
        <v>6</v>
      </c>
      <c r="G42" s="307">
        <v>8</v>
      </c>
      <c r="H42" s="307">
        <v>13</v>
      </c>
      <c r="I42" s="307">
        <v>79</v>
      </c>
      <c r="J42" s="307"/>
      <c r="K42" s="307">
        <v>4</v>
      </c>
      <c r="L42" s="307">
        <v>677</v>
      </c>
      <c r="M42" s="307">
        <v>21</v>
      </c>
      <c r="N42" s="307">
        <v>8</v>
      </c>
      <c r="O42" s="307">
        <v>1</v>
      </c>
      <c r="P42" s="307">
        <v>1</v>
      </c>
      <c r="Q42" s="307">
        <v>81</v>
      </c>
      <c r="R42" s="307">
        <v>30</v>
      </c>
      <c r="S42" s="307"/>
      <c r="T42" s="307">
        <v>16</v>
      </c>
      <c r="U42" s="307">
        <v>21</v>
      </c>
      <c r="V42" s="307">
        <v>50</v>
      </c>
      <c r="W42" s="307">
        <v>11</v>
      </c>
      <c r="X42" s="307">
        <v>8</v>
      </c>
      <c r="Y42" s="307">
        <v>7</v>
      </c>
      <c r="Z42" s="307">
        <v>1</v>
      </c>
      <c r="AA42" s="307">
        <v>10</v>
      </c>
      <c r="AB42" s="307">
        <v>1</v>
      </c>
      <c r="AC42" s="307"/>
      <c r="AD42" s="307">
        <v>25</v>
      </c>
      <c r="AE42" s="307">
        <v>19</v>
      </c>
      <c r="AF42" s="307">
        <v>42</v>
      </c>
      <c r="AG42" s="307">
        <v>20</v>
      </c>
      <c r="AH42" s="307">
        <v>1</v>
      </c>
      <c r="AI42" s="307">
        <v>11</v>
      </c>
      <c r="AJ42" s="307">
        <v>6</v>
      </c>
      <c r="AK42" s="307">
        <v>3</v>
      </c>
      <c r="AL42" s="307">
        <v>78</v>
      </c>
      <c r="AM42" s="307"/>
      <c r="AN42" s="307">
        <v>1</v>
      </c>
      <c r="AO42" s="307">
        <v>49</v>
      </c>
      <c r="AP42" s="307">
        <v>26</v>
      </c>
      <c r="AQ42" s="307">
        <v>69</v>
      </c>
      <c r="AR42" s="307">
        <v>1</v>
      </c>
      <c r="AS42" s="307">
        <v>25</v>
      </c>
      <c r="AT42" s="307">
        <v>2</v>
      </c>
      <c r="AU42" s="307">
        <v>1</v>
      </c>
      <c r="AV42" s="307">
        <v>19</v>
      </c>
      <c r="AW42" s="307">
        <v>13</v>
      </c>
      <c r="AX42" s="307">
        <v>20</v>
      </c>
      <c r="AY42" s="307">
        <v>43</v>
      </c>
      <c r="AZ42" s="307">
        <v>23</v>
      </c>
      <c r="BA42" s="307">
        <v>1</v>
      </c>
      <c r="BB42" s="307">
        <v>3</v>
      </c>
      <c r="BC42" s="307">
        <v>4</v>
      </c>
      <c r="BD42" s="307">
        <v>1</v>
      </c>
      <c r="BE42" s="307">
        <v>6</v>
      </c>
      <c r="BF42" s="307"/>
      <c r="BG42" s="307">
        <v>11</v>
      </c>
      <c r="BH42" s="307">
        <v>95</v>
      </c>
      <c r="BI42" s="307">
        <v>119</v>
      </c>
      <c r="BJ42" s="307"/>
      <c r="BK42" s="308"/>
      <c r="BL42" s="307">
        <v>43</v>
      </c>
      <c r="BM42" s="307">
        <v>93</v>
      </c>
      <c r="BN42" s="307">
        <v>2</v>
      </c>
      <c r="BO42" s="307">
        <v>17</v>
      </c>
      <c r="BP42" s="308">
        <v>3</v>
      </c>
      <c r="BQ42" s="306"/>
      <c r="BR42" s="274"/>
      <c r="BS42" s="274"/>
      <c r="BT42" s="274"/>
      <c r="BU42" s="274"/>
      <c r="CH42" s="80"/>
    </row>
    <row r="43" spans="1:87" x14ac:dyDescent="0.25">
      <c r="A43" s="302" t="s">
        <v>40</v>
      </c>
      <c r="B43" s="302" t="s">
        <v>204</v>
      </c>
      <c r="C43" s="321"/>
      <c r="D43" s="320">
        <v>2051</v>
      </c>
      <c r="E43" s="304">
        <v>57</v>
      </c>
      <c r="F43" s="303">
        <v>7</v>
      </c>
      <c r="G43" s="303"/>
      <c r="H43" s="303">
        <v>17</v>
      </c>
      <c r="I43" s="303">
        <v>13</v>
      </c>
      <c r="J43" s="303">
        <v>3</v>
      </c>
      <c r="K43" s="303">
        <v>28</v>
      </c>
      <c r="L43" s="303">
        <v>393</v>
      </c>
      <c r="M43" s="303">
        <v>14</v>
      </c>
      <c r="N43" s="303">
        <v>29</v>
      </c>
      <c r="O43" s="303">
        <v>2</v>
      </c>
      <c r="P43" s="303">
        <v>1</v>
      </c>
      <c r="Q43" s="303">
        <v>121</v>
      </c>
      <c r="R43" s="303">
        <v>44</v>
      </c>
      <c r="S43" s="303"/>
      <c r="T43" s="303">
        <v>3</v>
      </c>
      <c r="U43" s="303"/>
      <c r="V43" s="303">
        <v>46</v>
      </c>
      <c r="W43" s="303">
        <v>11</v>
      </c>
      <c r="X43" s="303">
        <v>3</v>
      </c>
      <c r="Y43" s="303">
        <v>3</v>
      </c>
      <c r="Z43" s="303">
        <v>4</v>
      </c>
      <c r="AA43" s="303">
        <v>7</v>
      </c>
      <c r="AB43" s="303">
        <v>4</v>
      </c>
      <c r="AC43" s="303">
        <v>1</v>
      </c>
      <c r="AD43" s="303">
        <v>74</v>
      </c>
      <c r="AE43" s="303">
        <v>69</v>
      </c>
      <c r="AF43" s="303">
        <v>43</v>
      </c>
      <c r="AG43" s="303">
        <v>9</v>
      </c>
      <c r="AH43" s="303">
        <v>4</v>
      </c>
      <c r="AI43" s="303">
        <v>10</v>
      </c>
      <c r="AJ43" s="303"/>
      <c r="AK43" s="303">
        <v>3</v>
      </c>
      <c r="AL43" s="303">
        <v>13</v>
      </c>
      <c r="AM43" s="303"/>
      <c r="AN43" s="303">
        <v>3</v>
      </c>
      <c r="AO43" s="303">
        <v>163</v>
      </c>
      <c r="AP43" s="303">
        <v>1</v>
      </c>
      <c r="AQ43" s="303">
        <v>382</v>
      </c>
      <c r="AR43" s="303"/>
      <c r="AS43" s="303">
        <v>37</v>
      </c>
      <c r="AT43" s="303">
        <v>2</v>
      </c>
      <c r="AU43" s="303"/>
      <c r="AV43" s="303">
        <v>23</v>
      </c>
      <c r="AW43" s="303">
        <v>1</v>
      </c>
      <c r="AX43" s="303">
        <v>83</v>
      </c>
      <c r="AY43" s="303">
        <v>6</v>
      </c>
      <c r="AZ43" s="303">
        <v>66</v>
      </c>
      <c r="BA43" s="303">
        <v>4</v>
      </c>
      <c r="BB43" s="303">
        <v>6</v>
      </c>
      <c r="BC43" s="303">
        <v>3</v>
      </c>
      <c r="BD43" s="303"/>
      <c r="BE43" s="303">
        <v>10</v>
      </c>
      <c r="BF43" s="303"/>
      <c r="BG43" s="303">
        <v>8</v>
      </c>
      <c r="BH43" s="303">
        <v>78</v>
      </c>
      <c r="BI43" s="303">
        <v>3</v>
      </c>
      <c r="BJ43" s="309">
        <v>4</v>
      </c>
      <c r="BK43" s="309"/>
      <c r="BL43" s="303">
        <v>67</v>
      </c>
      <c r="BM43" s="303">
        <v>48</v>
      </c>
      <c r="BN43" s="303">
        <v>2</v>
      </c>
      <c r="BO43" s="303">
        <v>15</v>
      </c>
      <c r="BP43" s="303"/>
      <c r="BQ43" s="303"/>
      <c r="BR43" s="300"/>
      <c r="BS43" s="274"/>
      <c r="BT43" s="274"/>
      <c r="BU43" s="274"/>
      <c r="BV43" s="274"/>
      <c r="BW43" s="274"/>
      <c r="BX43" s="274"/>
      <c r="BY43" s="274"/>
      <c r="BZ43" s="274"/>
      <c r="CA43" s="274"/>
      <c r="CB43" s="274"/>
      <c r="CC43"/>
      <c r="CD43"/>
      <c r="CE43"/>
      <c r="CF43"/>
      <c r="CG43"/>
    </row>
    <row r="44" spans="1:87" x14ac:dyDescent="0.25">
      <c r="A44" s="299" t="s">
        <v>40</v>
      </c>
      <c r="B44" s="299" t="s">
        <v>241</v>
      </c>
      <c r="C44" s="321"/>
      <c r="D44" s="321">
        <v>4581</v>
      </c>
      <c r="E44" s="306">
        <v>102</v>
      </c>
      <c r="F44" s="307">
        <v>16</v>
      </c>
      <c r="G44" s="307">
        <v>4</v>
      </c>
      <c r="H44" s="307">
        <v>61</v>
      </c>
      <c r="I44" s="307">
        <v>58</v>
      </c>
      <c r="J44" s="307">
        <v>5</v>
      </c>
      <c r="K44" s="307">
        <v>76</v>
      </c>
      <c r="L44" s="307">
        <v>793</v>
      </c>
      <c r="M44" s="307">
        <v>37</v>
      </c>
      <c r="N44" s="307">
        <v>62</v>
      </c>
      <c r="O44" s="307">
        <v>10</v>
      </c>
      <c r="P44" s="307">
        <v>1</v>
      </c>
      <c r="Q44" s="307">
        <v>337</v>
      </c>
      <c r="R44" s="307">
        <v>119</v>
      </c>
      <c r="S44" s="307">
        <v>1</v>
      </c>
      <c r="T44" s="307">
        <v>15</v>
      </c>
      <c r="U44" s="307">
        <v>7</v>
      </c>
      <c r="V44" s="307">
        <v>130</v>
      </c>
      <c r="W44" s="307">
        <v>38</v>
      </c>
      <c r="X44" s="307">
        <v>10</v>
      </c>
      <c r="Y44" s="307">
        <v>8</v>
      </c>
      <c r="Z44" s="307">
        <v>16</v>
      </c>
      <c r="AA44" s="307">
        <v>23</v>
      </c>
      <c r="AB44" s="307">
        <v>11</v>
      </c>
      <c r="AC44" s="307">
        <v>8</v>
      </c>
      <c r="AD44" s="307">
        <v>141</v>
      </c>
      <c r="AE44" s="307">
        <v>124</v>
      </c>
      <c r="AF44" s="307">
        <v>103</v>
      </c>
      <c r="AG44" s="307">
        <v>41</v>
      </c>
      <c r="AH44" s="307">
        <v>7</v>
      </c>
      <c r="AI44" s="307">
        <v>26</v>
      </c>
      <c r="AJ44" s="307">
        <v>3</v>
      </c>
      <c r="AK44" s="307">
        <v>7</v>
      </c>
      <c r="AL44" s="307">
        <v>23</v>
      </c>
      <c r="AM44" s="307"/>
      <c r="AN44" s="307">
        <v>5</v>
      </c>
      <c r="AO44" s="307">
        <v>299</v>
      </c>
      <c r="AP44" s="307">
        <v>5</v>
      </c>
      <c r="AQ44" s="307">
        <v>580</v>
      </c>
      <c r="AR44" s="307">
        <v>2</v>
      </c>
      <c r="AS44" s="307">
        <v>95</v>
      </c>
      <c r="AT44" s="307">
        <v>4</v>
      </c>
      <c r="AU44" s="307">
        <v>7</v>
      </c>
      <c r="AV44" s="307">
        <v>64</v>
      </c>
      <c r="AW44" s="307">
        <v>9</v>
      </c>
      <c r="AX44" s="307">
        <v>217</v>
      </c>
      <c r="AY44" s="307">
        <v>30</v>
      </c>
      <c r="AZ44" s="307">
        <v>169</v>
      </c>
      <c r="BA44" s="307">
        <v>13</v>
      </c>
      <c r="BB44" s="307">
        <v>9</v>
      </c>
      <c r="BC44" s="307">
        <v>10</v>
      </c>
      <c r="BD44" s="307">
        <v>1</v>
      </c>
      <c r="BE44" s="307">
        <v>26</v>
      </c>
      <c r="BF44" s="307">
        <v>1</v>
      </c>
      <c r="BG44" s="307">
        <v>34</v>
      </c>
      <c r="BH44" s="307">
        <v>215</v>
      </c>
      <c r="BI44" s="307">
        <v>29</v>
      </c>
      <c r="BJ44" s="307">
        <v>6</v>
      </c>
      <c r="BK44" s="307">
        <v>1</v>
      </c>
      <c r="BL44" s="307">
        <v>168</v>
      </c>
      <c r="BM44" s="307">
        <v>115</v>
      </c>
      <c r="BN44" s="307">
        <v>2</v>
      </c>
      <c r="BO44" s="307">
        <v>41</v>
      </c>
      <c r="BP44" s="307"/>
      <c r="BQ44" s="307">
        <v>1</v>
      </c>
      <c r="CC44"/>
      <c r="CD44"/>
      <c r="CE44"/>
      <c r="CF44"/>
      <c r="CG44"/>
    </row>
    <row r="45" spans="1:87" x14ac:dyDescent="0.25">
      <c r="A45" s="302" t="s">
        <v>40</v>
      </c>
      <c r="B45" s="302" t="s">
        <v>243</v>
      </c>
      <c r="C45" s="321"/>
      <c r="D45" s="320">
        <v>1106</v>
      </c>
      <c r="E45" s="304">
        <v>26</v>
      </c>
      <c r="F45" s="303">
        <v>1</v>
      </c>
      <c r="G45" s="303">
        <v>1</v>
      </c>
      <c r="H45" s="303">
        <v>1</v>
      </c>
      <c r="I45" s="303">
        <v>4</v>
      </c>
      <c r="J45" s="303"/>
      <c r="K45" s="303">
        <v>5</v>
      </c>
      <c r="L45" s="303">
        <v>124</v>
      </c>
      <c r="M45" s="303">
        <v>3</v>
      </c>
      <c r="N45" s="303">
        <v>25</v>
      </c>
      <c r="O45" s="303">
        <v>4</v>
      </c>
      <c r="P45" s="303"/>
      <c r="Q45" s="303">
        <v>44</v>
      </c>
      <c r="R45" s="303">
        <v>9</v>
      </c>
      <c r="S45" s="303"/>
      <c r="T45" s="303">
        <v>3</v>
      </c>
      <c r="U45" s="303"/>
      <c r="V45" s="303">
        <v>15</v>
      </c>
      <c r="W45" s="303">
        <v>2</v>
      </c>
      <c r="X45" s="303">
        <v>2</v>
      </c>
      <c r="Y45" s="303">
        <v>1</v>
      </c>
      <c r="Z45" s="303">
        <v>2</v>
      </c>
      <c r="AA45" s="303">
        <v>5</v>
      </c>
      <c r="AB45" s="303">
        <v>4</v>
      </c>
      <c r="AC45" s="303">
        <v>1</v>
      </c>
      <c r="AD45" s="303">
        <v>26</v>
      </c>
      <c r="AE45" s="303">
        <v>45</v>
      </c>
      <c r="AF45" s="303">
        <v>12</v>
      </c>
      <c r="AG45" s="303">
        <v>3</v>
      </c>
      <c r="AH45" s="303">
        <v>1</v>
      </c>
      <c r="AI45" s="303">
        <v>6</v>
      </c>
      <c r="AJ45" s="303"/>
      <c r="AK45" s="303">
        <v>1</v>
      </c>
      <c r="AL45" s="303">
        <v>1</v>
      </c>
      <c r="AM45" s="303"/>
      <c r="AN45" s="303"/>
      <c r="AO45" s="303">
        <v>115</v>
      </c>
      <c r="AP45" s="303">
        <v>2</v>
      </c>
      <c r="AQ45" s="303">
        <v>452</v>
      </c>
      <c r="AR45" s="303"/>
      <c r="AS45" s="303">
        <v>11</v>
      </c>
      <c r="AT45" s="303"/>
      <c r="AU45" s="303"/>
      <c r="AV45" s="303">
        <v>2</v>
      </c>
      <c r="AW45" s="303"/>
      <c r="AX45" s="303">
        <v>26</v>
      </c>
      <c r="AY45" s="303">
        <v>3</v>
      </c>
      <c r="AZ45" s="303">
        <v>45</v>
      </c>
      <c r="BA45" s="303">
        <v>3</v>
      </c>
      <c r="BB45" s="303">
        <v>1</v>
      </c>
      <c r="BC45" s="303">
        <v>6</v>
      </c>
      <c r="BD45" s="303"/>
      <c r="BE45" s="303">
        <v>1</v>
      </c>
      <c r="BF45" s="303"/>
      <c r="BG45" s="303">
        <v>1</v>
      </c>
      <c r="BH45" s="303">
        <v>22</v>
      </c>
      <c r="BI45" s="303">
        <v>3</v>
      </c>
      <c r="BJ45" s="309">
        <v>2</v>
      </c>
      <c r="BK45" s="309"/>
      <c r="BL45" s="303">
        <v>17</v>
      </c>
      <c r="BM45" s="303">
        <v>14</v>
      </c>
      <c r="BN45" s="303"/>
      <c r="BO45" s="303">
        <v>3</v>
      </c>
      <c r="BP45" s="303"/>
      <c r="BQ45" s="303"/>
      <c r="BR45" s="300"/>
      <c r="BS45" s="274"/>
      <c r="BT45" s="274"/>
      <c r="BU45" s="274"/>
      <c r="BV45" s="274"/>
      <c r="BW45" s="274"/>
      <c r="BX45" s="274"/>
      <c r="BY45" s="274"/>
      <c r="BZ45" s="274"/>
      <c r="CA45" s="274"/>
      <c r="CB45" s="274"/>
      <c r="CC45"/>
      <c r="CD45"/>
      <c r="CE45"/>
      <c r="CF45"/>
      <c r="CG45"/>
    </row>
    <row r="46" spans="1:87" x14ac:dyDescent="0.25">
      <c r="A46" s="299" t="s">
        <v>40</v>
      </c>
      <c r="B46" s="299" t="s">
        <v>242</v>
      </c>
      <c r="C46" s="321"/>
      <c r="D46" s="321">
        <v>1760</v>
      </c>
      <c r="E46" s="306">
        <v>40</v>
      </c>
      <c r="F46" s="307">
        <v>5</v>
      </c>
      <c r="G46" s="307">
        <v>3</v>
      </c>
      <c r="H46" s="307">
        <v>23</v>
      </c>
      <c r="I46" s="307">
        <v>24</v>
      </c>
      <c r="J46" s="307">
        <v>1</v>
      </c>
      <c r="K46" s="307">
        <v>26</v>
      </c>
      <c r="L46" s="307">
        <v>233</v>
      </c>
      <c r="M46" s="307">
        <v>6</v>
      </c>
      <c r="N46" s="307">
        <v>30</v>
      </c>
      <c r="O46" s="307">
        <v>2</v>
      </c>
      <c r="P46" s="307">
        <v>1</v>
      </c>
      <c r="Q46" s="307">
        <v>65</v>
      </c>
      <c r="R46" s="307">
        <v>23</v>
      </c>
      <c r="S46" s="307"/>
      <c r="T46" s="307">
        <v>2</v>
      </c>
      <c r="U46" s="307">
        <v>9</v>
      </c>
      <c r="V46" s="307">
        <v>31</v>
      </c>
      <c r="W46" s="307">
        <v>5</v>
      </c>
      <c r="X46" s="307">
        <v>3</v>
      </c>
      <c r="Y46" s="307">
        <v>1</v>
      </c>
      <c r="Z46" s="307">
        <v>3</v>
      </c>
      <c r="AA46" s="307">
        <v>3</v>
      </c>
      <c r="AB46" s="307">
        <v>1</v>
      </c>
      <c r="AC46" s="307">
        <v>2</v>
      </c>
      <c r="AD46" s="307">
        <v>40</v>
      </c>
      <c r="AE46" s="307">
        <v>50</v>
      </c>
      <c r="AF46" s="307">
        <v>45</v>
      </c>
      <c r="AG46" s="307">
        <v>9</v>
      </c>
      <c r="AH46" s="307">
        <v>4</v>
      </c>
      <c r="AI46" s="307">
        <v>6</v>
      </c>
      <c r="AJ46" s="307"/>
      <c r="AK46" s="307"/>
      <c r="AL46" s="307">
        <v>5</v>
      </c>
      <c r="AM46" s="307"/>
      <c r="AN46" s="307">
        <v>3</v>
      </c>
      <c r="AO46" s="307">
        <v>121</v>
      </c>
      <c r="AP46" s="307">
        <v>4</v>
      </c>
      <c r="AQ46" s="307">
        <v>489</v>
      </c>
      <c r="AR46" s="307"/>
      <c r="AS46" s="307">
        <v>18</v>
      </c>
      <c r="AT46" s="307">
        <v>1</v>
      </c>
      <c r="AU46" s="307">
        <v>2</v>
      </c>
      <c r="AV46" s="307">
        <v>16</v>
      </c>
      <c r="AW46" s="307">
        <v>2</v>
      </c>
      <c r="AX46" s="307">
        <v>137</v>
      </c>
      <c r="AY46" s="307">
        <v>12</v>
      </c>
      <c r="AZ46" s="307">
        <v>69</v>
      </c>
      <c r="BA46" s="307">
        <v>1</v>
      </c>
      <c r="BB46" s="307">
        <v>4</v>
      </c>
      <c r="BC46" s="307">
        <v>4</v>
      </c>
      <c r="BD46" s="307">
        <v>1</v>
      </c>
      <c r="BE46" s="307">
        <v>9</v>
      </c>
      <c r="BF46" s="307"/>
      <c r="BG46" s="307">
        <v>7</v>
      </c>
      <c r="BH46" s="307">
        <v>42</v>
      </c>
      <c r="BI46" s="307">
        <v>26</v>
      </c>
      <c r="BJ46" s="307">
        <v>3</v>
      </c>
      <c r="BK46" s="307"/>
      <c r="BL46" s="307">
        <v>47</v>
      </c>
      <c r="BM46" s="307">
        <v>31</v>
      </c>
      <c r="BN46" s="307">
        <v>1</v>
      </c>
      <c r="BO46" s="307">
        <v>9</v>
      </c>
      <c r="BP46" s="307"/>
      <c r="BQ46" s="307"/>
      <c r="CC46"/>
      <c r="CD46"/>
      <c r="CE46"/>
      <c r="CF46"/>
      <c r="CG46"/>
    </row>
    <row r="47" spans="1:87" s="80" customFormat="1" x14ac:dyDescent="0.25">
      <c r="A47" s="302" t="s">
        <v>41</v>
      </c>
      <c r="B47" s="302" t="s">
        <v>245</v>
      </c>
      <c r="C47" s="321"/>
      <c r="D47" s="320">
        <v>2725</v>
      </c>
      <c r="E47" s="304">
        <v>67</v>
      </c>
      <c r="F47" s="303">
        <v>7</v>
      </c>
      <c r="G47" s="303">
        <v>5</v>
      </c>
      <c r="H47" s="303">
        <v>50</v>
      </c>
      <c r="I47" s="303">
        <v>42</v>
      </c>
      <c r="J47" s="303">
        <v>5</v>
      </c>
      <c r="K47" s="303">
        <v>47</v>
      </c>
      <c r="L47" s="303">
        <v>414</v>
      </c>
      <c r="M47" s="303">
        <v>22</v>
      </c>
      <c r="N47" s="303">
        <v>18</v>
      </c>
      <c r="O47" s="303">
        <v>2</v>
      </c>
      <c r="P47" s="303">
        <v>1</v>
      </c>
      <c r="Q47" s="303">
        <v>141</v>
      </c>
      <c r="R47" s="303">
        <v>68</v>
      </c>
      <c r="S47" s="303"/>
      <c r="T47" s="303">
        <v>6</v>
      </c>
      <c r="U47" s="303">
        <v>22</v>
      </c>
      <c r="V47" s="303">
        <v>104</v>
      </c>
      <c r="W47" s="303">
        <v>39</v>
      </c>
      <c r="X47" s="303">
        <v>12</v>
      </c>
      <c r="Y47" s="303">
        <v>7</v>
      </c>
      <c r="Z47" s="303">
        <v>17</v>
      </c>
      <c r="AA47" s="303">
        <v>10</v>
      </c>
      <c r="AB47" s="303">
        <v>6</v>
      </c>
      <c r="AC47" s="303">
        <v>3</v>
      </c>
      <c r="AD47" s="303">
        <v>62</v>
      </c>
      <c r="AE47" s="303">
        <v>50</v>
      </c>
      <c r="AF47" s="303">
        <v>159</v>
      </c>
      <c r="AG47" s="303">
        <v>40</v>
      </c>
      <c r="AH47" s="303">
        <v>6</v>
      </c>
      <c r="AI47" s="303">
        <v>22</v>
      </c>
      <c r="AJ47" s="303">
        <v>4</v>
      </c>
      <c r="AK47" s="303">
        <v>9</v>
      </c>
      <c r="AL47" s="303">
        <v>12</v>
      </c>
      <c r="AM47" s="303"/>
      <c r="AN47" s="303">
        <v>1</v>
      </c>
      <c r="AO47" s="303">
        <v>94</v>
      </c>
      <c r="AP47" s="303">
        <v>1</v>
      </c>
      <c r="AQ47" s="303">
        <v>182</v>
      </c>
      <c r="AR47" s="303">
        <v>1</v>
      </c>
      <c r="AS47" s="303">
        <v>39</v>
      </c>
      <c r="AT47" s="303">
        <v>2</v>
      </c>
      <c r="AU47" s="303">
        <v>6</v>
      </c>
      <c r="AV47" s="303">
        <v>179</v>
      </c>
      <c r="AW47" s="303">
        <v>8</v>
      </c>
      <c r="AX47" s="303">
        <v>159</v>
      </c>
      <c r="AY47" s="303">
        <v>29</v>
      </c>
      <c r="AZ47" s="303">
        <v>101</v>
      </c>
      <c r="BA47" s="303">
        <v>4</v>
      </c>
      <c r="BB47" s="303">
        <v>6</v>
      </c>
      <c r="BC47" s="303">
        <v>3</v>
      </c>
      <c r="BD47" s="303">
        <v>2</v>
      </c>
      <c r="BE47" s="303">
        <v>13</v>
      </c>
      <c r="BF47" s="303"/>
      <c r="BG47" s="303">
        <v>18</v>
      </c>
      <c r="BH47" s="303">
        <v>111</v>
      </c>
      <c r="BI47" s="303">
        <v>85</v>
      </c>
      <c r="BJ47" s="303">
        <v>2</v>
      </c>
      <c r="BK47" s="309"/>
      <c r="BL47" s="303">
        <v>83</v>
      </c>
      <c r="BM47" s="303">
        <v>73</v>
      </c>
      <c r="BN47" s="303">
        <v>3</v>
      </c>
      <c r="BO47" s="303">
        <v>39</v>
      </c>
      <c r="BP47" s="309">
        <v>2</v>
      </c>
      <c r="BQ47" s="305"/>
      <c r="BR47" s="300"/>
      <c r="BS47" s="274"/>
      <c r="BT47" s="274"/>
      <c r="BU47" s="274"/>
      <c r="BV47" s="274"/>
      <c r="BW47" s="274"/>
      <c r="BX47" s="274"/>
      <c r="BY47" s="274"/>
      <c r="BZ47" s="274"/>
      <c r="CA47" s="274"/>
      <c r="CB47" s="274"/>
      <c r="CC47" s="274"/>
      <c r="CD47" s="274"/>
      <c r="CE47" s="274"/>
      <c r="CF47" s="274"/>
      <c r="CG47" s="274"/>
      <c r="CH47" s="274"/>
      <c r="CI47"/>
    </row>
    <row r="48" spans="1:87" x14ac:dyDescent="0.25">
      <c r="A48" s="299" t="s">
        <v>41</v>
      </c>
      <c r="B48" s="299" t="s">
        <v>246</v>
      </c>
      <c r="C48" s="321"/>
      <c r="D48" s="321">
        <v>991</v>
      </c>
      <c r="E48" s="306">
        <v>17</v>
      </c>
      <c r="F48" s="307">
        <v>2</v>
      </c>
      <c r="G48" s="307">
        <v>1</v>
      </c>
      <c r="H48" s="307">
        <v>3</v>
      </c>
      <c r="I48" s="307">
        <v>9</v>
      </c>
      <c r="J48" s="307"/>
      <c r="K48" s="307">
        <v>2</v>
      </c>
      <c r="L48" s="307">
        <v>86</v>
      </c>
      <c r="M48" s="307">
        <v>11</v>
      </c>
      <c r="N48" s="307">
        <v>3</v>
      </c>
      <c r="O48" s="307">
        <v>3</v>
      </c>
      <c r="P48" s="307"/>
      <c r="Q48" s="307">
        <v>46</v>
      </c>
      <c r="R48" s="307">
        <v>12</v>
      </c>
      <c r="S48" s="307"/>
      <c r="T48" s="307"/>
      <c r="U48" s="307">
        <v>10</v>
      </c>
      <c r="V48" s="307">
        <v>55</v>
      </c>
      <c r="W48" s="307">
        <v>43</v>
      </c>
      <c r="X48" s="307">
        <v>4</v>
      </c>
      <c r="Y48" s="307">
        <v>3</v>
      </c>
      <c r="Z48" s="307">
        <v>11</v>
      </c>
      <c r="AA48" s="307">
        <v>4</v>
      </c>
      <c r="AB48" s="307">
        <v>1</v>
      </c>
      <c r="AC48" s="307"/>
      <c r="AD48" s="307">
        <v>20</v>
      </c>
      <c r="AE48" s="307">
        <v>9</v>
      </c>
      <c r="AF48" s="307">
        <v>87</v>
      </c>
      <c r="AG48" s="307">
        <v>17</v>
      </c>
      <c r="AH48" s="307">
        <v>1</v>
      </c>
      <c r="AI48" s="307">
        <v>7</v>
      </c>
      <c r="AJ48" s="307"/>
      <c r="AK48" s="307">
        <v>2</v>
      </c>
      <c r="AL48" s="307">
        <v>3</v>
      </c>
      <c r="AM48" s="307"/>
      <c r="AN48" s="307">
        <v>3</v>
      </c>
      <c r="AO48" s="307">
        <v>23</v>
      </c>
      <c r="AP48" s="307">
        <v>4</v>
      </c>
      <c r="AQ48" s="307">
        <v>39</v>
      </c>
      <c r="AR48" s="307"/>
      <c r="AS48" s="307">
        <v>16</v>
      </c>
      <c r="AT48" s="307">
        <v>1</v>
      </c>
      <c r="AU48" s="307"/>
      <c r="AV48" s="307">
        <v>224</v>
      </c>
      <c r="AW48" s="307">
        <v>2</v>
      </c>
      <c r="AX48" s="307">
        <v>16</v>
      </c>
      <c r="AY48" s="307">
        <v>6</v>
      </c>
      <c r="AZ48" s="307">
        <v>35</v>
      </c>
      <c r="BA48" s="307">
        <v>2</v>
      </c>
      <c r="BB48" s="307"/>
      <c r="BC48" s="307"/>
      <c r="BD48" s="307">
        <v>1</v>
      </c>
      <c r="BE48" s="307">
        <v>6</v>
      </c>
      <c r="BF48" s="307"/>
      <c r="BG48" s="307">
        <v>9</v>
      </c>
      <c r="BH48" s="307">
        <v>19</v>
      </c>
      <c r="BI48" s="307">
        <v>43</v>
      </c>
      <c r="BJ48" s="307">
        <v>1</v>
      </c>
      <c r="BK48" s="308"/>
      <c r="BL48" s="307">
        <v>28</v>
      </c>
      <c r="BM48" s="307">
        <v>12</v>
      </c>
      <c r="BN48" s="307">
        <v>5</v>
      </c>
      <c r="BO48" s="307">
        <v>23</v>
      </c>
      <c r="BP48" s="308">
        <v>1</v>
      </c>
      <c r="BQ48" s="306"/>
      <c r="BR48" s="274"/>
      <c r="BS48" s="274"/>
      <c r="BT48" s="274"/>
      <c r="BU48" s="274"/>
      <c r="CH48" s="80"/>
    </row>
    <row r="49" spans="1:87" x14ac:dyDescent="0.25">
      <c r="A49" s="302" t="s">
        <v>42</v>
      </c>
      <c r="B49" s="302" t="s">
        <v>247</v>
      </c>
      <c r="C49" s="321"/>
      <c r="D49" s="320">
        <v>696</v>
      </c>
      <c r="E49" s="304">
        <v>7</v>
      </c>
      <c r="F49" s="303">
        <v>1</v>
      </c>
      <c r="G49" s="303">
        <v>1</v>
      </c>
      <c r="H49" s="303">
        <v>1</v>
      </c>
      <c r="I49" s="303">
        <v>10</v>
      </c>
      <c r="J49" s="303">
        <v>26</v>
      </c>
      <c r="K49" s="303">
        <v>1</v>
      </c>
      <c r="L49" s="303">
        <v>72</v>
      </c>
      <c r="M49" s="303">
        <v>9</v>
      </c>
      <c r="N49" s="303">
        <v>1</v>
      </c>
      <c r="O49" s="303">
        <v>2</v>
      </c>
      <c r="P49" s="303"/>
      <c r="Q49" s="303">
        <v>28</v>
      </c>
      <c r="R49" s="303">
        <v>15</v>
      </c>
      <c r="S49" s="303"/>
      <c r="T49" s="303">
        <v>1</v>
      </c>
      <c r="U49" s="303">
        <v>4</v>
      </c>
      <c r="V49" s="303">
        <v>14</v>
      </c>
      <c r="W49" s="303">
        <v>1</v>
      </c>
      <c r="X49" s="303">
        <v>1</v>
      </c>
      <c r="Y49" s="303">
        <v>32</v>
      </c>
      <c r="Z49" s="303"/>
      <c r="AA49" s="303">
        <v>8</v>
      </c>
      <c r="AB49" s="303"/>
      <c r="AC49" s="303"/>
      <c r="AD49" s="303">
        <v>5</v>
      </c>
      <c r="AE49" s="303">
        <v>5</v>
      </c>
      <c r="AF49" s="303">
        <v>12</v>
      </c>
      <c r="AG49" s="303">
        <v>8</v>
      </c>
      <c r="AH49" s="303">
        <v>4</v>
      </c>
      <c r="AI49" s="303">
        <v>19</v>
      </c>
      <c r="AJ49" s="303"/>
      <c r="AK49" s="303">
        <v>5</v>
      </c>
      <c r="AL49" s="303">
        <v>3</v>
      </c>
      <c r="AM49" s="303"/>
      <c r="AN49" s="303"/>
      <c r="AO49" s="303">
        <v>7</v>
      </c>
      <c r="AP49" s="303">
        <v>10</v>
      </c>
      <c r="AQ49" s="303">
        <v>13</v>
      </c>
      <c r="AR49" s="303"/>
      <c r="AS49" s="303">
        <v>4</v>
      </c>
      <c r="AT49" s="303">
        <v>1</v>
      </c>
      <c r="AU49" s="303"/>
      <c r="AV49" s="303">
        <v>4</v>
      </c>
      <c r="AW49" s="303">
        <v>126</v>
      </c>
      <c r="AX49" s="303">
        <v>12</v>
      </c>
      <c r="AY49" s="303">
        <v>2</v>
      </c>
      <c r="AZ49" s="303">
        <v>5</v>
      </c>
      <c r="BA49" s="303">
        <v>1</v>
      </c>
      <c r="BB49" s="303"/>
      <c r="BC49" s="303">
        <v>1</v>
      </c>
      <c r="BD49" s="303"/>
      <c r="BE49" s="303">
        <v>3</v>
      </c>
      <c r="BF49" s="303">
        <v>2</v>
      </c>
      <c r="BG49" s="303">
        <v>4</v>
      </c>
      <c r="BH49" s="303">
        <v>134</v>
      </c>
      <c r="BI49" s="303">
        <v>41</v>
      </c>
      <c r="BJ49" s="309"/>
      <c r="BK49" s="309"/>
      <c r="BL49" s="303">
        <v>11</v>
      </c>
      <c r="BM49" s="303">
        <v>15</v>
      </c>
      <c r="BN49" s="303"/>
      <c r="BO49" s="303">
        <v>4</v>
      </c>
      <c r="BP49" s="303"/>
      <c r="BQ49" s="303"/>
      <c r="BR49" s="300"/>
      <c r="BS49" s="274"/>
      <c r="BT49" s="274"/>
      <c r="BU49" s="274"/>
      <c r="BV49" s="274"/>
      <c r="BW49" s="274"/>
      <c r="BX49" s="274"/>
      <c r="BY49" s="274"/>
      <c r="BZ49" s="274"/>
      <c r="CA49" s="274"/>
      <c r="CB49" s="274"/>
      <c r="CC49"/>
      <c r="CD49"/>
      <c r="CE49"/>
      <c r="CF49"/>
      <c r="CG49"/>
    </row>
    <row r="50" spans="1:87" x14ac:dyDescent="0.25">
      <c r="A50" s="299" t="s">
        <v>43</v>
      </c>
      <c r="B50" s="299" t="s">
        <v>248</v>
      </c>
      <c r="C50" s="321"/>
      <c r="D50" s="321">
        <v>1329</v>
      </c>
      <c r="E50" s="306">
        <v>20</v>
      </c>
      <c r="F50" s="307">
        <v>3</v>
      </c>
      <c r="G50" s="307">
        <v>13</v>
      </c>
      <c r="H50" s="307">
        <v>9</v>
      </c>
      <c r="I50" s="307">
        <v>59</v>
      </c>
      <c r="J50" s="307"/>
      <c r="K50" s="307">
        <v>13</v>
      </c>
      <c r="L50" s="307">
        <v>336</v>
      </c>
      <c r="M50" s="307">
        <v>26</v>
      </c>
      <c r="N50" s="307">
        <v>2</v>
      </c>
      <c r="O50" s="307">
        <v>1</v>
      </c>
      <c r="P50" s="307"/>
      <c r="Q50" s="307">
        <v>31</v>
      </c>
      <c r="R50" s="307">
        <v>13</v>
      </c>
      <c r="S50" s="307">
        <v>1</v>
      </c>
      <c r="T50" s="307">
        <v>16</v>
      </c>
      <c r="U50" s="307">
        <v>26</v>
      </c>
      <c r="V50" s="307">
        <v>25</v>
      </c>
      <c r="W50" s="307">
        <v>4</v>
      </c>
      <c r="X50" s="307">
        <v>5</v>
      </c>
      <c r="Y50" s="307">
        <v>4</v>
      </c>
      <c r="Z50" s="307">
        <v>4</v>
      </c>
      <c r="AA50" s="307">
        <v>7</v>
      </c>
      <c r="AB50" s="307">
        <v>2</v>
      </c>
      <c r="AC50" s="307">
        <v>1</v>
      </c>
      <c r="AD50" s="307">
        <v>14</v>
      </c>
      <c r="AE50" s="307">
        <v>15</v>
      </c>
      <c r="AF50" s="307">
        <v>19</v>
      </c>
      <c r="AG50" s="307">
        <v>31</v>
      </c>
      <c r="AH50" s="307"/>
      <c r="AI50" s="307">
        <v>10</v>
      </c>
      <c r="AJ50" s="307">
        <v>19</v>
      </c>
      <c r="AK50" s="307">
        <v>7</v>
      </c>
      <c r="AL50" s="307">
        <v>24</v>
      </c>
      <c r="AM50" s="307"/>
      <c r="AN50" s="307">
        <v>1</v>
      </c>
      <c r="AO50" s="307">
        <v>12</v>
      </c>
      <c r="AP50" s="307">
        <v>25</v>
      </c>
      <c r="AQ50" s="307">
        <v>18</v>
      </c>
      <c r="AR50" s="307"/>
      <c r="AS50" s="307">
        <v>11</v>
      </c>
      <c r="AT50" s="307">
        <v>14</v>
      </c>
      <c r="AU50" s="307"/>
      <c r="AV50" s="307">
        <v>7</v>
      </c>
      <c r="AW50" s="307">
        <v>5</v>
      </c>
      <c r="AX50" s="307">
        <v>15</v>
      </c>
      <c r="AY50" s="307">
        <v>121</v>
      </c>
      <c r="AZ50" s="307">
        <v>8</v>
      </c>
      <c r="BA50" s="307">
        <v>1</v>
      </c>
      <c r="BB50" s="307"/>
      <c r="BC50" s="307"/>
      <c r="BD50" s="307">
        <v>1</v>
      </c>
      <c r="BE50" s="307">
        <v>5</v>
      </c>
      <c r="BF50" s="307">
        <v>1</v>
      </c>
      <c r="BG50" s="307">
        <v>3</v>
      </c>
      <c r="BH50" s="307">
        <v>51</v>
      </c>
      <c r="BI50" s="307">
        <v>79</v>
      </c>
      <c r="BJ50" s="307"/>
      <c r="BK50" s="307"/>
      <c r="BL50" s="307">
        <v>23</v>
      </c>
      <c r="BM50" s="307">
        <v>146</v>
      </c>
      <c r="BN50" s="307">
        <v>1</v>
      </c>
      <c r="BO50" s="307">
        <v>16</v>
      </c>
      <c r="BP50" s="307">
        <v>5</v>
      </c>
      <c r="BQ50" s="307"/>
      <c r="CC50"/>
      <c r="CD50"/>
      <c r="CE50"/>
      <c r="CF50"/>
      <c r="CG50"/>
    </row>
    <row r="51" spans="1:87" x14ac:dyDescent="0.25">
      <c r="A51" s="302" t="s">
        <v>43</v>
      </c>
      <c r="B51" s="302" t="s">
        <v>260</v>
      </c>
      <c r="C51" s="321"/>
      <c r="D51" s="320">
        <v>2670</v>
      </c>
      <c r="E51" s="304">
        <v>37</v>
      </c>
      <c r="F51" s="303">
        <v>6</v>
      </c>
      <c r="G51" s="303">
        <v>6</v>
      </c>
      <c r="H51" s="303">
        <v>17</v>
      </c>
      <c r="I51" s="303">
        <v>83</v>
      </c>
      <c r="J51" s="303">
        <v>1</v>
      </c>
      <c r="K51" s="303">
        <v>13</v>
      </c>
      <c r="L51" s="303">
        <v>1020</v>
      </c>
      <c r="M51" s="303">
        <v>29</v>
      </c>
      <c r="N51" s="303">
        <v>10</v>
      </c>
      <c r="O51" s="303">
        <v>1</v>
      </c>
      <c r="P51" s="303">
        <v>1</v>
      </c>
      <c r="Q51" s="303">
        <v>122</v>
      </c>
      <c r="R51" s="303">
        <v>55</v>
      </c>
      <c r="S51" s="303"/>
      <c r="T51" s="303">
        <v>17</v>
      </c>
      <c r="U51" s="303">
        <v>15</v>
      </c>
      <c r="V51" s="303">
        <v>89</v>
      </c>
      <c r="W51" s="303">
        <v>18</v>
      </c>
      <c r="X51" s="303">
        <v>8</v>
      </c>
      <c r="Y51" s="303">
        <v>7</v>
      </c>
      <c r="Z51" s="303">
        <v>3</v>
      </c>
      <c r="AA51" s="303">
        <v>7</v>
      </c>
      <c r="AB51" s="303">
        <v>5</v>
      </c>
      <c r="AC51" s="303">
        <v>3</v>
      </c>
      <c r="AD51" s="303">
        <v>52</v>
      </c>
      <c r="AE51" s="303">
        <v>43</v>
      </c>
      <c r="AF51" s="303">
        <v>45</v>
      </c>
      <c r="AG51" s="303">
        <v>29</v>
      </c>
      <c r="AH51" s="303">
        <v>7</v>
      </c>
      <c r="AI51" s="303">
        <v>16</v>
      </c>
      <c r="AJ51" s="303">
        <v>2</v>
      </c>
      <c r="AK51" s="303">
        <v>7</v>
      </c>
      <c r="AL51" s="303">
        <v>29</v>
      </c>
      <c r="AM51" s="303"/>
      <c r="AN51" s="303">
        <v>2</v>
      </c>
      <c r="AO51" s="303">
        <v>71</v>
      </c>
      <c r="AP51" s="303">
        <v>13</v>
      </c>
      <c r="AQ51" s="303">
        <v>111</v>
      </c>
      <c r="AR51" s="303"/>
      <c r="AS51" s="303">
        <v>30</v>
      </c>
      <c r="AT51" s="303">
        <v>3</v>
      </c>
      <c r="AU51" s="303">
        <v>1</v>
      </c>
      <c r="AV51" s="303">
        <v>19</v>
      </c>
      <c r="AW51" s="303">
        <v>13</v>
      </c>
      <c r="AX51" s="303">
        <v>31</v>
      </c>
      <c r="AY51" s="303">
        <v>60</v>
      </c>
      <c r="AZ51" s="303">
        <v>34</v>
      </c>
      <c r="BA51" s="303">
        <v>2</v>
      </c>
      <c r="BB51" s="303">
        <v>4</v>
      </c>
      <c r="BC51" s="303">
        <v>4</v>
      </c>
      <c r="BD51" s="303"/>
      <c r="BE51" s="303">
        <v>7</v>
      </c>
      <c r="BF51" s="303"/>
      <c r="BG51" s="303">
        <v>17</v>
      </c>
      <c r="BH51" s="303">
        <v>163</v>
      </c>
      <c r="BI51" s="303">
        <v>61</v>
      </c>
      <c r="BJ51" s="309">
        <v>1</v>
      </c>
      <c r="BK51" s="309"/>
      <c r="BL51" s="303">
        <v>56</v>
      </c>
      <c r="BM51" s="303">
        <v>135</v>
      </c>
      <c r="BN51" s="303">
        <v>2</v>
      </c>
      <c r="BO51" s="303">
        <v>27</v>
      </c>
      <c r="BP51" s="303"/>
      <c r="BQ51" s="303"/>
      <c r="BR51" s="300"/>
      <c r="BS51" s="274"/>
      <c r="BT51" s="274"/>
      <c r="BU51" s="274"/>
      <c r="BV51" s="274"/>
      <c r="BW51" s="274"/>
      <c r="BX51" s="274"/>
      <c r="BY51" s="274"/>
      <c r="BZ51" s="274"/>
      <c r="CA51" s="274"/>
      <c r="CB51" s="274"/>
      <c r="CC51"/>
      <c r="CD51"/>
      <c r="CE51"/>
      <c r="CF51"/>
      <c r="CG51"/>
    </row>
    <row r="52" spans="1:87" x14ac:dyDescent="0.25">
      <c r="A52" s="299" t="s">
        <v>44</v>
      </c>
      <c r="B52" s="299" t="s">
        <v>264</v>
      </c>
      <c r="C52" s="321"/>
      <c r="D52" s="321">
        <v>3143</v>
      </c>
      <c r="E52" s="306">
        <v>8</v>
      </c>
      <c r="F52" s="307">
        <v>37</v>
      </c>
      <c r="G52" s="307">
        <v>6</v>
      </c>
      <c r="H52" s="307">
        <v>7</v>
      </c>
      <c r="I52" s="307">
        <v>51</v>
      </c>
      <c r="J52" s="307">
        <v>6</v>
      </c>
      <c r="K52" s="307">
        <v>5</v>
      </c>
      <c r="L52" s="307">
        <v>393</v>
      </c>
      <c r="M52" s="307">
        <v>34</v>
      </c>
      <c r="N52" s="307">
        <v>27</v>
      </c>
      <c r="O52" s="307">
        <v>5</v>
      </c>
      <c r="P52" s="307">
        <v>1</v>
      </c>
      <c r="Q52" s="307">
        <v>489</v>
      </c>
      <c r="R52" s="307">
        <v>138</v>
      </c>
      <c r="S52" s="307"/>
      <c r="T52" s="307">
        <v>5</v>
      </c>
      <c r="U52" s="307">
        <v>11</v>
      </c>
      <c r="V52" s="307">
        <v>117</v>
      </c>
      <c r="W52" s="307">
        <v>33</v>
      </c>
      <c r="X52" s="307">
        <v>14</v>
      </c>
      <c r="Y52" s="307">
        <v>19</v>
      </c>
      <c r="Z52" s="307">
        <v>20</v>
      </c>
      <c r="AA52" s="307">
        <v>42</v>
      </c>
      <c r="AB52" s="307">
        <v>4</v>
      </c>
      <c r="AC52" s="307"/>
      <c r="AD52" s="307">
        <v>84</v>
      </c>
      <c r="AE52" s="307">
        <v>49</v>
      </c>
      <c r="AF52" s="307">
        <v>99</v>
      </c>
      <c r="AG52" s="307">
        <v>42</v>
      </c>
      <c r="AH52" s="307">
        <v>18</v>
      </c>
      <c r="AI52" s="307">
        <v>30</v>
      </c>
      <c r="AJ52" s="307">
        <v>1</v>
      </c>
      <c r="AK52" s="307">
        <v>11</v>
      </c>
      <c r="AL52" s="307">
        <v>18</v>
      </c>
      <c r="AM52" s="307"/>
      <c r="AN52" s="307">
        <v>4</v>
      </c>
      <c r="AO52" s="307">
        <v>128</v>
      </c>
      <c r="AP52" s="307">
        <v>4</v>
      </c>
      <c r="AQ52" s="307">
        <v>227</v>
      </c>
      <c r="AR52" s="307">
        <v>1</v>
      </c>
      <c r="AS52" s="307">
        <v>78</v>
      </c>
      <c r="AT52" s="307">
        <v>2</v>
      </c>
      <c r="AU52" s="307"/>
      <c r="AV52" s="307">
        <v>66</v>
      </c>
      <c r="AW52" s="307">
        <v>24</v>
      </c>
      <c r="AX52" s="307">
        <v>30</v>
      </c>
      <c r="AY52" s="307">
        <v>27</v>
      </c>
      <c r="AZ52" s="307">
        <v>137</v>
      </c>
      <c r="BA52" s="307">
        <v>11</v>
      </c>
      <c r="BB52" s="307">
        <v>3</v>
      </c>
      <c r="BC52" s="307">
        <v>7</v>
      </c>
      <c r="BD52" s="307"/>
      <c r="BE52" s="307">
        <v>34</v>
      </c>
      <c r="BF52" s="307">
        <v>1</v>
      </c>
      <c r="BG52" s="307">
        <v>51</v>
      </c>
      <c r="BH52" s="307">
        <v>199</v>
      </c>
      <c r="BI52" s="307">
        <v>55</v>
      </c>
      <c r="BJ52" s="307"/>
      <c r="BK52" s="307"/>
      <c r="BL52" s="307">
        <v>105</v>
      </c>
      <c r="BM52" s="307">
        <v>80</v>
      </c>
      <c r="BN52" s="307">
        <v>6</v>
      </c>
      <c r="BO52" s="307">
        <v>38</v>
      </c>
      <c r="BP52" s="307">
        <v>1</v>
      </c>
      <c r="BQ52" s="307"/>
      <c r="CC52"/>
      <c r="CD52"/>
      <c r="CE52"/>
      <c r="CF52"/>
      <c r="CG52"/>
    </row>
    <row r="53" spans="1:87" s="80" customFormat="1" x14ac:dyDescent="0.25">
      <c r="A53" s="302" t="s">
        <v>44</v>
      </c>
      <c r="B53" s="302" t="s">
        <v>211</v>
      </c>
      <c r="C53" s="321"/>
      <c r="D53" s="320">
        <v>3378</v>
      </c>
      <c r="E53" s="304">
        <v>51</v>
      </c>
      <c r="F53" s="303">
        <v>13</v>
      </c>
      <c r="G53" s="303">
        <v>2</v>
      </c>
      <c r="H53" s="303">
        <v>39</v>
      </c>
      <c r="I53" s="303">
        <v>34</v>
      </c>
      <c r="J53" s="303">
        <v>5</v>
      </c>
      <c r="K53" s="303">
        <v>45</v>
      </c>
      <c r="L53" s="303">
        <v>445</v>
      </c>
      <c r="M53" s="303">
        <v>16</v>
      </c>
      <c r="N53" s="303">
        <v>36</v>
      </c>
      <c r="O53" s="303">
        <v>21</v>
      </c>
      <c r="P53" s="303">
        <v>1</v>
      </c>
      <c r="Q53" s="303">
        <v>220</v>
      </c>
      <c r="R53" s="303">
        <v>94</v>
      </c>
      <c r="S53" s="303"/>
      <c r="T53" s="303">
        <v>8</v>
      </c>
      <c r="U53" s="303">
        <v>12</v>
      </c>
      <c r="V53" s="303">
        <v>75</v>
      </c>
      <c r="W53" s="303">
        <v>20</v>
      </c>
      <c r="X53" s="303">
        <v>5</v>
      </c>
      <c r="Y53" s="303">
        <v>10</v>
      </c>
      <c r="Z53" s="303">
        <v>15</v>
      </c>
      <c r="AA53" s="303">
        <v>16</v>
      </c>
      <c r="AB53" s="303">
        <v>10</v>
      </c>
      <c r="AC53" s="303">
        <v>2</v>
      </c>
      <c r="AD53" s="303">
        <v>156</v>
      </c>
      <c r="AE53" s="303">
        <v>97</v>
      </c>
      <c r="AF53" s="303">
        <v>74</v>
      </c>
      <c r="AG53" s="303">
        <v>32</v>
      </c>
      <c r="AH53" s="303">
        <v>9</v>
      </c>
      <c r="AI53" s="303">
        <v>17</v>
      </c>
      <c r="AJ53" s="303">
        <v>1</v>
      </c>
      <c r="AK53" s="303">
        <v>7</v>
      </c>
      <c r="AL53" s="303">
        <v>14</v>
      </c>
      <c r="AM53" s="303">
        <v>1</v>
      </c>
      <c r="AN53" s="303">
        <v>8</v>
      </c>
      <c r="AO53" s="303">
        <v>276</v>
      </c>
      <c r="AP53" s="303"/>
      <c r="AQ53" s="303">
        <v>395</v>
      </c>
      <c r="AR53" s="303"/>
      <c r="AS53" s="303">
        <v>53</v>
      </c>
      <c r="AT53" s="303">
        <v>4</v>
      </c>
      <c r="AU53" s="303">
        <v>5</v>
      </c>
      <c r="AV53" s="303">
        <v>56</v>
      </c>
      <c r="AW53" s="303">
        <v>7</v>
      </c>
      <c r="AX53" s="303">
        <v>122</v>
      </c>
      <c r="AY53" s="303">
        <v>19</v>
      </c>
      <c r="AZ53" s="303">
        <v>280</v>
      </c>
      <c r="BA53" s="303">
        <v>6</v>
      </c>
      <c r="BB53" s="303">
        <v>5</v>
      </c>
      <c r="BC53" s="303">
        <v>8</v>
      </c>
      <c r="BD53" s="303">
        <v>2</v>
      </c>
      <c r="BE53" s="303">
        <v>19</v>
      </c>
      <c r="BF53" s="303"/>
      <c r="BG53" s="303">
        <v>16</v>
      </c>
      <c r="BH53" s="303">
        <v>138</v>
      </c>
      <c r="BI53" s="303">
        <v>57</v>
      </c>
      <c r="BJ53" s="303"/>
      <c r="BK53" s="309">
        <v>1</v>
      </c>
      <c r="BL53" s="303">
        <v>182</v>
      </c>
      <c r="BM53" s="303">
        <v>76</v>
      </c>
      <c r="BN53" s="303">
        <v>7</v>
      </c>
      <c r="BO53" s="303">
        <v>33</v>
      </c>
      <c r="BP53" s="309"/>
      <c r="BQ53" s="305"/>
      <c r="BR53" s="300"/>
      <c r="BS53" s="274"/>
      <c r="BT53" s="274"/>
      <c r="BU53" s="274"/>
      <c r="BV53" s="274"/>
      <c r="BW53" s="274"/>
      <c r="BX53" s="274"/>
      <c r="BY53" s="274"/>
      <c r="BZ53" s="274"/>
      <c r="CA53" s="274"/>
      <c r="CB53" s="274"/>
      <c r="CC53" s="274"/>
      <c r="CD53" s="274"/>
      <c r="CE53" s="274"/>
      <c r="CF53" s="274"/>
      <c r="CG53" s="274"/>
      <c r="CH53" s="274"/>
      <c r="CI53"/>
    </row>
    <row r="54" spans="1:87" x14ac:dyDescent="0.25">
      <c r="A54" s="299" t="s">
        <v>44</v>
      </c>
      <c r="B54" s="299" t="s">
        <v>249</v>
      </c>
      <c r="C54" s="321"/>
      <c r="D54" s="321">
        <v>2230</v>
      </c>
      <c r="E54" s="306">
        <v>60</v>
      </c>
      <c r="F54" s="307">
        <v>6</v>
      </c>
      <c r="G54" s="307">
        <v>1</v>
      </c>
      <c r="H54" s="307">
        <v>25</v>
      </c>
      <c r="I54" s="307">
        <v>22</v>
      </c>
      <c r="J54" s="307">
        <v>1</v>
      </c>
      <c r="K54" s="307">
        <v>38</v>
      </c>
      <c r="L54" s="307">
        <v>385</v>
      </c>
      <c r="M54" s="307">
        <v>24</v>
      </c>
      <c r="N54" s="307">
        <v>22</v>
      </c>
      <c r="O54" s="307">
        <v>11</v>
      </c>
      <c r="P54" s="307"/>
      <c r="Q54" s="307">
        <v>142</v>
      </c>
      <c r="R54" s="307">
        <v>42</v>
      </c>
      <c r="S54" s="307">
        <v>1</v>
      </c>
      <c r="T54" s="307">
        <v>6</v>
      </c>
      <c r="U54" s="307">
        <v>6</v>
      </c>
      <c r="V54" s="307">
        <v>48</v>
      </c>
      <c r="W54" s="307">
        <v>18</v>
      </c>
      <c r="X54" s="307">
        <v>2</v>
      </c>
      <c r="Y54" s="307">
        <v>3</v>
      </c>
      <c r="Z54" s="307">
        <v>5</v>
      </c>
      <c r="AA54" s="307">
        <v>10</v>
      </c>
      <c r="AB54" s="307">
        <v>7</v>
      </c>
      <c r="AC54" s="307">
        <v>3</v>
      </c>
      <c r="AD54" s="307">
        <v>94</v>
      </c>
      <c r="AE54" s="307">
        <v>77</v>
      </c>
      <c r="AF54" s="307">
        <v>65</v>
      </c>
      <c r="AG54" s="307">
        <v>20</v>
      </c>
      <c r="AH54" s="307">
        <v>2</v>
      </c>
      <c r="AI54" s="307">
        <v>9</v>
      </c>
      <c r="AJ54" s="307">
        <v>1</v>
      </c>
      <c r="AK54" s="307">
        <v>2</v>
      </c>
      <c r="AL54" s="307">
        <v>13</v>
      </c>
      <c r="AM54" s="307">
        <v>1</v>
      </c>
      <c r="AN54" s="307">
        <v>2</v>
      </c>
      <c r="AO54" s="307">
        <v>156</v>
      </c>
      <c r="AP54" s="307">
        <v>1</v>
      </c>
      <c r="AQ54" s="307">
        <v>240</v>
      </c>
      <c r="AR54" s="307">
        <v>1</v>
      </c>
      <c r="AS54" s="307">
        <v>41</v>
      </c>
      <c r="AT54" s="307">
        <v>3</v>
      </c>
      <c r="AU54" s="307">
        <v>3</v>
      </c>
      <c r="AV54" s="307">
        <v>28</v>
      </c>
      <c r="AW54" s="307">
        <v>6</v>
      </c>
      <c r="AX54" s="307">
        <v>104</v>
      </c>
      <c r="AY54" s="307">
        <v>16</v>
      </c>
      <c r="AZ54" s="307">
        <v>145</v>
      </c>
      <c r="BA54" s="307">
        <v>2</v>
      </c>
      <c r="BB54" s="307">
        <v>6</v>
      </c>
      <c r="BC54" s="307">
        <v>7</v>
      </c>
      <c r="BD54" s="307">
        <v>1</v>
      </c>
      <c r="BE54" s="307">
        <v>12</v>
      </c>
      <c r="BF54" s="307">
        <v>1</v>
      </c>
      <c r="BG54" s="307">
        <v>11</v>
      </c>
      <c r="BH54" s="307">
        <v>72</v>
      </c>
      <c r="BI54" s="307">
        <v>16</v>
      </c>
      <c r="BJ54" s="307">
        <v>2</v>
      </c>
      <c r="BK54" s="308"/>
      <c r="BL54" s="307">
        <v>98</v>
      </c>
      <c r="BM54" s="307">
        <v>59</v>
      </c>
      <c r="BN54" s="307">
        <v>4</v>
      </c>
      <c r="BO54" s="307">
        <v>21</v>
      </c>
      <c r="BP54" s="308"/>
      <c r="BQ54" s="306"/>
      <c r="BR54" s="274"/>
      <c r="BS54" s="274"/>
      <c r="BT54" s="274"/>
      <c r="BU54" s="274"/>
      <c r="CH54" s="80"/>
    </row>
    <row r="55" spans="1:87" x14ac:dyDescent="0.25">
      <c r="A55" s="302" t="s">
        <v>44</v>
      </c>
      <c r="B55" s="302" t="s">
        <v>250</v>
      </c>
      <c r="C55" s="321"/>
      <c r="D55" s="320">
        <v>1889</v>
      </c>
      <c r="E55" s="304">
        <v>50</v>
      </c>
      <c r="F55" s="303">
        <v>9</v>
      </c>
      <c r="G55" s="303"/>
      <c r="H55" s="303">
        <v>14</v>
      </c>
      <c r="I55" s="303">
        <v>15</v>
      </c>
      <c r="J55" s="303"/>
      <c r="K55" s="303">
        <v>19</v>
      </c>
      <c r="L55" s="303">
        <v>213</v>
      </c>
      <c r="M55" s="303">
        <v>11</v>
      </c>
      <c r="N55" s="303">
        <v>23</v>
      </c>
      <c r="O55" s="303">
        <v>10</v>
      </c>
      <c r="P55" s="303">
        <v>1</v>
      </c>
      <c r="Q55" s="303">
        <v>113</v>
      </c>
      <c r="R55" s="303">
        <v>46</v>
      </c>
      <c r="S55" s="303"/>
      <c r="T55" s="303">
        <v>1</v>
      </c>
      <c r="U55" s="303">
        <v>8</v>
      </c>
      <c r="V55" s="303">
        <v>38</v>
      </c>
      <c r="W55" s="303">
        <v>10</v>
      </c>
      <c r="X55" s="303">
        <v>3</v>
      </c>
      <c r="Y55" s="303">
        <v>3</v>
      </c>
      <c r="Z55" s="303">
        <v>6</v>
      </c>
      <c r="AA55" s="303">
        <v>7</v>
      </c>
      <c r="AB55" s="303">
        <v>5</v>
      </c>
      <c r="AC55" s="303">
        <v>1</v>
      </c>
      <c r="AD55" s="303">
        <v>73</v>
      </c>
      <c r="AE55" s="303">
        <v>55</v>
      </c>
      <c r="AF55" s="303">
        <v>72</v>
      </c>
      <c r="AG55" s="303">
        <v>14</v>
      </c>
      <c r="AH55" s="303">
        <v>2</v>
      </c>
      <c r="AI55" s="303">
        <v>7</v>
      </c>
      <c r="AJ55" s="303">
        <v>2</v>
      </c>
      <c r="AK55" s="303">
        <v>1</v>
      </c>
      <c r="AL55" s="303">
        <v>4</v>
      </c>
      <c r="AM55" s="303"/>
      <c r="AN55" s="303">
        <v>3</v>
      </c>
      <c r="AO55" s="303">
        <v>126</v>
      </c>
      <c r="AP55" s="303">
        <v>1</v>
      </c>
      <c r="AQ55" s="303">
        <v>218</v>
      </c>
      <c r="AR55" s="303"/>
      <c r="AS55" s="303">
        <v>37</v>
      </c>
      <c r="AT55" s="303">
        <v>3</v>
      </c>
      <c r="AU55" s="303">
        <v>2</v>
      </c>
      <c r="AV55" s="303">
        <v>81</v>
      </c>
      <c r="AW55" s="303">
        <v>3</v>
      </c>
      <c r="AX55" s="303">
        <v>66</v>
      </c>
      <c r="AY55" s="303">
        <v>11</v>
      </c>
      <c r="AZ55" s="303">
        <v>210</v>
      </c>
      <c r="BA55" s="303">
        <v>1</v>
      </c>
      <c r="BB55" s="303">
        <v>4</v>
      </c>
      <c r="BC55" s="303">
        <v>4</v>
      </c>
      <c r="BD55" s="303"/>
      <c r="BE55" s="303">
        <v>11</v>
      </c>
      <c r="BF55" s="303"/>
      <c r="BG55" s="303">
        <v>14</v>
      </c>
      <c r="BH55" s="303">
        <v>78</v>
      </c>
      <c r="BI55" s="303">
        <v>13</v>
      </c>
      <c r="BJ55" s="309">
        <v>2</v>
      </c>
      <c r="BK55" s="309"/>
      <c r="BL55" s="303">
        <v>86</v>
      </c>
      <c r="BM55" s="303">
        <v>47</v>
      </c>
      <c r="BN55" s="303">
        <v>14</v>
      </c>
      <c r="BO55" s="303">
        <v>18</v>
      </c>
      <c r="BP55" s="303"/>
      <c r="BQ55" s="303"/>
      <c r="BR55" s="300"/>
      <c r="BS55" s="274"/>
      <c r="BT55" s="274"/>
      <c r="BU55" s="274"/>
      <c r="BV55" s="274"/>
      <c r="BW55" s="274"/>
      <c r="BX55" s="274"/>
      <c r="BY55" s="274"/>
      <c r="BZ55" s="274"/>
      <c r="CA55" s="274"/>
      <c r="CB55" s="274"/>
      <c r="CC55"/>
      <c r="CD55"/>
      <c r="CE55"/>
      <c r="CF55"/>
      <c r="CG55"/>
    </row>
    <row r="56" spans="1:87" x14ac:dyDescent="0.25">
      <c r="A56" s="299" t="s">
        <v>45</v>
      </c>
      <c r="B56" s="299" t="s">
        <v>251</v>
      </c>
      <c r="C56" s="321"/>
      <c r="D56" s="321">
        <v>390</v>
      </c>
      <c r="E56" s="306">
        <v>5</v>
      </c>
      <c r="F56" s="307"/>
      <c r="G56" s="307">
        <v>1</v>
      </c>
      <c r="H56" s="307">
        <v>2</v>
      </c>
      <c r="I56" s="307">
        <v>6</v>
      </c>
      <c r="J56" s="307">
        <v>2</v>
      </c>
      <c r="K56" s="307">
        <v>2</v>
      </c>
      <c r="L56" s="307">
        <v>53</v>
      </c>
      <c r="M56" s="307">
        <v>3</v>
      </c>
      <c r="N56" s="307">
        <v>3</v>
      </c>
      <c r="O56" s="307"/>
      <c r="P56" s="307"/>
      <c r="Q56" s="307">
        <v>48</v>
      </c>
      <c r="R56" s="307">
        <v>9</v>
      </c>
      <c r="S56" s="307"/>
      <c r="T56" s="307">
        <v>2</v>
      </c>
      <c r="U56" s="307">
        <v>2</v>
      </c>
      <c r="V56" s="307">
        <v>14</v>
      </c>
      <c r="W56" s="307">
        <v>4</v>
      </c>
      <c r="X56" s="307">
        <v>3</v>
      </c>
      <c r="Y56" s="307">
        <v>2</v>
      </c>
      <c r="Z56" s="307">
        <v>2</v>
      </c>
      <c r="AA56" s="307">
        <v>5</v>
      </c>
      <c r="AB56" s="307"/>
      <c r="AC56" s="307"/>
      <c r="AD56" s="307">
        <v>10</v>
      </c>
      <c r="AE56" s="307">
        <v>1</v>
      </c>
      <c r="AF56" s="307">
        <v>5</v>
      </c>
      <c r="AG56" s="307">
        <v>4</v>
      </c>
      <c r="AH56" s="307">
        <v>3</v>
      </c>
      <c r="AI56" s="307">
        <v>8</v>
      </c>
      <c r="AJ56" s="307"/>
      <c r="AK56" s="307"/>
      <c r="AL56" s="307">
        <v>1</v>
      </c>
      <c r="AM56" s="307"/>
      <c r="AN56" s="307"/>
      <c r="AO56" s="307">
        <v>12</v>
      </c>
      <c r="AP56" s="307">
        <v>2</v>
      </c>
      <c r="AQ56" s="307">
        <v>15</v>
      </c>
      <c r="AR56" s="307"/>
      <c r="AS56" s="307">
        <v>12</v>
      </c>
      <c r="AT56" s="307"/>
      <c r="AU56" s="307"/>
      <c r="AV56" s="307">
        <v>7</v>
      </c>
      <c r="AW56" s="307">
        <v>2</v>
      </c>
      <c r="AX56" s="307">
        <v>2</v>
      </c>
      <c r="AY56" s="307">
        <v>4</v>
      </c>
      <c r="AZ56" s="307">
        <v>6</v>
      </c>
      <c r="BA56" s="307">
        <v>70</v>
      </c>
      <c r="BB56" s="307"/>
      <c r="BC56" s="307">
        <v>1</v>
      </c>
      <c r="BD56" s="307"/>
      <c r="BE56" s="307">
        <v>5</v>
      </c>
      <c r="BF56" s="307"/>
      <c r="BG56" s="307">
        <v>7</v>
      </c>
      <c r="BH56" s="307">
        <v>14</v>
      </c>
      <c r="BI56" s="307">
        <v>5</v>
      </c>
      <c r="BJ56" s="307"/>
      <c r="BK56" s="307"/>
      <c r="BL56" s="307">
        <v>12</v>
      </c>
      <c r="BM56" s="307">
        <v>12</v>
      </c>
      <c r="BN56" s="307">
        <v>1</v>
      </c>
      <c r="BO56" s="307">
        <v>1</v>
      </c>
      <c r="BP56" s="307"/>
      <c r="BQ56" s="307"/>
      <c r="CC56"/>
      <c r="CD56"/>
      <c r="CE56"/>
      <c r="CF56"/>
      <c r="CG56"/>
    </row>
    <row r="57" spans="1:87" x14ac:dyDescent="0.25">
      <c r="A57" s="302" t="s">
        <v>46</v>
      </c>
      <c r="B57" s="302" t="s">
        <v>252</v>
      </c>
      <c r="C57" s="321"/>
      <c r="D57" s="320">
        <v>1017</v>
      </c>
      <c r="E57" s="304">
        <v>6</v>
      </c>
      <c r="F57" s="303">
        <v>27</v>
      </c>
      <c r="G57" s="303">
        <v>1</v>
      </c>
      <c r="H57" s="303"/>
      <c r="I57" s="303">
        <v>6</v>
      </c>
      <c r="J57" s="303">
        <v>8</v>
      </c>
      <c r="K57" s="303"/>
      <c r="L57" s="303">
        <v>59</v>
      </c>
      <c r="M57" s="303">
        <v>3</v>
      </c>
      <c r="N57" s="303">
        <v>11</v>
      </c>
      <c r="O57" s="303">
        <v>3</v>
      </c>
      <c r="P57" s="303"/>
      <c r="Q57" s="303">
        <v>91</v>
      </c>
      <c r="R57" s="303">
        <v>86</v>
      </c>
      <c r="S57" s="303"/>
      <c r="T57" s="303">
        <v>1</v>
      </c>
      <c r="U57" s="303">
        <v>3</v>
      </c>
      <c r="V57" s="303">
        <v>22</v>
      </c>
      <c r="W57" s="303">
        <v>8</v>
      </c>
      <c r="X57" s="303">
        <v>1</v>
      </c>
      <c r="Y57" s="303">
        <v>4</v>
      </c>
      <c r="Z57" s="303">
        <v>10</v>
      </c>
      <c r="AA57" s="303">
        <v>10</v>
      </c>
      <c r="AB57" s="303">
        <v>2</v>
      </c>
      <c r="AC57" s="303"/>
      <c r="AD57" s="303">
        <v>29</v>
      </c>
      <c r="AE57" s="303">
        <v>14</v>
      </c>
      <c r="AF57" s="303">
        <v>13</v>
      </c>
      <c r="AG57" s="303">
        <v>7</v>
      </c>
      <c r="AH57" s="303">
        <v>5</v>
      </c>
      <c r="AI57" s="303">
        <v>3</v>
      </c>
      <c r="AJ57" s="303"/>
      <c r="AK57" s="303">
        <v>3</v>
      </c>
      <c r="AL57" s="303">
        <v>1</v>
      </c>
      <c r="AM57" s="303"/>
      <c r="AN57" s="303">
        <v>2</v>
      </c>
      <c r="AO57" s="303">
        <v>40</v>
      </c>
      <c r="AP57" s="303"/>
      <c r="AQ57" s="303">
        <v>47</v>
      </c>
      <c r="AR57" s="303"/>
      <c r="AS57" s="303">
        <v>115</v>
      </c>
      <c r="AT57" s="303"/>
      <c r="AU57" s="303"/>
      <c r="AV57" s="303">
        <v>23</v>
      </c>
      <c r="AW57" s="303">
        <v>3</v>
      </c>
      <c r="AX57" s="303">
        <v>5</v>
      </c>
      <c r="AY57" s="303">
        <v>2</v>
      </c>
      <c r="AZ57" s="303">
        <v>29</v>
      </c>
      <c r="BA57" s="303">
        <v>2</v>
      </c>
      <c r="BB57" s="303">
        <v>1</v>
      </c>
      <c r="BC57" s="303">
        <v>4</v>
      </c>
      <c r="BD57" s="303"/>
      <c r="BE57" s="303">
        <v>146</v>
      </c>
      <c r="BF57" s="303">
        <v>1</v>
      </c>
      <c r="BG57" s="303">
        <v>38</v>
      </c>
      <c r="BH57" s="303">
        <v>29</v>
      </c>
      <c r="BI57" s="303">
        <v>8</v>
      </c>
      <c r="BJ57" s="309"/>
      <c r="BK57" s="309"/>
      <c r="BL57" s="303">
        <v>63</v>
      </c>
      <c r="BM57" s="303">
        <v>11</v>
      </c>
      <c r="BN57" s="303">
        <v>1</v>
      </c>
      <c r="BO57" s="303">
        <v>10</v>
      </c>
      <c r="BP57" s="303"/>
      <c r="BQ57" s="303"/>
      <c r="BR57" s="300"/>
      <c r="BS57" s="274"/>
      <c r="BT57" s="274"/>
      <c r="BU57" s="274"/>
      <c r="BV57" s="274"/>
      <c r="BW57" s="274"/>
      <c r="BX57" s="274"/>
      <c r="BY57" s="274"/>
      <c r="BZ57" s="274"/>
      <c r="CA57" s="274"/>
      <c r="CB57" s="274"/>
      <c r="CC57"/>
      <c r="CD57"/>
      <c r="CE57"/>
      <c r="CF57"/>
      <c r="CG57"/>
    </row>
    <row r="58" spans="1:87" x14ac:dyDescent="0.25">
      <c r="A58" s="299" t="s">
        <v>47</v>
      </c>
      <c r="B58" s="299" t="s">
        <v>253</v>
      </c>
      <c r="C58" s="321"/>
      <c r="D58" s="321">
        <v>1808</v>
      </c>
      <c r="E58" s="306">
        <v>19</v>
      </c>
      <c r="F58" s="307">
        <v>26</v>
      </c>
      <c r="G58" s="307">
        <v>4</v>
      </c>
      <c r="H58" s="307">
        <v>10</v>
      </c>
      <c r="I58" s="307">
        <v>20</v>
      </c>
      <c r="J58" s="307">
        <v>19</v>
      </c>
      <c r="K58" s="307">
        <v>16</v>
      </c>
      <c r="L58" s="307">
        <v>184</v>
      </c>
      <c r="M58" s="307">
        <v>19</v>
      </c>
      <c r="N58" s="307">
        <v>12</v>
      </c>
      <c r="O58" s="307">
        <v>2</v>
      </c>
      <c r="P58" s="307">
        <v>3</v>
      </c>
      <c r="Q58" s="307">
        <v>166</v>
      </c>
      <c r="R58" s="307">
        <v>101</v>
      </c>
      <c r="S58" s="307"/>
      <c r="T58" s="307">
        <v>5</v>
      </c>
      <c r="U58" s="307">
        <v>3</v>
      </c>
      <c r="V58" s="307">
        <v>75</v>
      </c>
      <c r="W58" s="307">
        <v>18</v>
      </c>
      <c r="X58" s="307">
        <v>9</v>
      </c>
      <c r="Y58" s="307">
        <v>12</v>
      </c>
      <c r="Z58" s="307">
        <v>16</v>
      </c>
      <c r="AA58" s="307">
        <v>43</v>
      </c>
      <c r="AB58" s="307">
        <v>3</v>
      </c>
      <c r="AC58" s="307">
        <v>2</v>
      </c>
      <c r="AD58" s="307">
        <v>60</v>
      </c>
      <c r="AE58" s="307">
        <v>25</v>
      </c>
      <c r="AF58" s="307">
        <v>36</v>
      </c>
      <c r="AG58" s="307">
        <v>21</v>
      </c>
      <c r="AH58" s="307">
        <v>23</v>
      </c>
      <c r="AI58" s="307">
        <v>27</v>
      </c>
      <c r="AJ58" s="307">
        <v>1</v>
      </c>
      <c r="AK58" s="307">
        <v>3</v>
      </c>
      <c r="AL58" s="307">
        <v>10</v>
      </c>
      <c r="AM58" s="307"/>
      <c r="AN58" s="307">
        <v>3</v>
      </c>
      <c r="AO58" s="307">
        <v>66</v>
      </c>
      <c r="AP58" s="307">
        <v>7</v>
      </c>
      <c r="AQ58" s="307">
        <v>92</v>
      </c>
      <c r="AR58" s="307"/>
      <c r="AS58" s="307">
        <v>66</v>
      </c>
      <c r="AT58" s="307">
        <v>1</v>
      </c>
      <c r="AU58" s="307"/>
      <c r="AV58" s="307">
        <v>39</v>
      </c>
      <c r="AW58" s="307">
        <v>16</v>
      </c>
      <c r="AX58" s="307">
        <v>33</v>
      </c>
      <c r="AY58" s="307">
        <v>14</v>
      </c>
      <c r="AZ58" s="307">
        <v>37</v>
      </c>
      <c r="BA58" s="307">
        <v>5</v>
      </c>
      <c r="BB58" s="307">
        <v>1</v>
      </c>
      <c r="BC58" s="307">
        <v>4</v>
      </c>
      <c r="BD58" s="307">
        <v>1</v>
      </c>
      <c r="BE58" s="307">
        <v>21</v>
      </c>
      <c r="BF58" s="307">
        <v>1</v>
      </c>
      <c r="BG58" s="307">
        <v>99</v>
      </c>
      <c r="BH58" s="307">
        <v>138</v>
      </c>
      <c r="BI58" s="307">
        <v>20</v>
      </c>
      <c r="BJ58" s="307"/>
      <c r="BK58" s="307">
        <v>2</v>
      </c>
      <c r="BL58" s="307">
        <v>83</v>
      </c>
      <c r="BM58" s="307">
        <v>43</v>
      </c>
      <c r="BN58" s="307">
        <v>3</v>
      </c>
      <c r="BO58" s="307">
        <v>19</v>
      </c>
      <c r="BP58" s="307">
        <v>1</v>
      </c>
      <c r="BQ58" s="307"/>
      <c r="CC58"/>
      <c r="CD58"/>
      <c r="CE58"/>
      <c r="CF58"/>
      <c r="CG58"/>
    </row>
    <row r="59" spans="1:87" s="80" customFormat="1" x14ac:dyDescent="0.25">
      <c r="A59" s="302" t="s">
        <v>47</v>
      </c>
      <c r="B59" s="302" t="s">
        <v>263</v>
      </c>
      <c r="C59" s="321"/>
      <c r="D59" s="320">
        <v>1201</v>
      </c>
      <c r="E59" s="304">
        <v>1</v>
      </c>
      <c r="F59" s="303">
        <v>42</v>
      </c>
      <c r="G59" s="303">
        <v>2</v>
      </c>
      <c r="H59" s="303"/>
      <c r="I59" s="303">
        <v>18</v>
      </c>
      <c r="J59" s="303">
        <v>63</v>
      </c>
      <c r="K59" s="303">
        <v>1</v>
      </c>
      <c r="L59" s="303">
        <v>81</v>
      </c>
      <c r="M59" s="303">
        <v>7</v>
      </c>
      <c r="N59" s="303">
        <v>5</v>
      </c>
      <c r="O59" s="303">
        <v>2</v>
      </c>
      <c r="P59" s="303"/>
      <c r="Q59" s="303">
        <v>99</v>
      </c>
      <c r="R59" s="303">
        <v>83</v>
      </c>
      <c r="S59" s="303"/>
      <c r="T59" s="303">
        <v>1</v>
      </c>
      <c r="U59" s="303">
        <v>4</v>
      </c>
      <c r="V59" s="303">
        <v>45</v>
      </c>
      <c r="W59" s="303">
        <v>25</v>
      </c>
      <c r="X59" s="303">
        <v>3</v>
      </c>
      <c r="Y59" s="303">
        <v>10</v>
      </c>
      <c r="Z59" s="303">
        <v>25</v>
      </c>
      <c r="AA59" s="303">
        <v>29</v>
      </c>
      <c r="AB59" s="303"/>
      <c r="AC59" s="303"/>
      <c r="AD59" s="303">
        <v>16</v>
      </c>
      <c r="AE59" s="303">
        <v>9</v>
      </c>
      <c r="AF59" s="303">
        <v>21</v>
      </c>
      <c r="AG59" s="303">
        <v>4</v>
      </c>
      <c r="AH59" s="303">
        <v>45</v>
      </c>
      <c r="AI59" s="303">
        <v>14</v>
      </c>
      <c r="AJ59" s="303"/>
      <c r="AK59" s="303">
        <v>3</v>
      </c>
      <c r="AL59" s="303">
        <v>5</v>
      </c>
      <c r="AM59" s="303"/>
      <c r="AN59" s="303">
        <v>1</v>
      </c>
      <c r="AO59" s="303">
        <v>23</v>
      </c>
      <c r="AP59" s="303">
        <v>3</v>
      </c>
      <c r="AQ59" s="303">
        <v>33</v>
      </c>
      <c r="AR59" s="303"/>
      <c r="AS59" s="303">
        <v>53</v>
      </c>
      <c r="AT59" s="303">
        <v>1</v>
      </c>
      <c r="AU59" s="303"/>
      <c r="AV59" s="303">
        <v>28</v>
      </c>
      <c r="AW59" s="303">
        <v>11</v>
      </c>
      <c r="AX59" s="303">
        <v>9</v>
      </c>
      <c r="AY59" s="303">
        <v>3</v>
      </c>
      <c r="AZ59" s="303">
        <v>21</v>
      </c>
      <c r="BA59" s="303">
        <v>2</v>
      </c>
      <c r="BB59" s="303"/>
      <c r="BC59" s="303">
        <v>2</v>
      </c>
      <c r="BD59" s="303"/>
      <c r="BE59" s="303">
        <v>23</v>
      </c>
      <c r="BF59" s="303">
        <v>1</v>
      </c>
      <c r="BG59" s="303">
        <v>164</v>
      </c>
      <c r="BH59" s="303">
        <v>74</v>
      </c>
      <c r="BI59" s="303">
        <v>9</v>
      </c>
      <c r="BJ59" s="303">
        <v>1</v>
      </c>
      <c r="BK59" s="309"/>
      <c r="BL59" s="303">
        <v>47</v>
      </c>
      <c r="BM59" s="303">
        <v>16</v>
      </c>
      <c r="BN59" s="303">
        <v>3</v>
      </c>
      <c r="BO59" s="303">
        <v>10</v>
      </c>
      <c r="BP59" s="309"/>
      <c r="BQ59" s="305"/>
      <c r="BR59" s="300"/>
      <c r="BS59" s="274"/>
      <c r="BT59" s="274"/>
      <c r="BU59" s="274"/>
      <c r="BV59" s="274"/>
      <c r="BW59" s="274"/>
      <c r="BX59" s="274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/>
    </row>
    <row r="60" spans="1:87" x14ac:dyDescent="0.25">
      <c r="A60" s="299" t="s">
        <v>48</v>
      </c>
      <c r="B60" s="299" t="s">
        <v>202</v>
      </c>
      <c r="C60" s="321"/>
      <c r="D60" s="321">
        <v>1605</v>
      </c>
      <c r="E60" s="306">
        <v>12</v>
      </c>
      <c r="F60" s="307">
        <v>13</v>
      </c>
      <c r="G60" s="307">
        <v>2</v>
      </c>
      <c r="H60" s="307">
        <v>3</v>
      </c>
      <c r="I60" s="307">
        <v>18</v>
      </c>
      <c r="J60" s="307">
        <v>42</v>
      </c>
      <c r="K60" s="307">
        <v>4</v>
      </c>
      <c r="L60" s="307">
        <v>113</v>
      </c>
      <c r="M60" s="307">
        <v>17</v>
      </c>
      <c r="N60" s="307">
        <v>4</v>
      </c>
      <c r="O60" s="307"/>
      <c r="P60" s="307"/>
      <c r="Q60" s="307">
        <v>48</v>
      </c>
      <c r="R60" s="307">
        <v>29</v>
      </c>
      <c r="S60" s="307"/>
      <c r="T60" s="307">
        <v>2</v>
      </c>
      <c r="U60" s="307">
        <v>3</v>
      </c>
      <c r="V60" s="307">
        <v>28</v>
      </c>
      <c r="W60" s="307">
        <v>12</v>
      </c>
      <c r="X60" s="307">
        <v>3</v>
      </c>
      <c r="Y60" s="307">
        <v>12</v>
      </c>
      <c r="Z60" s="307">
        <v>2</v>
      </c>
      <c r="AA60" s="307">
        <v>30</v>
      </c>
      <c r="AB60" s="307">
        <v>1</v>
      </c>
      <c r="AC60" s="307">
        <v>1</v>
      </c>
      <c r="AD60" s="307">
        <v>13</v>
      </c>
      <c r="AE60" s="307">
        <v>10</v>
      </c>
      <c r="AF60" s="307">
        <v>10</v>
      </c>
      <c r="AG60" s="307">
        <v>7</v>
      </c>
      <c r="AH60" s="307">
        <v>6</v>
      </c>
      <c r="AI60" s="307">
        <v>5</v>
      </c>
      <c r="AJ60" s="307">
        <v>2</v>
      </c>
      <c r="AK60" s="307">
        <v>4</v>
      </c>
      <c r="AL60" s="307">
        <v>8</v>
      </c>
      <c r="AM60" s="307"/>
      <c r="AN60" s="307">
        <v>2</v>
      </c>
      <c r="AO60" s="307">
        <v>14</v>
      </c>
      <c r="AP60" s="307">
        <v>14</v>
      </c>
      <c r="AQ60" s="307">
        <v>31</v>
      </c>
      <c r="AR60" s="307"/>
      <c r="AS60" s="307">
        <v>10</v>
      </c>
      <c r="AT60" s="307"/>
      <c r="AU60" s="307"/>
      <c r="AV60" s="307">
        <v>9</v>
      </c>
      <c r="AW60" s="307">
        <v>41</v>
      </c>
      <c r="AX60" s="307">
        <v>7</v>
      </c>
      <c r="AY60" s="307">
        <v>4</v>
      </c>
      <c r="AZ60" s="307">
        <v>9</v>
      </c>
      <c r="BA60" s="307">
        <v>3</v>
      </c>
      <c r="BB60" s="307"/>
      <c r="BC60" s="307">
        <v>4</v>
      </c>
      <c r="BD60" s="307"/>
      <c r="BE60" s="307">
        <v>7</v>
      </c>
      <c r="BF60" s="307">
        <v>3</v>
      </c>
      <c r="BG60" s="307">
        <v>15</v>
      </c>
      <c r="BH60" s="307">
        <v>899</v>
      </c>
      <c r="BI60" s="307">
        <v>29</v>
      </c>
      <c r="BJ60" s="307">
        <v>1</v>
      </c>
      <c r="BK60" s="308"/>
      <c r="BL60" s="307">
        <v>14</v>
      </c>
      <c r="BM60" s="307">
        <v>17</v>
      </c>
      <c r="BN60" s="307">
        <v>2</v>
      </c>
      <c r="BO60" s="307">
        <v>5</v>
      </c>
      <c r="BP60" s="308">
        <v>1</v>
      </c>
      <c r="BQ60" s="306"/>
      <c r="BR60" s="274"/>
      <c r="BS60" s="274"/>
      <c r="BT60" s="274"/>
      <c r="BU60" s="274"/>
      <c r="CH60" s="80"/>
    </row>
    <row r="61" spans="1:87" x14ac:dyDescent="0.25">
      <c r="A61" s="302" t="s">
        <v>48</v>
      </c>
      <c r="B61" s="302" t="s">
        <v>254</v>
      </c>
      <c r="C61" s="321"/>
      <c r="D61" s="320">
        <v>1449</v>
      </c>
      <c r="E61" s="304">
        <v>10</v>
      </c>
      <c r="F61" s="303">
        <v>9</v>
      </c>
      <c r="G61" s="303">
        <v>2</v>
      </c>
      <c r="H61" s="303">
        <v>8</v>
      </c>
      <c r="I61" s="303">
        <v>17</v>
      </c>
      <c r="J61" s="303">
        <v>11</v>
      </c>
      <c r="K61" s="303">
        <v>6</v>
      </c>
      <c r="L61" s="303">
        <v>104</v>
      </c>
      <c r="M61" s="303">
        <v>16</v>
      </c>
      <c r="N61" s="303">
        <v>3</v>
      </c>
      <c r="O61" s="303"/>
      <c r="P61" s="303"/>
      <c r="Q61" s="303">
        <v>42</v>
      </c>
      <c r="R61" s="303">
        <v>24</v>
      </c>
      <c r="S61" s="303"/>
      <c r="T61" s="303">
        <v>1</v>
      </c>
      <c r="U61" s="303">
        <v>7</v>
      </c>
      <c r="V61" s="303">
        <v>26</v>
      </c>
      <c r="W61" s="303">
        <v>7</v>
      </c>
      <c r="X61" s="303">
        <v>6</v>
      </c>
      <c r="Y61" s="303">
        <v>7</v>
      </c>
      <c r="Z61" s="303">
        <v>1</v>
      </c>
      <c r="AA61" s="303">
        <v>19</v>
      </c>
      <c r="AB61" s="303">
        <v>1</v>
      </c>
      <c r="AC61" s="303">
        <v>2</v>
      </c>
      <c r="AD61" s="303">
        <v>8</v>
      </c>
      <c r="AE61" s="303">
        <v>5</v>
      </c>
      <c r="AF61" s="303">
        <v>12</v>
      </c>
      <c r="AG61" s="303">
        <v>3</v>
      </c>
      <c r="AH61" s="303">
        <v>4</v>
      </c>
      <c r="AI61" s="303">
        <v>4</v>
      </c>
      <c r="AJ61" s="303">
        <v>6</v>
      </c>
      <c r="AK61" s="303">
        <v>3</v>
      </c>
      <c r="AL61" s="303">
        <v>6</v>
      </c>
      <c r="AM61" s="303"/>
      <c r="AN61" s="303">
        <v>1</v>
      </c>
      <c r="AO61" s="303">
        <v>5</v>
      </c>
      <c r="AP61" s="303">
        <v>8</v>
      </c>
      <c r="AQ61" s="303">
        <v>19</v>
      </c>
      <c r="AR61" s="303"/>
      <c r="AS61" s="303">
        <v>10</v>
      </c>
      <c r="AT61" s="303">
        <v>1</v>
      </c>
      <c r="AU61" s="303">
        <v>1</v>
      </c>
      <c r="AV61" s="303">
        <v>8</v>
      </c>
      <c r="AW61" s="303">
        <v>18</v>
      </c>
      <c r="AX61" s="303">
        <v>9</v>
      </c>
      <c r="AY61" s="303">
        <v>6</v>
      </c>
      <c r="AZ61" s="303">
        <v>6</v>
      </c>
      <c r="BA61" s="303">
        <v>2</v>
      </c>
      <c r="BB61" s="303"/>
      <c r="BC61" s="303">
        <v>2</v>
      </c>
      <c r="BD61" s="303"/>
      <c r="BE61" s="303">
        <v>5</v>
      </c>
      <c r="BF61" s="303">
        <v>1</v>
      </c>
      <c r="BG61" s="303">
        <v>5</v>
      </c>
      <c r="BH61" s="303">
        <v>902</v>
      </c>
      <c r="BI61" s="303">
        <v>25</v>
      </c>
      <c r="BJ61" s="309">
        <v>1</v>
      </c>
      <c r="BK61" s="309"/>
      <c r="BL61" s="303">
        <v>12</v>
      </c>
      <c r="BM61" s="303">
        <v>16</v>
      </c>
      <c r="BN61" s="303">
        <v>1</v>
      </c>
      <c r="BO61" s="303">
        <v>4</v>
      </c>
      <c r="BP61" s="303">
        <v>1</v>
      </c>
      <c r="BQ61" s="303"/>
      <c r="BR61" s="300"/>
      <c r="BS61" s="274"/>
      <c r="BT61" s="274"/>
      <c r="BU61" s="274"/>
      <c r="BV61" s="274"/>
      <c r="BW61" s="274"/>
      <c r="BX61" s="274"/>
      <c r="BY61" s="274"/>
      <c r="BZ61" s="274"/>
      <c r="CA61" s="274"/>
      <c r="CB61" s="274"/>
      <c r="CC61"/>
      <c r="CD61"/>
      <c r="CE61"/>
      <c r="CF61"/>
      <c r="CG61"/>
    </row>
    <row r="62" spans="1:87" x14ac:dyDescent="0.25">
      <c r="A62" s="299" t="s">
        <v>48</v>
      </c>
      <c r="B62" s="299" t="s">
        <v>210</v>
      </c>
      <c r="C62" s="321"/>
      <c r="D62" s="321">
        <v>1442</v>
      </c>
      <c r="E62" s="306">
        <v>12</v>
      </c>
      <c r="F62" s="307">
        <v>11</v>
      </c>
      <c r="G62" s="307"/>
      <c r="H62" s="307">
        <v>7</v>
      </c>
      <c r="I62" s="307">
        <v>6</v>
      </c>
      <c r="J62" s="307">
        <v>13</v>
      </c>
      <c r="K62" s="307">
        <v>5</v>
      </c>
      <c r="L62" s="307">
        <v>113</v>
      </c>
      <c r="M62" s="307">
        <v>13</v>
      </c>
      <c r="N62" s="307">
        <v>2</v>
      </c>
      <c r="O62" s="307"/>
      <c r="P62" s="307"/>
      <c r="Q62" s="307">
        <v>45</v>
      </c>
      <c r="R62" s="307">
        <v>24</v>
      </c>
      <c r="S62" s="307"/>
      <c r="T62" s="307">
        <v>1</v>
      </c>
      <c r="U62" s="307">
        <v>1</v>
      </c>
      <c r="V62" s="307">
        <v>28</v>
      </c>
      <c r="W62" s="307">
        <v>6</v>
      </c>
      <c r="X62" s="307">
        <v>1</v>
      </c>
      <c r="Y62" s="307">
        <v>8</v>
      </c>
      <c r="Z62" s="307">
        <v>5</v>
      </c>
      <c r="AA62" s="307">
        <v>31</v>
      </c>
      <c r="AB62" s="307">
        <v>2</v>
      </c>
      <c r="AC62" s="307"/>
      <c r="AD62" s="307">
        <v>9</v>
      </c>
      <c r="AE62" s="307">
        <v>5</v>
      </c>
      <c r="AF62" s="307">
        <v>10</v>
      </c>
      <c r="AG62" s="307">
        <v>4</v>
      </c>
      <c r="AH62" s="307">
        <v>7</v>
      </c>
      <c r="AI62" s="307">
        <v>5</v>
      </c>
      <c r="AJ62" s="307">
        <v>1</v>
      </c>
      <c r="AK62" s="307">
        <v>3</v>
      </c>
      <c r="AL62" s="307">
        <v>5</v>
      </c>
      <c r="AM62" s="307"/>
      <c r="AN62" s="307"/>
      <c r="AO62" s="307">
        <v>7</v>
      </c>
      <c r="AP62" s="307">
        <v>6</v>
      </c>
      <c r="AQ62" s="307">
        <v>22</v>
      </c>
      <c r="AR62" s="307"/>
      <c r="AS62" s="307">
        <v>7</v>
      </c>
      <c r="AT62" s="307"/>
      <c r="AU62" s="307"/>
      <c r="AV62" s="307">
        <v>10</v>
      </c>
      <c r="AW62" s="307">
        <v>18</v>
      </c>
      <c r="AX62" s="307">
        <v>9</v>
      </c>
      <c r="AY62" s="307">
        <v>3</v>
      </c>
      <c r="AZ62" s="307">
        <v>5</v>
      </c>
      <c r="BA62" s="307">
        <v>1</v>
      </c>
      <c r="BB62" s="307"/>
      <c r="BC62" s="307"/>
      <c r="BD62" s="307"/>
      <c r="BE62" s="307">
        <v>3</v>
      </c>
      <c r="BF62" s="307">
        <v>2</v>
      </c>
      <c r="BG62" s="307">
        <v>10</v>
      </c>
      <c r="BH62" s="307">
        <v>901</v>
      </c>
      <c r="BI62" s="307">
        <v>18</v>
      </c>
      <c r="BJ62" s="307">
        <v>1</v>
      </c>
      <c r="BK62" s="307"/>
      <c r="BL62" s="307">
        <v>9</v>
      </c>
      <c r="BM62" s="307">
        <v>18</v>
      </c>
      <c r="BN62" s="307">
        <v>2</v>
      </c>
      <c r="BO62" s="307">
        <v>5</v>
      </c>
      <c r="BP62" s="307">
        <v>2</v>
      </c>
      <c r="BQ62" s="307"/>
      <c r="CC62"/>
      <c r="CD62"/>
      <c r="CE62"/>
      <c r="CF62"/>
      <c r="CG62"/>
    </row>
    <row r="63" spans="1:87" x14ac:dyDescent="0.25">
      <c r="A63" s="302" t="s">
        <v>49</v>
      </c>
      <c r="B63" s="302" t="s">
        <v>267</v>
      </c>
      <c r="C63" s="321"/>
      <c r="D63" s="320">
        <v>690</v>
      </c>
      <c r="E63" s="304">
        <v>3</v>
      </c>
      <c r="F63" s="303">
        <v>4</v>
      </c>
      <c r="G63" s="303">
        <v>5</v>
      </c>
      <c r="H63" s="303">
        <v>4</v>
      </c>
      <c r="I63" s="303">
        <v>37</v>
      </c>
      <c r="J63" s="303">
        <v>1</v>
      </c>
      <c r="K63" s="303">
        <v>3</v>
      </c>
      <c r="L63" s="303">
        <v>127</v>
      </c>
      <c r="M63" s="303">
        <v>24</v>
      </c>
      <c r="N63" s="303">
        <v>1</v>
      </c>
      <c r="O63" s="303">
        <v>2</v>
      </c>
      <c r="P63" s="303"/>
      <c r="Q63" s="303">
        <v>18</v>
      </c>
      <c r="R63" s="303">
        <v>9</v>
      </c>
      <c r="S63" s="303"/>
      <c r="T63" s="303">
        <v>1</v>
      </c>
      <c r="U63" s="303">
        <v>13</v>
      </c>
      <c r="V63" s="303">
        <v>20</v>
      </c>
      <c r="W63" s="303">
        <v>4</v>
      </c>
      <c r="X63" s="303">
        <v>3</v>
      </c>
      <c r="Y63" s="303">
        <v>3</v>
      </c>
      <c r="Z63" s="303">
        <v>3</v>
      </c>
      <c r="AA63" s="303">
        <v>3</v>
      </c>
      <c r="AB63" s="303"/>
      <c r="AC63" s="303"/>
      <c r="AD63" s="303">
        <v>8</v>
      </c>
      <c r="AE63" s="303">
        <v>9</v>
      </c>
      <c r="AF63" s="303">
        <v>11</v>
      </c>
      <c r="AG63" s="303">
        <v>5</v>
      </c>
      <c r="AH63" s="303">
        <v>3</v>
      </c>
      <c r="AI63" s="303">
        <v>5</v>
      </c>
      <c r="AJ63" s="303">
        <v>5</v>
      </c>
      <c r="AK63" s="303">
        <v>2</v>
      </c>
      <c r="AL63" s="303">
        <v>11</v>
      </c>
      <c r="AM63" s="303"/>
      <c r="AN63" s="303"/>
      <c r="AO63" s="303">
        <v>16</v>
      </c>
      <c r="AP63" s="303">
        <v>5</v>
      </c>
      <c r="AQ63" s="303">
        <v>12</v>
      </c>
      <c r="AR63" s="303"/>
      <c r="AS63" s="303">
        <v>9</v>
      </c>
      <c r="AT63" s="303">
        <v>3</v>
      </c>
      <c r="AU63" s="303"/>
      <c r="AV63" s="303">
        <v>4</v>
      </c>
      <c r="AW63" s="303">
        <v>3</v>
      </c>
      <c r="AX63" s="303">
        <v>9</v>
      </c>
      <c r="AY63" s="303">
        <v>15</v>
      </c>
      <c r="AZ63" s="303">
        <v>15</v>
      </c>
      <c r="BA63" s="303"/>
      <c r="BB63" s="303"/>
      <c r="BC63" s="303"/>
      <c r="BD63" s="303">
        <v>1</v>
      </c>
      <c r="BE63" s="303">
        <v>1</v>
      </c>
      <c r="BF63" s="303"/>
      <c r="BG63" s="303">
        <v>4</v>
      </c>
      <c r="BH63" s="303">
        <v>37</v>
      </c>
      <c r="BI63" s="303">
        <v>145</v>
      </c>
      <c r="BJ63" s="309"/>
      <c r="BK63" s="309"/>
      <c r="BL63" s="303">
        <v>16</v>
      </c>
      <c r="BM63" s="303">
        <v>38</v>
      </c>
      <c r="BN63" s="303"/>
      <c r="BO63" s="303">
        <v>6</v>
      </c>
      <c r="BP63" s="303">
        <v>4</v>
      </c>
      <c r="BQ63" s="303"/>
      <c r="BR63" s="300"/>
      <c r="BS63" s="274"/>
      <c r="BT63" s="274"/>
      <c r="BU63" s="274"/>
      <c r="BV63" s="274"/>
      <c r="BW63" s="274"/>
      <c r="BX63" s="274"/>
      <c r="BY63" s="274"/>
      <c r="BZ63" s="274"/>
      <c r="CA63" s="274"/>
      <c r="CB63" s="274"/>
      <c r="CC63"/>
      <c r="CD63"/>
      <c r="CE63"/>
      <c r="CF63"/>
      <c r="CG63"/>
    </row>
    <row r="64" spans="1:87" x14ac:dyDescent="0.25">
      <c r="A64" s="299" t="s">
        <v>50</v>
      </c>
      <c r="B64" s="299" t="s">
        <v>255</v>
      </c>
      <c r="C64" s="321"/>
      <c r="D64" s="321">
        <v>2147</v>
      </c>
      <c r="E64" s="306">
        <v>26</v>
      </c>
      <c r="F64" s="307">
        <v>14</v>
      </c>
      <c r="G64" s="307">
        <v>3</v>
      </c>
      <c r="H64" s="307">
        <v>13</v>
      </c>
      <c r="I64" s="307">
        <v>31</v>
      </c>
      <c r="J64" s="307">
        <v>6</v>
      </c>
      <c r="K64" s="307">
        <v>14</v>
      </c>
      <c r="L64" s="307">
        <v>212</v>
      </c>
      <c r="M64" s="307">
        <v>10</v>
      </c>
      <c r="N64" s="307">
        <v>22</v>
      </c>
      <c r="O64" s="307">
        <v>7</v>
      </c>
      <c r="P64" s="307">
        <v>3</v>
      </c>
      <c r="Q64" s="307">
        <v>141</v>
      </c>
      <c r="R64" s="307">
        <v>79</v>
      </c>
      <c r="S64" s="307"/>
      <c r="T64" s="307">
        <v>2</v>
      </c>
      <c r="U64" s="307">
        <v>14</v>
      </c>
      <c r="V64" s="307">
        <v>33</v>
      </c>
      <c r="W64" s="307">
        <v>8</v>
      </c>
      <c r="X64" s="307">
        <v>1</v>
      </c>
      <c r="Y64" s="307">
        <v>3</v>
      </c>
      <c r="Z64" s="307">
        <v>12</v>
      </c>
      <c r="AA64" s="307">
        <v>12</v>
      </c>
      <c r="AB64" s="307">
        <v>3</v>
      </c>
      <c r="AC64" s="307"/>
      <c r="AD64" s="307">
        <v>141</v>
      </c>
      <c r="AE64" s="307">
        <v>39</v>
      </c>
      <c r="AF64" s="307">
        <v>44</v>
      </c>
      <c r="AG64" s="307">
        <v>22</v>
      </c>
      <c r="AH64" s="307">
        <v>7</v>
      </c>
      <c r="AI64" s="307">
        <v>11</v>
      </c>
      <c r="AJ64" s="307"/>
      <c r="AK64" s="307">
        <v>2</v>
      </c>
      <c r="AL64" s="307">
        <v>6</v>
      </c>
      <c r="AM64" s="307"/>
      <c r="AN64" s="307">
        <v>1</v>
      </c>
      <c r="AO64" s="307">
        <v>93</v>
      </c>
      <c r="AP64" s="307">
        <v>2</v>
      </c>
      <c r="AQ64" s="307">
        <v>110</v>
      </c>
      <c r="AR64" s="307"/>
      <c r="AS64" s="307">
        <v>188</v>
      </c>
      <c r="AT64" s="307"/>
      <c r="AU64" s="307"/>
      <c r="AV64" s="307">
        <v>35</v>
      </c>
      <c r="AW64" s="307">
        <v>5</v>
      </c>
      <c r="AX64" s="307">
        <v>35</v>
      </c>
      <c r="AY64" s="307">
        <v>13</v>
      </c>
      <c r="AZ64" s="307">
        <v>96</v>
      </c>
      <c r="BA64" s="307">
        <v>4</v>
      </c>
      <c r="BB64" s="307">
        <v>1</v>
      </c>
      <c r="BC64" s="307">
        <v>2</v>
      </c>
      <c r="BD64" s="307"/>
      <c r="BE64" s="307">
        <v>35</v>
      </c>
      <c r="BF64" s="307"/>
      <c r="BG64" s="307">
        <v>25</v>
      </c>
      <c r="BH64" s="307">
        <v>75</v>
      </c>
      <c r="BI64" s="307">
        <v>83</v>
      </c>
      <c r="BJ64" s="307">
        <v>1</v>
      </c>
      <c r="BK64" s="307"/>
      <c r="BL64" s="307">
        <v>333</v>
      </c>
      <c r="BM64" s="307">
        <v>41</v>
      </c>
      <c r="BN64" s="307">
        <v>9</v>
      </c>
      <c r="BO64" s="307">
        <v>18</v>
      </c>
      <c r="BP64" s="307">
        <v>1</v>
      </c>
      <c r="BQ64" s="307"/>
      <c r="CC64"/>
      <c r="CD64"/>
      <c r="CE64"/>
      <c r="CF64"/>
      <c r="CG64"/>
    </row>
    <row r="65" spans="1:85" x14ac:dyDescent="0.25">
      <c r="A65" s="302" t="s">
        <v>51</v>
      </c>
      <c r="B65" s="302" t="s">
        <v>256</v>
      </c>
      <c r="C65" s="321"/>
      <c r="D65" s="320">
        <v>1047</v>
      </c>
      <c r="E65" s="304">
        <v>8</v>
      </c>
      <c r="F65" s="303">
        <v>1</v>
      </c>
      <c r="G65" s="303">
        <v>13</v>
      </c>
      <c r="H65" s="303">
        <v>2</v>
      </c>
      <c r="I65" s="303">
        <v>53</v>
      </c>
      <c r="J65" s="303">
        <v>2</v>
      </c>
      <c r="K65" s="303">
        <v>1</v>
      </c>
      <c r="L65" s="303">
        <v>264</v>
      </c>
      <c r="M65" s="303">
        <v>21</v>
      </c>
      <c r="N65" s="303"/>
      <c r="O65" s="303"/>
      <c r="P65" s="303"/>
      <c r="Q65" s="303">
        <v>23</v>
      </c>
      <c r="R65" s="303">
        <v>13</v>
      </c>
      <c r="S65" s="303">
        <v>1</v>
      </c>
      <c r="T65" s="303">
        <v>17</v>
      </c>
      <c r="U65" s="303">
        <v>13</v>
      </c>
      <c r="V65" s="303">
        <v>24</v>
      </c>
      <c r="W65" s="303">
        <v>1</v>
      </c>
      <c r="X65" s="303">
        <v>3</v>
      </c>
      <c r="Y65" s="303">
        <v>2</v>
      </c>
      <c r="Z65" s="303">
        <v>4</v>
      </c>
      <c r="AA65" s="303">
        <v>2</v>
      </c>
      <c r="AB65" s="303">
        <v>1</v>
      </c>
      <c r="AC65" s="303"/>
      <c r="AD65" s="303">
        <v>13</v>
      </c>
      <c r="AE65" s="303">
        <v>11</v>
      </c>
      <c r="AF65" s="303">
        <v>18</v>
      </c>
      <c r="AG65" s="303">
        <v>15</v>
      </c>
      <c r="AH65" s="303">
        <v>1</v>
      </c>
      <c r="AI65" s="303">
        <v>7</v>
      </c>
      <c r="AJ65" s="303">
        <v>20</v>
      </c>
      <c r="AK65" s="303">
        <v>6</v>
      </c>
      <c r="AL65" s="303">
        <v>14</v>
      </c>
      <c r="AM65" s="303"/>
      <c r="AN65" s="303"/>
      <c r="AO65" s="303">
        <v>12</v>
      </c>
      <c r="AP65" s="303">
        <v>20</v>
      </c>
      <c r="AQ65" s="303">
        <v>28</v>
      </c>
      <c r="AR65" s="303"/>
      <c r="AS65" s="303">
        <v>4</v>
      </c>
      <c r="AT65" s="303">
        <v>4</v>
      </c>
      <c r="AU65" s="303"/>
      <c r="AV65" s="303">
        <v>3</v>
      </c>
      <c r="AW65" s="303">
        <v>4</v>
      </c>
      <c r="AX65" s="303">
        <v>4</v>
      </c>
      <c r="AY65" s="303">
        <v>29</v>
      </c>
      <c r="AZ65" s="303">
        <v>5</v>
      </c>
      <c r="BA65" s="303"/>
      <c r="BB65" s="303">
        <v>2</v>
      </c>
      <c r="BC65" s="303"/>
      <c r="BD65" s="303"/>
      <c r="BE65" s="303">
        <v>2</v>
      </c>
      <c r="BF65" s="303">
        <v>1</v>
      </c>
      <c r="BG65" s="303">
        <v>1</v>
      </c>
      <c r="BH65" s="303">
        <v>40</v>
      </c>
      <c r="BI65" s="303">
        <v>33</v>
      </c>
      <c r="BJ65" s="309">
        <v>1</v>
      </c>
      <c r="BK65" s="309"/>
      <c r="BL65" s="303">
        <v>9</v>
      </c>
      <c r="BM65" s="303">
        <v>255</v>
      </c>
      <c r="BN65" s="303">
        <v>1</v>
      </c>
      <c r="BO65" s="303">
        <v>12</v>
      </c>
      <c r="BP65" s="303">
        <v>3</v>
      </c>
      <c r="BQ65" s="303"/>
      <c r="BR65" s="300"/>
      <c r="BS65" s="274"/>
      <c r="BT65" s="274"/>
      <c r="BU65" s="274"/>
      <c r="BV65" s="274"/>
      <c r="BW65" s="274"/>
      <c r="BX65" s="274"/>
      <c r="BY65" s="274"/>
      <c r="BZ65" s="274"/>
      <c r="CA65" s="274"/>
      <c r="CB65" s="274"/>
      <c r="CC65"/>
      <c r="CD65"/>
      <c r="CE65"/>
      <c r="CF65"/>
      <c r="CG65"/>
    </row>
    <row r="66" spans="1:85" x14ac:dyDescent="0.25">
      <c r="A66" s="299" t="s">
        <v>52</v>
      </c>
      <c r="B66" s="299" t="s">
        <v>258</v>
      </c>
      <c r="C66" s="321"/>
      <c r="D66" s="321">
        <v>2397</v>
      </c>
      <c r="E66" s="306">
        <v>30</v>
      </c>
      <c r="F66" s="307">
        <v>8</v>
      </c>
      <c r="G66" s="307">
        <v>6</v>
      </c>
      <c r="H66" s="307">
        <v>21</v>
      </c>
      <c r="I66" s="307">
        <v>30</v>
      </c>
      <c r="J66" s="307">
        <v>7</v>
      </c>
      <c r="K66" s="307">
        <v>17</v>
      </c>
      <c r="L66" s="307">
        <v>254</v>
      </c>
      <c r="M66" s="307">
        <v>37</v>
      </c>
      <c r="N66" s="307">
        <v>17</v>
      </c>
      <c r="O66" s="307">
        <v>4</v>
      </c>
      <c r="P66" s="307">
        <v>2</v>
      </c>
      <c r="Q66" s="307">
        <v>111</v>
      </c>
      <c r="R66" s="307">
        <v>34</v>
      </c>
      <c r="S66" s="307"/>
      <c r="T66" s="307">
        <v>6</v>
      </c>
      <c r="U66" s="307">
        <v>24</v>
      </c>
      <c r="V66" s="307">
        <v>293</v>
      </c>
      <c r="W66" s="307">
        <v>58</v>
      </c>
      <c r="X66" s="307">
        <v>45</v>
      </c>
      <c r="Y66" s="307">
        <v>20</v>
      </c>
      <c r="Z66" s="307">
        <v>7</v>
      </c>
      <c r="AA66" s="307">
        <v>9</v>
      </c>
      <c r="AB66" s="307">
        <v>3</v>
      </c>
      <c r="AC66" s="307">
        <v>1</v>
      </c>
      <c r="AD66" s="307">
        <v>36</v>
      </c>
      <c r="AE66" s="307">
        <v>27</v>
      </c>
      <c r="AF66" s="307">
        <v>140</v>
      </c>
      <c r="AG66" s="307">
        <v>160</v>
      </c>
      <c r="AH66" s="307">
        <v>8</v>
      </c>
      <c r="AI66" s="307">
        <v>38</v>
      </c>
      <c r="AJ66" s="307">
        <v>10</v>
      </c>
      <c r="AK66" s="307">
        <v>26</v>
      </c>
      <c r="AL66" s="307">
        <v>12</v>
      </c>
      <c r="AM66" s="307">
        <v>1</v>
      </c>
      <c r="AN66" s="307"/>
      <c r="AO66" s="307">
        <v>54</v>
      </c>
      <c r="AP66" s="307">
        <v>6</v>
      </c>
      <c r="AQ66" s="307">
        <v>73</v>
      </c>
      <c r="AR66" s="307"/>
      <c r="AS66" s="307">
        <v>24</v>
      </c>
      <c r="AT66" s="307">
        <v>25</v>
      </c>
      <c r="AU66" s="307">
        <v>1</v>
      </c>
      <c r="AV66" s="307">
        <v>51</v>
      </c>
      <c r="AW66" s="307">
        <v>9</v>
      </c>
      <c r="AX66" s="307">
        <v>41</v>
      </c>
      <c r="AY66" s="307">
        <v>38</v>
      </c>
      <c r="AZ66" s="307">
        <v>38</v>
      </c>
      <c r="BA66" s="307">
        <v>8</v>
      </c>
      <c r="BB66" s="307">
        <v>2</v>
      </c>
      <c r="BC66" s="307">
        <v>4</v>
      </c>
      <c r="BD66" s="307"/>
      <c r="BE66" s="307">
        <v>6</v>
      </c>
      <c r="BF66" s="307">
        <v>9</v>
      </c>
      <c r="BG66" s="307">
        <v>12</v>
      </c>
      <c r="BH66" s="307">
        <v>98</v>
      </c>
      <c r="BI66" s="307">
        <v>86</v>
      </c>
      <c r="BJ66" s="307"/>
      <c r="BK66" s="307"/>
      <c r="BL66" s="307">
        <v>37</v>
      </c>
      <c r="BM66" s="307">
        <v>95</v>
      </c>
      <c r="BN66" s="307">
        <v>2</v>
      </c>
      <c r="BO66" s="307">
        <v>176</v>
      </c>
      <c r="BP66" s="307"/>
      <c r="BQ66" s="307"/>
      <c r="CC66"/>
      <c r="CD66"/>
      <c r="CE66"/>
      <c r="CF66"/>
      <c r="CG66"/>
    </row>
    <row r="67" spans="1:85" x14ac:dyDescent="0.25">
      <c r="A67" s="302" t="s">
        <v>53</v>
      </c>
      <c r="B67" s="302" t="s">
        <v>257</v>
      </c>
      <c r="C67" s="321"/>
      <c r="D67" s="320">
        <v>1145</v>
      </c>
      <c r="E67" s="304">
        <v>13</v>
      </c>
      <c r="F67" s="303">
        <v>8</v>
      </c>
      <c r="G67" s="303">
        <v>2</v>
      </c>
      <c r="H67" s="303">
        <v>9</v>
      </c>
      <c r="I67" s="303">
        <v>12</v>
      </c>
      <c r="J67" s="303">
        <v>3</v>
      </c>
      <c r="K67" s="303">
        <v>6</v>
      </c>
      <c r="L67" s="303">
        <v>90</v>
      </c>
      <c r="M67" s="303">
        <v>6</v>
      </c>
      <c r="N67" s="303">
        <v>14</v>
      </c>
      <c r="O67" s="303">
        <v>3</v>
      </c>
      <c r="P67" s="303">
        <v>1</v>
      </c>
      <c r="Q67" s="303">
        <v>61</v>
      </c>
      <c r="R67" s="303">
        <v>30</v>
      </c>
      <c r="S67" s="303"/>
      <c r="T67" s="303"/>
      <c r="U67" s="303">
        <v>3</v>
      </c>
      <c r="V67" s="303">
        <v>40</v>
      </c>
      <c r="W67" s="303">
        <v>12</v>
      </c>
      <c r="X67" s="303">
        <v>1</v>
      </c>
      <c r="Y67" s="303">
        <v>4</v>
      </c>
      <c r="Z67" s="303">
        <v>15</v>
      </c>
      <c r="AA67" s="303">
        <v>7</v>
      </c>
      <c r="AB67" s="303">
        <v>3</v>
      </c>
      <c r="AC67" s="303"/>
      <c r="AD67" s="303">
        <v>59</v>
      </c>
      <c r="AE67" s="303">
        <v>17</v>
      </c>
      <c r="AF67" s="303">
        <v>18</v>
      </c>
      <c r="AG67" s="303">
        <v>4</v>
      </c>
      <c r="AH67" s="303">
        <v>4</v>
      </c>
      <c r="AI67" s="303">
        <v>7</v>
      </c>
      <c r="AJ67" s="303">
        <v>1</v>
      </c>
      <c r="AK67" s="303">
        <v>1</v>
      </c>
      <c r="AL67" s="303">
        <v>5</v>
      </c>
      <c r="AM67" s="303"/>
      <c r="AN67" s="303"/>
      <c r="AO67" s="303">
        <v>56</v>
      </c>
      <c r="AP67" s="303">
        <v>1</v>
      </c>
      <c r="AQ67" s="303">
        <v>69</v>
      </c>
      <c r="AR67" s="303"/>
      <c r="AS67" s="303">
        <v>65</v>
      </c>
      <c r="AT67" s="303"/>
      <c r="AU67" s="303"/>
      <c r="AV67" s="303">
        <v>69</v>
      </c>
      <c r="AW67" s="303">
        <v>4</v>
      </c>
      <c r="AX67" s="303">
        <v>14</v>
      </c>
      <c r="AY67" s="303">
        <v>7</v>
      </c>
      <c r="AZ67" s="303">
        <v>103</v>
      </c>
      <c r="BA67" s="303">
        <v>2</v>
      </c>
      <c r="BB67" s="303">
        <v>1</v>
      </c>
      <c r="BC67" s="303">
        <v>1</v>
      </c>
      <c r="BD67" s="303"/>
      <c r="BE67" s="303">
        <v>17</v>
      </c>
      <c r="BF67" s="303"/>
      <c r="BG67" s="303">
        <v>28</v>
      </c>
      <c r="BH67" s="303">
        <v>52</v>
      </c>
      <c r="BI67" s="303">
        <v>24</v>
      </c>
      <c r="BJ67" s="309"/>
      <c r="BK67" s="309"/>
      <c r="BL67" s="303">
        <v>104</v>
      </c>
      <c r="BM67" s="303">
        <v>10</v>
      </c>
      <c r="BN67" s="303">
        <v>54</v>
      </c>
      <c r="BO67" s="303">
        <v>5</v>
      </c>
      <c r="BP67" s="303"/>
      <c r="BQ67" s="303"/>
      <c r="BR67" s="300"/>
      <c r="BS67" s="274"/>
      <c r="BT67" s="274"/>
      <c r="BU67" s="274"/>
      <c r="BV67" s="274"/>
      <c r="BW67" s="274"/>
      <c r="BX67" s="274"/>
      <c r="BY67" s="274"/>
      <c r="BZ67" s="274"/>
      <c r="CA67" s="274"/>
      <c r="CB67" s="274"/>
      <c r="CC67"/>
      <c r="CD67"/>
      <c r="CE67"/>
      <c r="CF67"/>
      <c r="CG67"/>
    </row>
    <row r="68" spans="1:85" x14ac:dyDescent="0.25">
      <c r="A68" s="16"/>
      <c r="B68" s="225"/>
      <c r="C68" s="389"/>
      <c r="D68" s="382"/>
      <c r="E68" s="223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  <c r="AN68" s="248"/>
      <c r="AO68" s="248"/>
      <c r="AP68" s="248"/>
      <c r="AQ68" s="248"/>
      <c r="AR68" s="248"/>
      <c r="AS68" s="248"/>
      <c r="AT68" s="248"/>
      <c r="AU68" s="248"/>
      <c r="AV68" s="248"/>
      <c r="AW68" s="248"/>
      <c r="AX68" s="248"/>
      <c r="AY68" s="248"/>
      <c r="AZ68" s="248"/>
      <c r="BA68" s="248"/>
      <c r="BB68" s="248"/>
      <c r="BC68" s="248"/>
      <c r="BD68" s="248"/>
      <c r="BE68" s="248"/>
      <c r="BF68" s="248"/>
      <c r="BG68" s="248"/>
      <c r="BH68" s="248"/>
      <c r="BI68" s="248"/>
      <c r="BJ68" s="248"/>
      <c r="BK68" s="248"/>
      <c r="BL68" s="248"/>
      <c r="BM68" s="248"/>
      <c r="BN68" s="248"/>
      <c r="BO68" s="248"/>
      <c r="BP68" s="248"/>
      <c r="BQ68" s="248"/>
      <c r="CC68"/>
      <c r="CD68"/>
      <c r="CE68"/>
      <c r="CF68"/>
      <c r="CG68"/>
    </row>
    <row r="69" spans="1:85" ht="15.75" thickBot="1" x14ac:dyDescent="0.3">
      <c r="A69" s="374" t="s">
        <v>200</v>
      </c>
      <c r="B69" s="374"/>
      <c r="C69" s="390"/>
      <c r="D69" s="383">
        <v>114924</v>
      </c>
      <c r="E69" s="275">
        <v>1579</v>
      </c>
      <c r="F69" s="275">
        <v>849</v>
      </c>
      <c r="G69" s="275">
        <v>236</v>
      </c>
      <c r="H69" s="275">
        <v>956</v>
      </c>
      <c r="I69" s="275">
        <v>2136</v>
      </c>
      <c r="J69" s="275">
        <v>555</v>
      </c>
      <c r="K69" s="275">
        <v>953</v>
      </c>
      <c r="L69" s="275">
        <v>19363</v>
      </c>
      <c r="M69" s="275">
        <v>1295</v>
      </c>
      <c r="N69" s="275">
        <v>995</v>
      </c>
      <c r="O69" s="275">
        <v>226</v>
      </c>
      <c r="P69" s="275">
        <v>38</v>
      </c>
      <c r="Q69" s="275">
        <v>7674</v>
      </c>
      <c r="R69" s="275">
        <v>3308</v>
      </c>
      <c r="S69" s="275">
        <v>11</v>
      </c>
      <c r="T69" s="275">
        <v>375</v>
      </c>
      <c r="U69" s="275">
        <v>583</v>
      </c>
      <c r="V69" s="275">
        <v>5045</v>
      </c>
      <c r="W69" s="275">
        <v>1449</v>
      </c>
      <c r="X69" s="275">
        <v>677</v>
      </c>
      <c r="Y69" s="275">
        <v>690</v>
      </c>
      <c r="Z69" s="275">
        <v>763</v>
      </c>
      <c r="AA69" s="275">
        <v>997</v>
      </c>
      <c r="AB69" s="275">
        <v>235</v>
      </c>
      <c r="AC69" s="275">
        <v>73</v>
      </c>
      <c r="AD69" s="275">
        <v>2937</v>
      </c>
      <c r="AE69" s="275">
        <v>2260</v>
      </c>
      <c r="AF69" s="275">
        <v>3531</v>
      </c>
      <c r="AG69" s="275">
        <v>1810</v>
      </c>
      <c r="AH69" s="275">
        <v>459</v>
      </c>
      <c r="AI69" s="275">
        <v>1231</v>
      </c>
      <c r="AJ69" s="275">
        <v>222</v>
      </c>
      <c r="AK69" s="275">
        <v>546</v>
      </c>
      <c r="AL69" s="275">
        <v>768</v>
      </c>
      <c r="AM69" s="275">
        <v>7</v>
      </c>
      <c r="AN69" s="275">
        <v>145</v>
      </c>
      <c r="AO69" s="275">
        <v>4549</v>
      </c>
      <c r="AP69" s="275">
        <v>473</v>
      </c>
      <c r="AQ69" s="275">
        <v>8022</v>
      </c>
      <c r="AR69" s="275">
        <v>14</v>
      </c>
      <c r="AS69" s="275">
        <v>3053</v>
      </c>
      <c r="AT69" s="275">
        <v>279</v>
      </c>
      <c r="AU69" s="275">
        <v>63</v>
      </c>
      <c r="AV69" s="275">
        <v>2289</v>
      </c>
      <c r="AW69" s="275">
        <v>713</v>
      </c>
      <c r="AX69" s="275">
        <v>2737</v>
      </c>
      <c r="AY69" s="275">
        <v>1256</v>
      </c>
      <c r="AZ69" s="275">
        <v>3349</v>
      </c>
      <c r="BA69" s="275">
        <v>252</v>
      </c>
      <c r="BB69" s="275">
        <v>145</v>
      </c>
      <c r="BC69" s="275">
        <v>250</v>
      </c>
      <c r="BD69" s="275">
        <v>35</v>
      </c>
      <c r="BE69" s="275">
        <v>954</v>
      </c>
      <c r="BF69" s="275">
        <v>136</v>
      </c>
      <c r="BG69" s="275">
        <v>1407</v>
      </c>
      <c r="BH69" s="275">
        <v>7903</v>
      </c>
      <c r="BI69" s="275">
        <v>2571</v>
      </c>
      <c r="BJ69" s="275">
        <v>84</v>
      </c>
      <c r="BK69" s="275">
        <v>15</v>
      </c>
      <c r="BL69" s="275">
        <v>4001</v>
      </c>
      <c r="BM69" s="275">
        <v>3531</v>
      </c>
      <c r="BN69" s="275">
        <v>227</v>
      </c>
      <c r="BO69" s="275">
        <v>1560</v>
      </c>
      <c r="BP69" s="275">
        <v>72</v>
      </c>
      <c r="BQ69" s="275">
        <v>7</v>
      </c>
      <c r="BR69" s="275"/>
    </row>
    <row r="70" spans="1:85" x14ac:dyDescent="0.25">
      <c r="A70" s="220"/>
      <c r="B70" s="224"/>
      <c r="C70" s="391"/>
      <c r="D70" s="384"/>
      <c r="E70" s="222"/>
      <c r="G70" s="238"/>
      <c r="H70" s="238"/>
    </row>
    <row r="71" spans="1:85" ht="22.5" x14ac:dyDescent="0.25">
      <c r="B71" s="156" t="s">
        <v>275</v>
      </c>
      <c r="C71" s="385"/>
      <c r="D71" s="385"/>
      <c r="E71" s="296"/>
      <c r="F71"/>
      <c r="G71"/>
      <c r="H71"/>
      <c r="I71"/>
      <c r="J71"/>
      <c r="CC71"/>
      <c r="CD71"/>
      <c r="CE71"/>
      <c r="CF71"/>
      <c r="CG71"/>
    </row>
    <row r="72" spans="1:85" x14ac:dyDescent="0.25">
      <c r="B72" s="273" t="s">
        <v>293</v>
      </c>
      <c r="C72" s="386"/>
      <c r="D72" s="386"/>
      <c r="E72" s="297"/>
      <c r="F72"/>
      <c r="G72"/>
      <c r="H72"/>
      <c r="I72"/>
      <c r="J72"/>
      <c r="CC72"/>
      <c r="CD72"/>
      <c r="CE72"/>
      <c r="CF72"/>
      <c r="CG72"/>
    </row>
    <row r="73" spans="1:85" x14ac:dyDescent="0.25">
      <c r="E73" s="295"/>
      <c r="F73"/>
      <c r="G73"/>
      <c r="H73"/>
      <c r="I73"/>
      <c r="J73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8"/>
      <c r="BB73" s="248"/>
      <c r="BC73" s="248"/>
      <c r="BD73" s="248"/>
      <c r="BE73" s="248"/>
      <c r="BF73" s="248"/>
      <c r="BG73" s="248"/>
      <c r="BH73" s="248"/>
      <c r="BI73" s="248"/>
      <c r="BJ73" s="248"/>
      <c r="BK73" s="248"/>
      <c r="BL73" s="248"/>
      <c r="BM73" s="248"/>
      <c r="BN73" s="248"/>
      <c r="BO73" s="248"/>
      <c r="BP73" s="248"/>
      <c r="BQ73" s="248"/>
      <c r="CC73"/>
      <c r="CD73"/>
      <c r="CE73"/>
      <c r="CF73"/>
      <c r="CG73"/>
    </row>
    <row r="74" spans="1:85" x14ac:dyDescent="0.25">
      <c r="E74" s="295"/>
      <c r="F74"/>
      <c r="G74"/>
      <c r="H74"/>
      <c r="I74"/>
      <c r="J74"/>
      <c r="CC74"/>
      <c r="CD74"/>
      <c r="CE74"/>
      <c r="CF74"/>
      <c r="CG74"/>
    </row>
    <row r="75" spans="1:85" x14ac:dyDescent="0.25">
      <c r="E75" s="295"/>
      <c r="F75"/>
      <c r="G75"/>
      <c r="H75"/>
      <c r="I75"/>
      <c r="J75"/>
      <c r="CC75"/>
      <c r="CD75"/>
      <c r="CE75"/>
      <c r="CF75"/>
      <c r="CG75"/>
    </row>
    <row r="76" spans="1:85" x14ac:dyDescent="0.25">
      <c r="E76" s="295"/>
      <c r="F76"/>
      <c r="G76"/>
      <c r="H76"/>
      <c r="I76"/>
      <c r="J76"/>
      <c r="CC76"/>
      <c r="CD76"/>
      <c r="CE76"/>
      <c r="CF76"/>
      <c r="CG76"/>
    </row>
    <row r="77" spans="1:85" x14ac:dyDescent="0.25">
      <c r="C77" s="392"/>
      <c r="D77" s="388"/>
      <c r="F77"/>
      <c r="G77"/>
      <c r="H77"/>
      <c r="I77"/>
      <c r="J77"/>
    </row>
    <row r="78" spans="1:85" x14ac:dyDescent="0.25">
      <c r="C78" s="392"/>
      <c r="D78" s="388"/>
      <c r="F78"/>
      <c r="G78"/>
      <c r="H78"/>
      <c r="I78"/>
      <c r="J78"/>
    </row>
    <row r="79" spans="1:85" x14ac:dyDescent="0.25">
      <c r="C79" s="392"/>
      <c r="D79" s="388"/>
      <c r="F79"/>
      <c r="G79"/>
      <c r="H79"/>
      <c r="I79"/>
      <c r="J79"/>
    </row>
    <row r="80" spans="1:85" x14ac:dyDescent="0.25">
      <c r="C80" s="392"/>
      <c r="D80" s="388"/>
      <c r="F80"/>
      <c r="G80"/>
      <c r="H80"/>
      <c r="I80"/>
      <c r="J80"/>
    </row>
    <row r="81" spans="3:10" x14ac:dyDescent="0.25">
      <c r="C81" s="392"/>
      <c r="D81" s="388"/>
      <c r="F81"/>
      <c r="G81"/>
      <c r="H81"/>
      <c r="I81"/>
      <c r="J81"/>
    </row>
    <row r="82" spans="3:10" x14ac:dyDescent="0.25">
      <c r="C82" s="392"/>
      <c r="D82" s="388"/>
      <c r="F82"/>
      <c r="G82"/>
      <c r="H82"/>
      <c r="I82"/>
      <c r="J82"/>
    </row>
    <row r="83" spans="3:10" x14ac:dyDescent="0.25">
      <c r="E83" s="295"/>
      <c r="F83"/>
      <c r="G83"/>
      <c r="H83"/>
      <c r="I83"/>
      <c r="J83"/>
    </row>
    <row r="84" spans="3:10" x14ac:dyDescent="0.25">
      <c r="E84" s="295"/>
      <c r="F84"/>
      <c r="G84"/>
      <c r="H84"/>
      <c r="I84"/>
      <c r="J84"/>
    </row>
    <row r="85" spans="3:10" x14ac:dyDescent="0.25">
      <c r="E85" s="295"/>
      <c r="F85"/>
      <c r="G85"/>
      <c r="H85"/>
      <c r="I85"/>
      <c r="J85"/>
    </row>
    <row r="86" spans="3:10" x14ac:dyDescent="0.25">
      <c r="F86"/>
      <c r="G86"/>
      <c r="H86"/>
      <c r="I86"/>
      <c r="J86"/>
    </row>
    <row r="87" spans="3:10" x14ac:dyDescent="0.25">
      <c r="F87"/>
      <c r="G87"/>
      <c r="H87"/>
      <c r="I87"/>
      <c r="J87"/>
    </row>
    <row r="88" spans="3:10" x14ac:dyDescent="0.25">
      <c r="F88"/>
      <c r="G88"/>
      <c r="H88"/>
      <c r="I88"/>
      <c r="J88"/>
    </row>
    <row r="89" spans="3:10" x14ac:dyDescent="0.25">
      <c r="F89"/>
      <c r="G89"/>
      <c r="H89"/>
      <c r="I89"/>
      <c r="J89"/>
    </row>
    <row r="90" spans="3:10" x14ac:dyDescent="0.25">
      <c r="F90"/>
      <c r="G90"/>
      <c r="H90"/>
      <c r="I90"/>
      <c r="J90"/>
    </row>
    <row r="91" spans="3:10" x14ac:dyDescent="0.25">
      <c r="G91" s="238"/>
      <c r="H91" s="238"/>
    </row>
    <row r="92" spans="3:10" x14ac:dyDescent="0.25">
      <c r="G92" s="238"/>
      <c r="H92" s="238"/>
    </row>
    <row r="93" spans="3:10" x14ac:dyDescent="0.25">
      <c r="G93" s="238"/>
      <c r="H93" s="238"/>
    </row>
    <row r="94" spans="3:10" x14ac:dyDescent="0.25">
      <c r="G94" s="238"/>
      <c r="H94" s="238"/>
    </row>
    <row r="95" spans="3:10" x14ac:dyDescent="0.25">
      <c r="G95" s="238"/>
      <c r="H95" s="238"/>
    </row>
    <row r="96" spans="3:10" x14ac:dyDescent="0.25">
      <c r="G96" s="238"/>
      <c r="H96" s="238"/>
    </row>
    <row r="97" spans="7:8" x14ac:dyDescent="0.25">
      <c r="G97" s="238"/>
      <c r="H97" s="238"/>
    </row>
    <row r="98" spans="7:8" x14ac:dyDescent="0.25">
      <c r="G98" s="238"/>
      <c r="H98" s="238"/>
    </row>
    <row r="99" spans="7:8" x14ac:dyDescent="0.25">
      <c r="G99" s="238"/>
      <c r="H99" s="238"/>
    </row>
    <row r="100" spans="7:8" x14ac:dyDescent="0.25">
      <c r="G100" s="238"/>
      <c r="H100" s="238"/>
    </row>
    <row r="101" spans="7:8" x14ac:dyDescent="0.25">
      <c r="G101" s="238"/>
      <c r="H101" s="238"/>
    </row>
    <row r="102" spans="7:8" x14ac:dyDescent="0.25">
      <c r="G102" s="238"/>
      <c r="H102" s="238"/>
    </row>
    <row r="103" spans="7:8" x14ac:dyDescent="0.25">
      <c r="G103" s="238"/>
      <c r="H103" s="238"/>
    </row>
    <row r="104" spans="7:8" x14ac:dyDescent="0.25">
      <c r="G104" s="238"/>
      <c r="H104" s="238"/>
    </row>
    <row r="105" spans="7:8" x14ac:dyDescent="0.25">
      <c r="G105" s="238"/>
      <c r="H105" s="238"/>
    </row>
    <row r="106" spans="7:8" x14ac:dyDescent="0.25">
      <c r="G106" s="238"/>
      <c r="H106" s="238"/>
    </row>
    <row r="107" spans="7:8" x14ac:dyDescent="0.25">
      <c r="G107" s="238"/>
      <c r="H107" s="238"/>
    </row>
    <row r="108" spans="7:8" x14ac:dyDescent="0.25">
      <c r="G108" s="238"/>
      <c r="H108" s="238"/>
    </row>
    <row r="109" spans="7:8" x14ac:dyDescent="0.25">
      <c r="G109" s="238"/>
      <c r="H109" s="238"/>
    </row>
    <row r="110" spans="7:8" x14ac:dyDescent="0.25">
      <c r="G110" s="238"/>
      <c r="H110" s="238"/>
    </row>
    <row r="111" spans="7:8" x14ac:dyDescent="0.25">
      <c r="G111" s="238"/>
      <c r="H111" s="238"/>
    </row>
    <row r="112" spans="7:8" x14ac:dyDescent="0.25">
      <c r="G112" s="238"/>
      <c r="H112" s="238"/>
    </row>
    <row r="113" spans="7:8" x14ac:dyDescent="0.25">
      <c r="G113" s="238"/>
      <c r="H113" s="238"/>
    </row>
    <row r="114" spans="7:8" x14ac:dyDescent="0.25">
      <c r="G114" s="238"/>
      <c r="H114" s="238"/>
    </row>
    <row r="115" spans="7:8" x14ac:dyDescent="0.25">
      <c r="G115" s="238"/>
      <c r="H115" s="238"/>
    </row>
    <row r="116" spans="7:8" x14ac:dyDescent="0.25">
      <c r="G116" s="238"/>
      <c r="H116" s="238"/>
    </row>
    <row r="117" spans="7:8" x14ac:dyDescent="0.25">
      <c r="G117" s="238"/>
      <c r="H117" s="238"/>
    </row>
    <row r="118" spans="7:8" x14ac:dyDescent="0.25">
      <c r="G118" s="238"/>
      <c r="H118" s="238"/>
    </row>
    <row r="119" spans="7:8" x14ac:dyDescent="0.25">
      <c r="G119" s="238"/>
      <c r="H119" s="238"/>
    </row>
    <row r="120" spans="7:8" x14ac:dyDescent="0.25">
      <c r="G120" s="238"/>
      <c r="H120" s="238"/>
    </row>
    <row r="121" spans="7:8" x14ac:dyDescent="0.25">
      <c r="G121" s="238"/>
      <c r="H121" s="238"/>
    </row>
    <row r="122" spans="7:8" x14ac:dyDescent="0.25">
      <c r="G122" s="238"/>
      <c r="H122" s="238"/>
    </row>
    <row r="123" spans="7:8" x14ac:dyDescent="0.25">
      <c r="G123" s="238"/>
      <c r="H123" s="238"/>
    </row>
    <row r="124" spans="7:8" x14ac:dyDescent="0.25">
      <c r="G124" s="238"/>
      <c r="H124" s="238"/>
    </row>
    <row r="125" spans="7:8" x14ac:dyDescent="0.25">
      <c r="G125" s="238"/>
      <c r="H125" s="238"/>
    </row>
    <row r="126" spans="7:8" x14ac:dyDescent="0.25">
      <c r="G126" s="238"/>
      <c r="H126" s="238"/>
    </row>
    <row r="127" spans="7:8" x14ac:dyDescent="0.25">
      <c r="G127" s="238"/>
      <c r="H127" s="238"/>
    </row>
    <row r="128" spans="7:8" x14ac:dyDescent="0.25">
      <c r="G128" s="238"/>
      <c r="H128" s="238"/>
    </row>
    <row r="129" spans="7:8" x14ac:dyDescent="0.25">
      <c r="G129" s="238"/>
      <c r="H129" s="238"/>
    </row>
    <row r="130" spans="7:8" x14ac:dyDescent="0.25">
      <c r="G130" s="238"/>
      <c r="H130" s="238"/>
    </row>
    <row r="131" spans="7:8" x14ac:dyDescent="0.25">
      <c r="G131" s="238"/>
      <c r="H131" s="238"/>
    </row>
    <row r="132" spans="7:8" x14ac:dyDescent="0.25">
      <c r="G132" s="238"/>
      <c r="H132" s="238"/>
    </row>
    <row r="133" spans="7:8" x14ac:dyDescent="0.25">
      <c r="G133" s="238"/>
      <c r="H133" s="238"/>
    </row>
    <row r="134" spans="7:8" x14ac:dyDescent="0.25">
      <c r="G134" s="238"/>
      <c r="H134" s="238"/>
    </row>
    <row r="135" spans="7:8" x14ac:dyDescent="0.25">
      <c r="G135" s="238"/>
      <c r="H135" s="238"/>
    </row>
    <row r="136" spans="7:8" x14ac:dyDescent="0.25">
      <c r="G136" s="238"/>
      <c r="H136" s="238"/>
    </row>
    <row r="137" spans="7:8" x14ac:dyDescent="0.25">
      <c r="G137" s="238"/>
      <c r="H137" s="238"/>
    </row>
    <row r="138" spans="7:8" x14ac:dyDescent="0.25">
      <c r="G138" s="238"/>
      <c r="H138" s="238"/>
    </row>
    <row r="139" spans="7:8" x14ac:dyDescent="0.25">
      <c r="G139" s="238"/>
      <c r="H139" s="238"/>
    </row>
    <row r="140" spans="7:8" x14ac:dyDescent="0.25">
      <c r="G140" s="238"/>
      <c r="H140" s="238"/>
    </row>
    <row r="141" spans="7:8" x14ac:dyDescent="0.25">
      <c r="G141" s="238"/>
      <c r="H141" s="238"/>
    </row>
    <row r="142" spans="7:8" x14ac:dyDescent="0.25">
      <c r="G142" s="238"/>
      <c r="H142" s="238"/>
    </row>
    <row r="143" spans="7:8" x14ac:dyDescent="0.25">
      <c r="G143" s="238"/>
      <c r="H143" s="238"/>
    </row>
    <row r="144" spans="7:8" x14ac:dyDescent="0.25">
      <c r="G144" s="238"/>
      <c r="H144" s="238"/>
    </row>
    <row r="145" spans="7:8" x14ac:dyDescent="0.25">
      <c r="G145" s="238"/>
      <c r="H145" s="238"/>
    </row>
    <row r="146" spans="7:8" x14ac:dyDescent="0.25">
      <c r="G146" s="238"/>
      <c r="H146" s="238"/>
    </row>
    <row r="147" spans="7:8" x14ac:dyDescent="0.25">
      <c r="G147" s="238"/>
      <c r="H147" s="238"/>
    </row>
    <row r="148" spans="7:8" x14ac:dyDescent="0.25">
      <c r="G148" s="238"/>
      <c r="H148" s="238"/>
    </row>
    <row r="149" spans="7:8" x14ac:dyDescent="0.25">
      <c r="G149" s="238"/>
      <c r="H149" s="238"/>
    </row>
    <row r="150" spans="7:8" x14ac:dyDescent="0.25">
      <c r="G150" s="238"/>
      <c r="H150" s="238"/>
    </row>
    <row r="151" spans="7:8" x14ac:dyDescent="0.25">
      <c r="G151" s="238"/>
      <c r="H151" s="238"/>
    </row>
    <row r="152" spans="7:8" x14ac:dyDescent="0.25">
      <c r="G152" s="238"/>
      <c r="H152" s="238"/>
    </row>
    <row r="153" spans="7:8" x14ac:dyDescent="0.25">
      <c r="G153" s="238"/>
      <c r="H153" s="238"/>
    </row>
    <row r="154" spans="7:8" x14ac:dyDescent="0.25">
      <c r="G154" s="238"/>
      <c r="H154" s="238"/>
    </row>
    <row r="155" spans="7:8" x14ac:dyDescent="0.25">
      <c r="G155" s="238"/>
      <c r="H155" s="238"/>
    </row>
    <row r="156" spans="7:8" x14ac:dyDescent="0.25">
      <c r="G156" s="238"/>
      <c r="H156" s="238"/>
    </row>
    <row r="157" spans="7:8" x14ac:dyDescent="0.25">
      <c r="G157" s="238"/>
      <c r="H157" s="238"/>
    </row>
    <row r="158" spans="7:8" x14ac:dyDescent="0.25">
      <c r="G158" s="238"/>
      <c r="H158" s="238"/>
    </row>
    <row r="159" spans="7:8" x14ac:dyDescent="0.25">
      <c r="G159" s="238"/>
      <c r="H159" s="238"/>
    </row>
    <row r="160" spans="7:8" x14ac:dyDescent="0.25">
      <c r="G160" s="238"/>
      <c r="H160" s="238"/>
    </row>
    <row r="161" spans="7:8" x14ac:dyDescent="0.25">
      <c r="G161" s="238"/>
      <c r="H161" s="238"/>
    </row>
    <row r="162" spans="7:8" x14ac:dyDescent="0.25">
      <c r="G162" s="238"/>
      <c r="H162" s="238"/>
    </row>
    <row r="163" spans="7:8" x14ac:dyDescent="0.25">
      <c r="G163" s="238"/>
      <c r="H163" s="238"/>
    </row>
    <row r="164" spans="7:8" x14ac:dyDescent="0.25">
      <c r="G164" s="238"/>
      <c r="H164" s="238"/>
    </row>
    <row r="165" spans="7:8" x14ac:dyDescent="0.25">
      <c r="G165" s="238"/>
      <c r="H165" s="238"/>
    </row>
    <row r="166" spans="7:8" x14ac:dyDescent="0.25">
      <c r="G166" s="238"/>
      <c r="H166" s="238"/>
    </row>
    <row r="167" spans="7:8" x14ac:dyDescent="0.25">
      <c r="G167" s="238"/>
      <c r="H167" s="238"/>
    </row>
    <row r="168" spans="7:8" x14ac:dyDescent="0.25">
      <c r="G168" s="238"/>
      <c r="H168" s="238"/>
    </row>
    <row r="169" spans="7:8" x14ac:dyDescent="0.25">
      <c r="G169" s="238"/>
      <c r="H169" s="238"/>
    </row>
    <row r="170" spans="7:8" x14ac:dyDescent="0.25">
      <c r="G170" s="238"/>
      <c r="H170" s="238"/>
    </row>
    <row r="171" spans="7:8" x14ac:dyDescent="0.25">
      <c r="G171" s="238"/>
      <c r="H171" s="238"/>
    </row>
    <row r="172" spans="7:8" x14ac:dyDescent="0.25">
      <c r="G172" s="238"/>
      <c r="H172" s="238"/>
    </row>
    <row r="173" spans="7:8" x14ac:dyDescent="0.25">
      <c r="G173" s="238"/>
      <c r="H173" s="238"/>
    </row>
    <row r="174" spans="7:8" x14ac:dyDescent="0.25">
      <c r="G174" s="238"/>
      <c r="H174" s="238"/>
    </row>
    <row r="175" spans="7:8" x14ac:dyDescent="0.25">
      <c r="G175" s="238"/>
      <c r="H175" s="238"/>
    </row>
    <row r="176" spans="7:8" x14ac:dyDescent="0.25">
      <c r="G176" s="238"/>
      <c r="H176" s="238"/>
    </row>
    <row r="177" spans="7:8" x14ac:dyDescent="0.25">
      <c r="G177" s="238"/>
      <c r="H177" s="238"/>
    </row>
    <row r="178" spans="7:8" x14ac:dyDescent="0.25">
      <c r="G178" s="238"/>
      <c r="H178" s="238"/>
    </row>
    <row r="179" spans="7:8" x14ac:dyDescent="0.25">
      <c r="G179" s="238"/>
      <c r="H179" s="238"/>
    </row>
    <row r="180" spans="7:8" x14ac:dyDescent="0.25">
      <c r="G180" s="238"/>
      <c r="H180" s="238"/>
    </row>
    <row r="181" spans="7:8" x14ac:dyDescent="0.25">
      <c r="G181" s="238"/>
      <c r="H181" s="238"/>
    </row>
    <row r="182" spans="7:8" x14ac:dyDescent="0.25">
      <c r="G182" s="238"/>
      <c r="H182" s="238"/>
    </row>
    <row r="183" spans="7:8" x14ac:dyDescent="0.25">
      <c r="G183" s="238"/>
      <c r="H183" s="238"/>
    </row>
    <row r="184" spans="7:8" x14ac:dyDescent="0.25">
      <c r="G184" s="238"/>
      <c r="H184" s="238"/>
    </row>
    <row r="185" spans="7:8" x14ac:dyDescent="0.25">
      <c r="G185" s="238"/>
      <c r="H185" s="238"/>
    </row>
    <row r="186" spans="7:8" x14ac:dyDescent="0.25">
      <c r="G186" s="238"/>
      <c r="H186" s="238"/>
    </row>
    <row r="187" spans="7:8" x14ac:dyDescent="0.25">
      <c r="G187" s="238"/>
      <c r="H187" s="238"/>
    </row>
    <row r="188" spans="7:8" x14ac:dyDescent="0.25">
      <c r="G188" s="238"/>
      <c r="H188" s="238"/>
    </row>
    <row r="189" spans="7:8" x14ac:dyDescent="0.25">
      <c r="G189" s="238"/>
      <c r="H189" s="238"/>
    </row>
    <row r="190" spans="7:8" x14ac:dyDescent="0.25">
      <c r="G190" s="238"/>
      <c r="H190" s="238"/>
    </row>
    <row r="191" spans="7:8" x14ac:dyDescent="0.25">
      <c r="G191" s="238"/>
      <c r="H191" s="238"/>
    </row>
    <row r="192" spans="7:8" x14ac:dyDescent="0.25">
      <c r="G192" s="238"/>
      <c r="H192" s="238"/>
    </row>
    <row r="193" spans="7:8" x14ac:dyDescent="0.25">
      <c r="G193" s="238"/>
      <c r="H193" s="238"/>
    </row>
    <row r="194" spans="7:8" x14ac:dyDescent="0.25">
      <c r="G194" s="238"/>
      <c r="H194" s="238"/>
    </row>
  </sheetData>
  <sortState ref="A3:CI67">
    <sortCondition ref="A3:A67"/>
    <sortCondition ref="B3:B67"/>
  </sortState>
  <mergeCells count="1">
    <mergeCell ref="A69:B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J71"/>
  <sheetViews>
    <sheetView showGridLines="0" workbookViewId="0"/>
  </sheetViews>
  <sheetFormatPr defaultRowHeight="15" x14ac:dyDescent="0.25"/>
  <cols>
    <col min="1" max="1" width="11.28515625" style="248" customWidth="1"/>
    <col min="2" max="2" width="73.5703125" style="248" customWidth="1"/>
    <col min="3" max="3" width="1.7109375" style="83" customWidth="1"/>
    <col min="4" max="4" width="9.140625" style="301"/>
    <col min="5" max="5" width="9.140625" style="248"/>
    <col min="6" max="6" width="9.7109375" style="248" customWidth="1"/>
    <col min="7" max="8" width="8.28515625" style="248" customWidth="1"/>
    <col min="9" max="10" width="9.28515625" style="248" customWidth="1"/>
    <col min="11" max="11" width="15.7109375" style="248" customWidth="1"/>
    <col min="12" max="12" width="9.85546875" style="248" customWidth="1"/>
    <col min="13" max="13" width="9" style="248" customWidth="1"/>
    <col min="14" max="14" width="11.85546875" style="248" customWidth="1"/>
    <col min="15" max="15" width="9.5703125" style="248" customWidth="1"/>
    <col min="16" max="16" width="10" style="248" customWidth="1"/>
    <col min="17" max="25" width="8.7109375" style="248" customWidth="1"/>
    <col min="26" max="26" width="9" style="248" customWidth="1"/>
    <col min="27" max="27" width="9.5703125" style="248" customWidth="1"/>
    <col min="28" max="28" width="8.7109375" style="248" customWidth="1"/>
    <col min="29" max="30" width="9.42578125" style="248" customWidth="1"/>
    <col min="31" max="31" width="7.7109375" style="248" customWidth="1"/>
    <col min="32" max="32" width="9" style="248" customWidth="1"/>
    <col min="33" max="33" width="10.140625" style="248" customWidth="1"/>
    <col min="34" max="34" width="10.85546875" style="248" customWidth="1"/>
    <col min="35" max="35" width="8.42578125" style="248" customWidth="1"/>
    <col min="36" max="36" width="8.7109375" style="248" customWidth="1"/>
    <col min="37" max="37" width="9.85546875" style="248" customWidth="1"/>
    <col min="38" max="38" width="7.7109375" style="248" customWidth="1"/>
    <col min="39" max="39" width="10.7109375" style="248" customWidth="1"/>
    <col min="40" max="40" width="11.28515625" style="248" customWidth="1"/>
    <col min="41" max="44" width="7.7109375" style="248" customWidth="1"/>
    <col min="45" max="45" width="8.42578125" style="248" customWidth="1"/>
    <col min="46" max="48" width="7.7109375" style="248" customWidth="1"/>
    <col min="49" max="49" width="10.28515625" style="248" customWidth="1"/>
    <col min="50" max="56" width="7.7109375" style="248" customWidth="1"/>
    <col min="57" max="57" width="8.85546875" style="248" customWidth="1"/>
    <col min="58" max="61" width="7.7109375" style="248" customWidth="1"/>
    <col min="62" max="62" width="9" style="248" customWidth="1"/>
    <col min="63" max="63" width="7.7109375" style="248" customWidth="1"/>
    <col min="64" max="64" width="8.85546875" style="248" customWidth="1"/>
    <col min="65" max="65" width="7.7109375" style="248" customWidth="1"/>
    <col min="66" max="66" width="8.42578125" style="248" customWidth="1"/>
    <col min="67" max="67" width="10.42578125" style="248" customWidth="1"/>
    <col min="68" max="68" width="9.28515625" style="248" customWidth="1"/>
  </cols>
  <sheetData>
    <row r="1" spans="1:88" s="248" customFormat="1" x14ac:dyDescent="0.25">
      <c r="A1" s="247" t="s">
        <v>280</v>
      </c>
      <c r="B1" s="247"/>
      <c r="C1" s="299"/>
      <c r="D1" s="375"/>
      <c r="F1" s="247"/>
      <c r="G1" s="295"/>
    </row>
    <row r="2" spans="1:88" s="248" customFormat="1" x14ac:dyDescent="0.25">
      <c r="C2" s="299"/>
      <c r="D2" s="375"/>
      <c r="G2" s="295"/>
      <c r="Q2" s="248" t="s">
        <v>189</v>
      </c>
    </row>
    <row r="3" spans="1:88" s="316" customFormat="1" ht="42.75" customHeight="1" thickBot="1" x14ac:dyDescent="0.3">
      <c r="A3" s="267" t="s">
        <v>16</v>
      </c>
      <c r="B3" s="267" t="s">
        <v>214</v>
      </c>
      <c r="C3" s="299"/>
      <c r="D3" s="394" t="s">
        <v>4</v>
      </c>
      <c r="E3" s="381" t="s">
        <v>195</v>
      </c>
      <c r="F3" s="267" t="s">
        <v>73</v>
      </c>
      <c r="G3" s="267" t="s">
        <v>109</v>
      </c>
      <c r="H3" s="267" t="s">
        <v>190</v>
      </c>
      <c r="I3" s="267" t="s">
        <v>94</v>
      </c>
      <c r="J3" s="267" t="s">
        <v>74</v>
      </c>
      <c r="K3" s="267" t="s">
        <v>191</v>
      </c>
      <c r="L3" s="267" t="s">
        <v>110</v>
      </c>
      <c r="M3" s="267" t="s">
        <v>99</v>
      </c>
      <c r="N3" s="267" t="s">
        <v>58</v>
      </c>
      <c r="O3" s="267" t="s">
        <v>65</v>
      </c>
      <c r="P3" s="267" t="s">
        <v>66</v>
      </c>
      <c r="Q3" s="267" t="s">
        <v>75</v>
      </c>
      <c r="R3" s="267" t="s">
        <v>76</v>
      </c>
      <c r="S3" s="267" t="s">
        <v>192</v>
      </c>
      <c r="T3" s="267" t="s">
        <v>111</v>
      </c>
      <c r="U3" s="267" t="s">
        <v>100</v>
      </c>
      <c r="V3" s="267" t="s">
        <v>85</v>
      </c>
      <c r="W3" s="267" t="s">
        <v>86</v>
      </c>
      <c r="X3" s="267" t="s">
        <v>87</v>
      </c>
      <c r="Y3" s="267" t="s">
        <v>101</v>
      </c>
      <c r="Z3" s="267" t="s">
        <v>77</v>
      </c>
      <c r="AA3" s="267" t="s">
        <v>78</v>
      </c>
      <c r="AB3" s="267" t="s">
        <v>59</v>
      </c>
      <c r="AC3" s="267" t="s">
        <v>193</v>
      </c>
      <c r="AD3" s="267" t="s">
        <v>67</v>
      </c>
      <c r="AE3" s="267" t="s">
        <v>60</v>
      </c>
      <c r="AF3" s="267" t="s">
        <v>88</v>
      </c>
      <c r="AG3" s="267" t="s">
        <v>89</v>
      </c>
      <c r="AH3" s="267" t="s">
        <v>79</v>
      </c>
      <c r="AI3" s="267" t="s">
        <v>90</v>
      </c>
      <c r="AJ3" s="267" t="s">
        <v>102</v>
      </c>
      <c r="AK3" s="267" t="s">
        <v>103</v>
      </c>
      <c r="AL3" s="267" t="s">
        <v>112</v>
      </c>
      <c r="AM3" s="267" t="s">
        <v>194</v>
      </c>
      <c r="AN3" s="267" t="s">
        <v>61</v>
      </c>
      <c r="AO3" s="267" t="s">
        <v>68</v>
      </c>
      <c r="AP3" s="267" t="s">
        <v>95</v>
      </c>
      <c r="AQ3" s="267" t="s">
        <v>69</v>
      </c>
      <c r="AR3" s="267" t="s">
        <v>277</v>
      </c>
      <c r="AS3" s="267" t="s">
        <v>80</v>
      </c>
      <c r="AT3" s="267" t="s">
        <v>104</v>
      </c>
      <c r="AU3" s="267" t="s">
        <v>196</v>
      </c>
      <c r="AV3" s="267" t="s">
        <v>91</v>
      </c>
      <c r="AW3" s="267" t="s">
        <v>96</v>
      </c>
      <c r="AX3" s="267" t="s">
        <v>197</v>
      </c>
      <c r="AY3" s="267" t="s">
        <v>113</v>
      </c>
      <c r="AZ3" s="267" t="s">
        <v>70</v>
      </c>
      <c r="BA3" s="267" t="s">
        <v>115</v>
      </c>
      <c r="BB3" s="267" t="s">
        <v>198</v>
      </c>
      <c r="BC3" s="267" t="s">
        <v>62</v>
      </c>
      <c r="BD3" s="267" t="s">
        <v>199</v>
      </c>
      <c r="BE3" s="267" t="s">
        <v>81</v>
      </c>
      <c r="BF3" s="267" t="s">
        <v>105</v>
      </c>
      <c r="BG3" s="267" t="s">
        <v>82</v>
      </c>
      <c r="BH3" s="267" t="s">
        <v>97</v>
      </c>
      <c r="BI3" s="267" t="s">
        <v>106</v>
      </c>
      <c r="BJ3" s="267" t="s">
        <v>63</v>
      </c>
      <c r="BK3" s="267" t="s">
        <v>212</v>
      </c>
      <c r="BL3" s="267" t="s">
        <v>83</v>
      </c>
      <c r="BM3" s="267" t="s">
        <v>114</v>
      </c>
      <c r="BN3" s="267" t="s">
        <v>71</v>
      </c>
      <c r="BO3" s="267" t="s">
        <v>92</v>
      </c>
      <c r="BP3" s="267" t="s">
        <v>107</v>
      </c>
      <c r="BQ3" s="267" t="s">
        <v>213</v>
      </c>
      <c r="BR3" s="267"/>
      <c r="BS3" s="314"/>
      <c r="BT3" s="315"/>
      <c r="BU3" s="315"/>
      <c r="BV3" s="315"/>
      <c r="BW3" s="315"/>
      <c r="BX3" s="315"/>
      <c r="BY3" s="315"/>
      <c r="BZ3" s="315"/>
      <c r="CA3" s="315"/>
      <c r="CB3" s="315"/>
      <c r="CC3" s="315"/>
      <c r="CD3" s="315"/>
      <c r="CE3" s="315"/>
      <c r="CF3" s="315"/>
      <c r="CG3" s="315"/>
      <c r="CH3" s="315"/>
      <c r="CI3" s="315"/>
    </row>
    <row r="4" spans="1:88" s="301" customFormat="1" x14ac:dyDescent="0.25">
      <c r="A4" s="302" t="s">
        <v>17</v>
      </c>
      <c r="B4" s="302" t="s">
        <v>215</v>
      </c>
      <c r="C4" s="321"/>
      <c r="D4" s="320">
        <v>60</v>
      </c>
      <c r="E4" s="320"/>
      <c r="F4" s="303">
        <v>45</v>
      </c>
      <c r="G4" s="303"/>
      <c r="H4" s="303"/>
      <c r="I4" s="304"/>
      <c r="J4" s="303"/>
      <c r="K4" s="303"/>
      <c r="L4" s="303"/>
      <c r="M4" s="303"/>
      <c r="N4" s="303"/>
      <c r="O4" s="303"/>
      <c r="P4" s="304"/>
      <c r="Q4" s="304">
        <v>3</v>
      </c>
      <c r="R4" s="303">
        <v>3</v>
      </c>
      <c r="S4" s="303"/>
      <c r="T4" s="304"/>
      <c r="U4" s="304"/>
      <c r="V4" s="303">
        <v>1</v>
      </c>
      <c r="W4" s="303"/>
      <c r="X4" s="303"/>
      <c r="Y4" s="303"/>
      <c r="Z4" s="303"/>
      <c r="AA4" s="303"/>
      <c r="AB4" s="303"/>
      <c r="AC4" s="303"/>
      <c r="AD4" s="303"/>
      <c r="AE4" s="303"/>
      <c r="AF4" s="303"/>
      <c r="AG4" s="303"/>
      <c r="AH4" s="303">
        <v>1</v>
      </c>
      <c r="AI4" s="303"/>
      <c r="AJ4" s="303"/>
      <c r="AK4" s="303"/>
      <c r="AL4" s="303"/>
      <c r="AM4" s="303"/>
      <c r="AN4" s="304"/>
      <c r="AO4" s="303"/>
      <c r="AP4" s="303"/>
      <c r="AQ4" s="303"/>
      <c r="AR4" s="303"/>
      <c r="AS4" s="303"/>
      <c r="AT4" s="303"/>
      <c r="AU4" s="304"/>
      <c r="AV4" s="304"/>
      <c r="AW4" s="303"/>
      <c r="AX4" s="303"/>
      <c r="AY4" s="303"/>
      <c r="AZ4" s="303"/>
      <c r="BA4" s="303"/>
      <c r="BB4" s="303"/>
      <c r="BC4" s="303"/>
      <c r="BD4" s="303"/>
      <c r="BE4" s="303">
        <v>1</v>
      </c>
      <c r="BF4" s="303"/>
      <c r="BG4" s="303">
        <v>5</v>
      </c>
      <c r="BH4" s="303"/>
      <c r="BI4" s="303">
        <v>1</v>
      </c>
      <c r="BJ4" s="303"/>
      <c r="BK4" s="304"/>
      <c r="BL4" s="304"/>
      <c r="BM4" s="303"/>
      <c r="BN4" s="303"/>
      <c r="BO4" s="303"/>
      <c r="BP4" s="303"/>
      <c r="BQ4" s="304"/>
      <c r="BR4" s="305"/>
      <c r="BS4" s="300"/>
      <c r="BT4" s="300"/>
      <c r="BU4" s="300"/>
      <c r="BV4" s="300"/>
      <c r="BW4" s="300"/>
      <c r="BX4" s="300"/>
      <c r="BY4" s="300"/>
      <c r="BZ4" s="300"/>
      <c r="CA4" s="300"/>
      <c r="CB4" s="300"/>
      <c r="CC4" s="300"/>
      <c r="CD4" s="300"/>
      <c r="CE4" s="300"/>
      <c r="CF4" s="300"/>
      <c r="CG4" s="300"/>
      <c r="CH4" s="300"/>
      <c r="CI4" s="300"/>
    </row>
    <row r="5" spans="1:88" x14ac:dyDescent="0.25">
      <c r="A5" s="299" t="s">
        <v>18</v>
      </c>
      <c r="B5" s="299" t="s">
        <v>201</v>
      </c>
      <c r="C5" s="321"/>
      <c r="D5" s="321">
        <v>76</v>
      </c>
      <c r="E5" s="321"/>
      <c r="F5" s="306"/>
      <c r="G5" s="307"/>
      <c r="H5" s="307"/>
      <c r="I5" s="307">
        <v>23</v>
      </c>
      <c r="J5" s="307"/>
      <c r="K5" s="307"/>
      <c r="L5" s="307">
        <v>22</v>
      </c>
      <c r="M5" s="307"/>
      <c r="N5" s="307"/>
      <c r="O5" s="307"/>
      <c r="P5" s="307"/>
      <c r="Q5" s="307">
        <v>1</v>
      </c>
      <c r="R5" s="307"/>
      <c r="S5" s="307"/>
      <c r="T5" s="307"/>
      <c r="U5" s="307"/>
      <c r="V5" s="307">
        <v>1</v>
      </c>
      <c r="W5" s="307">
        <v>1</v>
      </c>
      <c r="X5" s="307"/>
      <c r="Y5" s="307"/>
      <c r="Z5" s="307"/>
      <c r="AA5" s="307"/>
      <c r="AB5" s="307">
        <v>1</v>
      </c>
      <c r="AC5" s="307"/>
      <c r="AD5" s="307"/>
      <c r="AE5" s="307"/>
      <c r="AF5" s="307"/>
      <c r="AG5" s="307">
        <v>2</v>
      </c>
      <c r="AH5" s="307">
        <v>1</v>
      </c>
      <c r="AI5" s="307"/>
      <c r="AJ5" s="307">
        <v>1</v>
      </c>
      <c r="AK5" s="307"/>
      <c r="AL5" s="307">
        <v>2</v>
      </c>
      <c r="AM5" s="307"/>
      <c r="AN5" s="307"/>
      <c r="AO5" s="307">
        <v>1</v>
      </c>
      <c r="AP5" s="307">
        <v>2</v>
      </c>
      <c r="AQ5" s="307">
        <v>3</v>
      </c>
      <c r="AR5" s="307"/>
      <c r="AS5" s="307"/>
      <c r="AT5" s="307">
        <v>1</v>
      </c>
      <c r="AU5" s="307"/>
      <c r="AV5" s="308"/>
      <c r="AW5" s="307"/>
      <c r="AX5" s="307"/>
      <c r="AY5" s="307"/>
      <c r="AZ5" s="307">
        <v>1</v>
      </c>
      <c r="BA5" s="307"/>
      <c r="BB5" s="307"/>
      <c r="BC5" s="307"/>
      <c r="BD5" s="307"/>
      <c r="BE5" s="307"/>
      <c r="BF5" s="307"/>
      <c r="BG5" s="307"/>
      <c r="BH5" s="307">
        <v>3</v>
      </c>
      <c r="BI5" s="307">
        <v>5</v>
      </c>
      <c r="BJ5" s="307">
        <v>1</v>
      </c>
      <c r="BK5" s="307"/>
      <c r="BL5" s="307">
        <v>2</v>
      </c>
      <c r="BM5" s="307">
        <v>2</v>
      </c>
      <c r="BN5" s="307"/>
      <c r="BO5" s="307"/>
      <c r="BP5" s="307"/>
      <c r="BQ5" s="307"/>
      <c r="BR5" s="306"/>
      <c r="BS5" s="274"/>
      <c r="BT5" s="274"/>
      <c r="BU5" s="274"/>
      <c r="BV5" s="274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</row>
    <row r="6" spans="1:88" s="80" customFormat="1" x14ac:dyDescent="0.25">
      <c r="A6" s="302" t="s">
        <v>18</v>
      </c>
      <c r="B6" s="302" t="s">
        <v>259</v>
      </c>
      <c r="C6" s="321"/>
      <c r="D6" s="320">
        <v>140</v>
      </c>
      <c r="E6" s="320"/>
      <c r="F6" s="304"/>
      <c r="G6" s="303">
        <v>2</v>
      </c>
      <c r="H6" s="303">
        <v>2</v>
      </c>
      <c r="I6" s="303">
        <v>38</v>
      </c>
      <c r="J6" s="303">
        <v>2</v>
      </c>
      <c r="K6" s="303"/>
      <c r="L6" s="303">
        <v>26</v>
      </c>
      <c r="M6" s="303">
        <v>2</v>
      </c>
      <c r="N6" s="303"/>
      <c r="O6" s="303">
        <v>1</v>
      </c>
      <c r="P6" s="303"/>
      <c r="Q6" s="303">
        <v>3</v>
      </c>
      <c r="R6" s="303"/>
      <c r="S6" s="303"/>
      <c r="T6" s="303">
        <v>1</v>
      </c>
      <c r="U6" s="303">
        <v>1</v>
      </c>
      <c r="V6" s="303">
        <v>1</v>
      </c>
      <c r="W6" s="303">
        <v>1</v>
      </c>
      <c r="X6" s="303">
        <v>1</v>
      </c>
      <c r="Y6" s="303">
        <v>2</v>
      </c>
      <c r="Z6" s="303"/>
      <c r="AA6" s="303">
        <v>1</v>
      </c>
      <c r="AB6" s="303"/>
      <c r="AC6" s="303"/>
      <c r="AD6" s="303">
        <v>1</v>
      </c>
      <c r="AE6" s="303">
        <v>1</v>
      </c>
      <c r="AF6" s="303">
        <v>1</v>
      </c>
      <c r="AG6" s="303">
        <v>2</v>
      </c>
      <c r="AH6" s="303"/>
      <c r="AI6" s="303"/>
      <c r="AJ6" s="303"/>
      <c r="AK6" s="303">
        <v>1</v>
      </c>
      <c r="AL6" s="303">
        <v>2</v>
      </c>
      <c r="AM6" s="303"/>
      <c r="AN6" s="303"/>
      <c r="AO6" s="303">
        <v>3</v>
      </c>
      <c r="AP6" s="303">
        <v>6</v>
      </c>
      <c r="AQ6" s="303">
        <v>1</v>
      </c>
      <c r="AR6" s="303"/>
      <c r="AS6" s="303"/>
      <c r="AT6" s="303">
        <v>2</v>
      </c>
      <c r="AU6" s="303"/>
      <c r="AV6" s="303"/>
      <c r="AW6" s="303">
        <v>1</v>
      </c>
      <c r="AX6" s="303"/>
      <c r="AY6" s="303">
        <v>2</v>
      </c>
      <c r="AZ6" s="303">
        <v>2</v>
      </c>
      <c r="BA6" s="303"/>
      <c r="BB6" s="303"/>
      <c r="BC6" s="303"/>
      <c r="BD6" s="303"/>
      <c r="BE6" s="303"/>
      <c r="BF6" s="303"/>
      <c r="BG6" s="303">
        <v>3</v>
      </c>
      <c r="BH6" s="303">
        <v>6</v>
      </c>
      <c r="BI6" s="303">
        <v>9</v>
      </c>
      <c r="BJ6" s="303"/>
      <c r="BK6" s="303"/>
      <c r="BL6" s="309">
        <v>1</v>
      </c>
      <c r="BM6" s="303">
        <v>10</v>
      </c>
      <c r="BN6" s="303"/>
      <c r="BO6" s="303">
        <v>2</v>
      </c>
      <c r="BP6" s="303"/>
      <c r="BQ6" s="309"/>
      <c r="BR6" s="305"/>
      <c r="BS6" s="300"/>
      <c r="BT6" s="274"/>
      <c r="BU6" s="274"/>
      <c r="BV6" s="274"/>
      <c r="BW6" s="274"/>
      <c r="BX6" s="274"/>
      <c r="BY6" s="274"/>
      <c r="BZ6" s="274"/>
      <c r="CA6" s="274"/>
      <c r="CB6" s="274"/>
      <c r="CC6" s="274"/>
      <c r="CD6" s="274"/>
      <c r="CE6" s="274"/>
      <c r="CF6" s="274"/>
      <c r="CG6" s="274"/>
      <c r="CH6" s="274"/>
      <c r="CI6" s="274"/>
      <c r="CJ6"/>
    </row>
    <row r="7" spans="1:88" x14ac:dyDescent="0.25">
      <c r="A7" s="299" t="s">
        <v>19</v>
      </c>
      <c r="B7" s="299" t="s">
        <v>218</v>
      </c>
      <c r="C7" s="321"/>
      <c r="D7" s="321">
        <v>99</v>
      </c>
      <c r="E7" s="321">
        <v>3</v>
      </c>
      <c r="F7" s="306">
        <v>2</v>
      </c>
      <c r="G7" s="307"/>
      <c r="H7" s="307">
        <v>4</v>
      </c>
      <c r="I7" s="307">
        <v>1</v>
      </c>
      <c r="J7" s="307"/>
      <c r="K7" s="307"/>
      <c r="L7" s="307">
        <v>47</v>
      </c>
      <c r="M7" s="307">
        <v>2</v>
      </c>
      <c r="N7" s="307"/>
      <c r="O7" s="307"/>
      <c r="P7" s="307"/>
      <c r="Q7" s="307">
        <v>4</v>
      </c>
      <c r="R7" s="307">
        <v>3</v>
      </c>
      <c r="S7" s="307"/>
      <c r="T7" s="307">
        <v>1</v>
      </c>
      <c r="U7" s="307"/>
      <c r="V7" s="307">
        <v>2</v>
      </c>
      <c r="W7" s="307"/>
      <c r="X7" s="307"/>
      <c r="Y7" s="307">
        <v>1</v>
      </c>
      <c r="Z7" s="307"/>
      <c r="AA7" s="307"/>
      <c r="AB7" s="307"/>
      <c r="AC7" s="307"/>
      <c r="AD7" s="307">
        <v>2</v>
      </c>
      <c r="AE7" s="307"/>
      <c r="AF7" s="307">
        <v>2</v>
      </c>
      <c r="AG7" s="307"/>
      <c r="AH7" s="307"/>
      <c r="AI7" s="307"/>
      <c r="AJ7" s="307"/>
      <c r="AK7" s="307"/>
      <c r="AL7" s="307">
        <v>1</v>
      </c>
      <c r="AM7" s="307"/>
      <c r="AN7" s="307"/>
      <c r="AO7" s="307"/>
      <c r="AP7" s="307"/>
      <c r="AQ7" s="307"/>
      <c r="AR7" s="307"/>
      <c r="AS7" s="307">
        <v>2</v>
      </c>
      <c r="AT7" s="307"/>
      <c r="AU7" s="307"/>
      <c r="AV7" s="307">
        <v>2</v>
      </c>
      <c r="AW7" s="307"/>
      <c r="AX7" s="307">
        <v>1</v>
      </c>
      <c r="AY7" s="307">
        <v>3</v>
      </c>
      <c r="AZ7" s="307">
        <v>1</v>
      </c>
      <c r="BA7" s="307">
        <v>1</v>
      </c>
      <c r="BB7" s="307"/>
      <c r="BC7" s="307"/>
      <c r="BD7" s="307"/>
      <c r="BE7" s="307"/>
      <c r="BF7" s="307"/>
      <c r="BG7" s="307">
        <v>4</v>
      </c>
      <c r="BH7" s="307">
        <v>3</v>
      </c>
      <c r="BI7" s="307"/>
      <c r="BJ7" s="307"/>
      <c r="BK7" s="307"/>
      <c r="BL7" s="308"/>
      <c r="BM7" s="307">
        <v>7</v>
      </c>
      <c r="BN7" s="307"/>
      <c r="BO7" s="307"/>
      <c r="BP7" s="307"/>
      <c r="BQ7" s="308"/>
      <c r="BR7" s="306"/>
      <c r="BS7" s="274"/>
      <c r="BT7" s="274"/>
      <c r="BU7" s="274"/>
      <c r="BV7" s="274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</row>
    <row r="8" spans="1:88" x14ac:dyDescent="0.25">
      <c r="A8" s="302" t="s">
        <v>19</v>
      </c>
      <c r="B8" s="302" t="s">
        <v>216</v>
      </c>
      <c r="C8" s="321"/>
      <c r="D8" s="320">
        <v>87</v>
      </c>
      <c r="E8" s="320">
        <v>2</v>
      </c>
      <c r="F8" s="304"/>
      <c r="G8" s="303"/>
      <c r="H8" s="303"/>
      <c r="I8" s="303">
        <v>1</v>
      </c>
      <c r="J8" s="303"/>
      <c r="K8" s="303"/>
      <c r="L8" s="303">
        <v>78</v>
      </c>
      <c r="M8" s="303"/>
      <c r="N8" s="303"/>
      <c r="O8" s="303"/>
      <c r="P8" s="303"/>
      <c r="Q8" s="303"/>
      <c r="R8" s="303"/>
      <c r="S8" s="303"/>
      <c r="T8" s="303"/>
      <c r="U8" s="303"/>
      <c r="V8" s="303">
        <v>2</v>
      </c>
      <c r="W8" s="303"/>
      <c r="X8" s="303"/>
      <c r="Y8" s="303"/>
      <c r="Z8" s="303"/>
      <c r="AA8" s="303"/>
      <c r="AB8" s="303"/>
      <c r="AC8" s="303"/>
      <c r="AD8" s="303"/>
      <c r="AE8" s="303"/>
      <c r="AF8" s="303"/>
      <c r="AG8" s="303"/>
      <c r="AH8" s="303"/>
      <c r="AI8" s="303"/>
      <c r="AJ8" s="303"/>
      <c r="AK8" s="303"/>
      <c r="AL8" s="303">
        <v>1</v>
      </c>
      <c r="AM8" s="303"/>
      <c r="AN8" s="303"/>
      <c r="AO8" s="303"/>
      <c r="AP8" s="303"/>
      <c r="AQ8" s="303"/>
      <c r="AR8" s="303"/>
      <c r="AS8" s="303"/>
      <c r="AT8" s="303"/>
      <c r="AU8" s="303"/>
      <c r="AV8" s="303"/>
      <c r="AW8" s="303">
        <v>1</v>
      </c>
      <c r="AX8" s="303"/>
      <c r="AY8" s="303"/>
      <c r="AZ8" s="303"/>
      <c r="BA8" s="303"/>
      <c r="BB8" s="303"/>
      <c r="BC8" s="303"/>
      <c r="BD8" s="303"/>
      <c r="BE8" s="303"/>
      <c r="BF8" s="303"/>
      <c r="BG8" s="303"/>
      <c r="BH8" s="303"/>
      <c r="BI8" s="303"/>
      <c r="BJ8" s="303"/>
      <c r="BK8" s="309"/>
      <c r="BL8" s="309">
        <v>2</v>
      </c>
      <c r="BM8" s="303"/>
      <c r="BN8" s="303"/>
      <c r="BO8" s="303"/>
      <c r="BP8" s="303"/>
      <c r="BQ8" s="303"/>
      <c r="BR8" s="303"/>
      <c r="BS8" s="300"/>
      <c r="BT8" s="274"/>
      <c r="BU8" s="274"/>
      <c r="BV8" s="274"/>
      <c r="BW8" s="274"/>
      <c r="BX8" s="274"/>
      <c r="BY8" s="274"/>
      <c r="BZ8" s="274"/>
      <c r="CA8" s="274"/>
      <c r="CB8" s="274"/>
      <c r="CC8" s="274"/>
    </row>
    <row r="9" spans="1:88" x14ac:dyDescent="0.25">
      <c r="A9" s="299" t="s">
        <v>19</v>
      </c>
      <c r="B9" s="299" t="s">
        <v>217</v>
      </c>
      <c r="C9" s="321"/>
      <c r="D9" s="321">
        <v>88</v>
      </c>
      <c r="E9" s="321">
        <v>1</v>
      </c>
      <c r="F9" s="306"/>
      <c r="G9" s="307"/>
      <c r="H9" s="307"/>
      <c r="I9" s="307">
        <v>3</v>
      </c>
      <c r="J9" s="307"/>
      <c r="K9" s="307"/>
      <c r="L9" s="307">
        <v>67</v>
      </c>
      <c r="M9" s="307"/>
      <c r="N9" s="307">
        <v>1</v>
      </c>
      <c r="O9" s="307"/>
      <c r="P9" s="307"/>
      <c r="Q9" s="307"/>
      <c r="R9" s="307"/>
      <c r="S9" s="307">
        <v>1</v>
      </c>
      <c r="T9" s="307"/>
      <c r="U9" s="307"/>
      <c r="V9" s="307"/>
      <c r="W9" s="307">
        <v>1</v>
      </c>
      <c r="X9" s="307"/>
      <c r="Y9" s="307"/>
      <c r="Z9" s="307"/>
      <c r="AA9" s="307">
        <v>1</v>
      </c>
      <c r="AB9" s="307"/>
      <c r="AC9" s="307"/>
      <c r="AD9" s="307">
        <v>1</v>
      </c>
      <c r="AE9" s="307">
        <v>1</v>
      </c>
      <c r="AF9" s="307"/>
      <c r="AG9" s="307"/>
      <c r="AH9" s="307"/>
      <c r="AI9" s="307">
        <v>1</v>
      </c>
      <c r="AJ9" s="307"/>
      <c r="AK9" s="307"/>
      <c r="AL9" s="307">
        <v>1</v>
      </c>
      <c r="AM9" s="307"/>
      <c r="AN9" s="307"/>
      <c r="AO9" s="307">
        <v>1</v>
      </c>
      <c r="AP9" s="307"/>
      <c r="AQ9" s="307">
        <v>2</v>
      </c>
      <c r="AR9" s="307"/>
      <c r="AS9" s="307"/>
      <c r="AT9" s="307"/>
      <c r="AU9" s="307"/>
      <c r="AV9" s="307"/>
      <c r="AW9" s="307"/>
      <c r="AX9" s="307"/>
      <c r="AY9" s="307">
        <v>1</v>
      </c>
      <c r="AZ9" s="307"/>
      <c r="BA9" s="307"/>
      <c r="BB9" s="307"/>
      <c r="BC9" s="307"/>
      <c r="BD9" s="307"/>
      <c r="BE9" s="307">
        <v>1</v>
      </c>
      <c r="BF9" s="307"/>
      <c r="BG9" s="307"/>
      <c r="BH9" s="307">
        <v>2</v>
      </c>
      <c r="BI9" s="307"/>
      <c r="BJ9" s="307"/>
      <c r="BK9" s="307"/>
      <c r="BL9" s="307">
        <v>1</v>
      </c>
      <c r="BM9" s="307">
        <v>1</v>
      </c>
      <c r="BN9" s="307"/>
      <c r="BO9" s="307"/>
      <c r="BP9" s="307"/>
      <c r="BQ9" s="307"/>
      <c r="BR9" s="307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</row>
    <row r="10" spans="1:88" x14ac:dyDescent="0.25">
      <c r="A10" s="302" t="s">
        <v>19</v>
      </c>
      <c r="B10" s="302" t="s">
        <v>209</v>
      </c>
      <c r="C10" s="321"/>
      <c r="D10" s="320">
        <v>145</v>
      </c>
      <c r="E10" s="320">
        <v>3</v>
      </c>
      <c r="F10" s="304">
        <v>2</v>
      </c>
      <c r="G10" s="303"/>
      <c r="H10" s="303">
        <v>2</v>
      </c>
      <c r="I10" s="303">
        <v>1</v>
      </c>
      <c r="J10" s="303"/>
      <c r="K10" s="303">
        <v>2</v>
      </c>
      <c r="L10" s="303">
        <v>95</v>
      </c>
      <c r="M10" s="303">
        <v>1</v>
      </c>
      <c r="N10" s="303"/>
      <c r="O10" s="303"/>
      <c r="P10" s="303"/>
      <c r="Q10" s="303">
        <v>5</v>
      </c>
      <c r="R10" s="303">
        <v>3</v>
      </c>
      <c r="S10" s="303"/>
      <c r="T10" s="303"/>
      <c r="U10" s="303">
        <v>1</v>
      </c>
      <c r="V10" s="303">
        <v>2</v>
      </c>
      <c r="W10" s="303"/>
      <c r="X10" s="303"/>
      <c r="Y10" s="303"/>
      <c r="Z10" s="303"/>
      <c r="AA10" s="303"/>
      <c r="AB10" s="303"/>
      <c r="AC10" s="303"/>
      <c r="AD10" s="303">
        <v>1</v>
      </c>
      <c r="AE10" s="303">
        <v>1</v>
      </c>
      <c r="AF10" s="303"/>
      <c r="AG10" s="303">
        <v>1</v>
      </c>
      <c r="AH10" s="303"/>
      <c r="AI10" s="303"/>
      <c r="AJ10" s="303"/>
      <c r="AK10" s="303"/>
      <c r="AL10" s="303">
        <v>3</v>
      </c>
      <c r="AM10" s="303"/>
      <c r="AN10" s="303"/>
      <c r="AO10" s="303">
        <v>2</v>
      </c>
      <c r="AP10" s="303"/>
      <c r="AQ10" s="303">
        <v>3</v>
      </c>
      <c r="AR10" s="303"/>
      <c r="AS10" s="303">
        <v>1</v>
      </c>
      <c r="AT10" s="303">
        <v>1</v>
      </c>
      <c r="AU10" s="303"/>
      <c r="AV10" s="303"/>
      <c r="AW10" s="303">
        <v>1</v>
      </c>
      <c r="AX10" s="303">
        <v>2</v>
      </c>
      <c r="AY10" s="303"/>
      <c r="AZ10" s="303">
        <v>1</v>
      </c>
      <c r="BA10" s="303"/>
      <c r="BB10" s="303"/>
      <c r="BC10" s="303"/>
      <c r="BD10" s="303"/>
      <c r="BE10" s="303"/>
      <c r="BF10" s="303"/>
      <c r="BG10" s="303"/>
      <c r="BH10" s="303">
        <v>3</v>
      </c>
      <c r="BI10" s="303">
        <v>2</v>
      </c>
      <c r="BJ10" s="303"/>
      <c r="BK10" s="309"/>
      <c r="BL10" s="309">
        <v>1</v>
      </c>
      <c r="BM10" s="303">
        <v>5</v>
      </c>
      <c r="BN10" s="303"/>
      <c r="BO10" s="303"/>
      <c r="BP10" s="303"/>
      <c r="BQ10" s="303"/>
      <c r="BR10" s="303"/>
      <c r="BS10" s="300"/>
      <c r="BT10" s="274"/>
      <c r="BU10" s="274"/>
      <c r="BV10" s="274"/>
      <c r="BW10" s="274"/>
      <c r="BX10" s="274"/>
      <c r="BY10" s="274"/>
      <c r="BZ10" s="274"/>
      <c r="CA10" s="274"/>
      <c r="CB10" s="274"/>
      <c r="CC10" s="274"/>
    </row>
    <row r="11" spans="1:88" x14ac:dyDescent="0.25">
      <c r="A11" s="299" t="s">
        <v>19</v>
      </c>
      <c r="B11" s="299" t="s">
        <v>219</v>
      </c>
      <c r="C11" s="321"/>
      <c r="D11" s="321">
        <v>139</v>
      </c>
      <c r="E11" s="321">
        <v>1</v>
      </c>
      <c r="F11" s="306"/>
      <c r="G11" s="307"/>
      <c r="H11" s="307">
        <v>2</v>
      </c>
      <c r="I11" s="307">
        <v>3</v>
      </c>
      <c r="J11" s="307"/>
      <c r="K11" s="307"/>
      <c r="L11" s="307">
        <v>112</v>
      </c>
      <c r="M11" s="307">
        <v>1</v>
      </c>
      <c r="N11" s="307"/>
      <c r="O11" s="307"/>
      <c r="P11" s="307"/>
      <c r="Q11" s="307">
        <v>2</v>
      </c>
      <c r="R11" s="307"/>
      <c r="S11" s="307"/>
      <c r="T11" s="307">
        <v>4</v>
      </c>
      <c r="U11" s="307"/>
      <c r="V11" s="307">
        <v>1</v>
      </c>
      <c r="W11" s="307"/>
      <c r="X11" s="307"/>
      <c r="Y11" s="307"/>
      <c r="Z11" s="307"/>
      <c r="AA11" s="307"/>
      <c r="AB11" s="307"/>
      <c r="AC11" s="307">
        <v>1</v>
      </c>
      <c r="AD11" s="307"/>
      <c r="AE11" s="307"/>
      <c r="AF11" s="307"/>
      <c r="AG11" s="307"/>
      <c r="AH11" s="307"/>
      <c r="AI11" s="307"/>
      <c r="AJ11" s="307"/>
      <c r="AK11" s="307"/>
      <c r="AL11" s="307"/>
      <c r="AM11" s="307"/>
      <c r="AN11" s="307"/>
      <c r="AO11" s="307"/>
      <c r="AP11" s="307">
        <v>1</v>
      </c>
      <c r="AQ11" s="307">
        <v>1</v>
      </c>
      <c r="AR11" s="307"/>
      <c r="AS11" s="307"/>
      <c r="AT11" s="307"/>
      <c r="AU11" s="307"/>
      <c r="AV11" s="307"/>
      <c r="AW11" s="307"/>
      <c r="AX11" s="307"/>
      <c r="AY11" s="307">
        <v>4</v>
      </c>
      <c r="AZ11" s="307"/>
      <c r="BA11" s="307"/>
      <c r="BB11" s="307"/>
      <c r="BC11" s="307"/>
      <c r="BD11" s="307"/>
      <c r="BE11" s="307"/>
      <c r="BF11" s="307"/>
      <c r="BG11" s="307"/>
      <c r="BH11" s="307"/>
      <c r="BI11" s="307">
        <v>4</v>
      </c>
      <c r="BJ11" s="307"/>
      <c r="BK11" s="307"/>
      <c r="BL11" s="307"/>
      <c r="BM11" s="307">
        <v>2</v>
      </c>
      <c r="BN11" s="307"/>
      <c r="BO11" s="307"/>
      <c r="BP11" s="307"/>
      <c r="BQ11" s="307"/>
      <c r="BR11" s="307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</row>
    <row r="12" spans="1:88" s="80" customFormat="1" x14ac:dyDescent="0.25">
      <c r="A12" s="302" t="s">
        <v>20</v>
      </c>
      <c r="B12" s="302" t="s">
        <v>220</v>
      </c>
      <c r="C12" s="321"/>
      <c r="D12" s="320">
        <v>79</v>
      </c>
      <c r="E12" s="320"/>
      <c r="F12" s="304"/>
      <c r="G12" s="303">
        <v>1</v>
      </c>
      <c r="H12" s="303"/>
      <c r="I12" s="303">
        <v>5</v>
      </c>
      <c r="J12" s="303"/>
      <c r="K12" s="303"/>
      <c r="L12" s="303">
        <v>3</v>
      </c>
      <c r="M12" s="303">
        <v>50</v>
      </c>
      <c r="N12" s="303"/>
      <c r="O12" s="303"/>
      <c r="P12" s="303"/>
      <c r="Q12" s="303">
        <v>1</v>
      </c>
      <c r="R12" s="303"/>
      <c r="S12" s="303"/>
      <c r="T12" s="303"/>
      <c r="U12" s="303"/>
      <c r="V12" s="303"/>
      <c r="W12" s="303"/>
      <c r="X12" s="303"/>
      <c r="Y12" s="303">
        <v>1</v>
      </c>
      <c r="Z12" s="303"/>
      <c r="AA12" s="303"/>
      <c r="AB12" s="303"/>
      <c r="AC12" s="303"/>
      <c r="AD12" s="303">
        <v>2</v>
      </c>
      <c r="AE12" s="303">
        <v>1</v>
      </c>
      <c r="AF12" s="303"/>
      <c r="AG12" s="303"/>
      <c r="AH12" s="303"/>
      <c r="AI12" s="303"/>
      <c r="AJ12" s="303">
        <v>2</v>
      </c>
      <c r="AK12" s="303">
        <v>2</v>
      </c>
      <c r="AL12" s="303"/>
      <c r="AM12" s="303"/>
      <c r="AN12" s="303"/>
      <c r="AO12" s="303"/>
      <c r="AP12" s="303">
        <v>4</v>
      </c>
      <c r="AQ12" s="303"/>
      <c r="AR12" s="303"/>
      <c r="AS12" s="303"/>
      <c r="AT12" s="303">
        <v>1</v>
      </c>
      <c r="AU12" s="303"/>
      <c r="AV12" s="303"/>
      <c r="AW12" s="303"/>
      <c r="AX12" s="303"/>
      <c r="AY12" s="303"/>
      <c r="AZ12" s="303">
        <v>1</v>
      </c>
      <c r="BA12" s="303"/>
      <c r="BB12" s="303"/>
      <c r="BC12" s="303"/>
      <c r="BD12" s="303"/>
      <c r="BE12" s="303"/>
      <c r="BF12" s="303"/>
      <c r="BG12" s="303"/>
      <c r="BH12" s="303">
        <v>3</v>
      </c>
      <c r="BI12" s="303"/>
      <c r="BJ12" s="303"/>
      <c r="BK12" s="303"/>
      <c r="BL12" s="309"/>
      <c r="BM12" s="303">
        <v>2</v>
      </c>
      <c r="BN12" s="303"/>
      <c r="BO12" s="303"/>
      <c r="BP12" s="303"/>
      <c r="BQ12" s="309"/>
      <c r="BR12" s="305"/>
      <c r="BS12" s="300"/>
      <c r="BT12" s="274"/>
      <c r="BU12" s="274"/>
      <c r="BV12" s="274"/>
      <c r="BW12" s="274"/>
      <c r="BX12" s="274"/>
      <c r="BY12" s="274"/>
      <c r="BZ12" s="274"/>
      <c r="CA12" s="274"/>
      <c r="CB12" s="274"/>
      <c r="CC12" s="274"/>
      <c r="CD12" s="274"/>
      <c r="CE12" s="274"/>
      <c r="CF12" s="274"/>
      <c r="CG12" s="274"/>
      <c r="CH12" s="274"/>
      <c r="CI12" s="274"/>
      <c r="CJ12"/>
    </row>
    <row r="13" spans="1:88" x14ac:dyDescent="0.25">
      <c r="A13" s="299" t="s">
        <v>21</v>
      </c>
      <c r="B13" s="299" t="s">
        <v>221</v>
      </c>
      <c r="C13" s="321"/>
      <c r="D13" s="321">
        <v>46</v>
      </c>
      <c r="E13" s="321"/>
      <c r="F13" s="306"/>
      <c r="G13" s="307"/>
      <c r="H13" s="307"/>
      <c r="I13" s="307"/>
      <c r="J13" s="307"/>
      <c r="K13" s="307"/>
      <c r="L13" s="307"/>
      <c r="M13" s="307">
        <v>1</v>
      </c>
      <c r="N13" s="307">
        <v>22</v>
      </c>
      <c r="O13" s="307"/>
      <c r="P13" s="307"/>
      <c r="Q13" s="307"/>
      <c r="R13" s="307"/>
      <c r="S13" s="307"/>
      <c r="T13" s="307"/>
      <c r="U13" s="307"/>
      <c r="V13" s="307"/>
      <c r="W13" s="307"/>
      <c r="X13" s="307"/>
      <c r="Y13" s="307"/>
      <c r="Z13" s="307"/>
      <c r="AA13" s="307"/>
      <c r="AB13" s="307">
        <v>4</v>
      </c>
      <c r="AC13" s="307"/>
      <c r="AD13" s="307"/>
      <c r="AE13" s="307">
        <v>7</v>
      </c>
      <c r="AF13" s="307"/>
      <c r="AG13" s="307"/>
      <c r="AH13" s="307"/>
      <c r="AI13" s="307">
        <v>1</v>
      </c>
      <c r="AJ13" s="307"/>
      <c r="AK13" s="307"/>
      <c r="AL13" s="307"/>
      <c r="AM13" s="307"/>
      <c r="AN13" s="307">
        <v>2</v>
      </c>
      <c r="AO13" s="307">
        <v>1</v>
      </c>
      <c r="AP13" s="307"/>
      <c r="AQ13" s="307">
        <v>5</v>
      </c>
      <c r="AR13" s="307"/>
      <c r="AS13" s="307"/>
      <c r="AT13" s="307"/>
      <c r="AU13" s="307"/>
      <c r="AV13" s="307"/>
      <c r="AW13" s="307"/>
      <c r="AX13" s="307"/>
      <c r="AY13" s="307"/>
      <c r="AZ13" s="307">
        <v>1</v>
      </c>
      <c r="BA13" s="307"/>
      <c r="BB13" s="307"/>
      <c r="BC13" s="307">
        <v>2</v>
      </c>
      <c r="BD13" s="307"/>
      <c r="BE13" s="307"/>
      <c r="BF13" s="307"/>
      <c r="BG13" s="307"/>
      <c r="BH13" s="307"/>
      <c r="BI13" s="307"/>
      <c r="BJ13" s="307"/>
      <c r="BK13" s="307"/>
      <c r="BL13" s="308"/>
      <c r="BM13" s="307"/>
      <c r="BN13" s="307"/>
      <c r="BO13" s="307"/>
      <c r="BP13" s="307"/>
      <c r="BQ13" s="308"/>
      <c r="BR13" s="306"/>
      <c r="BS13" s="274"/>
      <c r="BT13" s="274"/>
      <c r="BU13" s="274"/>
      <c r="BV13" s="274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</row>
    <row r="14" spans="1:88" x14ac:dyDescent="0.25">
      <c r="A14" s="302" t="s">
        <v>22</v>
      </c>
      <c r="B14" s="302" t="s">
        <v>222</v>
      </c>
      <c r="C14" s="321"/>
      <c r="D14" s="320">
        <v>72</v>
      </c>
      <c r="E14" s="320">
        <v>2</v>
      </c>
      <c r="F14" s="304"/>
      <c r="G14" s="303"/>
      <c r="H14" s="303">
        <v>1</v>
      </c>
      <c r="I14" s="303"/>
      <c r="J14" s="303"/>
      <c r="K14" s="303"/>
      <c r="L14" s="303">
        <v>2</v>
      </c>
      <c r="M14" s="303">
        <v>1</v>
      </c>
      <c r="N14" s="303">
        <v>1</v>
      </c>
      <c r="O14" s="303">
        <v>3</v>
      </c>
      <c r="P14" s="303"/>
      <c r="Q14" s="303">
        <v>5</v>
      </c>
      <c r="R14" s="303">
        <v>1</v>
      </c>
      <c r="S14" s="303"/>
      <c r="T14" s="303"/>
      <c r="U14" s="303"/>
      <c r="V14" s="303">
        <v>1</v>
      </c>
      <c r="W14" s="303"/>
      <c r="X14" s="303"/>
      <c r="Y14" s="303"/>
      <c r="Z14" s="303"/>
      <c r="AA14" s="303">
        <v>1</v>
      </c>
      <c r="AB14" s="303"/>
      <c r="AC14" s="303"/>
      <c r="AD14" s="303">
        <v>20</v>
      </c>
      <c r="AE14" s="303">
        <v>1</v>
      </c>
      <c r="AF14" s="303">
        <v>1</v>
      </c>
      <c r="AG14" s="303"/>
      <c r="AH14" s="303">
        <v>1</v>
      </c>
      <c r="AI14" s="303"/>
      <c r="AJ14" s="303"/>
      <c r="AK14" s="303"/>
      <c r="AL14" s="303"/>
      <c r="AM14" s="303"/>
      <c r="AN14" s="303"/>
      <c r="AO14" s="303">
        <v>1</v>
      </c>
      <c r="AP14" s="303"/>
      <c r="AQ14" s="303">
        <v>3</v>
      </c>
      <c r="AR14" s="303"/>
      <c r="AS14" s="303">
        <v>3</v>
      </c>
      <c r="AT14" s="303"/>
      <c r="AU14" s="303"/>
      <c r="AV14" s="303"/>
      <c r="AW14" s="303">
        <v>1</v>
      </c>
      <c r="AX14" s="303">
        <v>1</v>
      </c>
      <c r="AY14" s="303">
        <v>1</v>
      </c>
      <c r="AZ14" s="303">
        <v>1</v>
      </c>
      <c r="BA14" s="303"/>
      <c r="BB14" s="303"/>
      <c r="BC14" s="303"/>
      <c r="BD14" s="303"/>
      <c r="BE14" s="303"/>
      <c r="BF14" s="303"/>
      <c r="BG14" s="303"/>
      <c r="BH14" s="303">
        <v>3</v>
      </c>
      <c r="BI14" s="303"/>
      <c r="BJ14" s="303"/>
      <c r="BK14" s="309"/>
      <c r="BL14" s="309">
        <v>17</v>
      </c>
      <c r="BM14" s="303"/>
      <c r="BN14" s="303"/>
      <c r="BO14" s="303"/>
      <c r="BP14" s="303"/>
      <c r="BQ14" s="303"/>
      <c r="BR14" s="303"/>
      <c r="BS14" s="300"/>
      <c r="BT14" s="274"/>
      <c r="BU14" s="274"/>
      <c r="BV14" s="274"/>
      <c r="BW14" s="274"/>
      <c r="BX14" s="274"/>
      <c r="BY14" s="274"/>
      <c r="BZ14" s="274"/>
      <c r="CA14" s="274"/>
      <c r="CB14" s="274"/>
      <c r="CC14" s="274"/>
    </row>
    <row r="15" spans="1:88" x14ac:dyDescent="0.25">
      <c r="A15" s="299" t="s">
        <v>23</v>
      </c>
      <c r="B15" s="299" t="s">
        <v>223</v>
      </c>
      <c r="C15" s="321"/>
      <c r="D15" s="321">
        <v>115</v>
      </c>
      <c r="E15" s="321">
        <v>4</v>
      </c>
      <c r="F15" s="306"/>
      <c r="G15" s="307">
        <v>1</v>
      </c>
      <c r="H15" s="307">
        <v>1</v>
      </c>
      <c r="I15" s="307"/>
      <c r="J15" s="307"/>
      <c r="K15" s="307">
        <v>1</v>
      </c>
      <c r="L15" s="307">
        <v>8</v>
      </c>
      <c r="M15" s="307"/>
      <c r="N15" s="307"/>
      <c r="O15" s="307"/>
      <c r="P15" s="307"/>
      <c r="Q15" s="307">
        <v>61</v>
      </c>
      <c r="R15" s="307">
        <v>3</v>
      </c>
      <c r="S15" s="307"/>
      <c r="T15" s="307"/>
      <c r="U15" s="307"/>
      <c r="V15" s="307">
        <v>1</v>
      </c>
      <c r="W15" s="307"/>
      <c r="X15" s="307"/>
      <c r="Y15" s="307"/>
      <c r="Z15" s="307"/>
      <c r="AA15" s="307"/>
      <c r="AB15" s="307"/>
      <c r="AC15" s="307"/>
      <c r="AD15" s="307">
        <v>1</v>
      </c>
      <c r="AE15" s="307">
        <v>2</v>
      </c>
      <c r="AF15" s="307">
        <v>2</v>
      </c>
      <c r="AG15" s="307"/>
      <c r="AH15" s="307"/>
      <c r="AI15" s="307"/>
      <c r="AJ15" s="307"/>
      <c r="AK15" s="307">
        <v>1</v>
      </c>
      <c r="AL15" s="307">
        <v>1</v>
      </c>
      <c r="AM15" s="307"/>
      <c r="AN15" s="307"/>
      <c r="AO15" s="307">
        <v>4</v>
      </c>
      <c r="AP15" s="307"/>
      <c r="AQ15" s="307">
        <v>4</v>
      </c>
      <c r="AR15" s="307"/>
      <c r="AS15" s="307">
        <v>1</v>
      </c>
      <c r="AT15" s="307"/>
      <c r="AU15" s="307"/>
      <c r="AV15" s="307"/>
      <c r="AW15" s="307"/>
      <c r="AX15" s="307">
        <v>5</v>
      </c>
      <c r="AY15" s="307"/>
      <c r="AZ15" s="307">
        <v>2</v>
      </c>
      <c r="BA15" s="307"/>
      <c r="BB15" s="307"/>
      <c r="BC15" s="307"/>
      <c r="BD15" s="307"/>
      <c r="BE15" s="307"/>
      <c r="BF15" s="307"/>
      <c r="BG15" s="307">
        <v>1</v>
      </c>
      <c r="BH15" s="307">
        <v>10</v>
      </c>
      <c r="BI15" s="307"/>
      <c r="BJ15" s="307"/>
      <c r="BK15" s="307"/>
      <c r="BL15" s="307">
        <v>1</v>
      </c>
      <c r="BM15" s="307"/>
      <c r="BN15" s="307"/>
      <c r="BO15" s="307"/>
      <c r="BP15" s="307"/>
      <c r="BQ15" s="307"/>
      <c r="BR15" s="307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</row>
    <row r="16" spans="1:88" x14ac:dyDescent="0.25">
      <c r="A16" s="302" t="s">
        <v>23</v>
      </c>
      <c r="B16" s="302" t="s">
        <v>224</v>
      </c>
      <c r="C16" s="321"/>
      <c r="D16" s="320">
        <v>91</v>
      </c>
      <c r="E16" s="320"/>
      <c r="F16" s="304"/>
      <c r="G16" s="303"/>
      <c r="H16" s="303"/>
      <c r="I16" s="303"/>
      <c r="J16" s="303">
        <v>1</v>
      </c>
      <c r="K16" s="303"/>
      <c r="L16" s="303"/>
      <c r="M16" s="303"/>
      <c r="N16" s="303"/>
      <c r="O16" s="303"/>
      <c r="P16" s="303"/>
      <c r="Q16" s="303">
        <v>86</v>
      </c>
      <c r="R16" s="303">
        <v>2</v>
      </c>
      <c r="S16" s="303"/>
      <c r="T16" s="303"/>
      <c r="U16" s="303"/>
      <c r="V16" s="303"/>
      <c r="W16" s="303"/>
      <c r="X16" s="303"/>
      <c r="Y16" s="303"/>
      <c r="Z16" s="303"/>
      <c r="AA16" s="303"/>
      <c r="AB16" s="303"/>
      <c r="AC16" s="303"/>
      <c r="AD16" s="303"/>
      <c r="AE16" s="303"/>
      <c r="AF16" s="303"/>
      <c r="AG16" s="303"/>
      <c r="AH16" s="303"/>
      <c r="AI16" s="303"/>
      <c r="AJ16" s="303"/>
      <c r="AK16" s="303"/>
      <c r="AL16" s="303"/>
      <c r="AM16" s="303"/>
      <c r="AN16" s="303"/>
      <c r="AO16" s="303">
        <v>1</v>
      </c>
      <c r="AP16" s="303"/>
      <c r="AQ16" s="303"/>
      <c r="AR16" s="303"/>
      <c r="AS16" s="303"/>
      <c r="AT16" s="303"/>
      <c r="AU16" s="303"/>
      <c r="AV16" s="303"/>
      <c r="AW16" s="303"/>
      <c r="AX16" s="303"/>
      <c r="AY16" s="303"/>
      <c r="AZ16" s="303"/>
      <c r="BA16" s="303"/>
      <c r="BB16" s="303"/>
      <c r="BC16" s="303"/>
      <c r="BD16" s="303"/>
      <c r="BE16" s="303"/>
      <c r="BF16" s="303">
        <v>1</v>
      </c>
      <c r="BG16" s="303"/>
      <c r="BH16" s="303"/>
      <c r="BI16" s="303"/>
      <c r="BJ16" s="303"/>
      <c r="BK16" s="309"/>
      <c r="BL16" s="309"/>
      <c r="BM16" s="303"/>
      <c r="BN16" s="303"/>
      <c r="BO16" s="303"/>
      <c r="BP16" s="303"/>
      <c r="BQ16" s="303"/>
      <c r="BR16" s="303"/>
      <c r="BS16" s="300"/>
      <c r="BT16" s="274"/>
      <c r="BU16" s="274"/>
      <c r="BV16" s="274"/>
      <c r="BW16" s="274"/>
      <c r="BX16" s="274"/>
      <c r="BY16" s="274"/>
      <c r="BZ16" s="274"/>
      <c r="CA16" s="274"/>
      <c r="CB16" s="274"/>
      <c r="CC16" s="274"/>
    </row>
    <row r="17" spans="1:88" x14ac:dyDescent="0.25">
      <c r="A17" s="299" t="s">
        <v>24</v>
      </c>
      <c r="B17" s="299" t="s">
        <v>265</v>
      </c>
      <c r="C17" s="321"/>
      <c r="D17" s="321">
        <v>85</v>
      </c>
      <c r="E17" s="321"/>
      <c r="F17" s="306"/>
      <c r="G17" s="307"/>
      <c r="H17" s="307"/>
      <c r="I17" s="307"/>
      <c r="J17" s="307"/>
      <c r="K17" s="307"/>
      <c r="L17" s="307"/>
      <c r="M17" s="307"/>
      <c r="N17" s="307"/>
      <c r="O17" s="307"/>
      <c r="P17" s="307"/>
      <c r="Q17" s="307"/>
      <c r="R17" s="307">
        <v>77</v>
      </c>
      <c r="S17" s="307"/>
      <c r="T17" s="307"/>
      <c r="U17" s="307"/>
      <c r="V17" s="307"/>
      <c r="W17" s="307">
        <v>1</v>
      </c>
      <c r="X17" s="307"/>
      <c r="Y17" s="307"/>
      <c r="Z17" s="307"/>
      <c r="AA17" s="307"/>
      <c r="AB17" s="307"/>
      <c r="AC17" s="307"/>
      <c r="AD17" s="307"/>
      <c r="AE17" s="307"/>
      <c r="AF17" s="307"/>
      <c r="AG17" s="307"/>
      <c r="AH17" s="307"/>
      <c r="AI17" s="307"/>
      <c r="AJ17" s="307"/>
      <c r="AK17" s="307"/>
      <c r="AL17" s="307"/>
      <c r="AM17" s="307"/>
      <c r="AN17" s="307"/>
      <c r="AO17" s="307"/>
      <c r="AP17" s="307"/>
      <c r="AQ17" s="307"/>
      <c r="AR17" s="307"/>
      <c r="AS17" s="307">
        <v>3</v>
      </c>
      <c r="AT17" s="307"/>
      <c r="AU17" s="307"/>
      <c r="AV17" s="307"/>
      <c r="AW17" s="307"/>
      <c r="AX17" s="307"/>
      <c r="AY17" s="307"/>
      <c r="AZ17" s="307"/>
      <c r="BA17" s="307"/>
      <c r="BB17" s="307"/>
      <c r="BC17" s="307"/>
      <c r="BD17" s="307"/>
      <c r="BE17" s="307">
        <v>4</v>
      </c>
      <c r="BF17" s="307"/>
      <c r="BG17" s="307"/>
      <c r="BH17" s="307"/>
      <c r="BI17" s="307"/>
      <c r="BJ17" s="307"/>
      <c r="BK17" s="307"/>
      <c r="BL17" s="307"/>
      <c r="BM17" s="307"/>
      <c r="BN17" s="307"/>
      <c r="BO17" s="307"/>
      <c r="BP17" s="307"/>
      <c r="BQ17" s="307"/>
      <c r="BR17" s="307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</row>
    <row r="18" spans="1:88" s="80" customFormat="1" x14ac:dyDescent="0.25">
      <c r="A18" s="302" t="s">
        <v>25</v>
      </c>
      <c r="B18" s="302" t="s">
        <v>228</v>
      </c>
      <c r="C18" s="321"/>
      <c r="D18" s="320">
        <v>80</v>
      </c>
      <c r="E18" s="320"/>
      <c r="F18" s="304"/>
      <c r="G18" s="303"/>
      <c r="H18" s="303"/>
      <c r="I18" s="303"/>
      <c r="J18" s="303"/>
      <c r="K18" s="303"/>
      <c r="L18" s="303"/>
      <c r="M18" s="303">
        <v>1</v>
      </c>
      <c r="N18" s="303"/>
      <c r="O18" s="303"/>
      <c r="P18" s="303"/>
      <c r="Q18" s="303"/>
      <c r="R18" s="303"/>
      <c r="S18" s="303"/>
      <c r="T18" s="303"/>
      <c r="U18" s="303">
        <v>1</v>
      </c>
      <c r="V18" s="303">
        <v>8</v>
      </c>
      <c r="W18" s="303"/>
      <c r="X18" s="303">
        <v>55</v>
      </c>
      <c r="Y18" s="303">
        <v>2</v>
      </c>
      <c r="Z18" s="303"/>
      <c r="AA18" s="303"/>
      <c r="AB18" s="303"/>
      <c r="AC18" s="303"/>
      <c r="AD18" s="303"/>
      <c r="AE18" s="303"/>
      <c r="AF18" s="303">
        <v>1</v>
      </c>
      <c r="AG18" s="303">
        <v>4</v>
      </c>
      <c r="AH18" s="303"/>
      <c r="AI18" s="303">
        <v>1</v>
      </c>
      <c r="AJ18" s="303">
        <v>1</v>
      </c>
      <c r="AK18" s="303"/>
      <c r="AL18" s="303"/>
      <c r="AM18" s="303"/>
      <c r="AN18" s="303"/>
      <c r="AO18" s="303"/>
      <c r="AP18" s="303"/>
      <c r="AQ18" s="303"/>
      <c r="AR18" s="303"/>
      <c r="AS18" s="303"/>
      <c r="AT18" s="303">
        <v>1</v>
      </c>
      <c r="AU18" s="303"/>
      <c r="AV18" s="303"/>
      <c r="AW18" s="303"/>
      <c r="AX18" s="303"/>
      <c r="AY18" s="303"/>
      <c r="AZ18" s="303"/>
      <c r="BA18" s="303"/>
      <c r="BB18" s="303"/>
      <c r="BC18" s="303"/>
      <c r="BD18" s="303"/>
      <c r="BE18" s="303"/>
      <c r="BF18" s="303"/>
      <c r="BG18" s="303"/>
      <c r="BH18" s="303"/>
      <c r="BI18" s="303"/>
      <c r="BJ18" s="303"/>
      <c r="BK18" s="303"/>
      <c r="BL18" s="309">
        <v>1</v>
      </c>
      <c r="BM18" s="303"/>
      <c r="BN18" s="303"/>
      <c r="BO18" s="303">
        <v>4</v>
      </c>
      <c r="BP18" s="303"/>
      <c r="BQ18" s="309"/>
      <c r="BR18" s="305"/>
      <c r="BS18" s="300"/>
      <c r="BT18" s="274"/>
      <c r="BU18" s="274"/>
      <c r="BV18" s="274"/>
      <c r="BW18" s="274"/>
      <c r="BX18" s="274"/>
      <c r="BY18" s="274"/>
      <c r="BZ18" s="274"/>
      <c r="CA18" s="274"/>
      <c r="CB18" s="274"/>
      <c r="CC18" s="274"/>
      <c r="CD18" s="274"/>
      <c r="CE18" s="274"/>
      <c r="CF18" s="274"/>
      <c r="CG18" s="274"/>
      <c r="CH18" s="274"/>
      <c r="CI18" s="274"/>
      <c r="CJ18"/>
    </row>
    <row r="19" spans="1:88" x14ac:dyDescent="0.25">
      <c r="A19" s="299" t="s">
        <v>26</v>
      </c>
      <c r="B19" s="299" t="s">
        <v>261</v>
      </c>
      <c r="C19" s="321"/>
      <c r="D19" s="321">
        <v>130</v>
      </c>
      <c r="E19" s="321"/>
      <c r="F19" s="306">
        <v>3</v>
      </c>
      <c r="G19" s="307">
        <v>2</v>
      </c>
      <c r="H19" s="307"/>
      <c r="I19" s="307">
        <v>1</v>
      </c>
      <c r="J19" s="307"/>
      <c r="K19" s="307"/>
      <c r="L19" s="307">
        <v>8</v>
      </c>
      <c r="M19" s="307">
        <v>1</v>
      </c>
      <c r="N19" s="307"/>
      <c r="O19" s="307"/>
      <c r="P19" s="307"/>
      <c r="Q19" s="307">
        <v>2</v>
      </c>
      <c r="R19" s="307">
        <v>1</v>
      </c>
      <c r="S19" s="307"/>
      <c r="T19" s="307">
        <v>1</v>
      </c>
      <c r="U19" s="307"/>
      <c r="V19" s="307">
        <v>49</v>
      </c>
      <c r="W19" s="307">
        <v>4</v>
      </c>
      <c r="X19" s="307">
        <v>2</v>
      </c>
      <c r="Y19" s="307">
        <v>1</v>
      </c>
      <c r="Z19" s="307"/>
      <c r="AA19" s="307"/>
      <c r="AB19" s="307"/>
      <c r="AC19" s="307"/>
      <c r="AD19" s="307"/>
      <c r="AE19" s="307">
        <v>1</v>
      </c>
      <c r="AF19" s="307">
        <v>15</v>
      </c>
      <c r="AG19" s="307">
        <v>5</v>
      </c>
      <c r="AH19" s="307"/>
      <c r="AI19" s="307">
        <v>1</v>
      </c>
      <c r="AJ19" s="307"/>
      <c r="AK19" s="307"/>
      <c r="AL19" s="307"/>
      <c r="AM19" s="307"/>
      <c r="AN19" s="307"/>
      <c r="AO19" s="307">
        <v>1</v>
      </c>
      <c r="AP19" s="307"/>
      <c r="AQ19" s="307">
        <v>2</v>
      </c>
      <c r="AR19" s="307"/>
      <c r="AS19" s="307">
        <v>1</v>
      </c>
      <c r="AT19" s="307"/>
      <c r="AU19" s="307"/>
      <c r="AV19" s="307">
        <v>1</v>
      </c>
      <c r="AW19" s="307">
        <v>1</v>
      </c>
      <c r="AX19" s="307"/>
      <c r="AY19" s="307">
        <v>1</v>
      </c>
      <c r="AZ19" s="307"/>
      <c r="BA19" s="307"/>
      <c r="BB19" s="307"/>
      <c r="BC19" s="307"/>
      <c r="BD19" s="307"/>
      <c r="BE19" s="307"/>
      <c r="BF19" s="307"/>
      <c r="BG19" s="307"/>
      <c r="BH19" s="307">
        <v>9</v>
      </c>
      <c r="BI19" s="307">
        <v>2</v>
      </c>
      <c r="BJ19" s="307"/>
      <c r="BK19" s="307"/>
      <c r="BL19" s="308">
        <v>2</v>
      </c>
      <c r="BM19" s="307">
        <v>5</v>
      </c>
      <c r="BN19" s="307"/>
      <c r="BO19" s="307">
        <v>8</v>
      </c>
      <c r="BP19" s="307"/>
      <c r="BQ19" s="308"/>
      <c r="BR19" s="306"/>
      <c r="BS19" s="274"/>
      <c r="BT19" s="274"/>
      <c r="BU19" s="274"/>
      <c r="BV19" s="274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</row>
    <row r="20" spans="1:88" x14ac:dyDescent="0.25">
      <c r="A20" s="302" t="s">
        <v>26</v>
      </c>
      <c r="B20" s="302" t="s">
        <v>226</v>
      </c>
      <c r="C20" s="321"/>
      <c r="D20" s="320">
        <v>50</v>
      </c>
      <c r="E20" s="320"/>
      <c r="F20" s="304"/>
      <c r="G20" s="303"/>
      <c r="H20" s="303"/>
      <c r="I20" s="303"/>
      <c r="J20" s="303">
        <v>1</v>
      </c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>
        <v>48</v>
      </c>
      <c r="W20" s="303"/>
      <c r="X20" s="303"/>
      <c r="Y20" s="303"/>
      <c r="Z20" s="303"/>
      <c r="AA20" s="303"/>
      <c r="AB20" s="303"/>
      <c r="AC20" s="303"/>
      <c r="AD20" s="303"/>
      <c r="AE20" s="303"/>
      <c r="AF20" s="303"/>
      <c r="AG20" s="303"/>
      <c r="AH20" s="303"/>
      <c r="AI20" s="303"/>
      <c r="AJ20" s="303"/>
      <c r="AK20" s="303"/>
      <c r="AL20" s="303"/>
      <c r="AM20" s="303"/>
      <c r="AN20" s="303"/>
      <c r="AO20" s="303"/>
      <c r="AP20" s="303"/>
      <c r="AQ20" s="303">
        <v>1</v>
      </c>
      <c r="AR20" s="303"/>
      <c r="AS20" s="303"/>
      <c r="AT20" s="303"/>
      <c r="AU20" s="303"/>
      <c r="AV20" s="303"/>
      <c r="AW20" s="303"/>
      <c r="AX20" s="303"/>
      <c r="AY20" s="303"/>
      <c r="AZ20" s="303"/>
      <c r="BA20" s="303"/>
      <c r="BB20" s="303"/>
      <c r="BC20" s="303"/>
      <c r="BD20" s="303"/>
      <c r="BE20" s="303"/>
      <c r="BF20" s="303"/>
      <c r="BG20" s="303"/>
      <c r="BH20" s="303"/>
      <c r="BI20" s="303"/>
      <c r="BJ20" s="303"/>
      <c r="BK20" s="309"/>
      <c r="BL20" s="309"/>
      <c r="BM20" s="303"/>
      <c r="BN20" s="303"/>
      <c r="BO20" s="303"/>
      <c r="BP20" s="303"/>
      <c r="BQ20" s="303"/>
      <c r="BR20" s="303"/>
      <c r="BS20" s="300"/>
      <c r="BT20" s="274"/>
      <c r="BU20" s="274"/>
      <c r="BV20" s="274"/>
      <c r="BW20" s="274"/>
      <c r="BX20" s="274"/>
      <c r="BY20" s="274"/>
      <c r="BZ20" s="274"/>
      <c r="CA20" s="274"/>
      <c r="CB20" s="274"/>
      <c r="CC20" s="274"/>
    </row>
    <row r="21" spans="1:88" x14ac:dyDescent="0.25">
      <c r="A21" s="299" t="s">
        <v>26</v>
      </c>
      <c r="B21" s="299" t="s">
        <v>225</v>
      </c>
      <c r="C21" s="321"/>
      <c r="D21" s="321">
        <v>50</v>
      </c>
      <c r="E21" s="321"/>
      <c r="F21" s="306"/>
      <c r="G21" s="307"/>
      <c r="H21" s="307"/>
      <c r="I21" s="307"/>
      <c r="J21" s="307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  <c r="V21" s="307">
        <v>50</v>
      </c>
      <c r="W21" s="307"/>
      <c r="X21" s="307"/>
      <c r="Y21" s="307"/>
      <c r="Z21" s="307"/>
      <c r="AA21" s="307"/>
      <c r="AB21" s="307"/>
      <c r="AC21" s="307"/>
      <c r="AD21" s="307"/>
      <c r="AE21" s="307"/>
      <c r="AF21" s="307"/>
      <c r="AG21" s="307"/>
      <c r="AH21" s="307"/>
      <c r="AI21" s="307"/>
      <c r="AJ21" s="307"/>
      <c r="AK21" s="307"/>
      <c r="AL21" s="307"/>
      <c r="AM21" s="307"/>
      <c r="AN21" s="307"/>
      <c r="AO21" s="307"/>
      <c r="AP21" s="307"/>
      <c r="AQ21" s="307"/>
      <c r="AR21" s="307"/>
      <c r="AS21" s="307"/>
      <c r="AT21" s="307"/>
      <c r="AU21" s="307"/>
      <c r="AV21" s="307"/>
      <c r="AW21" s="307"/>
      <c r="AX21" s="307"/>
      <c r="AY21" s="307"/>
      <c r="AZ21" s="307"/>
      <c r="BA21" s="307"/>
      <c r="BB21" s="307"/>
      <c r="BC21" s="307"/>
      <c r="BD21" s="307"/>
      <c r="BE21" s="307"/>
      <c r="BF21" s="307"/>
      <c r="BG21" s="307"/>
      <c r="BH21" s="307"/>
      <c r="BI21" s="307"/>
      <c r="BJ21" s="307"/>
      <c r="BK21" s="307"/>
      <c r="BL21" s="307"/>
      <c r="BM21" s="307"/>
      <c r="BN21" s="307"/>
      <c r="BO21" s="307"/>
      <c r="BP21" s="307"/>
      <c r="BQ21" s="307"/>
      <c r="BR21" s="307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</row>
    <row r="22" spans="1:88" x14ac:dyDescent="0.25">
      <c r="A22" s="302" t="s">
        <v>27</v>
      </c>
      <c r="B22" s="302" t="s">
        <v>227</v>
      </c>
      <c r="C22" s="321"/>
      <c r="D22" s="320">
        <v>104</v>
      </c>
      <c r="E22" s="320">
        <v>1</v>
      </c>
      <c r="F22" s="304"/>
      <c r="G22" s="303"/>
      <c r="H22" s="303">
        <v>1</v>
      </c>
      <c r="I22" s="303">
        <v>4</v>
      </c>
      <c r="J22" s="303"/>
      <c r="K22" s="303">
        <v>1</v>
      </c>
      <c r="L22" s="303">
        <v>4</v>
      </c>
      <c r="M22" s="303"/>
      <c r="N22" s="303"/>
      <c r="O22" s="303"/>
      <c r="P22" s="303"/>
      <c r="Q22" s="303">
        <v>1</v>
      </c>
      <c r="R22" s="303">
        <v>1</v>
      </c>
      <c r="S22" s="303"/>
      <c r="T22" s="303"/>
      <c r="U22" s="303"/>
      <c r="V22" s="303">
        <v>4</v>
      </c>
      <c r="W22" s="303">
        <v>69</v>
      </c>
      <c r="X22" s="303"/>
      <c r="Y22" s="303">
        <v>1</v>
      </c>
      <c r="Z22" s="303">
        <v>2</v>
      </c>
      <c r="AA22" s="303"/>
      <c r="AB22" s="303"/>
      <c r="AC22" s="303"/>
      <c r="AD22" s="303"/>
      <c r="AE22" s="303"/>
      <c r="AF22" s="303">
        <v>4</v>
      </c>
      <c r="AG22" s="303"/>
      <c r="AH22" s="303"/>
      <c r="AI22" s="303"/>
      <c r="AJ22" s="303"/>
      <c r="AK22" s="303"/>
      <c r="AL22" s="303"/>
      <c r="AM22" s="303"/>
      <c r="AN22" s="303">
        <v>1</v>
      </c>
      <c r="AO22" s="303">
        <v>1</v>
      </c>
      <c r="AP22" s="303"/>
      <c r="AQ22" s="303">
        <v>1</v>
      </c>
      <c r="AR22" s="303"/>
      <c r="AS22" s="303">
        <v>1</v>
      </c>
      <c r="AT22" s="303"/>
      <c r="AU22" s="303"/>
      <c r="AV22" s="303"/>
      <c r="AW22" s="303"/>
      <c r="AX22" s="303">
        <v>2</v>
      </c>
      <c r="AY22" s="303"/>
      <c r="AZ22" s="303"/>
      <c r="BA22" s="303"/>
      <c r="BB22" s="303"/>
      <c r="BC22" s="303"/>
      <c r="BD22" s="303"/>
      <c r="BE22" s="303"/>
      <c r="BF22" s="303"/>
      <c r="BG22" s="303"/>
      <c r="BH22" s="303"/>
      <c r="BI22" s="303">
        <v>2</v>
      </c>
      <c r="BJ22" s="303"/>
      <c r="BK22" s="309"/>
      <c r="BL22" s="309">
        <v>2</v>
      </c>
      <c r="BM22" s="303">
        <v>1</v>
      </c>
      <c r="BN22" s="303"/>
      <c r="BO22" s="303"/>
      <c r="BP22" s="303"/>
      <c r="BQ22" s="303"/>
      <c r="BR22" s="303"/>
      <c r="BS22" s="300"/>
      <c r="BT22" s="274"/>
      <c r="BU22" s="274"/>
      <c r="BV22" s="274"/>
      <c r="BW22" s="274"/>
      <c r="BX22" s="274"/>
      <c r="BY22" s="274"/>
      <c r="BZ22" s="274"/>
      <c r="CA22" s="274"/>
      <c r="CB22" s="274"/>
      <c r="CC22" s="274"/>
    </row>
    <row r="23" spans="1:88" x14ac:dyDescent="0.25">
      <c r="A23" s="299" t="s">
        <v>28</v>
      </c>
      <c r="B23" s="299" t="s">
        <v>229</v>
      </c>
      <c r="C23" s="321"/>
      <c r="D23" s="321">
        <v>66</v>
      </c>
      <c r="E23" s="321"/>
      <c r="F23" s="306"/>
      <c r="G23" s="307"/>
      <c r="H23" s="307"/>
      <c r="I23" s="307"/>
      <c r="J23" s="307"/>
      <c r="K23" s="307"/>
      <c r="L23" s="307">
        <v>1</v>
      </c>
      <c r="M23" s="307"/>
      <c r="N23" s="307"/>
      <c r="O23" s="307"/>
      <c r="P23" s="307"/>
      <c r="Q23" s="307">
        <v>5</v>
      </c>
      <c r="R23" s="307">
        <v>3</v>
      </c>
      <c r="S23" s="307"/>
      <c r="T23" s="307"/>
      <c r="U23" s="307"/>
      <c r="V23" s="307">
        <v>1</v>
      </c>
      <c r="W23" s="307">
        <v>2</v>
      </c>
      <c r="X23" s="307"/>
      <c r="Y23" s="307"/>
      <c r="Z23" s="307">
        <v>37</v>
      </c>
      <c r="AA23" s="307"/>
      <c r="AB23" s="307"/>
      <c r="AC23" s="307"/>
      <c r="AD23" s="307">
        <v>1</v>
      </c>
      <c r="AE23" s="307">
        <v>1</v>
      </c>
      <c r="AF23" s="307">
        <v>2</v>
      </c>
      <c r="AG23" s="307"/>
      <c r="AH23" s="307"/>
      <c r="AI23" s="307"/>
      <c r="AJ23" s="307"/>
      <c r="AK23" s="307"/>
      <c r="AL23" s="307"/>
      <c r="AM23" s="307"/>
      <c r="AN23" s="307"/>
      <c r="AO23" s="307"/>
      <c r="AP23" s="307"/>
      <c r="AQ23" s="307"/>
      <c r="AR23" s="307"/>
      <c r="AS23" s="307"/>
      <c r="AT23" s="307"/>
      <c r="AU23" s="307"/>
      <c r="AV23" s="307">
        <v>6</v>
      </c>
      <c r="AW23" s="307"/>
      <c r="AX23" s="307"/>
      <c r="AY23" s="307"/>
      <c r="AZ23" s="307"/>
      <c r="BA23" s="307"/>
      <c r="BB23" s="307"/>
      <c r="BC23" s="307"/>
      <c r="BD23" s="307"/>
      <c r="BE23" s="307">
        <v>1</v>
      </c>
      <c r="BF23" s="307"/>
      <c r="BG23" s="307">
        <v>1</v>
      </c>
      <c r="BH23" s="307">
        <v>5</v>
      </c>
      <c r="BI23" s="307"/>
      <c r="BJ23" s="307"/>
      <c r="BK23" s="307"/>
      <c r="BL23" s="307"/>
      <c r="BM23" s="307"/>
      <c r="BN23" s="307"/>
      <c r="BO23" s="307"/>
      <c r="BP23" s="307"/>
      <c r="BQ23" s="307"/>
      <c r="BR23" s="307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</row>
    <row r="24" spans="1:88" s="80" customFormat="1" x14ac:dyDescent="0.25">
      <c r="A24" s="302" t="s">
        <v>28</v>
      </c>
      <c r="B24" s="302" t="s">
        <v>230</v>
      </c>
      <c r="C24" s="321"/>
      <c r="D24" s="320">
        <v>119</v>
      </c>
      <c r="E24" s="320"/>
      <c r="F24" s="304">
        <v>4</v>
      </c>
      <c r="G24" s="303"/>
      <c r="H24" s="303"/>
      <c r="I24" s="303">
        <v>1</v>
      </c>
      <c r="J24" s="303">
        <v>1</v>
      </c>
      <c r="K24" s="303"/>
      <c r="L24" s="303">
        <v>4</v>
      </c>
      <c r="M24" s="303">
        <v>1</v>
      </c>
      <c r="N24" s="303">
        <v>1</v>
      </c>
      <c r="O24" s="303"/>
      <c r="P24" s="303"/>
      <c r="Q24" s="303">
        <v>3</v>
      </c>
      <c r="R24" s="303">
        <v>6</v>
      </c>
      <c r="S24" s="303"/>
      <c r="T24" s="303"/>
      <c r="U24" s="303">
        <v>3</v>
      </c>
      <c r="V24" s="303">
        <v>2</v>
      </c>
      <c r="W24" s="303">
        <v>11</v>
      </c>
      <c r="X24" s="303">
        <v>1</v>
      </c>
      <c r="Y24" s="303"/>
      <c r="Z24" s="303">
        <v>44</v>
      </c>
      <c r="AA24" s="303"/>
      <c r="AB24" s="303"/>
      <c r="AC24" s="303"/>
      <c r="AD24" s="303"/>
      <c r="AE24" s="303"/>
      <c r="AF24" s="303">
        <v>3</v>
      </c>
      <c r="AG24" s="303"/>
      <c r="AH24" s="303"/>
      <c r="AI24" s="303"/>
      <c r="AJ24" s="303"/>
      <c r="AK24" s="303">
        <v>1</v>
      </c>
      <c r="AL24" s="303"/>
      <c r="AM24" s="303"/>
      <c r="AN24" s="303"/>
      <c r="AO24" s="303">
        <v>1</v>
      </c>
      <c r="AP24" s="303"/>
      <c r="AQ24" s="303"/>
      <c r="AR24" s="303"/>
      <c r="AS24" s="303">
        <v>1</v>
      </c>
      <c r="AT24" s="303"/>
      <c r="AU24" s="303"/>
      <c r="AV24" s="303">
        <v>4</v>
      </c>
      <c r="AW24" s="303"/>
      <c r="AX24" s="303"/>
      <c r="AY24" s="303"/>
      <c r="AZ24" s="303"/>
      <c r="BA24" s="303"/>
      <c r="BB24" s="303"/>
      <c r="BC24" s="303"/>
      <c r="BD24" s="303"/>
      <c r="BE24" s="303">
        <v>1</v>
      </c>
      <c r="BF24" s="303"/>
      <c r="BG24" s="303">
        <v>9</v>
      </c>
      <c r="BH24" s="303"/>
      <c r="BI24" s="303">
        <v>16</v>
      </c>
      <c r="BJ24" s="303"/>
      <c r="BK24" s="303"/>
      <c r="BL24" s="309"/>
      <c r="BM24" s="303"/>
      <c r="BN24" s="303"/>
      <c r="BO24" s="303">
        <v>1</v>
      </c>
      <c r="BP24" s="303"/>
      <c r="BQ24" s="309"/>
      <c r="BR24" s="305"/>
      <c r="BS24" s="300"/>
      <c r="BT24" s="274"/>
      <c r="BU24" s="274"/>
      <c r="BV24" s="274"/>
      <c r="BW24" s="274"/>
      <c r="BX24" s="274"/>
      <c r="BY24" s="274"/>
      <c r="BZ24" s="274"/>
      <c r="CA24" s="274"/>
      <c r="CB24" s="274"/>
      <c r="CC24" s="274"/>
      <c r="CD24" s="274"/>
      <c r="CE24" s="274"/>
      <c r="CF24" s="274"/>
      <c r="CG24" s="274"/>
      <c r="CH24" s="274"/>
      <c r="CI24" s="274"/>
      <c r="CJ24"/>
    </row>
    <row r="25" spans="1:88" x14ac:dyDescent="0.25">
      <c r="A25" s="299" t="s">
        <v>29</v>
      </c>
      <c r="B25" s="299" t="s">
        <v>207</v>
      </c>
      <c r="C25" s="321"/>
      <c r="D25" s="321">
        <v>65</v>
      </c>
      <c r="E25" s="321"/>
      <c r="F25" s="306"/>
      <c r="G25" s="307"/>
      <c r="H25" s="307"/>
      <c r="I25" s="307"/>
      <c r="J25" s="307">
        <v>3</v>
      </c>
      <c r="K25" s="307"/>
      <c r="L25" s="307"/>
      <c r="M25" s="307"/>
      <c r="N25" s="307"/>
      <c r="O25" s="307"/>
      <c r="P25" s="307"/>
      <c r="Q25" s="307"/>
      <c r="R25" s="307"/>
      <c r="S25" s="307"/>
      <c r="T25" s="307"/>
      <c r="U25" s="307"/>
      <c r="V25" s="307">
        <v>1</v>
      </c>
      <c r="W25" s="307">
        <v>1</v>
      </c>
      <c r="X25" s="307"/>
      <c r="Y25" s="307"/>
      <c r="Z25" s="307"/>
      <c r="AA25" s="307">
        <v>59</v>
      </c>
      <c r="AB25" s="307"/>
      <c r="AC25" s="307"/>
      <c r="AD25" s="307"/>
      <c r="AE25" s="307"/>
      <c r="AF25" s="307"/>
      <c r="AG25" s="307"/>
      <c r="AH25" s="307">
        <v>1</v>
      </c>
      <c r="AI25" s="307"/>
      <c r="AJ25" s="307"/>
      <c r="AK25" s="307"/>
      <c r="AL25" s="307"/>
      <c r="AM25" s="307"/>
      <c r="AN25" s="307"/>
      <c r="AO25" s="307"/>
      <c r="AP25" s="307"/>
      <c r="AQ25" s="307"/>
      <c r="AR25" s="307"/>
      <c r="AS25" s="307"/>
      <c r="AT25" s="307"/>
      <c r="AU25" s="307"/>
      <c r="AV25" s="307"/>
      <c r="AW25" s="307"/>
      <c r="AX25" s="307"/>
      <c r="AY25" s="307"/>
      <c r="AZ25" s="307"/>
      <c r="BA25" s="307"/>
      <c r="BB25" s="307"/>
      <c r="BC25" s="307"/>
      <c r="BD25" s="307"/>
      <c r="BE25" s="307"/>
      <c r="BF25" s="307"/>
      <c r="BG25" s="307"/>
      <c r="BH25" s="307"/>
      <c r="BI25" s="307"/>
      <c r="BJ25" s="307"/>
      <c r="BK25" s="307"/>
      <c r="BL25" s="308"/>
      <c r="BM25" s="307"/>
      <c r="BN25" s="307"/>
      <c r="BO25" s="307"/>
      <c r="BP25" s="307"/>
      <c r="BQ25" s="308"/>
      <c r="BR25" s="306"/>
      <c r="BS25" s="274"/>
      <c r="BT25" s="274"/>
      <c r="BU25" s="274"/>
      <c r="BV25" s="274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</row>
    <row r="26" spans="1:88" x14ac:dyDescent="0.25">
      <c r="A26" s="302" t="s">
        <v>30</v>
      </c>
      <c r="B26" s="302" t="s">
        <v>203</v>
      </c>
      <c r="C26" s="321"/>
      <c r="D26" s="320">
        <v>113</v>
      </c>
      <c r="E26" s="320"/>
      <c r="F26" s="304">
        <v>1</v>
      </c>
      <c r="G26" s="303"/>
      <c r="H26" s="303">
        <v>5</v>
      </c>
      <c r="I26" s="303"/>
      <c r="J26" s="303"/>
      <c r="K26" s="303">
        <v>2</v>
      </c>
      <c r="L26" s="303">
        <v>3</v>
      </c>
      <c r="M26" s="303">
        <v>1</v>
      </c>
      <c r="N26" s="303">
        <v>4</v>
      </c>
      <c r="O26" s="303"/>
      <c r="P26" s="303"/>
      <c r="Q26" s="303">
        <v>9</v>
      </c>
      <c r="R26" s="303">
        <v>5</v>
      </c>
      <c r="S26" s="303"/>
      <c r="T26" s="303"/>
      <c r="U26" s="303"/>
      <c r="V26" s="303">
        <v>1</v>
      </c>
      <c r="W26" s="303">
        <v>2</v>
      </c>
      <c r="X26" s="303">
        <v>1</v>
      </c>
      <c r="Y26" s="303"/>
      <c r="Z26" s="303"/>
      <c r="AA26" s="303">
        <v>1</v>
      </c>
      <c r="AB26" s="303"/>
      <c r="AC26" s="303">
        <v>1</v>
      </c>
      <c r="AD26" s="303"/>
      <c r="AE26" s="303">
        <v>32</v>
      </c>
      <c r="AF26" s="303"/>
      <c r="AG26" s="303"/>
      <c r="AH26" s="303"/>
      <c r="AI26" s="303">
        <v>1</v>
      </c>
      <c r="AJ26" s="303"/>
      <c r="AK26" s="303"/>
      <c r="AL26" s="303"/>
      <c r="AM26" s="303"/>
      <c r="AN26" s="303">
        <v>1</v>
      </c>
      <c r="AO26" s="303">
        <v>3</v>
      </c>
      <c r="AP26" s="303"/>
      <c r="AQ26" s="303">
        <v>14</v>
      </c>
      <c r="AR26" s="303"/>
      <c r="AS26" s="303"/>
      <c r="AT26" s="303"/>
      <c r="AU26" s="303"/>
      <c r="AV26" s="303">
        <v>2</v>
      </c>
      <c r="AW26" s="303"/>
      <c r="AX26" s="303">
        <v>7</v>
      </c>
      <c r="AY26" s="303"/>
      <c r="AZ26" s="303">
        <v>1</v>
      </c>
      <c r="BA26" s="303"/>
      <c r="BB26" s="303"/>
      <c r="BC26" s="303">
        <v>3</v>
      </c>
      <c r="BD26" s="303"/>
      <c r="BE26" s="303"/>
      <c r="BF26" s="303"/>
      <c r="BG26" s="303">
        <v>1</v>
      </c>
      <c r="BH26" s="303">
        <v>5</v>
      </c>
      <c r="BI26" s="303">
        <v>1</v>
      </c>
      <c r="BJ26" s="303">
        <v>1</v>
      </c>
      <c r="BK26" s="309"/>
      <c r="BL26" s="309">
        <v>2</v>
      </c>
      <c r="BM26" s="303">
        <v>1</v>
      </c>
      <c r="BN26" s="303"/>
      <c r="BO26" s="303">
        <v>2</v>
      </c>
      <c r="BP26" s="303"/>
      <c r="BQ26" s="303"/>
      <c r="BR26" s="303"/>
      <c r="BS26" s="300"/>
      <c r="BT26" s="274"/>
      <c r="BU26" s="274"/>
      <c r="BV26" s="274"/>
      <c r="BW26" s="274"/>
      <c r="BX26" s="274"/>
      <c r="BY26" s="274"/>
      <c r="BZ26" s="274"/>
      <c r="CA26" s="274"/>
      <c r="CB26" s="274"/>
      <c r="CC26" s="274"/>
    </row>
    <row r="27" spans="1:88" x14ac:dyDescent="0.25">
      <c r="A27" s="299" t="s">
        <v>30</v>
      </c>
      <c r="B27" s="299" t="s">
        <v>206</v>
      </c>
      <c r="C27" s="321"/>
      <c r="D27" s="321">
        <v>35</v>
      </c>
      <c r="E27" s="321"/>
      <c r="F27" s="306"/>
      <c r="G27" s="307"/>
      <c r="H27" s="307"/>
      <c r="I27" s="307">
        <v>1</v>
      </c>
      <c r="J27" s="307"/>
      <c r="K27" s="307">
        <v>1</v>
      </c>
      <c r="L27" s="307">
        <v>9</v>
      </c>
      <c r="M27" s="307"/>
      <c r="N27" s="307"/>
      <c r="O27" s="307"/>
      <c r="P27" s="307"/>
      <c r="Q27" s="307">
        <v>4</v>
      </c>
      <c r="R27" s="307">
        <v>2</v>
      </c>
      <c r="S27" s="307"/>
      <c r="T27" s="307"/>
      <c r="U27" s="307"/>
      <c r="V27" s="307">
        <v>1</v>
      </c>
      <c r="W27" s="307">
        <v>1</v>
      </c>
      <c r="X27" s="307"/>
      <c r="Y27" s="307"/>
      <c r="Z27" s="307"/>
      <c r="AA27" s="307"/>
      <c r="AB27" s="307">
        <v>1</v>
      </c>
      <c r="AC27" s="307"/>
      <c r="AD27" s="307">
        <v>1</v>
      </c>
      <c r="AE27" s="307"/>
      <c r="AF27" s="307">
        <v>1</v>
      </c>
      <c r="AG27" s="307"/>
      <c r="AH27" s="307"/>
      <c r="AI27" s="307">
        <v>1</v>
      </c>
      <c r="AJ27" s="307"/>
      <c r="AK27" s="307"/>
      <c r="AL27" s="307"/>
      <c r="AM27" s="307"/>
      <c r="AN27" s="307"/>
      <c r="AO27" s="307">
        <v>1</v>
      </c>
      <c r="AP27" s="307"/>
      <c r="AQ27" s="307">
        <v>1</v>
      </c>
      <c r="AR27" s="307"/>
      <c r="AS27" s="307">
        <v>2</v>
      </c>
      <c r="AT27" s="307"/>
      <c r="AU27" s="307"/>
      <c r="AV27" s="307"/>
      <c r="AW27" s="307"/>
      <c r="AX27" s="307"/>
      <c r="AY27" s="307"/>
      <c r="AZ27" s="307"/>
      <c r="BA27" s="307"/>
      <c r="BB27" s="307"/>
      <c r="BC27" s="307"/>
      <c r="BD27" s="307"/>
      <c r="BE27" s="307">
        <v>1</v>
      </c>
      <c r="BF27" s="307"/>
      <c r="BG27" s="307"/>
      <c r="BH27" s="307">
        <v>1</v>
      </c>
      <c r="BI27" s="307">
        <v>1</v>
      </c>
      <c r="BJ27" s="307"/>
      <c r="BK27" s="307"/>
      <c r="BL27" s="307">
        <v>3</v>
      </c>
      <c r="BM27" s="307">
        <v>1</v>
      </c>
      <c r="BN27" s="307"/>
      <c r="BO27" s="307">
        <v>1</v>
      </c>
      <c r="BP27" s="307"/>
      <c r="BQ27" s="307"/>
      <c r="BR27" s="307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</row>
    <row r="28" spans="1:88" x14ac:dyDescent="0.25">
      <c r="A28" s="302" t="s">
        <v>30</v>
      </c>
      <c r="B28" s="302" t="s">
        <v>232</v>
      </c>
      <c r="C28" s="321"/>
      <c r="D28" s="320">
        <v>195</v>
      </c>
      <c r="E28" s="320">
        <v>3</v>
      </c>
      <c r="F28" s="304"/>
      <c r="G28" s="303"/>
      <c r="H28" s="303"/>
      <c r="I28" s="303">
        <v>1</v>
      </c>
      <c r="J28" s="303">
        <v>1</v>
      </c>
      <c r="K28" s="303"/>
      <c r="L28" s="303">
        <v>18</v>
      </c>
      <c r="M28" s="303">
        <v>2</v>
      </c>
      <c r="N28" s="303">
        <v>5</v>
      </c>
      <c r="O28" s="303"/>
      <c r="P28" s="303"/>
      <c r="Q28" s="303">
        <v>18</v>
      </c>
      <c r="R28" s="303">
        <v>6</v>
      </c>
      <c r="S28" s="303"/>
      <c r="T28" s="303">
        <v>1</v>
      </c>
      <c r="U28" s="303"/>
      <c r="V28" s="303">
        <v>6</v>
      </c>
      <c r="W28" s="303">
        <v>8</v>
      </c>
      <c r="X28" s="303"/>
      <c r="Y28" s="303"/>
      <c r="Z28" s="303"/>
      <c r="AA28" s="303">
        <v>1</v>
      </c>
      <c r="AB28" s="303">
        <v>1</v>
      </c>
      <c r="AC28" s="303"/>
      <c r="AD28" s="303">
        <v>3</v>
      </c>
      <c r="AE28" s="303">
        <v>61</v>
      </c>
      <c r="AF28" s="303">
        <v>5</v>
      </c>
      <c r="AG28" s="303"/>
      <c r="AH28" s="303"/>
      <c r="AI28" s="303"/>
      <c r="AJ28" s="303"/>
      <c r="AK28" s="303"/>
      <c r="AL28" s="303">
        <v>2</v>
      </c>
      <c r="AM28" s="303"/>
      <c r="AN28" s="303">
        <v>4</v>
      </c>
      <c r="AO28" s="303">
        <v>5</v>
      </c>
      <c r="AP28" s="303"/>
      <c r="AQ28" s="303">
        <v>7</v>
      </c>
      <c r="AR28" s="303"/>
      <c r="AS28" s="303">
        <v>1</v>
      </c>
      <c r="AT28" s="303"/>
      <c r="AU28" s="303"/>
      <c r="AV28" s="303">
        <v>1</v>
      </c>
      <c r="AW28" s="303">
        <v>1</v>
      </c>
      <c r="AX28" s="303"/>
      <c r="AY28" s="303">
        <v>1</v>
      </c>
      <c r="AZ28" s="303">
        <v>3</v>
      </c>
      <c r="BA28" s="303"/>
      <c r="BB28" s="303"/>
      <c r="BC28" s="303">
        <v>2</v>
      </c>
      <c r="BD28" s="303"/>
      <c r="BE28" s="303"/>
      <c r="BF28" s="303"/>
      <c r="BG28" s="303"/>
      <c r="BH28" s="303">
        <v>9</v>
      </c>
      <c r="BI28" s="303">
        <v>2</v>
      </c>
      <c r="BJ28" s="303">
        <v>2</v>
      </c>
      <c r="BK28" s="309"/>
      <c r="BL28" s="309">
        <v>7</v>
      </c>
      <c r="BM28" s="303">
        <v>3</v>
      </c>
      <c r="BN28" s="303"/>
      <c r="BO28" s="303">
        <v>5</v>
      </c>
      <c r="BP28" s="303"/>
      <c r="BQ28" s="303"/>
      <c r="BR28" s="303"/>
      <c r="BS28" s="300"/>
      <c r="BT28" s="274"/>
      <c r="BU28" s="274"/>
      <c r="BV28" s="274"/>
      <c r="BW28" s="274"/>
      <c r="BX28" s="274"/>
      <c r="BY28" s="274"/>
      <c r="BZ28" s="274"/>
      <c r="CA28" s="274"/>
      <c r="CB28" s="274"/>
      <c r="CC28" s="274"/>
    </row>
    <row r="29" spans="1:88" x14ac:dyDescent="0.25">
      <c r="A29" s="299" t="s">
        <v>31</v>
      </c>
      <c r="B29" s="299" t="s">
        <v>231</v>
      </c>
      <c r="C29" s="321"/>
      <c r="D29" s="321">
        <v>130</v>
      </c>
      <c r="E29" s="321">
        <v>1</v>
      </c>
      <c r="F29" s="306"/>
      <c r="G29" s="307"/>
      <c r="H29" s="307"/>
      <c r="I29" s="307">
        <v>1</v>
      </c>
      <c r="J29" s="307"/>
      <c r="K29" s="307"/>
      <c r="L29" s="307">
        <v>2</v>
      </c>
      <c r="M29" s="307">
        <v>1</v>
      </c>
      <c r="N29" s="307"/>
      <c r="O29" s="307">
        <v>2</v>
      </c>
      <c r="P29" s="307">
        <v>1</v>
      </c>
      <c r="Q29" s="307">
        <v>7</v>
      </c>
      <c r="R29" s="307">
        <v>1</v>
      </c>
      <c r="S29" s="307"/>
      <c r="T29" s="307">
        <v>1</v>
      </c>
      <c r="U29" s="307"/>
      <c r="V29" s="307">
        <v>1</v>
      </c>
      <c r="W29" s="307"/>
      <c r="X29" s="307"/>
      <c r="Y29" s="307"/>
      <c r="Z29" s="307"/>
      <c r="AA29" s="307"/>
      <c r="AB29" s="307"/>
      <c r="AC29" s="307"/>
      <c r="AD29" s="307">
        <v>73</v>
      </c>
      <c r="AE29" s="307">
        <v>1</v>
      </c>
      <c r="AF29" s="307">
        <v>2</v>
      </c>
      <c r="AG29" s="307">
        <v>1</v>
      </c>
      <c r="AH29" s="307"/>
      <c r="AI29" s="307"/>
      <c r="AJ29" s="307"/>
      <c r="AK29" s="307"/>
      <c r="AL29" s="307"/>
      <c r="AM29" s="307"/>
      <c r="AN29" s="307"/>
      <c r="AO29" s="307">
        <v>2</v>
      </c>
      <c r="AP29" s="307"/>
      <c r="AQ29" s="307">
        <v>8</v>
      </c>
      <c r="AR29" s="307"/>
      <c r="AS29" s="307">
        <v>3</v>
      </c>
      <c r="AT29" s="307"/>
      <c r="AU29" s="307"/>
      <c r="AV29" s="307"/>
      <c r="AW29" s="307"/>
      <c r="AX29" s="307"/>
      <c r="AY29" s="307"/>
      <c r="AZ29" s="307">
        <v>6</v>
      </c>
      <c r="BA29" s="307"/>
      <c r="BB29" s="307"/>
      <c r="BC29" s="307"/>
      <c r="BD29" s="307"/>
      <c r="BE29" s="307"/>
      <c r="BF29" s="307"/>
      <c r="BG29" s="307"/>
      <c r="BH29" s="307">
        <v>1</v>
      </c>
      <c r="BI29" s="307">
        <v>1</v>
      </c>
      <c r="BJ29" s="307"/>
      <c r="BK29" s="307"/>
      <c r="BL29" s="307">
        <v>13</v>
      </c>
      <c r="BM29" s="307">
        <v>1</v>
      </c>
      <c r="BN29" s="307"/>
      <c r="BO29" s="307"/>
      <c r="BP29" s="307"/>
      <c r="BQ29" s="307"/>
      <c r="BR29" s="307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</row>
    <row r="30" spans="1:88" s="80" customFormat="1" x14ac:dyDescent="0.25">
      <c r="A30" s="302" t="s">
        <v>270</v>
      </c>
      <c r="B30" s="302" t="s">
        <v>268</v>
      </c>
      <c r="C30" s="321"/>
      <c r="D30" s="320">
        <v>62</v>
      </c>
      <c r="E30" s="320"/>
      <c r="F30" s="304"/>
      <c r="G30" s="303"/>
      <c r="H30" s="303">
        <v>1</v>
      </c>
      <c r="I30" s="303"/>
      <c r="J30" s="303"/>
      <c r="K30" s="303"/>
      <c r="L30" s="303"/>
      <c r="M30" s="303">
        <v>1</v>
      </c>
      <c r="N30" s="303">
        <v>1</v>
      </c>
      <c r="O30" s="303"/>
      <c r="P30" s="303"/>
      <c r="Q30" s="303"/>
      <c r="R30" s="303"/>
      <c r="S30" s="303"/>
      <c r="T30" s="303"/>
      <c r="U30" s="303"/>
      <c r="V30" s="303">
        <v>3</v>
      </c>
      <c r="W30" s="303"/>
      <c r="X30" s="303">
        <v>1</v>
      </c>
      <c r="Y30" s="303">
        <v>1</v>
      </c>
      <c r="Z30" s="303"/>
      <c r="AA30" s="303"/>
      <c r="AB30" s="303">
        <v>17</v>
      </c>
      <c r="AC30" s="303"/>
      <c r="AD30" s="303">
        <v>2</v>
      </c>
      <c r="AE30" s="303">
        <v>4</v>
      </c>
      <c r="AF30" s="303">
        <v>1</v>
      </c>
      <c r="AG30" s="303">
        <v>1</v>
      </c>
      <c r="AH30" s="303"/>
      <c r="AI30" s="303"/>
      <c r="AJ30" s="303"/>
      <c r="AK30" s="303"/>
      <c r="AL30" s="303"/>
      <c r="AM30" s="303"/>
      <c r="AN30" s="303">
        <v>4</v>
      </c>
      <c r="AO30" s="303">
        <v>3</v>
      </c>
      <c r="AP30" s="303"/>
      <c r="AQ30" s="303">
        <v>2</v>
      </c>
      <c r="AR30" s="303"/>
      <c r="AS30" s="303">
        <v>1</v>
      </c>
      <c r="AT30" s="303"/>
      <c r="AU30" s="303"/>
      <c r="AV30" s="303">
        <v>2</v>
      </c>
      <c r="AW30" s="303"/>
      <c r="AX30" s="303"/>
      <c r="AY30" s="303"/>
      <c r="AZ30" s="303">
        <v>2</v>
      </c>
      <c r="BA30" s="303"/>
      <c r="BB30" s="303"/>
      <c r="BC30" s="303">
        <v>4</v>
      </c>
      <c r="BD30" s="303"/>
      <c r="BE30" s="303"/>
      <c r="BF30" s="303"/>
      <c r="BG30" s="303"/>
      <c r="BH30" s="303">
        <v>1</v>
      </c>
      <c r="BI30" s="303">
        <v>2</v>
      </c>
      <c r="BJ30" s="303">
        <v>1</v>
      </c>
      <c r="BK30" s="303"/>
      <c r="BL30" s="309">
        <v>4</v>
      </c>
      <c r="BM30" s="303"/>
      <c r="BN30" s="303"/>
      <c r="BO30" s="303">
        <v>3</v>
      </c>
      <c r="BP30" s="303"/>
      <c r="BQ30" s="309"/>
      <c r="BR30" s="305"/>
      <c r="BS30" s="300"/>
      <c r="BT30" s="274"/>
      <c r="BU30" s="274"/>
      <c r="BV30" s="274"/>
      <c r="BW30" s="274"/>
      <c r="BX30" s="274"/>
      <c r="BY30" s="274"/>
      <c r="BZ30" s="274"/>
      <c r="CA30" s="274"/>
      <c r="CB30" s="274"/>
      <c r="CC30" s="274"/>
      <c r="CD30" s="274"/>
      <c r="CE30" s="274"/>
      <c r="CF30" s="274"/>
      <c r="CG30" s="274"/>
      <c r="CH30" s="274"/>
      <c r="CI30" s="274"/>
      <c r="CJ30"/>
    </row>
    <row r="31" spans="1:88" x14ac:dyDescent="0.25">
      <c r="A31" s="299" t="s">
        <v>32</v>
      </c>
      <c r="B31" s="299" t="s">
        <v>233</v>
      </c>
      <c r="C31" s="321"/>
      <c r="D31" s="321">
        <v>144</v>
      </c>
      <c r="E31" s="321"/>
      <c r="F31" s="306"/>
      <c r="G31" s="307"/>
      <c r="H31" s="307">
        <v>5</v>
      </c>
      <c r="I31" s="307">
        <v>1</v>
      </c>
      <c r="J31" s="307"/>
      <c r="K31" s="307">
        <v>1</v>
      </c>
      <c r="L31" s="307">
        <v>11</v>
      </c>
      <c r="M31" s="307">
        <v>1</v>
      </c>
      <c r="N31" s="307"/>
      <c r="O31" s="307"/>
      <c r="P31" s="307"/>
      <c r="Q31" s="307">
        <v>2</v>
      </c>
      <c r="R31" s="307">
        <v>1</v>
      </c>
      <c r="S31" s="307"/>
      <c r="T31" s="307"/>
      <c r="U31" s="307">
        <v>1</v>
      </c>
      <c r="V31" s="307">
        <v>3</v>
      </c>
      <c r="W31" s="307"/>
      <c r="X31" s="307"/>
      <c r="Y31" s="307"/>
      <c r="Z31" s="307"/>
      <c r="AA31" s="307"/>
      <c r="AB31" s="307"/>
      <c r="AC31" s="307"/>
      <c r="AD31" s="307"/>
      <c r="AE31" s="307"/>
      <c r="AF31" s="307">
        <v>74</v>
      </c>
      <c r="AG31" s="307"/>
      <c r="AH31" s="307"/>
      <c r="AI31" s="307"/>
      <c r="AJ31" s="307"/>
      <c r="AK31" s="307"/>
      <c r="AL31" s="307"/>
      <c r="AM31" s="307"/>
      <c r="AN31" s="307"/>
      <c r="AO31" s="307">
        <v>2</v>
      </c>
      <c r="AP31" s="307"/>
      <c r="AQ31" s="307">
        <v>1</v>
      </c>
      <c r="AR31" s="307">
        <v>1</v>
      </c>
      <c r="AS31" s="307">
        <v>2</v>
      </c>
      <c r="AT31" s="307"/>
      <c r="AU31" s="307">
        <v>1</v>
      </c>
      <c r="AV31" s="307">
        <v>1</v>
      </c>
      <c r="AW31" s="307"/>
      <c r="AX31" s="307">
        <v>27</v>
      </c>
      <c r="AY31" s="307"/>
      <c r="AZ31" s="307"/>
      <c r="BA31" s="307"/>
      <c r="BB31" s="307">
        <v>1</v>
      </c>
      <c r="BC31" s="307"/>
      <c r="BD31" s="307"/>
      <c r="BE31" s="307"/>
      <c r="BF31" s="307"/>
      <c r="BG31" s="307"/>
      <c r="BH31" s="307">
        <v>3</v>
      </c>
      <c r="BI31" s="307"/>
      <c r="BJ31" s="307"/>
      <c r="BK31" s="307"/>
      <c r="BL31" s="308">
        <v>3</v>
      </c>
      <c r="BM31" s="307">
        <v>2</v>
      </c>
      <c r="BN31" s="307"/>
      <c r="BO31" s="307"/>
      <c r="BP31" s="307"/>
      <c r="BQ31" s="308"/>
      <c r="BR31" s="306"/>
      <c r="BS31" s="274"/>
      <c r="BT31" s="274"/>
      <c r="BU31" s="274"/>
      <c r="BV31" s="274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</row>
    <row r="32" spans="1:88" x14ac:dyDescent="0.25">
      <c r="A32" s="302" t="s">
        <v>32</v>
      </c>
      <c r="B32" s="302" t="s">
        <v>234</v>
      </c>
      <c r="C32" s="321"/>
      <c r="D32" s="320">
        <v>108</v>
      </c>
      <c r="E32" s="320">
        <v>2</v>
      </c>
      <c r="F32" s="304"/>
      <c r="G32" s="303">
        <v>1</v>
      </c>
      <c r="H32" s="303">
        <v>1</v>
      </c>
      <c r="I32" s="303">
        <v>1</v>
      </c>
      <c r="J32" s="303"/>
      <c r="K32" s="303">
        <v>1</v>
      </c>
      <c r="L32" s="303">
        <v>6</v>
      </c>
      <c r="M32" s="303"/>
      <c r="N32" s="303"/>
      <c r="O32" s="303"/>
      <c r="P32" s="303">
        <v>1</v>
      </c>
      <c r="Q32" s="303">
        <v>2</v>
      </c>
      <c r="R32" s="303">
        <v>2</v>
      </c>
      <c r="S32" s="303"/>
      <c r="T32" s="303"/>
      <c r="U32" s="303"/>
      <c r="V32" s="303">
        <v>7</v>
      </c>
      <c r="W32" s="303"/>
      <c r="X32" s="303"/>
      <c r="Y32" s="303">
        <v>1</v>
      </c>
      <c r="Z32" s="303"/>
      <c r="AA32" s="303"/>
      <c r="AB32" s="303"/>
      <c r="AC32" s="303"/>
      <c r="AD32" s="303"/>
      <c r="AE32" s="303"/>
      <c r="AF32" s="303">
        <v>66</v>
      </c>
      <c r="AG32" s="303">
        <v>3</v>
      </c>
      <c r="AH32" s="303"/>
      <c r="AI32" s="303"/>
      <c r="AJ32" s="303">
        <v>1</v>
      </c>
      <c r="AK32" s="303"/>
      <c r="AL32" s="303"/>
      <c r="AM32" s="303"/>
      <c r="AN32" s="303"/>
      <c r="AO32" s="303">
        <v>1</v>
      </c>
      <c r="AP32" s="303"/>
      <c r="AQ32" s="303">
        <v>1</v>
      </c>
      <c r="AR32" s="303"/>
      <c r="AS32" s="303">
        <v>1</v>
      </c>
      <c r="AT32" s="303"/>
      <c r="AU32" s="303"/>
      <c r="AV32" s="303"/>
      <c r="AW32" s="303"/>
      <c r="AX32" s="303">
        <v>3</v>
      </c>
      <c r="AY32" s="303">
        <v>1</v>
      </c>
      <c r="AZ32" s="303"/>
      <c r="BA32" s="303"/>
      <c r="BB32" s="303"/>
      <c r="BC32" s="303"/>
      <c r="BD32" s="303"/>
      <c r="BE32" s="303"/>
      <c r="BF32" s="303"/>
      <c r="BG32" s="303"/>
      <c r="BH32" s="303">
        <v>1</v>
      </c>
      <c r="BI32" s="303"/>
      <c r="BJ32" s="303"/>
      <c r="BK32" s="309"/>
      <c r="BL32" s="309">
        <v>1</v>
      </c>
      <c r="BM32" s="303">
        <v>1</v>
      </c>
      <c r="BN32" s="303"/>
      <c r="BO32" s="303">
        <v>3</v>
      </c>
      <c r="BP32" s="303"/>
      <c r="BQ32" s="303"/>
      <c r="BR32" s="303"/>
      <c r="BS32" s="300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spans="1:88" x14ac:dyDescent="0.25">
      <c r="A33" s="299" t="s">
        <v>33</v>
      </c>
      <c r="B33" s="299" t="s">
        <v>235</v>
      </c>
      <c r="C33" s="321"/>
      <c r="D33" s="321">
        <v>100</v>
      </c>
      <c r="E33" s="321"/>
      <c r="F33" s="306"/>
      <c r="G33" s="307"/>
      <c r="H33" s="307">
        <v>1</v>
      </c>
      <c r="I33" s="307">
        <v>1</v>
      </c>
      <c r="J33" s="307"/>
      <c r="K33" s="307"/>
      <c r="L33" s="307">
        <v>3</v>
      </c>
      <c r="M33" s="307"/>
      <c r="N33" s="307"/>
      <c r="O33" s="307"/>
      <c r="P33" s="307"/>
      <c r="Q33" s="307"/>
      <c r="R33" s="307"/>
      <c r="S33" s="307"/>
      <c r="T33" s="307"/>
      <c r="U33" s="307"/>
      <c r="V33" s="307">
        <v>2</v>
      </c>
      <c r="W33" s="307"/>
      <c r="X33" s="307">
        <v>2</v>
      </c>
      <c r="Y33" s="307"/>
      <c r="Z33" s="307">
        <v>1</v>
      </c>
      <c r="AA33" s="307"/>
      <c r="AB33" s="307"/>
      <c r="AC33" s="307">
        <v>1</v>
      </c>
      <c r="AD33" s="307"/>
      <c r="AE33" s="307"/>
      <c r="AF33" s="307">
        <v>2</v>
      </c>
      <c r="AG33" s="307">
        <v>64</v>
      </c>
      <c r="AH33" s="307"/>
      <c r="AI33" s="307"/>
      <c r="AJ33" s="307">
        <v>2</v>
      </c>
      <c r="AK33" s="307"/>
      <c r="AL33" s="307"/>
      <c r="AM33" s="307"/>
      <c r="AN33" s="307"/>
      <c r="AO33" s="307"/>
      <c r="AP33" s="307"/>
      <c r="AQ33" s="307"/>
      <c r="AR33" s="307"/>
      <c r="AS33" s="307"/>
      <c r="AT33" s="307">
        <v>7</v>
      </c>
      <c r="AU33" s="307"/>
      <c r="AV33" s="307"/>
      <c r="AW33" s="307"/>
      <c r="AX33" s="307">
        <v>3</v>
      </c>
      <c r="AY33" s="307"/>
      <c r="AZ33" s="307"/>
      <c r="BA33" s="307">
        <v>1</v>
      </c>
      <c r="BB33" s="307"/>
      <c r="BC33" s="307"/>
      <c r="BD33" s="307"/>
      <c r="BE33" s="307"/>
      <c r="BF33" s="307">
        <v>2</v>
      </c>
      <c r="BG33" s="307"/>
      <c r="BH33" s="307">
        <v>2</v>
      </c>
      <c r="BI33" s="307"/>
      <c r="BJ33" s="307"/>
      <c r="BK33" s="307"/>
      <c r="BL33" s="307">
        <v>1</v>
      </c>
      <c r="BM33" s="307">
        <v>1</v>
      </c>
      <c r="BN33" s="307"/>
      <c r="BO33" s="307">
        <v>4</v>
      </c>
      <c r="BP33" s="307"/>
      <c r="BQ33" s="307"/>
      <c r="BR33" s="307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</row>
    <row r="34" spans="1:88" x14ac:dyDescent="0.25">
      <c r="A34" s="302" t="s">
        <v>34</v>
      </c>
      <c r="B34" s="302" t="s">
        <v>266</v>
      </c>
      <c r="C34" s="321"/>
      <c r="D34" s="320">
        <v>42</v>
      </c>
      <c r="E34" s="320"/>
      <c r="F34" s="304">
        <v>1</v>
      </c>
      <c r="G34" s="303"/>
      <c r="H34" s="303"/>
      <c r="I34" s="303">
        <v>1</v>
      </c>
      <c r="J34" s="303">
        <v>1</v>
      </c>
      <c r="K34" s="303"/>
      <c r="L34" s="303">
        <v>2</v>
      </c>
      <c r="M34" s="303"/>
      <c r="N34" s="303"/>
      <c r="O34" s="303"/>
      <c r="P34" s="303"/>
      <c r="Q34" s="303">
        <v>1</v>
      </c>
      <c r="R34" s="303">
        <v>2</v>
      </c>
      <c r="S34" s="303"/>
      <c r="T34" s="303"/>
      <c r="U34" s="303"/>
      <c r="V34" s="303">
        <v>4</v>
      </c>
      <c r="W34" s="303"/>
      <c r="X34" s="303">
        <v>2</v>
      </c>
      <c r="Y34" s="303">
        <v>5</v>
      </c>
      <c r="Z34" s="303"/>
      <c r="AA34" s="303"/>
      <c r="AB34" s="303"/>
      <c r="AC34" s="303"/>
      <c r="AD34" s="303"/>
      <c r="AE34" s="303"/>
      <c r="AF34" s="303">
        <v>1</v>
      </c>
      <c r="AG34" s="303">
        <v>2</v>
      </c>
      <c r="AH34" s="303"/>
      <c r="AI34" s="303">
        <v>13</v>
      </c>
      <c r="AJ34" s="303"/>
      <c r="AK34" s="303">
        <v>2</v>
      </c>
      <c r="AL34" s="303"/>
      <c r="AM34" s="303"/>
      <c r="AN34" s="303"/>
      <c r="AO34" s="303"/>
      <c r="AP34" s="303"/>
      <c r="AQ34" s="303"/>
      <c r="AR34" s="303"/>
      <c r="AS34" s="303"/>
      <c r="AT34" s="303"/>
      <c r="AU34" s="303"/>
      <c r="AV34" s="303"/>
      <c r="AW34" s="303">
        <v>2</v>
      </c>
      <c r="AX34" s="303"/>
      <c r="AY34" s="303"/>
      <c r="AZ34" s="303"/>
      <c r="BA34" s="303"/>
      <c r="BB34" s="303"/>
      <c r="BC34" s="303"/>
      <c r="BD34" s="303"/>
      <c r="BE34" s="303"/>
      <c r="BF34" s="303"/>
      <c r="BG34" s="303"/>
      <c r="BH34" s="303">
        <v>2</v>
      </c>
      <c r="BI34" s="303">
        <v>1</v>
      </c>
      <c r="BJ34" s="303"/>
      <c r="BK34" s="309"/>
      <c r="BL34" s="309"/>
      <c r="BM34" s="303"/>
      <c r="BN34" s="303"/>
      <c r="BO34" s="303"/>
      <c r="BP34" s="303"/>
      <c r="BQ34" s="303"/>
      <c r="BR34" s="303"/>
      <c r="BS34" s="300"/>
      <c r="BT34" s="274"/>
      <c r="BU34" s="274"/>
      <c r="BV34" s="274"/>
      <c r="BW34" s="274"/>
      <c r="BX34" s="274"/>
      <c r="BY34" s="274"/>
      <c r="BZ34" s="274"/>
      <c r="CA34" s="274"/>
      <c r="CB34" s="274"/>
      <c r="CC34" s="274"/>
    </row>
    <row r="35" spans="1:88" x14ac:dyDescent="0.25">
      <c r="A35" s="299" t="s">
        <v>34</v>
      </c>
      <c r="B35" s="299" t="s">
        <v>236</v>
      </c>
      <c r="C35" s="321"/>
      <c r="D35" s="321">
        <v>106</v>
      </c>
      <c r="E35" s="321">
        <v>1</v>
      </c>
      <c r="F35" s="306">
        <v>1</v>
      </c>
      <c r="G35" s="307"/>
      <c r="H35" s="307"/>
      <c r="I35" s="307"/>
      <c r="J35" s="307"/>
      <c r="K35" s="307"/>
      <c r="L35" s="307">
        <v>1</v>
      </c>
      <c r="M35" s="307"/>
      <c r="N35" s="307"/>
      <c r="O35" s="307"/>
      <c r="P35" s="307"/>
      <c r="Q35" s="307"/>
      <c r="R35" s="307"/>
      <c r="S35" s="307"/>
      <c r="T35" s="307">
        <v>3</v>
      </c>
      <c r="U35" s="307"/>
      <c r="V35" s="307">
        <v>1</v>
      </c>
      <c r="W35" s="307"/>
      <c r="X35" s="307"/>
      <c r="Y35" s="307">
        <v>19</v>
      </c>
      <c r="Z35" s="307"/>
      <c r="AA35" s="307"/>
      <c r="AB35" s="307"/>
      <c r="AC35" s="307"/>
      <c r="AD35" s="307"/>
      <c r="AE35" s="307"/>
      <c r="AF35" s="307"/>
      <c r="AG35" s="307"/>
      <c r="AH35" s="307"/>
      <c r="AI35" s="307">
        <v>73</v>
      </c>
      <c r="AJ35" s="307"/>
      <c r="AK35" s="307"/>
      <c r="AL35" s="307"/>
      <c r="AM35" s="307"/>
      <c r="AN35" s="307"/>
      <c r="AO35" s="307"/>
      <c r="AP35" s="307">
        <v>3</v>
      </c>
      <c r="AQ35" s="307"/>
      <c r="AR35" s="307"/>
      <c r="AS35" s="307"/>
      <c r="AT35" s="307"/>
      <c r="AU35" s="307"/>
      <c r="AV35" s="307"/>
      <c r="AW35" s="307">
        <v>1</v>
      </c>
      <c r="AX35" s="307"/>
      <c r="AY35" s="307">
        <v>1</v>
      </c>
      <c r="AZ35" s="307"/>
      <c r="BA35" s="307"/>
      <c r="BB35" s="307"/>
      <c r="BC35" s="307"/>
      <c r="BD35" s="307"/>
      <c r="BE35" s="307"/>
      <c r="BF35" s="307"/>
      <c r="BG35" s="307"/>
      <c r="BH35" s="307">
        <v>2</v>
      </c>
      <c r="BI35" s="307"/>
      <c r="BJ35" s="307"/>
      <c r="BK35" s="307"/>
      <c r="BL35" s="307"/>
      <c r="BM35" s="307"/>
      <c r="BN35" s="307"/>
      <c r="BO35" s="307"/>
      <c r="BP35" s="307"/>
      <c r="BQ35" s="307"/>
      <c r="BR35" s="307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</row>
    <row r="36" spans="1:88" s="80" customFormat="1" x14ac:dyDescent="0.25">
      <c r="A36" s="302" t="s">
        <v>35</v>
      </c>
      <c r="B36" s="302" t="s">
        <v>208</v>
      </c>
      <c r="C36" s="321"/>
      <c r="D36" s="320">
        <v>35</v>
      </c>
      <c r="E36" s="320"/>
      <c r="F36" s="304"/>
      <c r="G36" s="303"/>
      <c r="H36" s="303"/>
      <c r="I36" s="303"/>
      <c r="J36" s="303"/>
      <c r="K36" s="303"/>
      <c r="L36" s="303">
        <v>1</v>
      </c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  <c r="AC36" s="303"/>
      <c r="AD36" s="303"/>
      <c r="AE36" s="303"/>
      <c r="AF36" s="303"/>
      <c r="AG36" s="303"/>
      <c r="AH36" s="303">
        <v>34</v>
      </c>
      <c r="AI36" s="303"/>
      <c r="AJ36" s="303"/>
      <c r="AK36" s="303"/>
      <c r="AL36" s="303"/>
      <c r="AM36" s="303"/>
      <c r="AN36" s="303"/>
      <c r="AO36" s="303"/>
      <c r="AP36" s="303"/>
      <c r="AQ36" s="303"/>
      <c r="AR36" s="303"/>
      <c r="AS36" s="303"/>
      <c r="AT36" s="303"/>
      <c r="AU36" s="303"/>
      <c r="AV36" s="303"/>
      <c r="AW36" s="303"/>
      <c r="AX36" s="303"/>
      <c r="AY36" s="303"/>
      <c r="AZ36" s="303"/>
      <c r="BA36" s="303"/>
      <c r="BB36" s="303"/>
      <c r="BC36" s="303"/>
      <c r="BD36" s="303"/>
      <c r="BE36" s="303"/>
      <c r="BF36" s="303"/>
      <c r="BG36" s="303"/>
      <c r="BH36" s="303"/>
      <c r="BI36" s="303"/>
      <c r="BJ36" s="303"/>
      <c r="BK36" s="303"/>
      <c r="BL36" s="309"/>
      <c r="BM36" s="303"/>
      <c r="BN36" s="303"/>
      <c r="BO36" s="303"/>
      <c r="BP36" s="303"/>
      <c r="BQ36" s="309"/>
      <c r="BR36" s="305"/>
      <c r="BS36" s="300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  <c r="CD36" s="274"/>
      <c r="CE36" s="274"/>
      <c r="CF36" s="274"/>
      <c r="CG36" s="274"/>
      <c r="CH36" s="274"/>
      <c r="CI36" s="274"/>
      <c r="CJ36"/>
    </row>
    <row r="37" spans="1:88" x14ac:dyDescent="0.25">
      <c r="A37" s="299" t="s">
        <v>36</v>
      </c>
      <c r="B37" s="299" t="s">
        <v>205</v>
      </c>
      <c r="C37" s="321"/>
      <c r="D37" s="321">
        <v>52</v>
      </c>
      <c r="E37" s="321"/>
      <c r="F37" s="306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>
        <v>1</v>
      </c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307"/>
      <c r="AR37" s="307"/>
      <c r="AS37" s="307">
        <v>51</v>
      </c>
      <c r="AT37" s="307"/>
      <c r="AU37" s="307"/>
      <c r="AV37" s="307"/>
      <c r="AW37" s="307"/>
      <c r="AX37" s="307"/>
      <c r="AY37" s="307"/>
      <c r="AZ37" s="307"/>
      <c r="BA37" s="307"/>
      <c r="BB37" s="307"/>
      <c r="BC37" s="307"/>
      <c r="BD37" s="307"/>
      <c r="BE37" s="307"/>
      <c r="BF37" s="307"/>
      <c r="BG37" s="307"/>
      <c r="BH37" s="307"/>
      <c r="BI37" s="307"/>
      <c r="BJ37" s="307"/>
      <c r="BK37" s="307"/>
      <c r="BL37" s="308"/>
      <c r="BM37" s="307"/>
      <c r="BN37" s="307"/>
      <c r="BO37" s="307"/>
      <c r="BP37" s="307"/>
      <c r="BQ37" s="308"/>
      <c r="BR37" s="306"/>
      <c r="BS37" s="274"/>
      <c r="BT37" s="274"/>
      <c r="BU37" s="274"/>
      <c r="BV37" s="274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</row>
    <row r="38" spans="1:88" x14ac:dyDescent="0.25">
      <c r="A38" s="302" t="s">
        <v>36</v>
      </c>
      <c r="B38" s="302" t="s">
        <v>244</v>
      </c>
      <c r="C38" s="321"/>
      <c r="D38" s="320">
        <v>82</v>
      </c>
      <c r="E38" s="320"/>
      <c r="F38" s="304"/>
      <c r="G38" s="303"/>
      <c r="H38" s="303"/>
      <c r="I38" s="303"/>
      <c r="J38" s="303"/>
      <c r="K38" s="303"/>
      <c r="L38" s="303"/>
      <c r="M38" s="303"/>
      <c r="N38" s="303"/>
      <c r="O38" s="303"/>
      <c r="P38" s="303"/>
      <c r="Q38" s="303">
        <v>3</v>
      </c>
      <c r="R38" s="303">
        <v>4</v>
      </c>
      <c r="S38" s="303"/>
      <c r="T38" s="303"/>
      <c r="U38" s="303"/>
      <c r="V38" s="303"/>
      <c r="W38" s="303"/>
      <c r="X38" s="303"/>
      <c r="Y38" s="303"/>
      <c r="Z38" s="303"/>
      <c r="AA38" s="303"/>
      <c r="AB38" s="303"/>
      <c r="AC38" s="303"/>
      <c r="AD38" s="303"/>
      <c r="AE38" s="303"/>
      <c r="AF38" s="303"/>
      <c r="AG38" s="303"/>
      <c r="AH38" s="303">
        <v>1</v>
      </c>
      <c r="AI38" s="303"/>
      <c r="AJ38" s="303"/>
      <c r="AK38" s="303"/>
      <c r="AL38" s="303"/>
      <c r="AM38" s="303"/>
      <c r="AN38" s="303"/>
      <c r="AO38" s="303"/>
      <c r="AP38" s="303"/>
      <c r="AQ38" s="303"/>
      <c r="AR38" s="303"/>
      <c r="AS38" s="303">
        <v>70</v>
      </c>
      <c r="AT38" s="303"/>
      <c r="AU38" s="303"/>
      <c r="AV38" s="303"/>
      <c r="AW38" s="303"/>
      <c r="AX38" s="303"/>
      <c r="AY38" s="303"/>
      <c r="AZ38" s="303"/>
      <c r="BA38" s="303"/>
      <c r="BB38" s="303"/>
      <c r="BC38" s="303"/>
      <c r="BD38" s="303"/>
      <c r="BE38" s="303"/>
      <c r="BF38" s="303"/>
      <c r="BG38" s="303"/>
      <c r="BH38" s="303">
        <v>2</v>
      </c>
      <c r="BI38" s="303"/>
      <c r="BJ38" s="303"/>
      <c r="BK38" s="309"/>
      <c r="BL38" s="309">
        <v>2</v>
      </c>
      <c r="BM38" s="303"/>
      <c r="BN38" s="303"/>
      <c r="BO38" s="303"/>
      <c r="BP38" s="303"/>
      <c r="BQ38" s="303"/>
      <c r="BR38" s="303"/>
      <c r="BS38" s="300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spans="1:88" x14ac:dyDescent="0.25">
      <c r="A39" s="299" t="s">
        <v>37</v>
      </c>
      <c r="B39" s="299" t="s">
        <v>237</v>
      </c>
      <c r="C39" s="321"/>
      <c r="D39" s="321">
        <v>85</v>
      </c>
      <c r="E39" s="321"/>
      <c r="F39" s="306">
        <v>1</v>
      </c>
      <c r="G39" s="307"/>
      <c r="H39" s="307"/>
      <c r="I39" s="307">
        <v>1</v>
      </c>
      <c r="J39" s="307"/>
      <c r="K39" s="307"/>
      <c r="L39" s="307">
        <v>4</v>
      </c>
      <c r="M39" s="307">
        <v>4</v>
      </c>
      <c r="N39" s="307"/>
      <c r="O39" s="307"/>
      <c r="P39" s="307"/>
      <c r="Q39" s="307">
        <v>1</v>
      </c>
      <c r="R39" s="307"/>
      <c r="S39" s="307"/>
      <c r="T39" s="307">
        <v>6</v>
      </c>
      <c r="U39" s="307">
        <v>10</v>
      </c>
      <c r="V39" s="307">
        <v>4</v>
      </c>
      <c r="W39" s="307"/>
      <c r="X39" s="307">
        <v>2</v>
      </c>
      <c r="Y39" s="307">
        <v>9</v>
      </c>
      <c r="Z39" s="307"/>
      <c r="AA39" s="307">
        <v>1</v>
      </c>
      <c r="AB39" s="307"/>
      <c r="AC39" s="307"/>
      <c r="AD39" s="307"/>
      <c r="AE39" s="307"/>
      <c r="AF39" s="307"/>
      <c r="AG39" s="307">
        <v>5</v>
      </c>
      <c r="AH39" s="307"/>
      <c r="AI39" s="307"/>
      <c r="AJ39" s="307"/>
      <c r="AK39" s="307">
        <v>11</v>
      </c>
      <c r="AL39" s="307"/>
      <c r="AM39" s="307"/>
      <c r="AN39" s="307"/>
      <c r="AO39" s="307"/>
      <c r="AP39" s="307">
        <v>6</v>
      </c>
      <c r="AQ39" s="307"/>
      <c r="AR39" s="307"/>
      <c r="AS39" s="307"/>
      <c r="AT39" s="307">
        <v>3</v>
      </c>
      <c r="AU39" s="307"/>
      <c r="AV39" s="307">
        <v>2</v>
      </c>
      <c r="AW39" s="307">
        <v>1</v>
      </c>
      <c r="AX39" s="307"/>
      <c r="AY39" s="307">
        <v>3</v>
      </c>
      <c r="AZ39" s="307"/>
      <c r="BA39" s="307"/>
      <c r="BB39" s="307"/>
      <c r="BC39" s="307"/>
      <c r="BD39" s="307"/>
      <c r="BE39" s="307"/>
      <c r="BF39" s="307">
        <v>3</v>
      </c>
      <c r="BG39" s="307"/>
      <c r="BH39" s="307"/>
      <c r="BI39" s="307">
        <v>1</v>
      </c>
      <c r="BJ39" s="307"/>
      <c r="BK39" s="307"/>
      <c r="BL39" s="307"/>
      <c r="BM39" s="307">
        <v>3</v>
      </c>
      <c r="BN39" s="307"/>
      <c r="BO39" s="307"/>
      <c r="BP39" s="307">
        <v>4</v>
      </c>
      <c r="BQ39" s="307"/>
      <c r="BR39" s="307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</row>
    <row r="40" spans="1:88" x14ac:dyDescent="0.25">
      <c r="A40" s="302" t="s">
        <v>37</v>
      </c>
      <c r="B40" s="302" t="s">
        <v>238</v>
      </c>
      <c r="C40" s="321"/>
      <c r="D40" s="320">
        <v>48</v>
      </c>
      <c r="E40" s="320">
        <v>1</v>
      </c>
      <c r="F40" s="304"/>
      <c r="G40" s="303"/>
      <c r="H40" s="303"/>
      <c r="I40" s="303"/>
      <c r="J40" s="303"/>
      <c r="K40" s="303"/>
      <c r="L40" s="303"/>
      <c r="M40" s="303">
        <v>1</v>
      </c>
      <c r="N40" s="303"/>
      <c r="O40" s="303"/>
      <c r="P40" s="303"/>
      <c r="Q40" s="303"/>
      <c r="R40" s="303"/>
      <c r="S40" s="303"/>
      <c r="T40" s="303"/>
      <c r="U40" s="303">
        <v>1</v>
      </c>
      <c r="V40" s="303"/>
      <c r="W40" s="303"/>
      <c r="X40" s="303">
        <v>1</v>
      </c>
      <c r="Y40" s="303">
        <v>3</v>
      </c>
      <c r="Z40" s="303"/>
      <c r="AA40" s="303"/>
      <c r="AB40" s="303"/>
      <c r="AC40" s="303"/>
      <c r="AD40" s="303"/>
      <c r="AE40" s="303"/>
      <c r="AF40" s="303"/>
      <c r="AG40" s="303"/>
      <c r="AH40" s="303"/>
      <c r="AI40" s="303"/>
      <c r="AJ40" s="303"/>
      <c r="AK40" s="303">
        <v>35</v>
      </c>
      <c r="AL40" s="303"/>
      <c r="AM40" s="303"/>
      <c r="AN40" s="303"/>
      <c r="AO40" s="303"/>
      <c r="AP40" s="303"/>
      <c r="AQ40" s="303"/>
      <c r="AR40" s="303"/>
      <c r="AS40" s="303"/>
      <c r="AT40" s="303"/>
      <c r="AU40" s="303"/>
      <c r="AV40" s="303"/>
      <c r="AW40" s="303"/>
      <c r="AX40" s="303"/>
      <c r="AY40" s="303"/>
      <c r="AZ40" s="303"/>
      <c r="BA40" s="303"/>
      <c r="BB40" s="303"/>
      <c r="BC40" s="303"/>
      <c r="BD40" s="303"/>
      <c r="BE40" s="303"/>
      <c r="BF40" s="303">
        <v>3</v>
      </c>
      <c r="BG40" s="303"/>
      <c r="BH40" s="303"/>
      <c r="BI40" s="303"/>
      <c r="BJ40" s="303"/>
      <c r="BK40" s="309"/>
      <c r="BL40" s="309"/>
      <c r="BM40" s="303"/>
      <c r="BN40" s="303"/>
      <c r="BO40" s="303"/>
      <c r="BP40" s="303">
        <v>3</v>
      </c>
      <c r="BQ40" s="303"/>
      <c r="BR40" s="303"/>
      <c r="BS40" s="300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  <row r="41" spans="1:88" x14ac:dyDescent="0.25">
      <c r="A41" s="299" t="s">
        <v>38</v>
      </c>
      <c r="B41" s="299" t="s">
        <v>240</v>
      </c>
      <c r="C41" s="321"/>
      <c r="D41" s="321">
        <v>91</v>
      </c>
      <c r="E41" s="321"/>
      <c r="F41" s="306"/>
      <c r="G41" s="307"/>
      <c r="H41" s="307"/>
      <c r="I41" s="307"/>
      <c r="J41" s="307"/>
      <c r="K41" s="307"/>
      <c r="L41" s="307">
        <v>5</v>
      </c>
      <c r="M41" s="307"/>
      <c r="N41" s="307">
        <v>1</v>
      </c>
      <c r="O41" s="307"/>
      <c r="P41" s="307"/>
      <c r="Q41" s="307">
        <v>10</v>
      </c>
      <c r="R41" s="307">
        <v>1</v>
      </c>
      <c r="S41" s="307"/>
      <c r="T41" s="307"/>
      <c r="U41" s="307"/>
      <c r="V41" s="307"/>
      <c r="W41" s="307"/>
      <c r="X41" s="307"/>
      <c r="Y41" s="307"/>
      <c r="Z41" s="307"/>
      <c r="AA41" s="307"/>
      <c r="AB41" s="307"/>
      <c r="AC41" s="307"/>
      <c r="AD41" s="307">
        <v>1</v>
      </c>
      <c r="AE41" s="307"/>
      <c r="AF41" s="307"/>
      <c r="AG41" s="307"/>
      <c r="AH41" s="307"/>
      <c r="AI41" s="307"/>
      <c r="AJ41" s="307"/>
      <c r="AK41" s="307"/>
      <c r="AL41" s="307"/>
      <c r="AM41" s="307"/>
      <c r="AN41" s="307"/>
      <c r="AO41" s="307">
        <v>60</v>
      </c>
      <c r="AP41" s="307"/>
      <c r="AQ41" s="307">
        <v>9</v>
      </c>
      <c r="AR41" s="307"/>
      <c r="AS41" s="307"/>
      <c r="AT41" s="307"/>
      <c r="AU41" s="307"/>
      <c r="AV41" s="307"/>
      <c r="AW41" s="307"/>
      <c r="AX41" s="307"/>
      <c r="AY41" s="307"/>
      <c r="AZ41" s="307">
        <v>1</v>
      </c>
      <c r="BA41" s="307"/>
      <c r="BB41" s="307"/>
      <c r="BC41" s="307"/>
      <c r="BD41" s="307"/>
      <c r="BE41" s="307"/>
      <c r="BF41" s="307"/>
      <c r="BG41" s="307"/>
      <c r="BH41" s="307">
        <v>1</v>
      </c>
      <c r="BI41" s="307"/>
      <c r="BJ41" s="307"/>
      <c r="BK41" s="307"/>
      <c r="BL41" s="307">
        <v>1</v>
      </c>
      <c r="BM41" s="307"/>
      <c r="BN41" s="307"/>
      <c r="BO41" s="307">
        <v>1</v>
      </c>
      <c r="BP41" s="307"/>
      <c r="BQ41" s="307"/>
      <c r="BR41" s="307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</row>
    <row r="42" spans="1:88" s="80" customFormat="1" x14ac:dyDescent="0.25">
      <c r="A42" s="302" t="s">
        <v>39</v>
      </c>
      <c r="B42" s="302" t="s">
        <v>262</v>
      </c>
      <c r="C42" s="321"/>
      <c r="D42" s="320">
        <v>80</v>
      </c>
      <c r="E42" s="320"/>
      <c r="F42" s="304"/>
      <c r="G42" s="303">
        <v>2</v>
      </c>
      <c r="H42" s="303"/>
      <c r="I42" s="303">
        <v>2</v>
      </c>
      <c r="J42" s="303"/>
      <c r="K42" s="303">
        <v>2</v>
      </c>
      <c r="L42" s="303">
        <v>24</v>
      </c>
      <c r="M42" s="303">
        <v>1</v>
      </c>
      <c r="N42" s="303"/>
      <c r="O42" s="303"/>
      <c r="P42" s="303"/>
      <c r="Q42" s="303">
        <v>1</v>
      </c>
      <c r="R42" s="303">
        <v>1</v>
      </c>
      <c r="S42" s="303"/>
      <c r="T42" s="303"/>
      <c r="U42" s="303">
        <v>3</v>
      </c>
      <c r="V42" s="303"/>
      <c r="W42" s="303"/>
      <c r="X42" s="303">
        <v>1</v>
      </c>
      <c r="Y42" s="303">
        <v>1</v>
      </c>
      <c r="Z42" s="303"/>
      <c r="AA42" s="303"/>
      <c r="AB42" s="303"/>
      <c r="AC42" s="303"/>
      <c r="AD42" s="303"/>
      <c r="AE42" s="303"/>
      <c r="AF42" s="303"/>
      <c r="AG42" s="303">
        <v>1</v>
      </c>
      <c r="AH42" s="303"/>
      <c r="AI42" s="303"/>
      <c r="AJ42" s="303"/>
      <c r="AK42" s="303">
        <v>1</v>
      </c>
      <c r="AL42" s="303"/>
      <c r="AM42" s="303"/>
      <c r="AN42" s="303"/>
      <c r="AO42" s="303">
        <v>1</v>
      </c>
      <c r="AP42" s="303"/>
      <c r="AQ42" s="303"/>
      <c r="AR42" s="303"/>
      <c r="AS42" s="303">
        <v>1</v>
      </c>
      <c r="AT42" s="303"/>
      <c r="AU42" s="303"/>
      <c r="AV42" s="303"/>
      <c r="AW42" s="303">
        <v>2</v>
      </c>
      <c r="AX42" s="303">
        <v>1</v>
      </c>
      <c r="AY42" s="303"/>
      <c r="AZ42" s="303"/>
      <c r="BA42" s="303"/>
      <c r="BB42" s="303"/>
      <c r="BC42" s="303"/>
      <c r="BD42" s="303"/>
      <c r="BE42" s="303">
        <v>1</v>
      </c>
      <c r="BF42" s="303"/>
      <c r="BG42" s="303"/>
      <c r="BH42" s="303">
        <v>4</v>
      </c>
      <c r="BI42" s="303">
        <v>22</v>
      </c>
      <c r="BJ42" s="303"/>
      <c r="BK42" s="303"/>
      <c r="BL42" s="309">
        <v>1</v>
      </c>
      <c r="BM42" s="303">
        <v>7</v>
      </c>
      <c r="BN42" s="303"/>
      <c r="BO42" s="303"/>
      <c r="BP42" s="303"/>
      <c r="BQ42" s="309"/>
      <c r="BR42" s="305"/>
      <c r="BS42" s="300"/>
      <c r="BT42" s="274"/>
      <c r="BU42" s="274"/>
      <c r="BV42" s="274"/>
      <c r="BW42" s="274"/>
      <c r="BX42" s="274"/>
      <c r="BY42" s="274"/>
      <c r="BZ42" s="274"/>
      <c r="CA42" s="274"/>
      <c r="CB42" s="274"/>
      <c r="CC42" s="274"/>
      <c r="CD42" s="274"/>
      <c r="CE42" s="274"/>
      <c r="CF42" s="274"/>
      <c r="CG42" s="274"/>
      <c r="CH42" s="274"/>
      <c r="CI42" s="274"/>
      <c r="CJ42"/>
    </row>
    <row r="43" spans="1:88" x14ac:dyDescent="0.25">
      <c r="A43" s="299" t="s">
        <v>39</v>
      </c>
      <c r="B43" s="299" t="s">
        <v>239</v>
      </c>
      <c r="C43" s="321"/>
      <c r="D43" s="321">
        <v>81</v>
      </c>
      <c r="E43" s="321"/>
      <c r="F43" s="306"/>
      <c r="G43" s="307"/>
      <c r="H43" s="307"/>
      <c r="I43" s="307"/>
      <c r="J43" s="307"/>
      <c r="K43" s="307"/>
      <c r="L43" s="307">
        <v>16</v>
      </c>
      <c r="M43" s="307"/>
      <c r="N43" s="307"/>
      <c r="O43" s="307"/>
      <c r="P43" s="307"/>
      <c r="Q43" s="307">
        <v>1</v>
      </c>
      <c r="R43" s="307"/>
      <c r="S43" s="307"/>
      <c r="T43" s="307">
        <v>2</v>
      </c>
      <c r="U43" s="307"/>
      <c r="V43" s="307">
        <v>1</v>
      </c>
      <c r="W43" s="307"/>
      <c r="X43" s="307"/>
      <c r="Y43" s="307"/>
      <c r="Z43" s="307"/>
      <c r="AA43" s="307">
        <v>1</v>
      </c>
      <c r="AB43" s="307"/>
      <c r="AC43" s="307"/>
      <c r="AD43" s="307"/>
      <c r="AE43" s="307"/>
      <c r="AF43" s="307"/>
      <c r="AG43" s="307">
        <v>1</v>
      </c>
      <c r="AH43" s="307"/>
      <c r="AI43" s="307"/>
      <c r="AJ43" s="307">
        <v>1</v>
      </c>
      <c r="AK43" s="307"/>
      <c r="AL43" s="307">
        <v>40</v>
      </c>
      <c r="AM43" s="307"/>
      <c r="AN43" s="307"/>
      <c r="AO43" s="307"/>
      <c r="AP43" s="307">
        <v>1</v>
      </c>
      <c r="AQ43" s="307">
        <v>1</v>
      </c>
      <c r="AR43" s="307"/>
      <c r="AS43" s="307"/>
      <c r="AT43" s="307"/>
      <c r="AU43" s="307"/>
      <c r="AV43" s="307"/>
      <c r="AW43" s="307"/>
      <c r="AX43" s="307"/>
      <c r="AY43" s="307"/>
      <c r="AZ43" s="307"/>
      <c r="BA43" s="307"/>
      <c r="BB43" s="307"/>
      <c r="BC43" s="307"/>
      <c r="BD43" s="307"/>
      <c r="BE43" s="307"/>
      <c r="BF43" s="307"/>
      <c r="BG43" s="307"/>
      <c r="BH43" s="307">
        <v>4</v>
      </c>
      <c r="BI43" s="307">
        <v>11</v>
      </c>
      <c r="BJ43" s="307"/>
      <c r="BK43" s="307"/>
      <c r="BL43" s="308"/>
      <c r="BM43" s="307">
        <v>1</v>
      </c>
      <c r="BN43" s="307"/>
      <c r="BO43" s="307"/>
      <c r="BP43" s="307"/>
      <c r="BQ43" s="308"/>
      <c r="BR43" s="306"/>
      <c r="BS43" s="274"/>
      <c r="BT43" s="274"/>
      <c r="BU43" s="274"/>
      <c r="BV43" s="274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</row>
    <row r="44" spans="1:88" x14ac:dyDescent="0.25">
      <c r="A44" s="302" t="s">
        <v>40</v>
      </c>
      <c r="B44" s="302" t="s">
        <v>204</v>
      </c>
      <c r="C44" s="321"/>
      <c r="D44" s="320">
        <v>80</v>
      </c>
      <c r="E44" s="320">
        <v>1</v>
      </c>
      <c r="F44" s="304"/>
      <c r="G44" s="303"/>
      <c r="H44" s="303"/>
      <c r="I44" s="303"/>
      <c r="J44" s="303">
        <v>1</v>
      </c>
      <c r="K44" s="303"/>
      <c r="L44" s="303">
        <v>3</v>
      </c>
      <c r="M44" s="303">
        <v>1</v>
      </c>
      <c r="N44" s="303">
        <v>2</v>
      </c>
      <c r="O44" s="303"/>
      <c r="P44" s="303"/>
      <c r="Q44" s="303">
        <v>4</v>
      </c>
      <c r="R44" s="303">
        <v>1</v>
      </c>
      <c r="S44" s="303"/>
      <c r="T44" s="303"/>
      <c r="U44" s="303"/>
      <c r="V44" s="303">
        <v>2</v>
      </c>
      <c r="W44" s="303"/>
      <c r="X44" s="303"/>
      <c r="Y44" s="303"/>
      <c r="Z44" s="303"/>
      <c r="AA44" s="303"/>
      <c r="AB44" s="303"/>
      <c r="AC44" s="303"/>
      <c r="AD44" s="303">
        <v>2</v>
      </c>
      <c r="AE44" s="303">
        <v>2</v>
      </c>
      <c r="AF44" s="303">
        <v>2</v>
      </c>
      <c r="AG44" s="303"/>
      <c r="AH44" s="303"/>
      <c r="AI44" s="303"/>
      <c r="AJ44" s="303"/>
      <c r="AK44" s="303"/>
      <c r="AL44" s="303"/>
      <c r="AM44" s="303"/>
      <c r="AN44" s="303"/>
      <c r="AO44" s="303">
        <v>13</v>
      </c>
      <c r="AP44" s="303"/>
      <c r="AQ44" s="303">
        <v>34</v>
      </c>
      <c r="AR44" s="303"/>
      <c r="AS44" s="303">
        <v>2</v>
      </c>
      <c r="AT44" s="303"/>
      <c r="AU44" s="303"/>
      <c r="AV44" s="303"/>
      <c r="AW44" s="303"/>
      <c r="AX44" s="303">
        <v>3</v>
      </c>
      <c r="AY44" s="303"/>
      <c r="AZ44" s="303">
        <v>4</v>
      </c>
      <c r="BA44" s="303">
        <v>1</v>
      </c>
      <c r="BB44" s="303"/>
      <c r="BC44" s="303"/>
      <c r="BD44" s="303"/>
      <c r="BE44" s="303"/>
      <c r="BF44" s="303"/>
      <c r="BG44" s="303"/>
      <c r="BH44" s="303">
        <v>2</v>
      </c>
      <c r="BI44" s="303"/>
      <c r="BJ44" s="303"/>
      <c r="BK44" s="309"/>
      <c r="BL44" s="309"/>
      <c r="BM44" s="303"/>
      <c r="BN44" s="303"/>
      <c r="BO44" s="303"/>
      <c r="BP44" s="303"/>
      <c r="BQ44" s="303"/>
      <c r="BR44" s="303"/>
      <c r="BS44" s="300"/>
      <c r="BT44" s="274"/>
      <c r="BU44" s="274"/>
      <c r="BV44" s="274"/>
      <c r="BW44" s="274"/>
      <c r="BX44" s="274"/>
      <c r="BY44" s="274"/>
      <c r="BZ44" s="274"/>
      <c r="CA44" s="274"/>
      <c r="CB44" s="274"/>
      <c r="CC44" s="274"/>
    </row>
    <row r="45" spans="1:88" x14ac:dyDescent="0.25">
      <c r="A45" s="299" t="s">
        <v>40</v>
      </c>
      <c r="B45" s="299" t="s">
        <v>241</v>
      </c>
      <c r="C45" s="321"/>
      <c r="D45" s="321">
        <v>382</v>
      </c>
      <c r="E45" s="321">
        <v>30</v>
      </c>
      <c r="F45" s="306">
        <v>1</v>
      </c>
      <c r="G45" s="307"/>
      <c r="H45" s="307">
        <v>7</v>
      </c>
      <c r="I45" s="307"/>
      <c r="J45" s="307"/>
      <c r="K45" s="307">
        <v>13</v>
      </c>
      <c r="L45" s="307">
        <v>40</v>
      </c>
      <c r="M45" s="307"/>
      <c r="N45" s="307">
        <v>3</v>
      </c>
      <c r="O45" s="307"/>
      <c r="P45" s="307"/>
      <c r="Q45" s="307">
        <v>23</v>
      </c>
      <c r="R45" s="307">
        <v>7</v>
      </c>
      <c r="S45" s="307"/>
      <c r="T45" s="307"/>
      <c r="U45" s="307"/>
      <c r="V45" s="307">
        <v>3</v>
      </c>
      <c r="W45" s="307"/>
      <c r="X45" s="307"/>
      <c r="Y45" s="307"/>
      <c r="Z45" s="307"/>
      <c r="AA45" s="307"/>
      <c r="AB45" s="307"/>
      <c r="AC45" s="307">
        <v>3</v>
      </c>
      <c r="AD45" s="307">
        <v>7</v>
      </c>
      <c r="AE45" s="307">
        <v>4</v>
      </c>
      <c r="AF45" s="307">
        <v>1</v>
      </c>
      <c r="AG45" s="307">
        <v>4</v>
      </c>
      <c r="AH45" s="307"/>
      <c r="AI45" s="307"/>
      <c r="AJ45" s="307"/>
      <c r="AK45" s="307"/>
      <c r="AL45" s="307">
        <v>1</v>
      </c>
      <c r="AM45" s="307"/>
      <c r="AN45" s="307"/>
      <c r="AO45" s="307">
        <v>40</v>
      </c>
      <c r="AP45" s="307"/>
      <c r="AQ45" s="307">
        <v>115</v>
      </c>
      <c r="AR45" s="307"/>
      <c r="AS45" s="307">
        <v>4</v>
      </c>
      <c r="AT45" s="307">
        <v>1</v>
      </c>
      <c r="AU45" s="307"/>
      <c r="AV45" s="307">
        <v>1</v>
      </c>
      <c r="AW45" s="307">
        <v>1</v>
      </c>
      <c r="AX45" s="307">
        <v>27</v>
      </c>
      <c r="AY45" s="307">
        <v>2</v>
      </c>
      <c r="AZ45" s="307">
        <v>10</v>
      </c>
      <c r="BA45" s="307"/>
      <c r="BB45" s="307">
        <v>1</v>
      </c>
      <c r="BC45" s="307"/>
      <c r="BD45" s="307"/>
      <c r="BE45" s="307">
        <v>1</v>
      </c>
      <c r="BF45" s="307"/>
      <c r="BG45" s="307">
        <v>2</v>
      </c>
      <c r="BH45" s="307">
        <v>9</v>
      </c>
      <c r="BI45" s="307"/>
      <c r="BJ45" s="307">
        <v>2</v>
      </c>
      <c r="BK45" s="307"/>
      <c r="BL45" s="307">
        <v>13</v>
      </c>
      <c r="BM45" s="307">
        <v>5</v>
      </c>
      <c r="BN45" s="307"/>
      <c r="BO45" s="307">
        <v>1</v>
      </c>
      <c r="BP45" s="307"/>
      <c r="BQ45" s="307"/>
      <c r="BR45" s="307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</row>
    <row r="46" spans="1:88" x14ac:dyDescent="0.25">
      <c r="A46" s="302" t="s">
        <v>40</v>
      </c>
      <c r="B46" s="302" t="s">
        <v>243</v>
      </c>
      <c r="C46" s="321"/>
      <c r="D46" s="320">
        <v>42</v>
      </c>
      <c r="E46" s="320"/>
      <c r="F46" s="304"/>
      <c r="G46" s="303"/>
      <c r="H46" s="303"/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  <c r="AA46" s="303"/>
      <c r="AB46" s="303"/>
      <c r="AC46" s="303"/>
      <c r="AD46" s="303">
        <v>1</v>
      </c>
      <c r="AE46" s="303"/>
      <c r="AF46" s="303"/>
      <c r="AG46" s="303"/>
      <c r="AH46" s="303"/>
      <c r="AI46" s="303"/>
      <c r="AJ46" s="303"/>
      <c r="AK46" s="303"/>
      <c r="AL46" s="303"/>
      <c r="AM46" s="303"/>
      <c r="AN46" s="303"/>
      <c r="AO46" s="303">
        <v>2</v>
      </c>
      <c r="AP46" s="303"/>
      <c r="AQ46" s="303">
        <v>39</v>
      </c>
      <c r="AR46" s="303"/>
      <c r="AS46" s="303"/>
      <c r="AT46" s="303"/>
      <c r="AU46" s="303"/>
      <c r="AV46" s="303"/>
      <c r="AW46" s="303"/>
      <c r="AX46" s="303"/>
      <c r="AY46" s="303"/>
      <c r="AZ46" s="303"/>
      <c r="BA46" s="303"/>
      <c r="BB46" s="303"/>
      <c r="BC46" s="303"/>
      <c r="BD46" s="303"/>
      <c r="BE46" s="303"/>
      <c r="BF46" s="303"/>
      <c r="BG46" s="303"/>
      <c r="BH46" s="303"/>
      <c r="BI46" s="303"/>
      <c r="BJ46" s="303"/>
      <c r="BK46" s="309"/>
      <c r="BL46" s="309"/>
      <c r="BM46" s="303"/>
      <c r="BN46" s="303"/>
      <c r="BO46" s="303"/>
      <c r="BP46" s="303"/>
      <c r="BQ46" s="303"/>
      <c r="BR46" s="303"/>
      <c r="BS46" s="300"/>
      <c r="BT46" s="274"/>
      <c r="BU46" s="274"/>
      <c r="BV46" s="274"/>
      <c r="BW46" s="274"/>
      <c r="BX46" s="274"/>
      <c r="BY46" s="274"/>
      <c r="BZ46" s="274"/>
      <c r="CA46" s="274"/>
      <c r="CB46" s="274"/>
      <c r="CC46" s="274"/>
    </row>
    <row r="47" spans="1:88" x14ac:dyDescent="0.25">
      <c r="A47" s="299" t="s">
        <v>40</v>
      </c>
      <c r="B47" s="299" t="s">
        <v>242</v>
      </c>
      <c r="C47" s="321"/>
      <c r="D47" s="321">
        <v>90</v>
      </c>
      <c r="E47" s="321">
        <v>1</v>
      </c>
      <c r="F47" s="306"/>
      <c r="G47" s="307"/>
      <c r="H47" s="307"/>
      <c r="I47" s="307"/>
      <c r="J47" s="307"/>
      <c r="K47" s="307"/>
      <c r="L47" s="307">
        <v>1</v>
      </c>
      <c r="M47" s="307"/>
      <c r="N47" s="307"/>
      <c r="O47" s="307">
        <v>1</v>
      </c>
      <c r="P47" s="307"/>
      <c r="Q47" s="307">
        <v>1</v>
      </c>
      <c r="R47" s="307">
        <v>1</v>
      </c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7"/>
      <c r="AD47" s="307"/>
      <c r="AE47" s="307">
        <v>1</v>
      </c>
      <c r="AF47" s="307">
        <v>3</v>
      </c>
      <c r="AG47" s="307"/>
      <c r="AH47" s="307"/>
      <c r="AI47" s="307"/>
      <c r="AJ47" s="307"/>
      <c r="AK47" s="307"/>
      <c r="AL47" s="307"/>
      <c r="AM47" s="307"/>
      <c r="AN47" s="307"/>
      <c r="AO47" s="307">
        <v>3</v>
      </c>
      <c r="AP47" s="307"/>
      <c r="AQ47" s="307">
        <v>72</v>
      </c>
      <c r="AR47" s="307"/>
      <c r="AS47" s="307"/>
      <c r="AT47" s="307"/>
      <c r="AU47" s="307"/>
      <c r="AV47" s="307"/>
      <c r="AW47" s="307">
        <v>1</v>
      </c>
      <c r="AX47" s="307"/>
      <c r="AY47" s="307"/>
      <c r="AZ47" s="307">
        <v>1</v>
      </c>
      <c r="BA47" s="307"/>
      <c r="BB47" s="307"/>
      <c r="BC47" s="307"/>
      <c r="BD47" s="307"/>
      <c r="BE47" s="307"/>
      <c r="BF47" s="307"/>
      <c r="BG47" s="307"/>
      <c r="BH47" s="307">
        <v>2</v>
      </c>
      <c r="BI47" s="307">
        <v>1</v>
      </c>
      <c r="BJ47" s="307"/>
      <c r="BK47" s="307"/>
      <c r="BL47" s="307"/>
      <c r="BM47" s="307">
        <v>1</v>
      </c>
      <c r="BN47" s="307"/>
      <c r="BO47" s="307"/>
      <c r="BP47" s="307"/>
      <c r="BQ47" s="307"/>
      <c r="BR47" s="307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</row>
    <row r="48" spans="1:88" s="80" customFormat="1" x14ac:dyDescent="0.25">
      <c r="A48" s="302" t="s">
        <v>41</v>
      </c>
      <c r="B48" s="302" t="s">
        <v>245</v>
      </c>
      <c r="C48" s="321"/>
      <c r="D48" s="320">
        <v>74</v>
      </c>
      <c r="E48" s="320">
        <v>6</v>
      </c>
      <c r="F48" s="304"/>
      <c r="G48" s="303"/>
      <c r="H48" s="303">
        <v>1</v>
      </c>
      <c r="I48" s="303">
        <v>1</v>
      </c>
      <c r="J48" s="303"/>
      <c r="K48" s="303">
        <v>1</v>
      </c>
      <c r="L48" s="303">
        <v>4</v>
      </c>
      <c r="M48" s="303">
        <v>1</v>
      </c>
      <c r="N48" s="303"/>
      <c r="O48" s="303"/>
      <c r="P48" s="303"/>
      <c r="Q48" s="303">
        <v>2</v>
      </c>
      <c r="R48" s="303">
        <v>3</v>
      </c>
      <c r="S48" s="303"/>
      <c r="T48" s="303"/>
      <c r="U48" s="303"/>
      <c r="V48" s="303">
        <v>2</v>
      </c>
      <c r="W48" s="303"/>
      <c r="X48" s="303">
        <v>1</v>
      </c>
      <c r="Y48" s="303"/>
      <c r="Z48" s="303"/>
      <c r="AA48" s="303"/>
      <c r="AB48" s="303"/>
      <c r="AC48" s="303"/>
      <c r="AD48" s="303"/>
      <c r="AE48" s="303">
        <v>1</v>
      </c>
      <c r="AF48" s="303">
        <v>2</v>
      </c>
      <c r="AG48" s="303">
        <v>1</v>
      </c>
      <c r="AH48" s="303"/>
      <c r="AI48" s="303">
        <v>1</v>
      </c>
      <c r="AJ48" s="303"/>
      <c r="AK48" s="303"/>
      <c r="AL48" s="303"/>
      <c r="AM48" s="303"/>
      <c r="AN48" s="303"/>
      <c r="AO48" s="303">
        <v>2</v>
      </c>
      <c r="AP48" s="303"/>
      <c r="AQ48" s="303">
        <v>4</v>
      </c>
      <c r="AR48" s="303"/>
      <c r="AS48" s="303">
        <v>2</v>
      </c>
      <c r="AT48" s="303"/>
      <c r="AU48" s="303">
        <v>1</v>
      </c>
      <c r="AV48" s="303">
        <v>24</v>
      </c>
      <c r="AW48" s="303">
        <v>1</v>
      </c>
      <c r="AX48" s="303">
        <v>4</v>
      </c>
      <c r="AY48" s="303"/>
      <c r="AZ48" s="303">
        <v>2</v>
      </c>
      <c r="BA48" s="303"/>
      <c r="BB48" s="303"/>
      <c r="BC48" s="303"/>
      <c r="BD48" s="303"/>
      <c r="BE48" s="303"/>
      <c r="BF48" s="303"/>
      <c r="BG48" s="303"/>
      <c r="BH48" s="303">
        <v>1</v>
      </c>
      <c r="BI48" s="303">
        <v>2</v>
      </c>
      <c r="BJ48" s="303"/>
      <c r="BK48" s="303"/>
      <c r="BL48" s="309">
        <v>1</v>
      </c>
      <c r="BM48" s="303">
        <v>3</v>
      </c>
      <c r="BN48" s="303"/>
      <c r="BO48" s="303"/>
      <c r="BP48" s="303"/>
      <c r="BQ48" s="309"/>
      <c r="BR48" s="305"/>
      <c r="BS48" s="300"/>
      <c r="BT48" s="274"/>
      <c r="BU48" s="274"/>
      <c r="BV48" s="274"/>
      <c r="BW48" s="274"/>
      <c r="BX48" s="274"/>
      <c r="BY48" s="274"/>
      <c r="BZ48" s="274"/>
      <c r="CA48" s="274"/>
      <c r="CB48" s="274"/>
      <c r="CC48" s="274"/>
      <c r="CD48" s="274"/>
      <c r="CE48" s="274"/>
      <c r="CF48" s="274"/>
      <c r="CG48" s="274"/>
      <c r="CH48" s="274"/>
      <c r="CI48" s="274"/>
      <c r="CJ48"/>
    </row>
    <row r="49" spans="1:88" x14ac:dyDescent="0.25">
      <c r="A49" s="299" t="s">
        <v>41</v>
      </c>
      <c r="B49" s="299" t="s">
        <v>246</v>
      </c>
      <c r="C49" s="321"/>
      <c r="D49" s="321">
        <v>109</v>
      </c>
      <c r="E49" s="321"/>
      <c r="F49" s="306"/>
      <c r="G49" s="307"/>
      <c r="H49" s="307"/>
      <c r="I49" s="307">
        <v>1</v>
      </c>
      <c r="J49" s="307"/>
      <c r="K49" s="307"/>
      <c r="L49" s="307">
        <v>3</v>
      </c>
      <c r="M49" s="307"/>
      <c r="N49" s="307"/>
      <c r="O49" s="307"/>
      <c r="P49" s="307"/>
      <c r="Q49" s="307">
        <v>1</v>
      </c>
      <c r="R49" s="307"/>
      <c r="S49" s="307"/>
      <c r="T49" s="307"/>
      <c r="U49" s="307">
        <v>1</v>
      </c>
      <c r="V49" s="307">
        <v>2</v>
      </c>
      <c r="W49" s="307">
        <v>1</v>
      </c>
      <c r="X49" s="307"/>
      <c r="Y49" s="307"/>
      <c r="Z49" s="307">
        <v>1</v>
      </c>
      <c r="AA49" s="307"/>
      <c r="AB49" s="307"/>
      <c r="AC49" s="307"/>
      <c r="AD49" s="307">
        <v>1</v>
      </c>
      <c r="AE49" s="307"/>
      <c r="AF49" s="307">
        <v>1</v>
      </c>
      <c r="AG49" s="307"/>
      <c r="AH49" s="307"/>
      <c r="AI49" s="307"/>
      <c r="AJ49" s="307"/>
      <c r="AK49" s="307"/>
      <c r="AL49" s="307"/>
      <c r="AM49" s="307"/>
      <c r="AN49" s="307"/>
      <c r="AO49" s="307"/>
      <c r="AP49" s="307">
        <v>1</v>
      </c>
      <c r="AQ49" s="307">
        <v>1</v>
      </c>
      <c r="AR49" s="307"/>
      <c r="AS49" s="307">
        <v>1</v>
      </c>
      <c r="AT49" s="307"/>
      <c r="AU49" s="307"/>
      <c r="AV49" s="307">
        <v>89</v>
      </c>
      <c r="AW49" s="307"/>
      <c r="AX49" s="307"/>
      <c r="AY49" s="307"/>
      <c r="AZ49" s="307">
        <v>2</v>
      </c>
      <c r="BA49" s="307"/>
      <c r="BB49" s="307"/>
      <c r="BC49" s="307"/>
      <c r="BD49" s="307"/>
      <c r="BE49" s="307">
        <v>1</v>
      </c>
      <c r="BF49" s="307"/>
      <c r="BG49" s="307"/>
      <c r="BH49" s="307"/>
      <c r="BI49" s="307">
        <v>2</v>
      </c>
      <c r="BJ49" s="307"/>
      <c r="BK49" s="307"/>
      <c r="BL49" s="308"/>
      <c r="BM49" s="307"/>
      <c r="BN49" s="307"/>
      <c r="BO49" s="307"/>
      <c r="BP49" s="307"/>
      <c r="BQ49" s="308"/>
      <c r="BR49" s="306"/>
      <c r="BS49" s="274"/>
      <c r="BT49" s="274"/>
      <c r="BU49" s="274"/>
      <c r="BV49" s="274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</row>
    <row r="50" spans="1:88" x14ac:dyDescent="0.25">
      <c r="A50" s="302" t="s">
        <v>42</v>
      </c>
      <c r="B50" s="302" t="s">
        <v>247</v>
      </c>
      <c r="C50" s="321"/>
      <c r="D50" s="320">
        <v>56</v>
      </c>
      <c r="E50" s="320"/>
      <c r="F50" s="304"/>
      <c r="G50" s="303"/>
      <c r="H50" s="303"/>
      <c r="I50" s="303">
        <v>2</v>
      </c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>
        <v>1</v>
      </c>
      <c r="V50" s="303"/>
      <c r="W50" s="303"/>
      <c r="X50" s="303"/>
      <c r="Y50" s="303">
        <v>1</v>
      </c>
      <c r="Z50" s="303"/>
      <c r="AA50" s="303"/>
      <c r="AB50" s="303"/>
      <c r="AC50" s="303"/>
      <c r="AD50" s="303"/>
      <c r="AE50" s="303"/>
      <c r="AF50" s="303"/>
      <c r="AG50" s="303">
        <v>1</v>
      </c>
      <c r="AH50" s="303"/>
      <c r="AI50" s="303"/>
      <c r="AJ50" s="303"/>
      <c r="AK50" s="303"/>
      <c r="AL50" s="303"/>
      <c r="AM50" s="303"/>
      <c r="AN50" s="303"/>
      <c r="AO50" s="303"/>
      <c r="AP50" s="303"/>
      <c r="AQ50" s="303"/>
      <c r="AR50" s="303"/>
      <c r="AS50" s="303"/>
      <c r="AT50" s="303"/>
      <c r="AU50" s="303"/>
      <c r="AV50" s="303"/>
      <c r="AW50" s="303">
        <v>45</v>
      </c>
      <c r="AX50" s="303"/>
      <c r="AY50" s="303"/>
      <c r="AZ50" s="303"/>
      <c r="BA50" s="303"/>
      <c r="BB50" s="303"/>
      <c r="BC50" s="303"/>
      <c r="BD50" s="303"/>
      <c r="BE50" s="303"/>
      <c r="BF50" s="303"/>
      <c r="BG50" s="303"/>
      <c r="BH50" s="303">
        <v>2</v>
      </c>
      <c r="BI50" s="303">
        <v>4</v>
      </c>
      <c r="BJ50" s="303"/>
      <c r="BK50" s="309"/>
      <c r="BL50" s="309"/>
      <c r="BM50" s="303"/>
      <c r="BN50" s="303"/>
      <c r="BO50" s="303"/>
      <c r="BP50" s="303"/>
      <c r="BQ50" s="303"/>
      <c r="BR50" s="303"/>
      <c r="BS50" s="300"/>
      <c r="BT50" s="274"/>
      <c r="BU50" s="274"/>
      <c r="BV50" s="274"/>
      <c r="BW50" s="274"/>
      <c r="BX50" s="274"/>
      <c r="BY50" s="274"/>
      <c r="BZ50" s="274"/>
      <c r="CA50" s="274"/>
      <c r="CB50" s="274"/>
      <c r="CC50" s="274"/>
    </row>
    <row r="51" spans="1:88" x14ac:dyDescent="0.25">
      <c r="A51" s="299" t="s">
        <v>43</v>
      </c>
      <c r="B51" s="299" t="s">
        <v>248</v>
      </c>
      <c r="C51" s="321"/>
      <c r="D51" s="321">
        <v>76</v>
      </c>
      <c r="E51" s="321"/>
      <c r="F51" s="306"/>
      <c r="G51" s="307"/>
      <c r="H51" s="307"/>
      <c r="I51" s="307">
        <v>3</v>
      </c>
      <c r="J51" s="307"/>
      <c r="K51" s="307"/>
      <c r="L51" s="307">
        <v>5</v>
      </c>
      <c r="M51" s="307">
        <v>1</v>
      </c>
      <c r="N51" s="307"/>
      <c r="O51" s="307"/>
      <c r="P51" s="307"/>
      <c r="Q51" s="307"/>
      <c r="R51" s="307"/>
      <c r="S51" s="307"/>
      <c r="T51" s="307">
        <v>1</v>
      </c>
      <c r="U51" s="307">
        <v>2</v>
      </c>
      <c r="V51" s="307"/>
      <c r="W51" s="307"/>
      <c r="X51" s="307">
        <v>1</v>
      </c>
      <c r="Y51" s="307"/>
      <c r="Z51" s="307"/>
      <c r="AA51" s="307"/>
      <c r="AB51" s="307"/>
      <c r="AC51" s="307"/>
      <c r="AD51" s="307"/>
      <c r="AE51" s="307"/>
      <c r="AF51" s="307"/>
      <c r="AG51" s="307"/>
      <c r="AH51" s="307"/>
      <c r="AI51" s="307"/>
      <c r="AJ51" s="307">
        <v>2</v>
      </c>
      <c r="AK51" s="307"/>
      <c r="AL51" s="307">
        <v>1</v>
      </c>
      <c r="AM51" s="307"/>
      <c r="AN51" s="307"/>
      <c r="AO51" s="307"/>
      <c r="AP51" s="307">
        <v>1</v>
      </c>
      <c r="AQ51" s="307"/>
      <c r="AR51" s="307"/>
      <c r="AS51" s="307"/>
      <c r="AT51" s="307">
        <v>1</v>
      </c>
      <c r="AU51" s="307"/>
      <c r="AV51" s="307"/>
      <c r="AW51" s="307"/>
      <c r="AX51" s="307"/>
      <c r="AY51" s="307">
        <v>53</v>
      </c>
      <c r="AZ51" s="307"/>
      <c r="BA51" s="307"/>
      <c r="BB51" s="307"/>
      <c r="BC51" s="307"/>
      <c r="BD51" s="307"/>
      <c r="BE51" s="307"/>
      <c r="BF51" s="307"/>
      <c r="BG51" s="307"/>
      <c r="BH51" s="307"/>
      <c r="BI51" s="307">
        <v>1</v>
      </c>
      <c r="BJ51" s="307"/>
      <c r="BK51" s="307"/>
      <c r="BL51" s="307"/>
      <c r="BM51" s="307">
        <v>4</v>
      </c>
      <c r="BN51" s="307"/>
      <c r="BO51" s="307"/>
      <c r="BP51" s="307"/>
      <c r="BQ51" s="307"/>
      <c r="BR51" s="307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</row>
    <row r="52" spans="1:88" x14ac:dyDescent="0.25">
      <c r="A52" s="302" t="s">
        <v>43</v>
      </c>
      <c r="B52" s="302" t="s">
        <v>260</v>
      </c>
      <c r="C52" s="321"/>
      <c r="D52" s="320">
        <v>69</v>
      </c>
      <c r="E52" s="320">
        <v>1</v>
      </c>
      <c r="F52" s="304"/>
      <c r="G52" s="303"/>
      <c r="H52" s="303"/>
      <c r="I52" s="303">
        <v>1</v>
      </c>
      <c r="J52" s="303"/>
      <c r="K52" s="303"/>
      <c r="L52" s="303">
        <v>36</v>
      </c>
      <c r="M52" s="303"/>
      <c r="N52" s="303">
        <v>1</v>
      </c>
      <c r="O52" s="303"/>
      <c r="P52" s="303"/>
      <c r="Q52" s="303">
        <v>3</v>
      </c>
      <c r="R52" s="303">
        <v>1</v>
      </c>
      <c r="S52" s="303"/>
      <c r="T52" s="303">
        <v>1</v>
      </c>
      <c r="U52" s="303">
        <v>1</v>
      </c>
      <c r="V52" s="303">
        <v>1</v>
      </c>
      <c r="W52" s="303"/>
      <c r="X52" s="303"/>
      <c r="Y52" s="303"/>
      <c r="Z52" s="303"/>
      <c r="AA52" s="303"/>
      <c r="AB52" s="303"/>
      <c r="AC52" s="303"/>
      <c r="AD52" s="303"/>
      <c r="AE52" s="303"/>
      <c r="AF52" s="303"/>
      <c r="AG52" s="303"/>
      <c r="AH52" s="303"/>
      <c r="AI52" s="303">
        <v>1</v>
      </c>
      <c r="AJ52" s="303"/>
      <c r="AK52" s="303"/>
      <c r="AL52" s="303"/>
      <c r="AM52" s="303"/>
      <c r="AN52" s="303"/>
      <c r="AO52" s="303">
        <v>2</v>
      </c>
      <c r="AP52" s="303">
        <v>1</v>
      </c>
      <c r="AQ52" s="303">
        <v>2</v>
      </c>
      <c r="AR52" s="303"/>
      <c r="AS52" s="303">
        <v>1</v>
      </c>
      <c r="AT52" s="303"/>
      <c r="AU52" s="303"/>
      <c r="AV52" s="303"/>
      <c r="AW52" s="303">
        <v>1</v>
      </c>
      <c r="AX52" s="303"/>
      <c r="AY52" s="303">
        <v>1</v>
      </c>
      <c r="AZ52" s="303">
        <v>1</v>
      </c>
      <c r="BA52" s="303"/>
      <c r="BB52" s="303"/>
      <c r="BC52" s="303"/>
      <c r="BD52" s="303"/>
      <c r="BE52" s="303"/>
      <c r="BF52" s="303"/>
      <c r="BG52" s="303"/>
      <c r="BH52" s="303">
        <v>2</v>
      </c>
      <c r="BI52" s="303">
        <v>2</v>
      </c>
      <c r="BJ52" s="303"/>
      <c r="BK52" s="309"/>
      <c r="BL52" s="309"/>
      <c r="BM52" s="303">
        <v>7</v>
      </c>
      <c r="BN52" s="303"/>
      <c r="BO52" s="303">
        <v>2</v>
      </c>
      <c r="BP52" s="303"/>
      <c r="BQ52" s="303"/>
      <c r="BR52" s="303"/>
      <c r="BS52" s="300"/>
      <c r="BT52" s="274"/>
      <c r="BU52" s="274"/>
      <c r="BV52" s="274"/>
      <c r="BW52" s="274"/>
      <c r="BX52" s="274"/>
      <c r="BY52" s="274"/>
      <c r="BZ52" s="274"/>
      <c r="CA52" s="274"/>
      <c r="CB52" s="274"/>
      <c r="CC52" s="274"/>
    </row>
    <row r="53" spans="1:88" x14ac:dyDescent="0.25">
      <c r="A53" s="299" t="s">
        <v>44</v>
      </c>
      <c r="B53" s="299" t="s">
        <v>264</v>
      </c>
      <c r="C53" s="321"/>
      <c r="D53" s="321">
        <v>100</v>
      </c>
      <c r="E53" s="321"/>
      <c r="F53" s="306">
        <v>3</v>
      </c>
      <c r="G53" s="307"/>
      <c r="H53" s="307"/>
      <c r="I53" s="307">
        <v>1</v>
      </c>
      <c r="J53" s="307"/>
      <c r="K53" s="307"/>
      <c r="L53" s="307">
        <v>1</v>
      </c>
      <c r="M53" s="307"/>
      <c r="N53" s="307">
        <v>3</v>
      </c>
      <c r="O53" s="307"/>
      <c r="P53" s="307"/>
      <c r="Q53" s="307">
        <v>34</v>
      </c>
      <c r="R53" s="307">
        <v>3</v>
      </c>
      <c r="S53" s="307"/>
      <c r="T53" s="307"/>
      <c r="U53" s="307">
        <v>1</v>
      </c>
      <c r="V53" s="307">
        <v>1</v>
      </c>
      <c r="W53" s="307"/>
      <c r="X53" s="307"/>
      <c r="Y53" s="307"/>
      <c r="Z53" s="307"/>
      <c r="AA53" s="307">
        <v>4</v>
      </c>
      <c r="AB53" s="307"/>
      <c r="AC53" s="307"/>
      <c r="AD53" s="307">
        <v>2</v>
      </c>
      <c r="AE53" s="307"/>
      <c r="AF53" s="307">
        <v>1</v>
      </c>
      <c r="AG53" s="307">
        <v>2</v>
      </c>
      <c r="AH53" s="307"/>
      <c r="AI53" s="307"/>
      <c r="AJ53" s="307"/>
      <c r="AK53" s="307">
        <v>1</v>
      </c>
      <c r="AL53" s="307"/>
      <c r="AM53" s="307"/>
      <c r="AN53" s="307"/>
      <c r="AO53" s="307">
        <v>1</v>
      </c>
      <c r="AP53" s="307"/>
      <c r="AQ53" s="307">
        <v>9</v>
      </c>
      <c r="AR53" s="307"/>
      <c r="AS53" s="307">
        <v>4</v>
      </c>
      <c r="AT53" s="307"/>
      <c r="AU53" s="307"/>
      <c r="AV53" s="307">
        <v>1</v>
      </c>
      <c r="AW53" s="307">
        <v>2</v>
      </c>
      <c r="AX53" s="307"/>
      <c r="AY53" s="307">
        <v>1</v>
      </c>
      <c r="AZ53" s="307">
        <v>8</v>
      </c>
      <c r="BA53" s="307"/>
      <c r="BB53" s="307"/>
      <c r="BC53" s="307"/>
      <c r="BD53" s="307"/>
      <c r="BE53" s="307">
        <v>1</v>
      </c>
      <c r="BF53" s="307"/>
      <c r="BG53" s="307"/>
      <c r="BH53" s="307">
        <v>10</v>
      </c>
      <c r="BI53" s="307">
        <v>2</v>
      </c>
      <c r="BJ53" s="307"/>
      <c r="BK53" s="307"/>
      <c r="BL53" s="307">
        <v>2</v>
      </c>
      <c r="BM53" s="307">
        <v>1</v>
      </c>
      <c r="BN53" s="307"/>
      <c r="BO53" s="307">
        <v>1</v>
      </c>
      <c r="BP53" s="307"/>
      <c r="BQ53" s="307"/>
      <c r="BR53" s="307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</row>
    <row r="54" spans="1:88" s="80" customFormat="1" x14ac:dyDescent="0.25">
      <c r="A54" s="302" t="s">
        <v>44</v>
      </c>
      <c r="B54" s="302" t="s">
        <v>211</v>
      </c>
      <c r="C54" s="321"/>
      <c r="D54" s="320">
        <v>139</v>
      </c>
      <c r="E54" s="320">
        <v>1</v>
      </c>
      <c r="F54" s="304"/>
      <c r="G54" s="303"/>
      <c r="H54" s="303"/>
      <c r="I54" s="303"/>
      <c r="J54" s="303"/>
      <c r="K54" s="303"/>
      <c r="L54" s="303">
        <v>9</v>
      </c>
      <c r="M54" s="303"/>
      <c r="N54" s="303">
        <v>1</v>
      </c>
      <c r="O54" s="303">
        <v>3</v>
      </c>
      <c r="P54" s="303"/>
      <c r="Q54" s="303">
        <v>6</v>
      </c>
      <c r="R54" s="303">
        <v>1</v>
      </c>
      <c r="S54" s="303"/>
      <c r="T54" s="303"/>
      <c r="U54" s="303"/>
      <c r="V54" s="303"/>
      <c r="W54" s="303">
        <v>2</v>
      </c>
      <c r="X54" s="303">
        <v>1</v>
      </c>
      <c r="Y54" s="303"/>
      <c r="Z54" s="303"/>
      <c r="AA54" s="303">
        <v>1</v>
      </c>
      <c r="AB54" s="303"/>
      <c r="AC54" s="303"/>
      <c r="AD54" s="303">
        <v>3</v>
      </c>
      <c r="AE54" s="303"/>
      <c r="AF54" s="303">
        <v>3</v>
      </c>
      <c r="AG54" s="303">
        <v>1</v>
      </c>
      <c r="AH54" s="303"/>
      <c r="AI54" s="303">
        <v>1</v>
      </c>
      <c r="AJ54" s="303"/>
      <c r="AK54" s="303"/>
      <c r="AL54" s="303"/>
      <c r="AM54" s="303"/>
      <c r="AN54" s="303"/>
      <c r="AO54" s="303">
        <v>21</v>
      </c>
      <c r="AP54" s="303"/>
      <c r="AQ54" s="303">
        <v>7</v>
      </c>
      <c r="AR54" s="303"/>
      <c r="AS54" s="303">
        <v>1</v>
      </c>
      <c r="AT54" s="303"/>
      <c r="AU54" s="303"/>
      <c r="AV54" s="303">
        <v>1</v>
      </c>
      <c r="AW54" s="303"/>
      <c r="AX54" s="303">
        <v>2</v>
      </c>
      <c r="AY54" s="303"/>
      <c r="AZ54" s="303">
        <v>61</v>
      </c>
      <c r="BA54" s="303"/>
      <c r="BB54" s="303"/>
      <c r="BC54" s="303"/>
      <c r="BD54" s="303"/>
      <c r="BE54" s="303"/>
      <c r="BF54" s="303"/>
      <c r="BG54" s="303"/>
      <c r="BH54" s="303">
        <v>3</v>
      </c>
      <c r="BI54" s="303">
        <v>1</v>
      </c>
      <c r="BJ54" s="303"/>
      <c r="BK54" s="303"/>
      <c r="BL54" s="309">
        <v>7</v>
      </c>
      <c r="BM54" s="303">
        <v>1</v>
      </c>
      <c r="BN54" s="303">
        <v>1</v>
      </c>
      <c r="BO54" s="303"/>
      <c r="BP54" s="303"/>
      <c r="BQ54" s="309"/>
      <c r="BR54" s="305"/>
      <c r="BS54" s="300"/>
      <c r="BT54" s="274"/>
      <c r="BU54" s="274"/>
      <c r="BV54" s="274"/>
      <c r="BW54" s="274"/>
      <c r="BX54" s="274"/>
      <c r="BY54" s="274"/>
      <c r="BZ54" s="274"/>
      <c r="CA54" s="274"/>
      <c r="CB54" s="274"/>
      <c r="CC54" s="274"/>
      <c r="CD54" s="274"/>
      <c r="CE54" s="274"/>
      <c r="CF54" s="274"/>
      <c r="CG54" s="274"/>
      <c r="CH54" s="274"/>
      <c r="CI54" s="274"/>
      <c r="CJ54"/>
    </row>
    <row r="55" spans="1:88" x14ac:dyDescent="0.25">
      <c r="A55" s="299" t="s">
        <v>44</v>
      </c>
      <c r="B55" s="299" t="s">
        <v>249</v>
      </c>
      <c r="C55" s="321"/>
      <c r="D55" s="321">
        <v>118</v>
      </c>
      <c r="E55" s="321">
        <v>3</v>
      </c>
      <c r="F55" s="306"/>
      <c r="G55" s="307"/>
      <c r="H55" s="307">
        <v>1</v>
      </c>
      <c r="I55" s="307"/>
      <c r="J55" s="307"/>
      <c r="K55" s="307">
        <v>1</v>
      </c>
      <c r="L55" s="307">
        <v>12</v>
      </c>
      <c r="M55" s="307">
        <v>3</v>
      </c>
      <c r="N55" s="307">
        <v>2</v>
      </c>
      <c r="O55" s="307">
        <v>1</v>
      </c>
      <c r="P55" s="307"/>
      <c r="Q55" s="307">
        <v>7</v>
      </c>
      <c r="R55" s="307">
        <v>3</v>
      </c>
      <c r="S55" s="307"/>
      <c r="T55" s="307">
        <v>1</v>
      </c>
      <c r="U55" s="307">
        <v>1</v>
      </c>
      <c r="V55" s="307">
        <v>5</v>
      </c>
      <c r="W55" s="307"/>
      <c r="X55" s="307"/>
      <c r="Y55" s="307"/>
      <c r="Z55" s="307"/>
      <c r="AA55" s="307"/>
      <c r="AB55" s="307"/>
      <c r="AC55" s="307"/>
      <c r="AD55" s="307">
        <v>4</v>
      </c>
      <c r="AE55" s="307">
        <v>7</v>
      </c>
      <c r="AF55" s="307">
        <v>3</v>
      </c>
      <c r="AG55" s="307"/>
      <c r="AH55" s="307"/>
      <c r="AI55" s="307">
        <v>1</v>
      </c>
      <c r="AJ55" s="307"/>
      <c r="AK55" s="307"/>
      <c r="AL55" s="307"/>
      <c r="AM55" s="307"/>
      <c r="AN55" s="307"/>
      <c r="AO55" s="307">
        <v>15</v>
      </c>
      <c r="AP55" s="307"/>
      <c r="AQ55" s="307">
        <v>9</v>
      </c>
      <c r="AR55" s="307"/>
      <c r="AS55" s="307">
        <v>1</v>
      </c>
      <c r="AT55" s="307"/>
      <c r="AU55" s="307"/>
      <c r="AV55" s="307"/>
      <c r="AW55" s="307"/>
      <c r="AX55" s="307">
        <v>7</v>
      </c>
      <c r="AY55" s="307"/>
      <c r="AZ55" s="307">
        <v>16</v>
      </c>
      <c r="BA55" s="307"/>
      <c r="BB55" s="307"/>
      <c r="BC55" s="307"/>
      <c r="BD55" s="307"/>
      <c r="BE55" s="307">
        <v>1</v>
      </c>
      <c r="BF55" s="307"/>
      <c r="BG55" s="307"/>
      <c r="BH55" s="307">
        <v>3</v>
      </c>
      <c r="BI55" s="307"/>
      <c r="BJ55" s="307"/>
      <c r="BK55" s="307"/>
      <c r="BL55" s="308">
        <v>9</v>
      </c>
      <c r="BM55" s="307">
        <v>1</v>
      </c>
      <c r="BN55" s="307"/>
      <c r="BO55" s="307">
        <v>1</v>
      </c>
      <c r="BP55" s="307"/>
      <c r="BQ55" s="308"/>
      <c r="BR55" s="306"/>
      <c r="BS55" s="274"/>
      <c r="BT55" s="274"/>
      <c r="BU55" s="274"/>
      <c r="BV55" s="274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</row>
    <row r="56" spans="1:88" x14ac:dyDescent="0.25">
      <c r="A56" s="302" t="s">
        <v>44</v>
      </c>
      <c r="B56" s="302" t="s">
        <v>250</v>
      </c>
      <c r="C56" s="321"/>
      <c r="D56" s="320">
        <v>80</v>
      </c>
      <c r="E56" s="320">
        <v>4</v>
      </c>
      <c r="F56" s="304">
        <v>1</v>
      </c>
      <c r="G56" s="303"/>
      <c r="H56" s="303">
        <v>1</v>
      </c>
      <c r="I56" s="303"/>
      <c r="J56" s="303"/>
      <c r="K56" s="303"/>
      <c r="L56" s="303">
        <v>3</v>
      </c>
      <c r="M56" s="303">
        <v>1</v>
      </c>
      <c r="N56" s="303"/>
      <c r="O56" s="303"/>
      <c r="P56" s="303"/>
      <c r="Q56" s="303">
        <v>2</v>
      </c>
      <c r="R56" s="303">
        <v>1</v>
      </c>
      <c r="S56" s="303"/>
      <c r="T56" s="303"/>
      <c r="U56" s="303"/>
      <c r="V56" s="303">
        <v>2</v>
      </c>
      <c r="W56" s="303"/>
      <c r="X56" s="303"/>
      <c r="Y56" s="303"/>
      <c r="Z56" s="303"/>
      <c r="AA56" s="303"/>
      <c r="AB56" s="303"/>
      <c r="AC56" s="303"/>
      <c r="AD56" s="303">
        <v>2</v>
      </c>
      <c r="AE56" s="303"/>
      <c r="AF56" s="303">
        <v>2</v>
      </c>
      <c r="AG56" s="303">
        <v>3</v>
      </c>
      <c r="AH56" s="303"/>
      <c r="AI56" s="303"/>
      <c r="AJ56" s="303"/>
      <c r="AK56" s="303"/>
      <c r="AL56" s="303">
        <v>1</v>
      </c>
      <c r="AM56" s="303"/>
      <c r="AN56" s="303"/>
      <c r="AO56" s="303">
        <v>1</v>
      </c>
      <c r="AP56" s="303"/>
      <c r="AQ56" s="303">
        <v>3</v>
      </c>
      <c r="AR56" s="303"/>
      <c r="AS56" s="303">
        <v>1</v>
      </c>
      <c r="AT56" s="303"/>
      <c r="AU56" s="303"/>
      <c r="AV56" s="303">
        <v>4</v>
      </c>
      <c r="AW56" s="303"/>
      <c r="AX56" s="303">
        <v>1</v>
      </c>
      <c r="AY56" s="303"/>
      <c r="AZ56" s="303">
        <v>40</v>
      </c>
      <c r="BA56" s="303"/>
      <c r="BB56" s="303"/>
      <c r="BC56" s="303"/>
      <c r="BD56" s="303"/>
      <c r="BE56" s="303">
        <v>1</v>
      </c>
      <c r="BF56" s="303"/>
      <c r="BG56" s="303"/>
      <c r="BH56" s="303">
        <v>2</v>
      </c>
      <c r="BI56" s="303"/>
      <c r="BJ56" s="303"/>
      <c r="BK56" s="309"/>
      <c r="BL56" s="309">
        <v>1</v>
      </c>
      <c r="BM56" s="303">
        <v>2</v>
      </c>
      <c r="BN56" s="303">
        <v>1</v>
      </c>
      <c r="BO56" s="303"/>
      <c r="BP56" s="303"/>
      <c r="BQ56" s="303"/>
      <c r="BR56" s="303"/>
      <c r="BS56" s="300"/>
      <c r="BT56" s="274"/>
      <c r="BU56" s="274"/>
      <c r="BV56" s="274"/>
      <c r="BW56" s="274"/>
      <c r="BX56" s="274"/>
      <c r="BY56" s="274"/>
      <c r="BZ56" s="274"/>
      <c r="CA56" s="274"/>
      <c r="CB56" s="274"/>
      <c r="CC56" s="274"/>
    </row>
    <row r="57" spans="1:88" x14ac:dyDescent="0.25">
      <c r="A57" s="299" t="s">
        <v>45</v>
      </c>
      <c r="B57" s="299" t="s">
        <v>251</v>
      </c>
      <c r="C57" s="321"/>
      <c r="D57" s="321">
        <v>41</v>
      </c>
      <c r="E57" s="321">
        <v>1</v>
      </c>
      <c r="F57" s="306"/>
      <c r="G57" s="307"/>
      <c r="H57" s="307"/>
      <c r="I57" s="307"/>
      <c r="J57" s="307"/>
      <c r="K57" s="307"/>
      <c r="L57" s="307"/>
      <c r="M57" s="307"/>
      <c r="N57" s="307"/>
      <c r="O57" s="307"/>
      <c r="P57" s="307"/>
      <c r="Q57" s="307">
        <v>4</v>
      </c>
      <c r="R57" s="307"/>
      <c r="S57" s="307"/>
      <c r="T57" s="307"/>
      <c r="U57" s="307"/>
      <c r="V57" s="307"/>
      <c r="W57" s="307"/>
      <c r="X57" s="307"/>
      <c r="Y57" s="307"/>
      <c r="Z57" s="307"/>
      <c r="AA57" s="307"/>
      <c r="AB57" s="307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7"/>
      <c r="AZ57" s="307"/>
      <c r="BA57" s="307">
        <v>35</v>
      </c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>
        <v>1</v>
      </c>
      <c r="BN57" s="307"/>
      <c r="BO57" s="307"/>
      <c r="BP57" s="307"/>
      <c r="BQ57" s="307"/>
      <c r="BR57" s="307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</row>
    <row r="58" spans="1:88" x14ac:dyDescent="0.25">
      <c r="A58" s="302" t="s">
        <v>46</v>
      </c>
      <c r="B58" s="302" t="s">
        <v>252</v>
      </c>
      <c r="C58" s="321"/>
      <c r="D58" s="320">
        <v>74</v>
      </c>
      <c r="E58" s="320"/>
      <c r="F58" s="304"/>
      <c r="G58" s="303"/>
      <c r="H58" s="303"/>
      <c r="I58" s="303"/>
      <c r="J58" s="303"/>
      <c r="K58" s="303"/>
      <c r="L58" s="303"/>
      <c r="M58" s="303">
        <v>1</v>
      </c>
      <c r="N58" s="303"/>
      <c r="O58" s="303"/>
      <c r="P58" s="303"/>
      <c r="Q58" s="303"/>
      <c r="R58" s="303">
        <v>2</v>
      </c>
      <c r="S58" s="303"/>
      <c r="T58" s="303"/>
      <c r="U58" s="303">
        <v>1</v>
      </c>
      <c r="V58" s="303">
        <v>1</v>
      </c>
      <c r="W58" s="303"/>
      <c r="X58" s="303"/>
      <c r="Y58" s="303">
        <v>1</v>
      </c>
      <c r="Z58" s="303"/>
      <c r="AA58" s="303"/>
      <c r="AB58" s="303"/>
      <c r="AC58" s="303"/>
      <c r="AD58" s="303">
        <v>1</v>
      </c>
      <c r="AE58" s="303"/>
      <c r="AF58" s="303"/>
      <c r="AG58" s="303">
        <v>1</v>
      </c>
      <c r="AH58" s="303">
        <v>1</v>
      </c>
      <c r="AI58" s="303"/>
      <c r="AJ58" s="303"/>
      <c r="AK58" s="303">
        <v>1</v>
      </c>
      <c r="AL58" s="303"/>
      <c r="AM58" s="303"/>
      <c r="AN58" s="303"/>
      <c r="AO58" s="303">
        <v>2</v>
      </c>
      <c r="AP58" s="303"/>
      <c r="AQ58" s="303">
        <v>2</v>
      </c>
      <c r="AR58" s="303"/>
      <c r="AS58" s="303"/>
      <c r="AT58" s="303"/>
      <c r="AU58" s="303"/>
      <c r="AV58" s="303">
        <v>3</v>
      </c>
      <c r="AW58" s="303"/>
      <c r="AX58" s="303"/>
      <c r="AY58" s="303">
        <v>1</v>
      </c>
      <c r="AZ58" s="303"/>
      <c r="BA58" s="303"/>
      <c r="BB58" s="303"/>
      <c r="BC58" s="303">
        <v>1</v>
      </c>
      <c r="BD58" s="303"/>
      <c r="BE58" s="303">
        <v>48</v>
      </c>
      <c r="BF58" s="303"/>
      <c r="BG58" s="303">
        <v>2</v>
      </c>
      <c r="BH58" s="303"/>
      <c r="BI58" s="303">
        <v>1</v>
      </c>
      <c r="BJ58" s="303"/>
      <c r="BK58" s="309"/>
      <c r="BL58" s="309">
        <v>3</v>
      </c>
      <c r="BM58" s="303">
        <v>1</v>
      </c>
      <c r="BN58" s="303"/>
      <c r="BO58" s="303"/>
      <c r="BP58" s="303"/>
      <c r="BQ58" s="303"/>
      <c r="BR58" s="303"/>
      <c r="BS58" s="300"/>
      <c r="BT58" s="274"/>
      <c r="BU58" s="274"/>
      <c r="BV58" s="274"/>
      <c r="BW58" s="274"/>
      <c r="BX58" s="274"/>
      <c r="BY58" s="274"/>
      <c r="BZ58" s="274"/>
      <c r="CA58" s="274"/>
      <c r="CB58" s="274"/>
      <c r="CC58" s="274"/>
    </row>
    <row r="59" spans="1:88" x14ac:dyDescent="0.25">
      <c r="A59" s="299" t="s">
        <v>47</v>
      </c>
      <c r="B59" s="299" t="s">
        <v>253</v>
      </c>
      <c r="C59" s="321"/>
      <c r="D59" s="321">
        <v>57</v>
      </c>
      <c r="E59" s="321"/>
      <c r="F59" s="306">
        <v>4</v>
      </c>
      <c r="G59" s="307"/>
      <c r="H59" s="307"/>
      <c r="I59" s="307"/>
      <c r="J59" s="307">
        <v>1</v>
      </c>
      <c r="K59" s="307"/>
      <c r="L59" s="307">
        <v>1</v>
      </c>
      <c r="M59" s="307"/>
      <c r="N59" s="307"/>
      <c r="O59" s="307"/>
      <c r="P59" s="307"/>
      <c r="Q59" s="307"/>
      <c r="R59" s="307">
        <v>4</v>
      </c>
      <c r="S59" s="307"/>
      <c r="T59" s="307"/>
      <c r="U59" s="307"/>
      <c r="V59" s="307">
        <v>2</v>
      </c>
      <c r="W59" s="307"/>
      <c r="X59" s="307"/>
      <c r="Y59" s="307"/>
      <c r="Z59" s="307"/>
      <c r="AA59" s="307">
        <v>3</v>
      </c>
      <c r="AB59" s="307"/>
      <c r="AC59" s="307"/>
      <c r="AD59" s="307">
        <v>4</v>
      </c>
      <c r="AE59" s="307"/>
      <c r="AF59" s="307">
        <v>3</v>
      </c>
      <c r="AG59" s="307"/>
      <c r="AH59" s="307">
        <v>1</v>
      </c>
      <c r="AI59" s="307">
        <v>1</v>
      </c>
      <c r="AJ59" s="307"/>
      <c r="AK59" s="307"/>
      <c r="AL59" s="307"/>
      <c r="AM59" s="307"/>
      <c r="AN59" s="307"/>
      <c r="AO59" s="307">
        <v>1</v>
      </c>
      <c r="AP59" s="307"/>
      <c r="AQ59" s="307">
        <v>3</v>
      </c>
      <c r="AR59" s="307"/>
      <c r="AS59" s="307"/>
      <c r="AT59" s="307"/>
      <c r="AU59" s="307"/>
      <c r="AV59" s="307">
        <v>1</v>
      </c>
      <c r="AW59" s="307">
        <v>1</v>
      </c>
      <c r="AX59" s="307"/>
      <c r="AY59" s="307"/>
      <c r="AZ59" s="307"/>
      <c r="BA59" s="307">
        <v>1</v>
      </c>
      <c r="BB59" s="307"/>
      <c r="BC59" s="307"/>
      <c r="BD59" s="307"/>
      <c r="BE59" s="307"/>
      <c r="BF59" s="307"/>
      <c r="BG59" s="307">
        <v>20</v>
      </c>
      <c r="BH59" s="307">
        <v>3</v>
      </c>
      <c r="BI59" s="307"/>
      <c r="BJ59" s="307"/>
      <c r="BK59" s="307"/>
      <c r="BL59" s="307">
        <v>3</v>
      </c>
      <c r="BM59" s="307"/>
      <c r="BN59" s="307"/>
      <c r="BO59" s="307"/>
      <c r="BP59" s="307"/>
      <c r="BQ59" s="307"/>
      <c r="BR59" s="307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</row>
    <row r="60" spans="1:88" s="80" customFormat="1" x14ac:dyDescent="0.25">
      <c r="A60" s="302" t="s">
        <v>47</v>
      </c>
      <c r="B60" s="302" t="s">
        <v>263</v>
      </c>
      <c r="C60" s="321"/>
      <c r="D60" s="320">
        <v>89</v>
      </c>
      <c r="E60" s="320"/>
      <c r="F60" s="304">
        <v>1</v>
      </c>
      <c r="G60" s="303"/>
      <c r="H60" s="303"/>
      <c r="I60" s="303"/>
      <c r="J60" s="303">
        <v>31</v>
      </c>
      <c r="K60" s="303"/>
      <c r="L60" s="303">
        <v>1</v>
      </c>
      <c r="M60" s="303"/>
      <c r="N60" s="303"/>
      <c r="O60" s="303"/>
      <c r="P60" s="303"/>
      <c r="Q60" s="303"/>
      <c r="R60" s="303">
        <v>2</v>
      </c>
      <c r="S60" s="303"/>
      <c r="T60" s="303"/>
      <c r="U60" s="303"/>
      <c r="V60" s="303">
        <v>1</v>
      </c>
      <c r="W60" s="303">
        <v>1</v>
      </c>
      <c r="X60" s="303"/>
      <c r="Y60" s="303">
        <v>1</v>
      </c>
      <c r="Z60" s="303"/>
      <c r="AA60" s="303"/>
      <c r="AB60" s="303"/>
      <c r="AC60" s="303"/>
      <c r="AD60" s="303"/>
      <c r="AE60" s="303"/>
      <c r="AF60" s="303"/>
      <c r="AG60" s="303"/>
      <c r="AH60" s="303">
        <v>2</v>
      </c>
      <c r="AI60" s="303"/>
      <c r="AJ60" s="303"/>
      <c r="AK60" s="303"/>
      <c r="AL60" s="303"/>
      <c r="AM60" s="303"/>
      <c r="AN60" s="303"/>
      <c r="AO60" s="303"/>
      <c r="AP60" s="303"/>
      <c r="AQ60" s="303">
        <v>1</v>
      </c>
      <c r="AR60" s="303"/>
      <c r="AS60" s="303"/>
      <c r="AT60" s="303"/>
      <c r="AU60" s="303"/>
      <c r="AV60" s="303"/>
      <c r="AW60" s="303"/>
      <c r="AX60" s="303"/>
      <c r="AY60" s="303"/>
      <c r="AZ60" s="303"/>
      <c r="BA60" s="303"/>
      <c r="BB60" s="303"/>
      <c r="BC60" s="303"/>
      <c r="BD60" s="303"/>
      <c r="BE60" s="303"/>
      <c r="BF60" s="303"/>
      <c r="BG60" s="303">
        <v>47</v>
      </c>
      <c r="BH60" s="303">
        <v>1</v>
      </c>
      <c r="BI60" s="303"/>
      <c r="BJ60" s="303"/>
      <c r="BK60" s="303"/>
      <c r="BL60" s="309"/>
      <c r="BM60" s="303"/>
      <c r="BN60" s="303"/>
      <c r="BO60" s="303"/>
      <c r="BP60" s="303"/>
      <c r="BQ60" s="309"/>
      <c r="BR60" s="305"/>
      <c r="BS60" s="300"/>
      <c r="BT60" s="274"/>
      <c r="BU60" s="274"/>
      <c r="BV60" s="274"/>
      <c r="BW60" s="274"/>
      <c r="BX60" s="274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4"/>
      <c r="CJ60"/>
    </row>
    <row r="61" spans="1:88" x14ac:dyDescent="0.25">
      <c r="A61" s="299" t="s">
        <v>48</v>
      </c>
      <c r="B61" s="299" t="s">
        <v>202</v>
      </c>
      <c r="C61" s="321"/>
      <c r="D61" s="321">
        <v>104</v>
      </c>
      <c r="E61" s="321"/>
      <c r="F61" s="306">
        <v>2</v>
      </c>
      <c r="G61" s="307"/>
      <c r="H61" s="307"/>
      <c r="I61" s="307"/>
      <c r="J61" s="307">
        <v>2</v>
      </c>
      <c r="K61" s="307"/>
      <c r="L61" s="307">
        <v>2</v>
      </c>
      <c r="M61" s="307"/>
      <c r="N61" s="307"/>
      <c r="O61" s="307"/>
      <c r="P61" s="307"/>
      <c r="Q61" s="307">
        <v>2</v>
      </c>
      <c r="R61" s="307"/>
      <c r="S61" s="307"/>
      <c r="T61" s="307"/>
      <c r="U61" s="307"/>
      <c r="V61" s="307"/>
      <c r="W61" s="307">
        <v>1</v>
      </c>
      <c r="X61" s="307"/>
      <c r="Y61" s="307"/>
      <c r="Z61" s="307"/>
      <c r="AA61" s="307">
        <v>1</v>
      </c>
      <c r="AB61" s="307"/>
      <c r="AC61" s="307"/>
      <c r="AD61" s="307"/>
      <c r="AE61" s="307"/>
      <c r="AF61" s="307"/>
      <c r="AG61" s="307"/>
      <c r="AH61" s="307"/>
      <c r="AI61" s="307"/>
      <c r="AJ61" s="307"/>
      <c r="AK61" s="307"/>
      <c r="AL61" s="307"/>
      <c r="AM61" s="307"/>
      <c r="AN61" s="307"/>
      <c r="AO61" s="307"/>
      <c r="AP61" s="307">
        <v>2</v>
      </c>
      <c r="AQ61" s="307"/>
      <c r="AR61" s="307"/>
      <c r="AS61" s="307">
        <v>1</v>
      </c>
      <c r="AT61" s="307"/>
      <c r="AU61" s="307"/>
      <c r="AV61" s="307">
        <v>1</v>
      </c>
      <c r="AW61" s="307"/>
      <c r="AX61" s="307"/>
      <c r="AY61" s="307"/>
      <c r="AZ61" s="307"/>
      <c r="BA61" s="307"/>
      <c r="BB61" s="307"/>
      <c r="BC61" s="307"/>
      <c r="BD61" s="307"/>
      <c r="BE61" s="307"/>
      <c r="BF61" s="307"/>
      <c r="BG61" s="307"/>
      <c r="BH61" s="307">
        <v>90</v>
      </c>
      <c r="BI61" s="307"/>
      <c r="BJ61" s="307"/>
      <c r="BK61" s="307"/>
      <c r="BL61" s="308"/>
      <c r="BM61" s="307"/>
      <c r="BN61" s="307"/>
      <c r="BO61" s="307"/>
      <c r="BP61" s="307"/>
      <c r="BQ61" s="308"/>
      <c r="BR61" s="306"/>
      <c r="BS61" s="274"/>
      <c r="BT61" s="274"/>
      <c r="BU61" s="274"/>
      <c r="BV61" s="274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/>
      <c r="CH61" s="80"/>
      <c r="CI61" s="80"/>
    </row>
    <row r="62" spans="1:88" x14ac:dyDescent="0.25">
      <c r="A62" s="302" t="s">
        <v>48</v>
      </c>
      <c r="B62" s="302" t="s">
        <v>254</v>
      </c>
      <c r="C62" s="321"/>
      <c r="D62" s="320">
        <v>102</v>
      </c>
      <c r="E62" s="320"/>
      <c r="F62" s="304"/>
      <c r="G62" s="303"/>
      <c r="H62" s="303"/>
      <c r="I62" s="303"/>
      <c r="J62" s="303"/>
      <c r="K62" s="303"/>
      <c r="L62" s="303">
        <v>1</v>
      </c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  <c r="AA62" s="303"/>
      <c r="AB62" s="303"/>
      <c r="AC62" s="303"/>
      <c r="AD62" s="303"/>
      <c r="AE62" s="303"/>
      <c r="AF62" s="303"/>
      <c r="AG62" s="303"/>
      <c r="AH62" s="303"/>
      <c r="AI62" s="303"/>
      <c r="AJ62" s="303"/>
      <c r="AK62" s="303"/>
      <c r="AL62" s="303"/>
      <c r="AM62" s="303"/>
      <c r="AN62" s="303"/>
      <c r="AO62" s="303"/>
      <c r="AP62" s="303"/>
      <c r="AQ62" s="303"/>
      <c r="AR62" s="303"/>
      <c r="AS62" s="303"/>
      <c r="AT62" s="303"/>
      <c r="AU62" s="303"/>
      <c r="AV62" s="303"/>
      <c r="AW62" s="303"/>
      <c r="AX62" s="303"/>
      <c r="AY62" s="303">
        <v>1</v>
      </c>
      <c r="AZ62" s="303"/>
      <c r="BA62" s="303"/>
      <c r="BB62" s="303"/>
      <c r="BC62" s="303"/>
      <c r="BD62" s="303"/>
      <c r="BE62" s="303"/>
      <c r="BF62" s="303"/>
      <c r="BG62" s="303">
        <v>1</v>
      </c>
      <c r="BH62" s="303">
        <v>98</v>
      </c>
      <c r="BI62" s="303">
        <v>1</v>
      </c>
      <c r="BJ62" s="303"/>
      <c r="BK62" s="309"/>
      <c r="BL62" s="309"/>
      <c r="BM62" s="303"/>
      <c r="BN62" s="303"/>
      <c r="BO62" s="303"/>
      <c r="BP62" s="303"/>
      <c r="BQ62" s="303"/>
      <c r="BR62" s="303"/>
      <c r="BS62" s="300"/>
      <c r="BT62" s="274"/>
      <c r="BU62" s="274"/>
      <c r="BV62" s="274"/>
      <c r="BW62" s="274"/>
      <c r="BX62" s="274"/>
      <c r="BY62" s="274"/>
      <c r="BZ62" s="274"/>
      <c r="CA62" s="274"/>
      <c r="CB62" s="274"/>
      <c r="CC62" s="274"/>
    </row>
    <row r="63" spans="1:88" x14ac:dyDescent="0.25">
      <c r="A63" s="299" t="s">
        <v>48</v>
      </c>
      <c r="B63" s="299" t="s">
        <v>210</v>
      </c>
      <c r="C63" s="321"/>
      <c r="D63" s="321">
        <v>97</v>
      </c>
      <c r="E63" s="321"/>
      <c r="F63" s="306"/>
      <c r="G63" s="307"/>
      <c r="H63" s="307"/>
      <c r="I63" s="307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7"/>
      <c r="AA63" s="307"/>
      <c r="AB63" s="307"/>
      <c r="AC63" s="307"/>
      <c r="AD63" s="307"/>
      <c r="AE63" s="307"/>
      <c r="AF63" s="307"/>
      <c r="AG63" s="307"/>
      <c r="AH63" s="307"/>
      <c r="AI63" s="307"/>
      <c r="AJ63" s="307"/>
      <c r="AK63" s="307"/>
      <c r="AL63" s="307"/>
      <c r="AM63" s="307"/>
      <c r="AN63" s="307"/>
      <c r="AO63" s="307"/>
      <c r="AP63" s="307"/>
      <c r="AQ63" s="307"/>
      <c r="AR63" s="307"/>
      <c r="AS63" s="307"/>
      <c r="AT63" s="307"/>
      <c r="AU63" s="307"/>
      <c r="AV63" s="307"/>
      <c r="AW63" s="307"/>
      <c r="AX63" s="307"/>
      <c r="AY63" s="307"/>
      <c r="AZ63" s="307"/>
      <c r="BA63" s="307"/>
      <c r="BB63" s="307"/>
      <c r="BC63" s="307"/>
      <c r="BD63" s="307"/>
      <c r="BE63" s="307"/>
      <c r="BF63" s="307"/>
      <c r="BG63" s="307"/>
      <c r="BH63" s="307">
        <v>97</v>
      </c>
      <c r="BI63" s="307"/>
      <c r="BJ63" s="307"/>
      <c r="BK63" s="307"/>
      <c r="BL63" s="307"/>
      <c r="BM63" s="307"/>
      <c r="BN63" s="307"/>
      <c r="BO63" s="307"/>
      <c r="BP63" s="307"/>
      <c r="BQ63" s="307"/>
      <c r="BR63" s="307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</row>
    <row r="64" spans="1:88" x14ac:dyDescent="0.25">
      <c r="A64" s="302" t="s">
        <v>49</v>
      </c>
      <c r="B64" s="302" t="s">
        <v>267</v>
      </c>
      <c r="C64" s="321"/>
      <c r="D64" s="320">
        <v>23</v>
      </c>
      <c r="E64" s="320"/>
      <c r="F64" s="304"/>
      <c r="G64" s="303"/>
      <c r="H64" s="303"/>
      <c r="I64" s="303"/>
      <c r="J64" s="303"/>
      <c r="K64" s="303"/>
      <c r="L64" s="303">
        <v>1</v>
      </c>
      <c r="M64" s="303"/>
      <c r="N64" s="303"/>
      <c r="O64" s="303"/>
      <c r="P64" s="303"/>
      <c r="Q64" s="303"/>
      <c r="R64" s="303"/>
      <c r="S64" s="303"/>
      <c r="T64" s="303"/>
      <c r="U64" s="303">
        <v>1</v>
      </c>
      <c r="V64" s="303"/>
      <c r="W64" s="303"/>
      <c r="X64" s="303"/>
      <c r="Y64" s="303"/>
      <c r="Z64" s="303"/>
      <c r="AA64" s="303"/>
      <c r="AB64" s="303"/>
      <c r="AC64" s="303"/>
      <c r="AD64" s="303"/>
      <c r="AE64" s="303"/>
      <c r="AF64" s="303"/>
      <c r="AG64" s="303"/>
      <c r="AH64" s="303"/>
      <c r="AI64" s="303">
        <v>1</v>
      </c>
      <c r="AJ64" s="303">
        <v>1</v>
      </c>
      <c r="AK64" s="303"/>
      <c r="AL64" s="303"/>
      <c r="AM64" s="303"/>
      <c r="AN64" s="303"/>
      <c r="AO64" s="303"/>
      <c r="AP64" s="303"/>
      <c r="AQ64" s="303"/>
      <c r="AR64" s="303"/>
      <c r="AS64" s="303"/>
      <c r="AT64" s="303"/>
      <c r="AU64" s="303"/>
      <c r="AV64" s="303"/>
      <c r="AW64" s="303"/>
      <c r="AX64" s="303"/>
      <c r="AY64" s="303"/>
      <c r="AZ64" s="303"/>
      <c r="BA64" s="303"/>
      <c r="BB64" s="303"/>
      <c r="BC64" s="303"/>
      <c r="BD64" s="303"/>
      <c r="BE64" s="303"/>
      <c r="BF64" s="303"/>
      <c r="BG64" s="303"/>
      <c r="BH64" s="303"/>
      <c r="BI64" s="303">
        <v>19</v>
      </c>
      <c r="BJ64" s="303"/>
      <c r="BK64" s="309"/>
      <c r="BL64" s="309"/>
      <c r="BM64" s="303"/>
      <c r="BN64" s="303"/>
      <c r="BO64" s="303"/>
      <c r="BP64" s="303"/>
      <c r="BQ64" s="303"/>
      <c r="BR64" s="303"/>
      <c r="BS64" s="300"/>
      <c r="BT64" s="274"/>
      <c r="BU64" s="274"/>
      <c r="BV64" s="274"/>
      <c r="BW64" s="274"/>
      <c r="BX64" s="274"/>
      <c r="BY64" s="274"/>
      <c r="BZ64" s="274"/>
      <c r="CA64" s="274"/>
      <c r="CB64" s="274"/>
      <c r="CC64" s="274"/>
    </row>
    <row r="65" spans="1:81" x14ac:dyDescent="0.25">
      <c r="A65" s="299" t="s">
        <v>50</v>
      </c>
      <c r="B65" s="299" t="s">
        <v>255</v>
      </c>
      <c r="C65" s="321"/>
      <c r="D65" s="321">
        <v>96</v>
      </c>
      <c r="E65" s="321">
        <v>1</v>
      </c>
      <c r="F65" s="306"/>
      <c r="G65" s="307"/>
      <c r="H65" s="307">
        <v>1</v>
      </c>
      <c r="I65" s="307"/>
      <c r="J65" s="307"/>
      <c r="K65" s="307"/>
      <c r="L65" s="307">
        <v>1</v>
      </c>
      <c r="M65" s="307"/>
      <c r="N65" s="307"/>
      <c r="O65" s="307">
        <v>1</v>
      </c>
      <c r="P65" s="307"/>
      <c r="Q65" s="307">
        <v>4</v>
      </c>
      <c r="R65" s="307">
        <v>6</v>
      </c>
      <c r="S65" s="307"/>
      <c r="T65" s="307"/>
      <c r="U65" s="307"/>
      <c r="V65" s="307">
        <v>1</v>
      </c>
      <c r="W65" s="307"/>
      <c r="X65" s="307"/>
      <c r="Y65" s="307"/>
      <c r="Z65" s="307">
        <v>1</v>
      </c>
      <c r="AA65" s="307"/>
      <c r="AB65" s="307"/>
      <c r="AC65" s="307"/>
      <c r="AD65" s="307">
        <v>2</v>
      </c>
      <c r="AE65" s="307">
        <v>2</v>
      </c>
      <c r="AF65" s="307"/>
      <c r="AG65" s="307"/>
      <c r="AH65" s="307"/>
      <c r="AI65" s="307"/>
      <c r="AJ65" s="307"/>
      <c r="AK65" s="307"/>
      <c r="AL65" s="307"/>
      <c r="AM65" s="307"/>
      <c r="AN65" s="307"/>
      <c r="AO65" s="307">
        <v>2</v>
      </c>
      <c r="AP65" s="307"/>
      <c r="AQ65" s="307">
        <v>1</v>
      </c>
      <c r="AR65" s="307"/>
      <c r="AS65" s="307">
        <v>3</v>
      </c>
      <c r="AT65" s="307"/>
      <c r="AU65" s="307"/>
      <c r="AV65" s="307"/>
      <c r="AW65" s="307"/>
      <c r="AX65" s="307"/>
      <c r="AY65" s="307"/>
      <c r="AZ65" s="307">
        <v>1</v>
      </c>
      <c r="BA65" s="307"/>
      <c r="BB65" s="307"/>
      <c r="BC65" s="307"/>
      <c r="BD65" s="307"/>
      <c r="BE65" s="307"/>
      <c r="BF65" s="307"/>
      <c r="BG65" s="307"/>
      <c r="BH65" s="307">
        <v>2</v>
      </c>
      <c r="BI65" s="307">
        <v>3</v>
      </c>
      <c r="BJ65" s="307"/>
      <c r="BK65" s="307"/>
      <c r="BL65" s="307">
        <v>64</v>
      </c>
      <c r="BM65" s="307"/>
      <c r="BN65" s="307"/>
      <c r="BO65" s="307"/>
      <c r="BP65" s="307"/>
      <c r="BQ65" s="307"/>
      <c r="BR65" s="307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</row>
    <row r="66" spans="1:81" x14ac:dyDescent="0.25">
      <c r="A66" s="302" t="s">
        <v>51</v>
      </c>
      <c r="B66" s="302" t="s">
        <v>256</v>
      </c>
      <c r="C66" s="321"/>
      <c r="D66" s="320">
        <v>62</v>
      </c>
      <c r="E66" s="320"/>
      <c r="F66" s="304"/>
      <c r="G66" s="303"/>
      <c r="H66" s="303"/>
      <c r="I66" s="303">
        <v>6</v>
      </c>
      <c r="J66" s="303"/>
      <c r="K66" s="303"/>
      <c r="L66" s="303">
        <v>2</v>
      </c>
      <c r="M66" s="303"/>
      <c r="N66" s="303"/>
      <c r="O66" s="303"/>
      <c r="P66" s="303"/>
      <c r="Q66" s="303"/>
      <c r="R66" s="303"/>
      <c r="S66" s="303"/>
      <c r="T66" s="303">
        <v>2</v>
      </c>
      <c r="U66" s="303"/>
      <c r="V66" s="303"/>
      <c r="W66" s="303"/>
      <c r="X66" s="303"/>
      <c r="Y66" s="303"/>
      <c r="Z66" s="303"/>
      <c r="AA66" s="303"/>
      <c r="AB66" s="303"/>
      <c r="AC66" s="303"/>
      <c r="AD66" s="303"/>
      <c r="AE66" s="303"/>
      <c r="AF66" s="303">
        <v>1</v>
      </c>
      <c r="AG66" s="303"/>
      <c r="AH66" s="303"/>
      <c r="AI66" s="303"/>
      <c r="AJ66" s="303">
        <v>2</v>
      </c>
      <c r="AK66" s="303"/>
      <c r="AL66" s="303"/>
      <c r="AM66" s="303"/>
      <c r="AN66" s="303"/>
      <c r="AO66" s="303"/>
      <c r="AP66" s="303">
        <v>1</v>
      </c>
      <c r="AQ66" s="303"/>
      <c r="AR66" s="303"/>
      <c r="AS66" s="303"/>
      <c r="AT66" s="303"/>
      <c r="AU66" s="303"/>
      <c r="AV66" s="303"/>
      <c r="AW66" s="303"/>
      <c r="AX66" s="303"/>
      <c r="AY66" s="303"/>
      <c r="AZ66" s="303"/>
      <c r="BA66" s="303"/>
      <c r="BB66" s="303"/>
      <c r="BC66" s="303"/>
      <c r="BD66" s="303"/>
      <c r="BE66" s="303"/>
      <c r="BF66" s="303"/>
      <c r="BG66" s="303"/>
      <c r="BH66" s="303"/>
      <c r="BI66" s="303"/>
      <c r="BJ66" s="303"/>
      <c r="BK66" s="309"/>
      <c r="BL66" s="309"/>
      <c r="BM66" s="303">
        <v>48</v>
      </c>
      <c r="BN66" s="303"/>
      <c r="BO66" s="303"/>
      <c r="BP66" s="303"/>
      <c r="BQ66" s="303"/>
      <c r="BR66" s="303"/>
      <c r="BS66" s="300"/>
      <c r="BT66" s="274"/>
      <c r="BU66" s="274"/>
      <c r="BV66" s="274"/>
      <c r="BW66" s="274"/>
      <c r="BX66" s="274"/>
      <c r="BY66" s="274"/>
      <c r="BZ66" s="274"/>
      <c r="CA66" s="274"/>
      <c r="CB66" s="274"/>
      <c r="CC66" s="274"/>
    </row>
    <row r="67" spans="1:81" x14ac:dyDescent="0.25">
      <c r="A67" s="299" t="s">
        <v>52</v>
      </c>
      <c r="B67" s="299" t="s">
        <v>258</v>
      </c>
      <c r="C67" s="321"/>
      <c r="D67" s="321">
        <v>100</v>
      </c>
      <c r="E67" s="321"/>
      <c r="F67" s="306"/>
      <c r="G67" s="307"/>
      <c r="H67" s="307">
        <v>1</v>
      </c>
      <c r="I67" s="307"/>
      <c r="J67" s="307"/>
      <c r="K67" s="307"/>
      <c r="L67" s="307">
        <v>2</v>
      </c>
      <c r="M67" s="307"/>
      <c r="N67" s="307"/>
      <c r="O67" s="307"/>
      <c r="P67" s="307"/>
      <c r="Q67" s="307">
        <v>3</v>
      </c>
      <c r="R67" s="307"/>
      <c r="S67" s="307"/>
      <c r="T67" s="307"/>
      <c r="U67" s="307"/>
      <c r="V67" s="307">
        <v>28</v>
      </c>
      <c r="W67" s="307"/>
      <c r="X67" s="307"/>
      <c r="Y67" s="307"/>
      <c r="Z67" s="307"/>
      <c r="AA67" s="307"/>
      <c r="AB67" s="307"/>
      <c r="AC67" s="307"/>
      <c r="AD67" s="307"/>
      <c r="AE67" s="307"/>
      <c r="AF67" s="307">
        <v>5</v>
      </c>
      <c r="AG67" s="307">
        <v>5</v>
      </c>
      <c r="AH67" s="307"/>
      <c r="AI67" s="307"/>
      <c r="AJ67" s="307"/>
      <c r="AK67" s="307">
        <v>1</v>
      </c>
      <c r="AL67" s="307">
        <v>1</v>
      </c>
      <c r="AM67" s="307"/>
      <c r="AN67" s="307"/>
      <c r="AO67" s="307"/>
      <c r="AP67" s="307"/>
      <c r="AQ67" s="307"/>
      <c r="AR67" s="307"/>
      <c r="AS67" s="307"/>
      <c r="AT67" s="307">
        <v>1</v>
      </c>
      <c r="AU67" s="307"/>
      <c r="AV67" s="307"/>
      <c r="AW67" s="307"/>
      <c r="AX67" s="307"/>
      <c r="AY67" s="307"/>
      <c r="AZ67" s="307"/>
      <c r="BA67" s="307"/>
      <c r="BB67" s="307"/>
      <c r="BC67" s="307"/>
      <c r="BD67" s="307"/>
      <c r="BE67" s="307"/>
      <c r="BF67" s="307"/>
      <c r="BG67" s="307"/>
      <c r="BH67" s="307">
        <v>1</v>
      </c>
      <c r="BI67" s="307">
        <v>1</v>
      </c>
      <c r="BJ67" s="307"/>
      <c r="BK67" s="307"/>
      <c r="BL67" s="307"/>
      <c r="BM67" s="307">
        <v>2</v>
      </c>
      <c r="BN67" s="307"/>
      <c r="BO67" s="307">
        <v>49</v>
      </c>
      <c r="BP67" s="307"/>
      <c r="BQ67" s="307"/>
      <c r="BR67" s="307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</row>
    <row r="68" spans="1:81" x14ac:dyDescent="0.25">
      <c r="A68" s="302" t="s">
        <v>53</v>
      </c>
      <c r="B68" s="302" t="s">
        <v>257</v>
      </c>
      <c r="C68" s="321"/>
      <c r="D68" s="320">
        <v>57</v>
      </c>
      <c r="E68" s="320"/>
      <c r="F68" s="304"/>
      <c r="G68" s="303"/>
      <c r="H68" s="303"/>
      <c r="I68" s="303">
        <v>1</v>
      </c>
      <c r="J68" s="303"/>
      <c r="K68" s="303"/>
      <c r="L68" s="303">
        <v>1</v>
      </c>
      <c r="M68" s="303"/>
      <c r="N68" s="303"/>
      <c r="O68" s="303"/>
      <c r="P68" s="303"/>
      <c r="Q68" s="303">
        <v>1</v>
      </c>
      <c r="R68" s="303"/>
      <c r="S68" s="303"/>
      <c r="T68" s="303"/>
      <c r="U68" s="303"/>
      <c r="V68" s="303"/>
      <c r="W68" s="303">
        <v>1</v>
      </c>
      <c r="X68" s="303"/>
      <c r="Y68" s="303"/>
      <c r="Z68" s="303"/>
      <c r="AA68" s="303"/>
      <c r="AB68" s="303"/>
      <c r="AC68" s="303"/>
      <c r="AD68" s="303">
        <v>5</v>
      </c>
      <c r="AE68" s="303"/>
      <c r="AF68" s="303"/>
      <c r="AG68" s="303"/>
      <c r="AH68" s="303"/>
      <c r="AI68" s="303"/>
      <c r="AJ68" s="303"/>
      <c r="AK68" s="303"/>
      <c r="AL68" s="303"/>
      <c r="AM68" s="303"/>
      <c r="AN68" s="303"/>
      <c r="AO68" s="303">
        <v>1</v>
      </c>
      <c r="AP68" s="303"/>
      <c r="AQ68" s="303">
        <v>1</v>
      </c>
      <c r="AR68" s="303"/>
      <c r="AS68" s="303">
        <v>2</v>
      </c>
      <c r="AT68" s="303"/>
      <c r="AU68" s="303"/>
      <c r="AV68" s="303">
        <v>2</v>
      </c>
      <c r="AW68" s="303">
        <v>1</v>
      </c>
      <c r="AX68" s="303">
        <v>1</v>
      </c>
      <c r="AY68" s="303"/>
      <c r="AZ68" s="303">
        <v>5</v>
      </c>
      <c r="BA68" s="303"/>
      <c r="BB68" s="303"/>
      <c r="BC68" s="303"/>
      <c r="BD68" s="303"/>
      <c r="BE68" s="303"/>
      <c r="BF68" s="303"/>
      <c r="BG68" s="303">
        <v>1</v>
      </c>
      <c r="BH68" s="303">
        <v>1</v>
      </c>
      <c r="BI68" s="303">
        <v>1</v>
      </c>
      <c r="BJ68" s="303"/>
      <c r="BK68" s="309"/>
      <c r="BL68" s="309">
        <v>4</v>
      </c>
      <c r="BM68" s="303"/>
      <c r="BN68" s="303">
        <v>28</v>
      </c>
      <c r="BO68" s="303"/>
      <c r="BP68" s="303"/>
      <c r="BQ68" s="303"/>
      <c r="BR68" s="303"/>
      <c r="BS68" s="300"/>
      <c r="BT68" s="274"/>
      <c r="BU68" s="274"/>
      <c r="BV68" s="274"/>
      <c r="BW68" s="274"/>
      <c r="BX68" s="274"/>
      <c r="BY68" s="274"/>
      <c r="BZ68" s="274"/>
      <c r="CA68" s="274"/>
      <c r="CB68" s="274"/>
      <c r="CC68" s="274"/>
    </row>
    <row r="69" spans="1:81" s="248" customFormat="1" x14ac:dyDescent="0.25">
      <c r="C69" s="377"/>
      <c r="D69" s="378"/>
    </row>
    <row r="70" spans="1:81" s="249" customFormat="1" x14ac:dyDescent="0.25">
      <c r="C70" s="377"/>
      <c r="D70" s="376"/>
    </row>
    <row r="71" spans="1:81" x14ac:dyDescent="0.25">
      <c r="A71" s="252"/>
      <c r="B71" s="252"/>
      <c r="C71" s="393"/>
      <c r="D71" s="251">
        <v>5892</v>
      </c>
      <c r="E71" s="251">
        <v>74</v>
      </c>
      <c r="F71" s="251">
        <v>72</v>
      </c>
      <c r="G71" s="251">
        <v>9</v>
      </c>
      <c r="H71" s="251">
        <v>38</v>
      </c>
      <c r="I71" s="251">
        <v>107</v>
      </c>
      <c r="J71" s="251">
        <v>45</v>
      </c>
      <c r="K71" s="251">
        <v>26</v>
      </c>
      <c r="L71" s="251">
        <v>711</v>
      </c>
      <c r="M71" s="251">
        <v>81</v>
      </c>
      <c r="N71" s="251">
        <v>48</v>
      </c>
      <c r="O71" s="251">
        <v>12</v>
      </c>
      <c r="P71" s="251">
        <v>2</v>
      </c>
      <c r="Q71" s="251">
        <v>339</v>
      </c>
      <c r="R71" s="251">
        <v>163</v>
      </c>
      <c r="S71" s="251">
        <v>1</v>
      </c>
      <c r="T71" s="251">
        <v>25</v>
      </c>
      <c r="U71" s="251">
        <v>30</v>
      </c>
      <c r="V71" s="251">
        <v>260</v>
      </c>
      <c r="W71" s="251">
        <v>108</v>
      </c>
      <c r="X71" s="251">
        <v>72</v>
      </c>
      <c r="Y71" s="251">
        <v>50</v>
      </c>
      <c r="Z71" s="251">
        <v>86</v>
      </c>
      <c r="AA71" s="251">
        <v>75</v>
      </c>
      <c r="AB71" s="251">
        <v>24</v>
      </c>
      <c r="AC71" s="251">
        <v>6</v>
      </c>
      <c r="AD71" s="251">
        <v>143</v>
      </c>
      <c r="AE71" s="251">
        <v>131</v>
      </c>
      <c r="AF71" s="251">
        <v>210</v>
      </c>
      <c r="AG71" s="251">
        <v>110</v>
      </c>
      <c r="AH71" s="251">
        <v>43</v>
      </c>
      <c r="AI71" s="251">
        <v>98</v>
      </c>
      <c r="AJ71" s="251">
        <v>13</v>
      </c>
      <c r="AK71" s="251">
        <v>57</v>
      </c>
      <c r="AL71" s="251">
        <v>57</v>
      </c>
      <c r="AM71" s="251">
        <v>0</v>
      </c>
      <c r="AN71" s="251">
        <v>12</v>
      </c>
      <c r="AO71" s="251">
        <v>201</v>
      </c>
      <c r="AP71" s="251">
        <v>29</v>
      </c>
      <c r="AQ71" s="251">
        <v>373</v>
      </c>
      <c r="AR71" s="251">
        <v>1</v>
      </c>
      <c r="AS71" s="251">
        <v>168</v>
      </c>
      <c r="AT71" s="251">
        <v>19</v>
      </c>
      <c r="AU71" s="251">
        <v>2</v>
      </c>
      <c r="AV71" s="251">
        <v>148</v>
      </c>
      <c r="AW71" s="251">
        <v>65</v>
      </c>
      <c r="AX71" s="251">
        <v>97</v>
      </c>
      <c r="AY71" s="251">
        <v>77</v>
      </c>
      <c r="AZ71" s="251">
        <v>174</v>
      </c>
      <c r="BA71" s="251">
        <v>39</v>
      </c>
      <c r="BB71" s="251">
        <v>2</v>
      </c>
      <c r="BC71" s="251">
        <v>12</v>
      </c>
      <c r="BD71" s="251">
        <v>0</v>
      </c>
      <c r="BE71" s="251">
        <v>63</v>
      </c>
      <c r="BF71" s="251">
        <v>9</v>
      </c>
      <c r="BG71" s="251">
        <v>97</v>
      </c>
      <c r="BH71" s="251">
        <v>414</v>
      </c>
      <c r="BI71" s="251">
        <v>124</v>
      </c>
      <c r="BJ71" s="251">
        <v>7</v>
      </c>
      <c r="BK71" s="251">
        <v>0</v>
      </c>
      <c r="BL71" s="251">
        <v>175</v>
      </c>
      <c r="BM71" s="251">
        <v>133</v>
      </c>
      <c r="BN71" s="251">
        <v>30</v>
      </c>
      <c r="BO71" s="251">
        <v>88</v>
      </c>
      <c r="BP71" s="251">
        <v>7</v>
      </c>
      <c r="BQ71" s="251">
        <v>0</v>
      </c>
    </row>
  </sheetData>
  <sortState ref="A4:CI68">
    <sortCondition ref="A4:A68"/>
    <sortCondition ref="B4:B6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77"/>
  <sheetViews>
    <sheetView showGridLines="0" workbookViewId="0">
      <selection sqref="A1:H1"/>
    </sheetView>
  </sheetViews>
  <sheetFormatPr defaultColWidth="9.140625" defaultRowHeight="12.75" x14ac:dyDescent="0.25"/>
  <cols>
    <col min="1" max="1" width="5.7109375" style="25" customWidth="1"/>
    <col min="2" max="2" width="81.42578125" style="24" bestFit="1" customWidth="1"/>
    <col min="3" max="3" width="12.7109375" style="38" customWidth="1"/>
    <col min="4" max="4" width="12" style="38" customWidth="1"/>
    <col min="5" max="5" width="12.140625" style="16" customWidth="1"/>
    <col min="6" max="6" width="9.5703125" style="42" customWidth="1"/>
    <col min="7" max="7" width="9.140625" style="42" customWidth="1"/>
    <col min="8" max="8" width="9.42578125" style="16" bestFit="1" customWidth="1"/>
    <col min="9" max="9" width="9.140625" style="27"/>
    <col min="10" max="16384" width="9.140625" style="24"/>
  </cols>
  <sheetData>
    <row r="1" spans="1:14" x14ac:dyDescent="0.25">
      <c r="A1" s="362" t="s">
        <v>278</v>
      </c>
      <c r="B1" s="362"/>
      <c r="C1" s="362"/>
      <c r="D1" s="362"/>
      <c r="E1" s="362"/>
      <c r="F1" s="362"/>
      <c r="G1" s="362"/>
      <c r="H1" s="362"/>
      <c r="I1" s="66"/>
    </row>
    <row r="3" spans="1:14" s="118" customFormat="1" ht="39" thickBot="1" x14ac:dyDescent="0.25">
      <c r="A3" s="267" t="s">
        <v>16</v>
      </c>
      <c r="B3" s="267" t="s">
        <v>214</v>
      </c>
      <c r="C3" s="268" t="s">
        <v>178</v>
      </c>
      <c r="D3" s="268" t="s">
        <v>179</v>
      </c>
      <c r="E3" s="269" t="s">
        <v>153</v>
      </c>
      <c r="F3" s="268" t="s">
        <v>180</v>
      </c>
      <c r="G3" s="268" t="s">
        <v>181</v>
      </c>
      <c r="H3" s="269" t="s">
        <v>154</v>
      </c>
      <c r="I3" s="119"/>
    </row>
    <row r="4" spans="1:14" ht="15" x14ac:dyDescent="0.25">
      <c r="A4" s="249" t="s">
        <v>17</v>
      </c>
      <c r="B4" s="249" t="s">
        <v>215</v>
      </c>
      <c r="C4" s="72">
        <v>755</v>
      </c>
      <c r="D4" s="72">
        <v>110</v>
      </c>
      <c r="E4" s="71">
        <v>0.14569536423841059</v>
      </c>
      <c r="F4" s="72">
        <v>60</v>
      </c>
      <c r="G4" s="72">
        <v>45</v>
      </c>
      <c r="H4" s="71">
        <v>0.75</v>
      </c>
      <c r="I4" s="317"/>
      <c r="J4" s="317"/>
    </row>
    <row r="5" spans="1:14" ht="15" x14ac:dyDescent="0.25">
      <c r="A5" s="262" t="s">
        <v>18</v>
      </c>
      <c r="B5" s="262" t="s">
        <v>201</v>
      </c>
      <c r="C5" s="33">
        <v>3273</v>
      </c>
      <c r="D5" s="33">
        <v>160</v>
      </c>
      <c r="E5" s="35">
        <v>4.8884815154292695E-2</v>
      </c>
      <c r="F5" s="33">
        <v>76</v>
      </c>
      <c r="G5" s="239">
        <v>23</v>
      </c>
      <c r="H5" s="35">
        <v>0.30263157894736842</v>
      </c>
      <c r="I5" s="317"/>
      <c r="J5" s="317"/>
      <c r="N5" s="66"/>
    </row>
    <row r="6" spans="1:14" ht="15" x14ac:dyDescent="0.25">
      <c r="A6" s="249" t="s">
        <v>18</v>
      </c>
      <c r="B6" s="249" t="s">
        <v>259</v>
      </c>
      <c r="C6" s="72">
        <v>2872</v>
      </c>
      <c r="D6" s="72">
        <v>171</v>
      </c>
      <c r="E6" s="71">
        <v>5.954038997214485E-2</v>
      </c>
      <c r="F6" s="72">
        <v>140</v>
      </c>
      <c r="G6" s="72">
        <v>38</v>
      </c>
      <c r="H6" s="71">
        <v>0.27142857142857141</v>
      </c>
      <c r="I6" s="317"/>
      <c r="J6" s="317"/>
    </row>
    <row r="7" spans="1:14" ht="15" x14ac:dyDescent="0.25">
      <c r="A7" s="262" t="s">
        <v>19</v>
      </c>
      <c r="B7" s="262" t="s">
        <v>218</v>
      </c>
      <c r="C7" s="33">
        <v>1671</v>
      </c>
      <c r="D7" s="33">
        <v>622</v>
      </c>
      <c r="E7" s="35">
        <v>0.37223219628964693</v>
      </c>
      <c r="F7" s="33">
        <v>99</v>
      </c>
      <c r="G7" s="239">
        <v>47</v>
      </c>
      <c r="H7" s="35">
        <v>0.47474747474747475</v>
      </c>
      <c r="I7" s="317"/>
      <c r="J7" s="317"/>
      <c r="N7" s="66"/>
    </row>
    <row r="8" spans="1:14" ht="15" x14ac:dyDescent="0.25">
      <c r="A8" s="249" t="s">
        <v>19</v>
      </c>
      <c r="B8" s="249" t="s">
        <v>216</v>
      </c>
      <c r="C8" s="72">
        <v>1714</v>
      </c>
      <c r="D8" s="72">
        <v>934</v>
      </c>
      <c r="E8" s="71">
        <v>0.54492415402567096</v>
      </c>
      <c r="F8" s="72">
        <v>87</v>
      </c>
      <c r="G8" s="72">
        <v>78</v>
      </c>
      <c r="H8" s="71">
        <v>0.89655172413793105</v>
      </c>
      <c r="I8" s="317"/>
      <c r="J8" s="317"/>
    </row>
    <row r="9" spans="1:14" ht="15" x14ac:dyDescent="0.25">
      <c r="A9" s="262" t="s">
        <v>19</v>
      </c>
      <c r="B9" s="262" t="s">
        <v>217</v>
      </c>
      <c r="C9" s="33">
        <v>1966</v>
      </c>
      <c r="D9" s="33">
        <v>902</v>
      </c>
      <c r="E9" s="35">
        <v>0.45879959308240081</v>
      </c>
      <c r="F9" s="33">
        <v>88</v>
      </c>
      <c r="G9" s="239">
        <v>67</v>
      </c>
      <c r="H9" s="35">
        <v>0.76136363636363635</v>
      </c>
      <c r="I9" s="317"/>
      <c r="J9" s="317"/>
      <c r="N9" s="66"/>
    </row>
    <row r="10" spans="1:14" ht="15" x14ac:dyDescent="0.25">
      <c r="A10" s="249" t="s">
        <v>19</v>
      </c>
      <c r="B10" s="249" t="s">
        <v>209</v>
      </c>
      <c r="C10" s="72">
        <v>3121</v>
      </c>
      <c r="D10" s="72">
        <v>1118</v>
      </c>
      <c r="E10" s="71">
        <v>0.35821851970522267</v>
      </c>
      <c r="F10" s="72">
        <v>145</v>
      </c>
      <c r="G10" s="72">
        <v>95</v>
      </c>
      <c r="H10" s="71">
        <v>0.65517241379310343</v>
      </c>
      <c r="I10" s="317"/>
      <c r="J10" s="317"/>
      <c r="N10" s="66"/>
    </row>
    <row r="11" spans="1:14" ht="15" x14ac:dyDescent="0.25">
      <c r="A11" s="262" t="s">
        <v>19</v>
      </c>
      <c r="B11" s="262" t="s">
        <v>219</v>
      </c>
      <c r="C11" s="33">
        <v>2791</v>
      </c>
      <c r="D11" s="33">
        <v>1091</v>
      </c>
      <c r="E11" s="35">
        <v>0.3908993192404156</v>
      </c>
      <c r="F11" s="33">
        <v>139</v>
      </c>
      <c r="G11" s="239">
        <v>112</v>
      </c>
      <c r="H11" s="35">
        <v>0.80575539568345322</v>
      </c>
      <c r="I11" s="317"/>
      <c r="J11" s="317"/>
      <c r="N11" s="66"/>
    </row>
    <row r="12" spans="1:14" ht="15" x14ac:dyDescent="0.25">
      <c r="A12" s="249" t="s">
        <v>20</v>
      </c>
      <c r="B12" s="249" t="s">
        <v>220</v>
      </c>
      <c r="C12" s="72">
        <v>1607</v>
      </c>
      <c r="D12" s="72">
        <v>132</v>
      </c>
      <c r="E12" s="71">
        <v>8.2140634723086497E-2</v>
      </c>
      <c r="F12" s="72">
        <v>79</v>
      </c>
      <c r="G12" s="72">
        <v>50</v>
      </c>
      <c r="H12" s="71">
        <v>0.63291139240506333</v>
      </c>
      <c r="I12" s="317"/>
      <c r="J12" s="317"/>
      <c r="N12" s="66"/>
    </row>
    <row r="13" spans="1:14" ht="15" x14ac:dyDescent="0.25">
      <c r="A13" s="262" t="s">
        <v>21</v>
      </c>
      <c r="B13" s="262" t="s">
        <v>221</v>
      </c>
      <c r="C13" s="33">
        <v>1242</v>
      </c>
      <c r="D13" s="33">
        <v>76</v>
      </c>
      <c r="E13" s="35">
        <v>6.1191626409017714E-2</v>
      </c>
      <c r="F13" s="33">
        <v>46</v>
      </c>
      <c r="G13" s="239">
        <v>22</v>
      </c>
      <c r="H13" s="35">
        <v>0.47826086956521741</v>
      </c>
      <c r="I13" s="317"/>
      <c r="J13" s="317"/>
      <c r="N13" s="66"/>
    </row>
    <row r="14" spans="1:14" ht="15" x14ac:dyDescent="0.25">
      <c r="A14" s="249" t="s">
        <v>22</v>
      </c>
      <c r="B14" s="249" t="s">
        <v>222</v>
      </c>
      <c r="C14" s="72">
        <v>2079</v>
      </c>
      <c r="D14" s="72">
        <v>4</v>
      </c>
      <c r="E14" s="71">
        <v>1.9240019240019241E-3</v>
      </c>
      <c r="F14" s="72">
        <v>72</v>
      </c>
      <c r="G14" s="72">
        <v>0</v>
      </c>
      <c r="H14" s="71">
        <v>0</v>
      </c>
      <c r="I14" s="317"/>
      <c r="J14" s="317"/>
      <c r="N14" s="66"/>
    </row>
    <row r="15" spans="1:14" ht="15" x14ac:dyDescent="0.25">
      <c r="A15" s="262" t="s">
        <v>23</v>
      </c>
      <c r="B15" s="262" t="s">
        <v>223</v>
      </c>
      <c r="C15" s="33">
        <v>2644</v>
      </c>
      <c r="D15" s="33">
        <v>511</v>
      </c>
      <c r="E15" s="35">
        <v>0.193267776096823</v>
      </c>
      <c r="F15" s="33">
        <v>115</v>
      </c>
      <c r="G15" s="239">
        <v>61</v>
      </c>
      <c r="H15" s="35">
        <v>0.5304347826086957</v>
      </c>
      <c r="I15" s="317"/>
      <c r="J15" s="317"/>
      <c r="N15" s="66"/>
    </row>
    <row r="16" spans="1:14" ht="15" x14ac:dyDescent="0.25">
      <c r="A16" s="249" t="s">
        <v>23</v>
      </c>
      <c r="B16" s="249" t="s">
        <v>224</v>
      </c>
      <c r="C16" s="72">
        <v>1340</v>
      </c>
      <c r="D16" s="72">
        <v>532</v>
      </c>
      <c r="E16" s="71">
        <v>0.39701492537313432</v>
      </c>
      <c r="F16" s="72">
        <v>91</v>
      </c>
      <c r="G16" s="72">
        <v>86</v>
      </c>
      <c r="H16" s="71">
        <v>0.94505494505494503</v>
      </c>
      <c r="I16" s="317"/>
      <c r="J16" s="317"/>
      <c r="N16" s="66"/>
    </row>
    <row r="17" spans="1:14" ht="15" x14ac:dyDescent="0.25">
      <c r="A17" s="262" t="s">
        <v>24</v>
      </c>
      <c r="B17" s="262" t="s">
        <v>265</v>
      </c>
      <c r="C17" s="33">
        <v>882</v>
      </c>
      <c r="D17" s="33">
        <v>332</v>
      </c>
      <c r="E17" s="35">
        <v>0.37641723356009071</v>
      </c>
      <c r="F17" s="33">
        <v>85</v>
      </c>
      <c r="G17" s="239">
        <v>77</v>
      </c>
      <c r="H17" s="35">
        <v>0.90588235294117647</v>
      </c>
      <c r="I17" s="317"/>
      <c r="J17" s="317"/>
    </row>
    <row r="18" spans="1:14" ht="15" x14ac:dyDescent="0.25">
      <c r="A18" s="249" t="s">
        <v>25</v>
      </c>
      <c r="B18" s="249" t="s">
        <v>228</v>
      </c>
      <c r="C18" s="72">
        <v>935</v>
      </c>
      <c r="D18" s="72">
        <v>108</v>
      </c>
      <c r="E18" s="71">
        <v>0.11550802139037433</v>
      </c>
      <c r="F18" s="72">
        <v>80</v>
      </c>
      <c r="G18" s="72">
        <v>55</v>
      </c>
      <c r="H18" s="71">
        <v>0.6875</v>
      </c>
      <c r="I18" s="317"/>
      <c r="J18" s="317"/>
    </row>
    <row r="19" spans="1:14" ht="15" x14ac:dyDescent="0.25">
      <c r="A19" s="262" t="s">
        <v>26</v>
      </c>
      <c r="B19" s="262" t="s">
        <v>261</v>
      </c>
      <c r="C19" s="33">
        <v>2938</v>
      </c>
      <c r="D19" s="33">
        <v>356</v>
      </c>
      <c r="E19" s="35">
        <v>0.1211708645336964</v>
      </c>
      <c r="F19" s="33">
        <v>130</v>
      </c>
      <c r="G19" s="239">
        <v>49</v>
      </c>
      <c r="H19" s="35">
        <v>0.37692307692307692</v>
      </c>
      <c r="I19" s="317"/>
      <c r="J19" s="317"/>
    </row>
    <row r="20" spans="1:14" ht="15" x14ac:dyDescent="0.25">
      <c r="A20" s="249" t="s">
        <v>26</v>
      </c>
      <c r="B20" s="249" t="s">
        <v>226</v>
      </c>
      <c r="C20" s="72">
        <v>814</v>
      </c>
      <c r="D20" s="72">
        <v>359</v>
      </c>
      <c r="E20" s="71">
        <v>0.44103194103194104</v>
      </c>
      <c r="F20" s="72">
        <v>50</v>
      </c>
      <c r="G20" s="72">
        <v>48</v>
      </c>
      <c r="H20" s="71">
        <v>0.96</v>
      </c>
      <c r="I20" s="317"/>
      <c r="J20" s="317"/>
    </row>
    <row r="21" spans="1:14" ht="15" x14ac:dyDescent="0.25">
      <c r="A21" s="262" t="s">
        <v>26</v>
      </c>
      <c r="B21" s="262" t="s">
        <v>225</v>
      </c>
      <c r="C21" s="33">
        <v>460</v>
      </c>
      <c r="D21" s="33">
        <v>414</v>
      </c>
      <c r="E21" s="35">
        <v>0.9</v>
      </c>
      <c r="F21" s="33">
        <v>50</v>
      </c>
      <c r="G21" s="239">
        <v>50</v>
      </c>
      <c r="H21" s="35">
        <v>1</v>
      </c>
      <c r="I21" s="317"/>
      <c r="J21" s="317"/>
    </row>
    <row r="22" spans="1:14" ht="15" x14ac:dyDescent="0.25">
      <c r="A22" s="249" t="s">
        <v>27</v>
      </c>
      <c r="B22" s="249" t="s">
        <v>227</v>
      </c>
      <c r="C22" s="72">
        <v>1434</v>
      </c>
      <c r="D22" s="72">
        <v>202</v>
      </c>
      <c r="E22" s="71">
        <v>0.14086471408647142</v>
      </c>
      <c r="F22" s="72">
        <v>104</v>
      </c>
      <c r="G22" s="72">
        <v>69</v>
      </c>
      <c r="H22" s="71">
        <v>0.66346153846153844</v>
      </c>
      <c r="I22" s="317"/>
      <c r="J22" s="317"/>
    </row>
    <row r="23" spans="1:14" ht="15" x14ac:dyDescent="0.25">
      <c r="A23" s="262" t="s">
        <v>28</v>
      </c>
      <c r="B23" s="262" t="s">
        <v>229</v>
      </c>
      <c r="C23" s="33">
        <v>1802</v>
      </c>
      <c r="D23" s="33">
        <v>155</v>
      </c>
      <c r="E23" s="35">
        <v>8.6015538290788007E-2</v>
      </c>
      <c r="F23" s="33">
        <v>66</v>
      </c>
      <c r="G23" s="239">
        <v>37</v>
      </c>
      <c r="H23" s="35">
        <v>0.56060606060606055</v>
      </c>
      <c r="I23" s="317"/>
      <c r="J23" s="317"/>
    </row>
    <row r="24" spans="1:14" ht="15" x14ac:dyDescent="0.25">
      <c r="A24" s="249" t="s">
        <v>28</v>
      </c>
      <c r="B24" s="249" t="s">
        <v>230</v>
      </c>
      <c r="C24" s="72">
        <v>3109</v>
      </c>
      <c r="D24" s="72">
        <v>154</v>
      </c>
      <c r="E24" s="71">
        <v>4.9533612093920876E-2</v>
      </c>
      <c r="F24" s="72">
        <v>119</v>
      </c>
      <c r="G24" s="72">
        <v>44</v>
      </c>
      <c r="H24" s="71">
        <v>0.36974789915966388</v>
      </c>
      <c r="I24" s="317"/>
      <c r="J24" s="317"/>
    </row>
    <row r="25" spans="1:14" ht="15" x14ac:dyDescent="0.25">
      <c r="A25" s="262" t="s">
        <v>29</v>
      </c>
      <c r="B25" s="262" t="s">
        <v>207</v>
      </c>
      <c r="C25" s="33">
        <v>660</v>
      </c>
      <c r="D25" s="33">
        <v>186</v>
      </c>
      <c r="E25" s="35">
        <v>0.2818181818181818</v>
      </c>
      <c r="F25" s="33">
        <v>65</v>
      </c>
      <c r="G25" s="239">
        <v>59</v>
      </c>
      <c r="H25" s="35">
        <v>0.90769230769230769</v>
      </c>
      <c r="I25" s="317"/>
      <c r="J25" s="317"/>
      <c r="N25" s="66"/>
    </row>
    <row r="26" spans="1:14" ht="15" x14ac:dyDescent="0.25">
      <c r="A26" s="249" t="s">
        <v>30</v>
      </c>
      <c r="B26" s="249" t="s">
        <v>203</v>
      </c>
      <c r="C26" s="72">
        <v>4118</v>
      </c>
      <c r="D26" s="72">
        <v>176</v>
      </c>
      <c r="E26" s="71">
        <v>4.2739193783389993E-2</v>
      </c>
      <c r="F26" s="72">
        <v>113</v>
      </c>
      <c r="G26" s="72">
        <v>32</v>
      </c>
      <c r="H26" s="71">
        <v>0.2831858407079646</v>
      </c>
      <c r="I26" s="317"/>
      <c r="J26" s="317"/>
    </row>
    <row r="27" spans="1:14" ht="15" x14ac:dyDescent="0.25">
      <c r="A27" s="262" t="s">
        <v>30</v>
      </c>
      <c r="B27" s="262" t="s">
        <v>206</v>
      </c>
      <c r="C27" s="33">
        <v>1009</v>
      </c>
      <c r="D27" s="33">
        <v>68</v>
      </c>
      <c r="E27" s="35">
        <v>6.7393458870168482E-2</v>
      </c>
      <c r="F27" s="33">
        <v>35</v>
      </c>
      <c r="G27" s="239">
        <v>0</v>
      </c>
      <c r="H27" s="35">
        <v>0</v>
      </c>
      <c r="I27" s="317"/>
      <c r="J27" s="317"/>
      <c r="N27" s="66"/>
    </row>
    <row r="28" spans="1:14" ht="15" x14ac:dyDescent="0.25">
      <c r="A28" s="249" t="s">
        <v>30</v>
      </c>
      <c r="B28" s="249" t="s">
        <v>232</v>
      </c>
      <c r="C28" s="72">
        <v>3662</v>
      </c>
      <c r="D28" s="72">
        <v>178</v>
      </c>
      <c r="E28" s="71">
        <v>4.8607318405243037E-2</v>
      </c>
      <c r="F28" s="72">
        <v>195</v>
      </c>
      <c r="G28" s="72">
        <v>61</v>
      </c>
      <c r="H28" s="71">
        <v>0.31282051282051282</v>
      </c>
      <c r="I28" s="317"/>
      <c r="J28" s="317"/>
      <c r="N28" s="66"/>
    </row>
    <row r="29" spans="1:14" ht="15" x14ac:dyDescent="0.25">
      <c r="A29" s="262" t="s">
        <v>31</v>
      </c>
      <c r="B29" s="262" t="s">
        <v>231</v>
      </c>
      <c r="C29" s="33">
        <v>2620</v>
      </c>
      <c r="D29" s="33">
        <v>260</v>
      </c>
      <c r="E29" s="35">
        <v>9.9236641221374045E-2</v>
      </c>
      <c r="F29" s="33">
        <v>130</v>
      </c>
      <c r="G29" s="239">
        <v>73</v>
      </c>
      <c r="H29" s="35">
        <v>0.56153846153846154</v>
      </c>
      <c r="I29" s="317"/>
      <c r="J29" s="317"/>
      <c r="N29" s="66"/>
    </row>
    <row r="30" spans="1:14" ht="15" x14ac:dyDescent="0.25">
      <c r="A30" s="249" t="s">
        <v>270</v>
      </c>
      <c r="B30" s="249" t="s">
        <v>268</v>
      </c>
      <c r="C30" s="72">
        <v>1229</v>
      </c>
      <c r="D30" s="72">
        <v>35</v>
      </c>
      <c r="E30" s="71">
        <v>2.8478437754271765E-2</v>
      </c>
      <c r="F30" s="72">
        <v>62</v>
      </c>
      <c r="G30" s="72">
        <v>17</v>
      </c>
      <c r="H30" s="71">
        <v>0.27419354838709675</v>
      </c>
      <c r="I30" s="317"/>
      <c r="J30" s="317"/>
      <c r="N30" s="66"/>
    </row>
    <row r="31" spans="1:14" ht="15" x14ac:dyDescent="0.25">
      <c r="A31" s="262" t="s">
        <v>32</v>
      </c>
      <c r="B31" s="262" t="s">
        <v>233</v>
      </c>
      <c r="C31" s="33">
        <v>1632</v>
      </c>
      <c r="D31" s="33">
        <v>353</v>
      </c>
      <c r="E31" s="35">
        <v>0.21629901960784315</v>
      </c>
      <c r="F31" s="33">
        <v>144</v>
      </c>
      <c r="G31" s="239">
        <v>74</v>
      </c>
      <c r="H31" s="35">
        <v>0.51388888888888884</v>
      </c>
      <c r="I31" s="317"/>
      <c r="J31" s="317"/>
      <c r="N31" s="66"/>
    </row>
    <row r="32" spans="1:14" ht="15" x14ac:dyDescent="0.25">
      <c r="A32" s="249" t="s">
        <v>32</v>
      </c>
      <c r="B32" s="249" t="s">
        <v>234</v>
      </c>
      <c r="C32" s="72">
        <v>1963</v>
      </c>
      <c r="D32" s="72">
        <v>316</v>
      </c>
      <c r="E32" s="71">
        <v>0.16097809475292918</v>
      </c>
      <c r="F32" s="72">
        <v>108</v>
      </c>
      <c r="G32" s="72">
        <v>66</v>
      </c>
      <c r="H32" s="71">
        <v>0.61111111111111116</v>
      </c>
      <c r="I32" s="317"/>
      <c r="J32" s="317"/>
      <c r="N32" s="66"/>
    </row>
    <row r="33" spans="1:14" ht="15" x14ac:dyDescent="0.25">
      <c r="A33" s="262" t="s">
        <v>33</v>
      </c>
      <c r="B33" s="262" t="s">
        <v>235</v>
      </c>
      <c r="C33" s="33">
        <v>1155</v>
      </c>
      <c r="D33" s="33">
        <v>217</v>
      </c>
      <c r="E33" s="35">
        <v>0.18787878787878787</v>
      </c>
      <c r="F33" s="33">
        <v>100</v>
      </c>
      <c r="G33" s="239">
        <v>64</v>
      </c>
      <c r="H33" s="35">
        <v>0.64</v>
      </c>
      <c r="I33" s="317"/>
      <c r="J33" s="317"/>
      <c r="N33" s="66"/>
    </row>
    <row r="34" spans="1:14" ht="15" x14ac:dyDescent="0.25">
      <c r="A34" s="249" t="s">
        <v>34</v>
      </c>
      <c r="B34" s="249" t="s">
        <v>266</v>
      </c>
      <c r="C34" s="72">
        <v>1030</v>
      </c>
      <c r="D34" s="72">
        <v>106</v>
      </c>
      <c r="E34" s="71">
        <v>0.1029126213592233</v>
      </c>
      <c r="F34" s="72">
        <v>42</v>
      </c>
      <c r="G34" s="72">
        <v>13</v>
      </c>
      <c r="H34" s="71">
        <v>0.30952380952380953</v>
      </c>
      <c r="I34" s="317"/>
      <c r="J34" s="317"/>
      <c r="N34" s="66"/>
    </row>
    <row r="35" spans="1:14" ht="15" x14ac:dyDescent="0.25">
      <c r="A35" s="262" t="s">
        <v>34</v>
      </c>
      <c r="B35" s="262" t="s">
        <v>236</v>
      </c>
      <c r="C35" s="33">
        <v>850</v>
      </c>
      <c r="D35" s="33">
        <v>169</v>
      </c>
      <c r="E35" s="35">
        <v>0.1988235294117647</v>
      </c>
      <c r="F35" s="33">
        <v>106</v>
      </c>
      <c r="G35" s="239">
        <v>73</v>
      </c>
      <c r="H35" s="35">
        <v>0.68867924528301883</v>
      </c>
      <c r="I35" s="317"/>
      <c r="J35" s="317"/>
    </row>
    <row r="36" spans="1:14" ht="15" x14ac:dyDescent="0.25">
      <c r="A36" s="249" t="s">
        <v>35</v>
      </c>
      <c r="B36" s="249" t="s">
        <v>208</v>
      </c>
      <c r="C36" s="72" t="s">
        <v>269</v>
      </c>
      <c r="D36" s="72" t="s">
        <v>269</v>
      </c>
      <c r="E36" s="71" t="s">
        <v>269</v>
      </c>
      <c r="F36" s="72">
        <v>35</v>
      </c>
      <c r="G36" s="72">
        <v>34</v>
      </c>
      <c r="H36" s="71">
        <v>0.97142857142857142</v>
      </c>
      <c r="I36" s="317"/>
      <c r="J36" s="317"/>
    </row>
    <row r="37" spans="1:14" ht="15" x14ac:dyDescent="0.25">
      <c r="A37" s="262" t="s">
        <v>36</v>
      </c>
      <c r="B37" s="262" t="s">
        <v>205</v>
      </c>
      <c r="C37" s="33">
        <v>397</v>
      </c>
      <c r="D37" s="33">
        <v>364</v>
      </c>
      <c r="E37" s="35">
        <v>0.91687657430730474</v>
      </c>
      <c r="F37" s="33">
        <v>52</v>
      </c>
      <c r="G37" s="239">
        <v>51</v>
      </c>
      <c r="H37" s="35">
        <v>0.98076923076923073</v>
      </c>
      <c r="I37" s="317"/>
      <c r="J37" s="317"/>
    </row>
    <row r="38" spans="1:14" ht="15" x14ac:dyDescent="0.25">
      <c r="A38" s="249" t="s">
        <v>36</v>
      </c>
      <c r="B38" s="249" t="s">
        <v>244</v>
      </c>
      <c r="C38" s="72">
        <v>1700</v>
      </c>
      <c r="D38" s="72">
        <v>348</v>
      </c>
      <c r="E38" s="71">
        <v>0.20470588235294118</v>
      </c>
      <c r="F38" s="72">
        <v>82</v>
      </c>
      <c r="G38" s="72">
        <v>70</v>
      </c>
      <c r="H38" s="71">
        <v>0.85365853658536583</v>
      </c>
      <c r="I38" s="317"/>
      <c r="J38" s="317"/>
    </row>
    <row r="39" spans="1:14" ht="15" x14ac:dyDescent="0.25">
      <c r="A39" s="262" t="s">
        <v>37</v>
      </c>
      <c r="B39" s="262" t="s">
        <v>237</v>
      </c>
      <c r="C39" s="33">
        <v>2239</v>
      </c>
      <c r="D39" s="33">
        <v>71</v>
      </c>
      <c r="E39" s="35">
        <v>3.1710585082626169E-2</v>
      </c>
      <c r="F39" s="33">
        <v>85</v>
      </c>
      <c r="G39" s="239">
        <v>11</v>
      </c>
      <c r="H39" s="35">
        <v>0.12941176470588237</v>
      </c>
      <c r="I39" s="317"/>
      <c r="J39" s="317"/>
    </row>
    <row r="40" spans="1:14" ht="15" x14ac:dyDescent="0.25">
      <c r="A40" s="249" t="s">
        <v>37</v>
      </c>
      <c r="B40" s="249" t="s">
        <v>238</v>
      </c>
      <c r="C40" s="72">
        <v>691</v>
      </c>
      <c r="D40" s="72">
        <v>87</v>
      </c>
      <c r="E40" s="71">
        <v>0.12590448625180897</v>
      </c>
      <c r="F40" s="72">
        <v>48</v>
      </c>
      <c r="G40" s="72">
        <v>35</v>
      </c>
      <c r="H40" s="71">
        <v>0.72916666666666663</v>
      </c>
      <c r="I40" s="317"/>
      <c r="J40" s="317"/>
    </row>
    <row r="41" spans="1:14" ht="15" x14ac:dyDescent="0.25">
      <c r="A41" s="262" t="s">
        <v>38</v>
      </c>
      <c r="B41" s="262" t="s">
        <v>240</v>
      </c>
      <c r="C41" s="33">
        <v>1842</v>
      </c>
      <c r="D41" s="33">
        <v>326</v>
      </c>
      <c r="E41" s="35">
        <v>0.1769815418023887</v>
      </c>
      <c r="F41" s="33">
        <v>91</v>
      </c>
      <c r="G41" s="239">
        <v>60</v>
      </c>
      <c r="H41" s="35">
        <v>0.65934065934065933</v>
      </c>
      <c r="I41" s="317"/>
      <c r="J41" s="317"/>
    </row>
    <row r="42" spans="1:14" ht="15" x14ac:dyDescent="0.25">
      <c r="A42" s="249" t="s">
        <v>39</v>
      </c>
      <c r="B42" s="249" t="s">
        <v>262</v>
      </c>
      <c r="C42" s="72">
        <v>1818</v>
      </c>
      <c r="D42" s="72">
        <v>28</v>
      </c>
      <c r="E42" s="71">
        <v>1.5401540154015401E-2</v>
      </c>
      <c r="F42" s="72">
        <v>80</v>
      </c>
      <c r="G42" s="72">
        <v>0</v>
      </c>
      <c r="H42" s="71">
        <v>0</v>
      </c>
      <c r="I42" s="317"/>
      <c r="J42" s="317"/>
    </row>
    <row r="43" spans="1:14" ht="15" x14ac:dyDescent="0.25">
      <c r="A43" s="262" t="s">
        <v>39</v>
      </c>
      <c r="B43" s="262" t="s">
        <v>239</v>
      </c>
      <c r="C43" s="33">
        <v>1973</v>
      </c>
      <c r="D43" s="33">
        <v>78</v>
      </c>
      <c r="E43" s="35">
        <v>3.9533705017739486E-2</v>
      </c>
      <c r="F43" s="33">
        <v>81</v>
      </c>
      <c r="G43" s="239">
        <v>40</v>
      </c>
      <c r="H43" s="35">
        <v>0.49382716049382713</v>
      </c>
      <c r="I43" s="317"/>
      <c r="J43" s="317"/>
      <c r="N43" s="66"/>
    </row>
    <row r="44" spans="1:14" ht="15" x14ac:dyDescent="0.25">
      <c r="A44" s="249" t="s">
        <v>40</v>
      </c>
      <c r="B44" s="249" t="s">
        <v>204</v>
      </c>
      <c r="C44" s="72">
        <v>2051</v>
      </c>
      <c r="D44" s="72">
        <v>382</v>
      </c>
      <c r="E44" s="71">
        <v>0.18625060945880059</v>
      </c>
      <c r="F44" s="72">
        <v>80</v>
      </c>
      <c r="G44" s="72">
        <v>34</v>
      </c>
      <c r="H44" s="71">
        <v>0.42499999999999999</v>
      </c>
      <c r="I44" s="317"/>
      <c r="J44" s="317"/>
    </row>
    <row r="45" spans="1:14" ht="15" x14ac:dyDescent="0.25">
      <c r="A45" s="262" t="s">
        <v>40</v>
      </c>
      <c r="B45" s="262" t="s">
        <v>241</v>
      </c>
      <c r="C45" s="33">
        <v>4581</v>
      </c>
      <c r="D45" s="33">
        <v>580</v>
      </c>
      <c r="E45" s="35">
        <v>0.12660991049989084</v>
      </c>
      <c r="F45" s="33">
        <v>382</v>
      </c>
      <c r="G45" s="239">
        <v>115</v>
      </c>
      <c r="H45" s="35">
        <v>0.30104712041884818</v>
      </c>
      <c r="I45" s="317"/>
      <c r="J45" s="317"/>
      <c r="N45" s="66"/>
    </row>
    <row r="46" spans="1:14" ht="15" x14ac:dyDescent="0.25">
      <c r="A46" s="249" t="s">
        <v>40</v>
      </c>
      <c r="B46" s="249" t="s">
        <v>243</v>
      </c>
      <c r="C46" s="72">
        <v>1106</v>
      </c>
      <c r="D46" s="72">
        <v>452</v>
      </c>
      <c r="E46" s="71">
        <v>0.40867992766726946</v>
      </c>
      <c r="F46" s="72">
        <v>42</v>
      </c>
      <c r="G46" s="72">
        <v>39</v>
      </c>
      <c r="H46" s="71">
        <v>0.9285714285714286</v>
      </c>
      <c r="I46" s="317"/>
      <c r="J46" s="317"/>
      <c r="N46" s="66"/>
    </row>
    <row r="47" spans="1:14" ht="15" x14ac:dyDescent="0.25">
      <c r="A47" s="262" t="s">
        <v>40</v>
      </c>
      <c r="B47" s="262" t="s">
        <v>242</v>
      </c>
      <c r="C47" s="33">
        <v>1760</v>
      </c>
      <c r="D47" s="33">
        <v>489</v>
      </c>
      <c r="E47" s="35">
        <v>0.27784090909090908</v>
      </c>
      <c r="F47" s="33">
        <v>90</v>
      </c>
      <c r="G47" s="239">
        <v>72</v>
      </c>
      <c r="H47" s="35">
        <v>0.8</v>
      </c>
      <c r="I47" s="317"/>
      <c r="J47" s="317"/>
      <c r="N47" s="66"/>
    </row>
    <row r="48" spans="1:14" ht="15" x14ac:dyDescent="0.25">
      <c r="A48" s="249" t="s">
        <v>41</v>
      </c>
      <c r="B48" s="249" t="s">
        <v>245</v>
      </c>
      <c r="C48" s="72">
        <v>2725</v>
      </c>
      <c r="D48" s="72">
        <v>179</v>
      </c>
      <c r="E48" s="71">
        <v>6.5688073394495408E-2</v>
      </c>
      <c r="F48" s="72">
        <v>74</v>
      </c>
      <c r="G48" s="72">
        <v>24</v>
      </c>
      <c r="H48" s="71">
        <v>0.32432432432432434</v>
      </c>
      <c r="I48" s="317"/>
      <c r="J48" s="317"/>
      <c r="N48" s="66"/>
    </row>
    <row r="49" spans="1:14" ht="15" x14ac:dyDescent="0.25">
      <c r="A49" s="262" t="s">
        <v>41</v>
      </c>
      <c r="B49" s="262" t="s">
        <v>246</v>
      </c>
      <c r="C49" s="33">
        <v>991</v>
      </c>
      <c r="D49" s="33">
        <v>224</v>
      </c>
      <c r="E49" s="35">
        <v>0.22603430877901109</v>
      </c>
      <c r="F49" s="33">
        <v>109</v>
      </c>
      <c r="G49" s="239">
        <v>89</v>
      </c>
      <c r="H49" s="35">
        <v>0.8165137614678899</v>
      </c>
      <c r="I49" s="317"/>
      <c r="J49" s="317"/>
      <c r="N49" s="66"/>
    </row>
    <row r="50" spans="1:14" ht="15" x14ac:dyDescent="0.25">
      <c r="A50" s="249" t="s">
        <v>42</v>
      </c>
      <c r="B50" s="249" t="s">
        <v>247</v>
      </c>
      <c r="C50" s="72">
        <v>696</v>
      </c>
      <c r="D50" s="72">
        <v>126</v>
      </c>
      <c r="E50" s="71">
        <v>0.18103448275862069</v>
      </c>
      <c r="F50" s="72">
        <v>56</v>
      </c>
      <c r="G50" s="72">
        <v>45</v>
      </c>
      <c r="H50" s="71">
        <v>0.8035714285714286</v>
      </c>
      <c r="I50" s="317"/>
      <c r="J50" s="317"/>
      <c r="N50" s="66"/>
    </row>
    <row r="51" spans="1:14" ht="15" x14ac:dyDescent="0.25">
      <c r="A51" s="262" t="s">
        <v>43</v>
      </c>
      <c r="B51" s="262" t="s">
        <v>248</v>
      </c>
      <c r="C51" s="33">
        <v>1329</v>
      </c>
      <c r="D51" s="33">
        <v>121</v>
      </c>
      <c r="E51" s="35">
        <v>9.1045899172310013E-2</v>
      </c>
      <c r="F51" s="33">
        <v>76</v>
      </c>
      <c r="G51" s="239">
        <v>53</v>
      </c>
      <c r="H51" s="35">
        <v>0.69736842105263153</v>
      </c>
      <c r="I51" s="317"/>
      <c r="J51" s="317"/>
      <c r="N51" s="66"/>
    </row>
    <row r="52" spans="1:14" ht="15" x14ac:dyDescent="0.25">
      <c r="A52" s="249" t="s">
        <v>43</v>
      </c>
      <c r="B52" s="249" t="s">
        <v>260</v>
      </c>
      <c r="C52" s="72">
        <v>2670</v>
      </c>
      <c r="D52" s="72">
        <v>60</v>
      </c>
      <c r="E52" s="71">
        <v>2.247191011235955E-2</v>
      </c>
      <c r="F52" s="72">
        <v>69</v>
      </c>
      <c r="G52" s="72">
        <v>1</v>
      </c>
      <c r="H52" s="71">
        <v>1.4492753623188406E-2</v>
      </c>
      <c r="I52" s="317"/>
      <c r="J52" s="317"/>
      <c r="N52" s="66"/>
    </row>
    <row r="53" spans="1:14" ht="15" x14ac:dyDescent="0.25">
      <c r="A53" s="262" t="s">
        <v>44</v>
      </c>
      <c r="B53" s="262" t="s">
        <v>264</v>
      </c>
      <c r="C53" s="33">
        <v>3143</v>
      </c>
      <c r="D53" s="33">
        <v>137</v>
      </c>
      <c r="E53" s="35">
        <v>4.3588927776010179E-2</v>
      </c>
      <c r="F53" s="33">
        <v>100</v>
      </c>
      <c r="G53" s="239">
        <v>8</v>
      </c>
      <c r="H53" s="35">
        <v>0.08</v>
      </c>
      <c r="I53" s="317"/>
      <c r="J53" s="317"/>
    </row>
    <row r="54" spans="1:14" ht="15" x14ac:dyDescent="0.25">
      <c r="A54" s="249" t="s">
        <v>44</v>
      </c>
      <c r="B54" s="249" t="s">
        <v>211</v>
      </c>
      <c r="C54" s="72">
        <v>3378</v>
      </c>
      <c r="D54" s="72">
        <v>280</v>
      </c>
      <c r="E54" s="71">
        <v>8.2889283599763178E-2</v>
      </c>
      <c r="F54" s="72">
        <v>139</v>
      </c>
      <c r="G54" s="72">
        <v>61</v>
      </c>
      <c r="H54" s="71">
        <v>0.43884892086330934</v>
      </c>
      <c r="I54" s="317"/>
      <c r="J54" s="317"/>
    </row>
    <row r="55" spans="1:14" ht="15" x14ac:dyDescent="0.25">
      <c r="A55" s="262" t="s">
        <v>44</v>
      </c>
      <c r="B55" s="262" t="s">
        <v>249</v>
      </c>
      <c r="C55" s="33">
        <v>2230</v>
      </c>
      <c r="D55" s="33">
        <v>145</v>
      </c>
      <c r="E55" s="35">
        <v>6.5022421524663671E-2</v>
      </c>
      <c r="F55" s="33">
        <v>118</v>
      </c>
      <c r="G55" s="239">
        <v>16</v>
      </c>
      <c r="H55" s="35">
        <v>0.13559322033898305</v>
      </c>
      <c r="I55" s="317"/>
      <c r="J55" s="317"/>
    </row>
    <row r="56" spans="1:14" ht="15" x14ac:dyDescent="0.25">
      <c r="A56" s="249" t="s">
        <v>44</v>
      </c>
      <c r="B56" s="249" t="s">
        <v>250</v>
      </c>
      <c r="C56" s="72">
        <v>1889</v>
      </c>
      <c r="D56" s="72">
        <v>210</v>
      </c>
      <c r="E56" s="71">
        <v>0.11116993118051879</v>
      </c>
      <c r="F56" s="72">
        <v>80</v>
      </c>
      <c r="G56" s="72">
        <v>40</v>
      </c>
      <c r="H56" s="71">
        <v>0.5</v>
      </c>
      <c r="I56" s="317"/>
      <c r="J56" s="317"/>
    </row>
    <row r="57" spans="1:14" ht="15" x14ac:dyDescent="0.25">
      <c r="A57" s="262" t="s">
        <v>45</v>
      </c>
      <c r="B57" s="262" t="s">
        <v>251</v>
      </c>
      <c r="C57" s="33">
        <v>390</v>
      </c>
      <c r="D57" s="33">
        <v>70</v>
      </c>
      <c r="E57" s="35">
        <v>0.17948717948717949</v>
      </c>
      <c r="F57" s="33">
        <v>41</v>
      </c>
      <c r="G57" s="239">
        <v>35</v>
      </c>
      <c r="H57" s="35">
        <v>0.85365853658536583</v>
      </c>
      <c r="I57" s="317"/>
      <c r="J57" s="317"/>
    </row>
    <row r="58" spans="1:14" ht="15" x14ac:dyDescent="0.25">
      <c r="A58" s="249" t="s">
        <v>46</v>
      </c>
      <c r="B58" s="249" t="s">
        <v>252</v>
      </c>
      <c r="C58" s="72">
        <v>1017</v>
      </c>
      <c r="D58" s="72">
        <v>146</v>
      </c>
      <c r="E58" s="71">
        <v>0.14355948869223206</v>
      </c>
      <c r="F58" s="72">
        <v>74</v>
      </c>
      <c r="G58" s="72">
        <v>48</v>
      </c>
      <c r="H58" s="71">
        <v>0.64864864864864868</v>
      </c>
      <c r="I58" s="317"/>
      <c r="J58" s="317"/>
    </row>
    <row r="59" spans="1:14" ht="15" x14ac:dyDescent="0.25">
      <c r="A59" s="262" t="s">
        <v>47</v>
      </c>
      <c r="B59" s="262" t="s">
        <v>253</v>
      </c>
      <c r="C59" s="33">
        <v>1808</v>
      </c>
      <c r="D59" s="33">
        <v>99</v>
      </c>
      <c r="E59" s="35">
        <v>5.4756637168141595E-2</v>
      </c>
      <c r="F59" s="33">
        <v>57</v>
      </c>
      <c r="G59" s="239">
        <v>20</v>
      </c>
      <c r="H59" s="35">
        <v>0.35087719298245612</v>
      </c>
      <c r="I59" s="317"/>
      <c r="J59" s="317"/>
    </row>
    <row r="60" spans="1:14" ht="15" x14ac:dyDescent="0.25">
      <c r="A60" s="249" t="s">
        <v>47</v>
      </c>
      <c r="B60" s="249" t="s">
        <v>263</v>
      </c>
      <c r="C60" s="72">
        <v>1201</v>
      </c>
      <c r="D60" s="72">
        <v>164</v>
      </c>
      <c r="E60" s="71">
        <v>0.13655287260616153</v>
      </c>
      <c r="F60" s="72">
        <v>89</v>
      </c>
      <c r="G60" s="72">
        <v>47</v>
      </c>
      <c r="H60" s="71">
        <v>0.5280898876404494</v>
      </c>
      <c r="I60" s="317"/>
      <c r="J60" s="317"/>
    </row>
    <row r="61" spans="1:14" ht="15" x14ac:dyDescent="0.25">
      <c r="A61" s="262" t="s">
        <v>48</v>
      </c>
      <c r="B61" s="262" t="s">
        <v>202</v>
      </c>
      <c r="C61" s="33">
        <v>1605</v>
      </c>
      <c r="D61" s="33">
        <v>899</v>
      </c>
      <c r="E61" s="35">
        <v>0.56012461059190033</v>
      </c>
      <c r="F61" s="33">
        <v>104</v>
      </c>
      <c r="G61" s="239">
        <v>90</v>
      </c>
      <c r="H61" s="35">
        <v>0.86538461538461542</v>
      </c>
      <c r="I61" s="317"/>
      <c r="J61" s="317"/>
    </row>
    <row r="62" spans="1:14" ht="15" x14ac:dyDescent="0.25">
      <c r="A62" s="249" t="s">
        <v>48</v>
      </c>
      <c r="B62" s="249" t="s">
        <v>254</v>
      </c>
      <c r="C62" s="72">
        <v>1449</v>
      </c>
      <c r="D62" s="72">
        <v>902</v>
      </c>
      <c r="E62" s="71">
        <v>0.62249827467218777</v>
      </c>
      <c r="F62" s="72">
        <v>102</v>
      </c>
      <c r="G62" s="72">
        <v>98</v>
      </c>
      <c r="H62" s="71">
        <v>0.96078431372549022</v>
      </c>
      <c r="I62" s="317"/>
      <c r="J62" s="317"/>
    </row>
    <row r="63" spans="1:14" ht="15" x14ac:dyDescent="0.25">
      <c r="A63" s="262" t="s">
        <v>48</v>
      </c>
      <c r="B63" s="262" t="s">
        <v>210</v>
      </c>
      <c r="C63" s="33">
        <v>1442</v>
      </c>
      <c r="D63" s="33">
        <v>901</v>
      </c>
      <c r="E63" s="35">
        <v>0.62482662968099856</v>
      </c>
      <c r="F63" s="33">
        <v>97</v>
      </c>
      <c r="G63" s="239">
        <v>97</v>
      </c>
      <c r="H63" s="35">
        <v>1</v>
      </c>
      <c r="I63" s="317"/>
      <c r="J63" s="317"/>
    </row>
    <row r="64" spans="1:14" ht="15" x14ac:dyDescent="0.25">
      <c r="A64" s="249" t="s">
        <v>49</v>
      </c>
      <c r="B64" s="249" t="s">
        <v>267</v>
      </c>
      <c r="C64" s="72">
        <v>690</v>
      </c>
      <c r="D64" s="72">
        <v>145</v>
      </c>
      <c r="E64" s="71">
        <v>0.21014492753623187</v>
      </c>
      <c r="F64" s="72">
        <v>23</v>
      </c>
      <c r="G64" s="72">
        <v>19</v>
      </c>
      <c r="H64" s="71">
        <v>0.82608695652173914</v>
      </c>
      <c r="I64" s="317"/>
      <c r="J64" s="317"/>
    </row>
    <row r="65" spans="1:13" ht="15" x14ac:dyDescent="0.25">
      <c r="A65" s="262" t="s">
        <v>50</v>
      </c>
      <c r="B65" s="262" t="s">
        <v>255</v>
      </c>
      <c r="C65" s="33">
        <v>2147</v>
      </c>
      <c r="D65" s="33">
        <v>333</v>
      </c>
      <c r="E65" s="35">
        <v>0.15510013972985562</v>
      </c>
      <c r="F65" s="33">
        <v>96</v>
      </c>
      <c r="G65" s="239">
        <v>64</v>
      </c>
      <c r="H65" s="35">
        <v>0.66666666666666663</v>
      </c>
      <c r="I65" s="317"/>
      <c r="J65" s="317"/>
    </row>
    <row r="66" spans="1:13" ht="15" x14ac:dyDescent="0.25">
      <c r="A66" s="249" t="s">
        <v>51</v>
      </c>
      <c r="B66" s="249" t="s">
        <v>256</v>
      </c>
      <c r="C66" s="72">
        <v>1047</v>
      </c>
      <c r="D66" s="72">
        <v>255</v>
      </c>
      <c r="E66" s="71">
        <v>0.24355300859598855</v>
      </c>
      <c r="F66" s="72">
        <v>62</v>
      </c>
      <c r="G66" s="72">
        <v>48</v>
      </c>
      <c r="H66" s="71">
        <v>0.77419354838709675</v>
      </c>
      <c r="I66" s="317"/>
      <c r="J66" s="317"/>
    </row>
    <row r="67" spans="1:13" ht="15" x14ac:dyDescent="0.25">
      <c r="A67" s="262" t="s">
        <v>52</v>
      </c>
      <c r="B67" s="262" t="s">
        <v>258</v>
      </c>
      <c r="C67" s="33">
        <v>2397</v>
      </c>
      <c r="D67" s="33">
        <v>176</v>
      </c>
      <c r="E67" s="35">
        <v>7.3425114726741764E-2</v>
      </c>
      <c r="F67" s="33">
        <v>100</v>
      </c>
      <c r="G67" s="239">
        <v>49</v>
      </c>
      <c r="H67" s="35">
        <v>0.49</v>
      </c>
      <c r="I67" s="317"/>
      <c r="J67" s="317"/>
    </row>
    <row r="68" spans="1:13" ht="15" x14ac:dyDescent="0.25">
      <c r="A68" s="249" t="s">
        <v>53</v>
      </c>
      <c r="B68" s="249" t="s">
        <v>257</v>
      </c>
      <c r="C68" s="72">
        <v>1145</v>
      </c>
      <c r="D68" s="72">
        <v>54</v>
      </c>
      <c r="E68" s="71">
        <v>4.7161572052401748E-2</v>
      </c>
      <c r="F68" s="72">
        <v>57</v>
      </c>
      <c r="G68" s="72">
        <v>28</v>
      </c>
      <c r="H68" s="71">
        <v>0.49122807017543857</v>
      </c>
      <c r="I68" s="317"/>
      <c r="J68" s="317"/>
    </row>
    <row r="69" spans="1:13" ht="13.5" thickBot="1" x14ac:dyDescent="0.3">
      <c r="C69" s="33"/>
      <c r="D69" s="33"/>
      <c r="E69" s="35"/>
      <c r="F69" s="33"/>
      <c r="G69" s="239"/>
      <c r="H69" s="35"/>
      <c r="I69" s="24"/>
    </row>
    <row r="70" spans="1:13" ht="15" customHeight="1" x14ac:dyDescent="0.25">
      <c r="A70" s="263"/>
      <c r="B70" s="264" t="s">
        <v>4</v>
      </c>
      <c r="C70" s="265">
        <v>114924</v>
      </c>
      <c r="D70" s="265">
        <v>19338</v>
      </c>
      <c r="E70" s="266">
        <v>0.16826772475723087</v>
      </c>
      <c r="F70" s="265">
        <v>5892</v>
      </c>
      <c r="G70" s="265">
        <v>3226</v>
      </c>
      <c r="H70" s="266">
        <v>0.54752206381534285</v>
      </c>
    </row>
    <row r="71" spans="1:13" s="28" customFormat="1" ht="15" x14ac:dyDescent="0.25">
      <c r="A71" s="37"/>
      <c r="C71" s="36"/>
      <c r="D71" s="36"/>
      <c r="E71" s="61"/>
      <c r="F71" s="43"/>
      <c r="G71" s="43"/>
      <c r="H71" s="44"/>
    </row>
    <row r="72" spans="1:13" x14ac:dyDescent="0.25">
      <c r="A72" s="351"/>
      <c r="B72" s="351"/>
      <c r="C72" s="351"/>
      <c r="D72" s="351"/>
      <c r="E72" s="351"/>
      <c r="F72" s="351"/>
      <c r="G72" s="351"/>
      <c r="H72" s="351"/>
      <c r="I72" s="292"/>
      <c r="J72" s="292"/>
      <c r="K72" s="292"/>
      <c r="L72" s="292"/>
      <c r="M72" s="292"/>
    </row>
    <row r="73" spans="1:13" x14ac:dyDescent="0.2">
      <c r="A73" s="363"/>
      <c r="B73" s="363"/>
      <c r="C73" s="363"/>
      <c r="D73" s="363"/>
      <c r="E73" s="363"/>
      <c r="F73" s="363"/>
      <c r="G73" s="363"/>
      <c r="H73" s="363"/>
    </row>
    <row r="74" spans="1:13" x14ac:dyDescent="0.25">
      <c r="E74" s="62"/>
    </row>
    <row r="75" spans="1:13" x14ac:dyDescent="0.25">
      <c r="E75" s="62"/>
    </row>
    <row r="77" spans="1:13" x14ac:dyDescent="0.25">
      <c r="E77" s="62"/>
    </row>
  </sheetData>
  <sortState ref="A4:O68">
    <sortCondition ref="A4:A68"/>
    <sortCondition ref="B4:B68"/>
  </sortState>
  <mergeCells count="3">
    <mergeCell ref="A72:H72"/>
    <mergeCell ref="A73:H73"/>
    <mergeCell ref="A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D75"/>
  <sheetViews>
    <sheetView showGridLines="0" zoomScaleNormal="100" workbookViewId="0">
      <pane ySplit="3" topLeftCell="A4" activePane="bottomLeft" state="frozenSplit"/>
      <selection pane="bottomLeft" activeCell="A4" sqref="A4"/>
    </sheetView>
  </sheetViews>
  <sheetFormatPr defaultColWidth="9.140625" defaultRowHeight="15" x14ac:dyDescent="0.25"/>
  <cols>
    <col min="1" max="1" width="39.5703125" style="24" customWidth="1"/>
    <col min="2" max="3" width="14.140625" style="40" customWidth="1"/>
    <col min="4" max="4" width="14.140625" style="26" customWidth="1"/>
    <col min="5" max="5" width="9.7109375" style="78" bestFit="1" customWidth="1"/>
    <col min="6" max="6" width="20.28515625" style="322" customWidth="1"/>
    <col min="7" max="7" width="9.140625" style="322"/>
    <col min="8" max="8" width="9.7109375" style="89" bestFit="1" customWidth="1"/>
    <col min="9" max="14" width="9.140625" style="89"/>
    <col min="15" max="16384" width="9.140625" style="24"/>
  </cols>
  <sheetData>
    <row r="1" spans="1:5" x14ac:dyDescent="0.25">
      <c r="A1" s="66" t="s">
        <v>279</v>
      </c>
      <c r="B1" s="66"/>
      <c r="C1" s="66"/>
      <c r="D1" s="66"/>
    </row>
    <row r="3" spans="1:5" ht="26.25" thickBot="1" x14ac:dyDescent="0.3">
      <c r="A3" s="99" t="s">
        <v>182</v>
      </c>
      <c r="B3" s="100" t="s">
        <v>54</v>
      </c>
      <c r="C3" s="100" t="s">
        <v>55</v>
      </c>
      <c r="D3" s="101" t="s">
        <v>56</v>
      </c>
      <c r="E3" s="98"/>
    </row>
    <row r="4" spans="1:5" ht="15" customHeight="1" thickTop="1" thickBot="1" x14ac:dyDescent="0.3">
      <c r="A4" s="277" t="s">
        <v>57</v>
      </c>
      <c r="B4" s="278">
        <f>SUM(B5:B10)</f>
        <v>373</v>
      </c>
      <c r="C4" s="278">
        <f>SUM(C5:C10)</f>
        <v>234</v>
      </c>
      <c r="D4" s="276">
        <f>C4/B4</f>
        <v>0.62734584450402142</v>
      </c>
    </row>
    <row r="5" spans="1:5" ht="15" customHeight="1" thickBot="1" x14ac:dyDescent="0.3">
      <c r="A5" s="25" t="s">
        <v>58</v>
      </c>
      <c r="B5" s="239">
        <v>89</v>
      </c>
      <c r="C5" s="239">
        <v>48</v>
      </c>
      <c r="D5" s="97">
        <f t="shared" ref="D5:D67" si="0">C5/B5</f>
        <v>0.5393258426966292</v>
      </c>
    </row>
    <row r="6" spans="1:5" ht="15" customHeight="1" thickBot="1" x14ac:dyDescent="0.3">
      <c r="A6" s="69" t="s">
        <v>59</v>
      </c>
      <c r="B6" s="240">
        <v>38</v>
      </c>
      <c r="C6" s="240">
        <v>24</v>
      </c>
      <c r="D6" s="97">
        <f t="shared" si="0"/>
        <v>0.63157894736842102</v>
      </c>
    </row>
    <row r="7" spans="1:5" ht="15" customHeight="1" thickBot="1" x14ac:dyDescent="0.3">
      <c r="A7" s="25" t="s">
        <v>60</v>
      </c>
      <c r="B7" s="239">
        <v>198</v>
      </c>
      <c r="C7" s="239">
        <v>131</v>
      </c>
      <c r="D7" s="97">
        <f t="shared" si="0"/>
        <v>0.66161616161616166</v>
      </c>
    </row>
    <row r="8" spans="1:5" ht="15" customHeight="1" thickBot="1" x14ac:dyDescent="0.3">
      <c r="A8" s="69" t="s">
        <v>61</v>
      </c>
      <c r="B8" s="240">
        <v>18</v>
      </c>
      <c r="C8" s="240">
        <v>12</v>
      </c>
      <c r="D8" s="97">
        <f t="shared" si="0"/>
        <v>0.66666666666666663</v>
      </c>
    </row>
    <row r="9" spans="1:5" ht="15" customHeight="1" thickBot="1" x14ac:dyDescent="0.3">
      <c r="A9" s="25" t="s">
        <v>62</v>
      </c>
      <c r="B9" s="239">
        <v>23</v>
      </c>
      <c r="C9" s="239">
        <v>12</v>
      </c>
      <c r="D9" s="97">
        <f t="shared" si="0"/>
        <v>0.52173913043478259</v>
      </c>
    </row>
    <row r="10" spans="1:5" ht="15" customHeight="1" thickBot="1" x14ac:dyDescent="0.3">
      <c r="A10" s="69" t="s">
        <v>63</v>
      </c>
      <c r="B10" s="240">
        <v>7</v>
      </c>
      <c r="C10" s="240">
        <v>7</v>
      </c>
      <c r="D10" s="97">
        <f t="shared" si="0"/>
        <v>1</v>
      </c>
    </row>
    <row r="11" spans="1:5" ht="15" customHeight="1" thickBot="1" x14ac:dyDescent="0.3">
      <c r="A11" s="279" t="s">
        <v>64</v>
      </c>
      <c r="B11" s="280">
        <f>SUM(B12:B18)</f>
        <v>1724</v>
      </c>
      <c r="C11" s="280">
        <f>SUM(C12:C18)</f>
        <v>935</v>
      </c>
      <c r="D11" s="276">
        <f t="shared" si="0"/>
        <v>0.54234338747099764</v>
      </c>
    </row>
    <row r="12" spans="1:5" ht="15" customHeight="1" thickBot="1" x14ac:dyDescent="0.3">
      <c r="A12" s="25" t="s">
        <v>65</v>
      </c>
      <c r="B12" s="239">
        <v>21</v>
      </c>
      <c r="C12" s="239">
        <v>12</v>
      </c>
      <c r="D12" s="97">
        <f t="shared" si="0"/>
        <v>0.5714285714285714</v>
      </c>
    </row>
    <row r="13" spans="1:5" ht="15" customHeight="1" thickBot="1" x14ac:dyDescent="0.3">
      <c r="A13" s="69" t="s">
        <v>66</v>
      </c>
      <c r="B13" s="240">
        <v>5</v>
      </c>
      <c r="C13" s="240">
        <v>2</v>
      </c>
      <c r="D13" s="97">
        <f t="shared" si="0"/>
        <v>0.4</v>
      </c>
    </row>
    <row r="14" spans="1:5" ht="15" customHeight="1" thickBot="1" x14ac:dyDescent="0.3">
      <c r="A14" s="25" t="s">
        <v>67</v>
      </c>
      <c r="B14" s="239">
        <v>273</v>
      </c>
      <c r="C14" s="239">
        <v>143</v>
      </c>
      <c r="D14" s="97">
        <f t="shared" si="0"/>
        <v>0.52380952380952384</v>
      </c>
    </row>
    <row r="15" spans="1:5" ht="15" customHeight="1" thickBot="1" x14ac:dyDescent="0.3">
      <c r="A15" s="69" t="s">
        <v>68</v>
      </c>
      <c r="B15" s="240">
        <v>362</v>
      </c>
      <c r="C15" s="240">
        <v>201</v>
      </c>
      <c r="D15" s="97">
        <f t="shared" si="0"/>
        <v>0.55524861878453036</v>
      </c>
    </row>
    <row r="16" spans="1:5" ht="15" customHeight="1" thickBot="1" x14ac:dyDescent="0.3">
      <c r="A16" s="25" t="s">
        <v>69</v>
      </c>
      <c r="B16" s="239">
        <v>697</v>
      </c>
      <c r="C16" s="239">
        <v>373</v>
      </c>
      <c r="D16" s="97">
        <f t="shared" si="0"/>
        <v>0.5351506456241033</v>
      </c>
    </row>
    <row r="17" spans="1:5" ht="15" customHeight="1" thickBot="1" x14ac:dyDescent="0.3">
      <c r="A17" s="69" t="s">
        <v>70</v>
      </c>
      <c r="B17" s="240">
        <v>311</v>
      </c>
      <c r="C17" s="240">
        <v>174</v>
      </c>
      <c r="D17" s="97">
        <f t="shared" si="0"/>
        <v>0.55948553054662375</v>
      </c>
    </row>
    <row r="18" spans="1:5" ht="15" customHeight="1" thickBot="1" x14ac:dyDescent="0.3">
      <c r="A18" s="25" t="s">
        <v>71</v>
      </c>
      <c r="B18" s="239">
        <v>55</v>
      </c>
      <c r="C18" s="239">
        <v>30</v>
      </c>
      <c r="D18" s="97">
        <f t="shared" si="0"/>
        <v>0.54545454545454541</v>
      </c>
    </row>
    <row r="19" spans="1:5" ht="15" customHeight="1" thickBot="1" x14ac:dyDescent="0.3">
      <c r="A19" s="279" t="s">
        <v>72</v>
      </c>
      <c r="B19" s="280">
        <f>SUM(B20:B30)</f>
        <v>2817</v>
      </c>
      <c r="C19" s="280">
        <f>SUM(C20:C30)</f>
        <v>1326</v>
      </c>
      <c r="D19" s="276">
        <f t="shared" si="0"/>
        <v>0.47071352502662406</v>
      </c>
    </row>
    <row r="20" spans="1:5" ht="15" customHeight="1" thickBot="1" x14ac:dyDescent="0.3">
      <c r="A20" s="25" t="s">
        <v>73</v>
      </c>
      <c r="B20" s="39">
        <v>124</v>
      </c>
      <c r="C20" s="39">
        <v>72</v>
      </c>
      <c r="D20" s="97">
        <f t="shared" si="0"/>
        <v>0.58064516129032262</v>
      </c>
    </row>
    <row r="21" spans="1:5" ht="15" customHeight="1" thickBot="1" x14ac:dyDescent="0.3">
      <c r="A21" s="69" t="s">
        <v>74</v>
      </c>
      <c r="B21" s="240">
        <v>70</v>
      </c>
      <c r="C21" s="240">
        <v>45</v>
      </c>
      <c r="D21" s="97">
        <f t="shared" si="0"/>
        <v>0.6428571428571429</v>
      </c>
    </row>
    <row r="22" spans="1:5" ht="15" customHeight="1" thickBot="1" x14ac:dyDescent="0.3">
      <c r="A22" s="25" t="s">
        <v>75</v>
      </c>
      <c r="B22" s="239">
        <v>657</v>
      </c>
      <c r="C22" s="239">
        <v>339</v>
      </c>
      <c r="D22" s="97">
        <f t="shared" si="0"/>
        <v>0.51598173515981738</v>
      </c>
    </row>
    <row r="23" spans="1:5" ht="15" customHeight="1" thickBot="1" x14ac:dyDescent="0.3">
      <c r="A23" s="69" t="s">
        <v>76</v>
      </c>
      <c r="B23" s="240">
        <v>393</v>
      </c>
      <c r="C23" s="240">
        <v>163</v>
      </c>
      <c r="D23" s="97">
        <f t="shared" si="0"/>
        <v>0.41475826972010177</v>
      </c>
    </row>
    <row r="24" spans="1:5" ht="15" customHeight="1" thickBot="1" x14ac:dyDescent="0.3">
      <c r="A24" s="25" t="s">
        <v>77</v>
      </c>
      <c r="B24" s="239">
        <v>163</v>
      </c>
      <c r="C24" s="239">
        <v>86</v>
      </c>
      <c r="D24" s="97">
        <f t="shared" si="0"/>
        <v>0.52760736196319014</v>
      </c>
    </row>
    <row r="25" spans="1:5" ht="15" customHeight="1" thickBot="1" x14ac:dyDescent="0.3">
      <c r="A25" s="69" t="s">
        <v>78</v>
      </c>
      <c r="B25" s="240">
        <v>204</v>
      </c>
      <c r="C25" s="240">
        <v>75</v>
      </c>
      <c r="D25" s="97">
        <f t="shared" si="0"/>
        <v>0.36764705882352944</v>
      </c>
    </row>
    <row r="26" spans="1:5" ht="15" customHeight="1" thickBot="1" x14ac:dyDescent="0.3">
      <c r="A26" s="25" t="s">
        <v>79</v>
      </c>
      <c r="B26" s="239">
        <v>87</v>
      </c>
      <c r="C26" s="239">
        <v>43</v>
      </c>
      <c r="D26" s="97">
        <f t="shared" si="0"/>
        <v>0.4942528735632184</v>
      </c>
      <c r="E26" s="89"/>
    </row>
    <row r="27" spans="1:5" ht="15" customHeight="1" thickBot="1" x14ac:dyDescent="0.3">
      <c r="A27" s="69" t="s">
        <v>80</v>
      </c>
      <c r="B27" s="240">
        <v>393</v>
      </c>
      <c r="C27" s="240">
        <v>168</v>
      </c>
      <c r="D27" s="97">
        <f t="shared" si="0"/>
        <v>0.42748091603053434</v>
      </c>
    </row>
    <row r="28" spans="1:5" ht="15" customHeight="1" thickBot="1" x14ac:dyDescent="0.3">
      <c r="A28" s="25" t="s">
        <v>81</v>
      </c>
      <c r="B28" s="239">
        <v>153</v>
      </c>
      <c r="C28" s="239">
        <v>63</v>
      </c>
      <c r="D28" s="97">
        <f t="shared" si="0"/>
        <v>0.41176470588235292</v>
      </c>
    </row>
    <row r="29" spans="1:5" ht="15" customHeight="1" thickBot="1" x14ac:dyDescent="0.3">
      <c r="A29" s="69" t="s">
        <v>82</v>
      </c>
      <c r="B29" s="240">
        <v>205</v>
      </c>
      <c r="C29" s="240">
        <v>97</v>
      </c>
      <c r="D29" s="97">
        <f t="shared" si="0"/>
        <v>0.47317073170731705</v>
      </c>
    </row>
    <row r="30" spans="1:5" ht="15" customHeight="1" thickBot="1" x14ac:dyDescent="0.3">
      <c r="A30" s="25" t="s">
        <v>83</v>
      </c>
      <c r="B30" s="239">
        <v>368</v>
      </c>
      <c r="C30" s="239">
        <v>175</v>
      </c>
      <c r="D30" s="97">
        <f t="shared" si="0"/>
        <v>0.47554347826086957</v>
      </c>
    </row>
    <row r="31" spans="1:5" ht="15" customHeight="1" thickBot="1" x14ac:dyDescent="0.3">
      <c r="A31" s="279" t="s">
        <v>84</v>
      </c>
      <c r="B31" s="280">
        <f>SUM(B32:B39)</f>
        <v>2070</v>
      </c>
      <c r="C31" s="280">
        <f>SUM(C32:C39)</f>
        <v>1094</v>
      </c>
      <c r="D31" s="276">
        <f t="shared" si="0"/>
        <v>0.52850241545893717</v>
      </c>
    </row>
    <row r="32" spans="1:5" ht="15" customHeight="1" thickBot="1" x14ac:dyDescent="0.3">
      <c r="A32" s="25" t="s">
        <v>85</v>
      </c>
      <c r="B32" s="239">
        <v>490</v>
      </c>
      <c r="C32" s="239">
        <v>260</v>
      </c>
      <c r="D32" s="97">
        <f t="shared" si="0"/>
        <v>0.53061224489795922</v>
      </c>
    </row>
    <row r="33" spans="1:7 16384:16384" ht="15" customHeight="1" thickBot="1" x14ac:dyDescent="0.3">
      <c r="A33" s="69" t="s">
        <v>86</v>
      </c>
      <c r="B33" s="240">
        <v>209</v>
      </c>
      <c r="C33" s="240">
        <v>108</v>
      </c>
      <c r="D33" s="97">
        <f t="shared" si="0"/>
        <v>0.51674641148325362</v>
      </c>
    </row>
    <row r="34" spans="1:7 16384:16384" ht="15" customHeight="1" thickBot="1" x14ac:dyDescent="0.3">
      <c r="A34" s="25" t="s">
        <v>87</v>
      </c>
      <c r="B34" s="239">
        <v>116</v>
      </c>
      <c r="C34" s="239">
        <v>72</v>
      </c>
      <c r="D34" s="97">
        <f t="shared" si="0"/>
        <v>0.62068965517241381</v>
      </c>
    </row>
    <row r="35" spans="1:7 16384:16384" ht="15" customHeight="1" thickBot="1" x14ac:dyDescent="0.3">
      <c r="A35" s="69" t="s">
        <v>88</v>
      </c>
      <c r="B35" s="240">
        <v>390</v>
      </c>
      <c r="C35" s="240">
        <v>210</v>
      </c>
      <c r="D35" s="97">
        <f t="shared" si="0"/>
        <v>0.53846153846153844</v>
      </c>
    </row>
    <row r="36" spans="1:7 16384:16384" ht="15" customHeight="1" thickBot="1" x14ac:dyDescent="0.3">
      <c r="A36" s="25" t="s">
        <v>89</v>
      </c>
      <c r="B36" s="239">
        <v>227</v>
      </c>
      <c r="C36" s="239">
        <v>110</v>
      </c>
      <c r="D36" s="97">
        <f t="shared" si="0"/>
        <v>0.48458149779735682</v>
      </c>
    </row>
    <row r="37" spans="1:7 16384:16384" ht="15" customHeight="1" thickBot="1" x14ac:dyDescent="0.3">
      <c r="A37" s="69" t="s">
        <v>90</v>
      </c>
      <c r="B37" s="240">
        <v>186</v>
      </c>
      <c r="C37" s="240">
        <v>98</v>
      </c>
      <c r="D37" s="97">
        <f t="shared" si="0"/>
        <v>0.5268817204301075</v>
      </c>
    </row>
    <row r="38" spans="1:7 16384:16384" ht="15" customHeight="1" thickBot="1" x14ac:dyDescent="0.3">
      <c r="A38" s="25" t="s">
        <v>91</v>
      </c>
      <c r="B38" s="239">
        <v>271</v>
      </c>
      <c r="C38" s="239">
        <v>148</v>
      </c>
      <c r="D38" s="97">
        <f t="shared" si="0"/>
        <v>0.54612546125461259</v>
      </c>
    </row>
    <row r="39" spans="1:7 16384:16384" ht="15" customHeight="1" thickBot="1" x14ac:dyDescent="0.3">
      <c r="A39" s="69" t="s">
        <v>92</v>
      </c>
      <c r="B39" s="240">
        <v>181</v>
      </c>
      <c r="C39" s="240">
        <v>88</v>
      </c>
      <c r="D39" s="97">
        <f t="shared" si="0"/>
        <v>0.48618784530386738</v>
      </c>
    </row>
    <row r="40" spans="1:7 16384:16384" ht="15" customHeight="1" thickBot="1" x14ac:dyDescent="0.3">
      <c r="A40" s="279" t="s">
        <v>93</v>
      </c>
      <c r="B40" s="280">
        <f>SUM(B41:B44)</f>
        <v>1372</v>
      </c>
      <c r="C40" s="280">
        <f>SUM(C41:C44)</f>
        <v>615</v>
      </c>
      <c r="D40" s="276">
        <f t="shared" si="0"/>
        <v>0.44825072886297374</v>
      </c>
      <c r="XFD40" s="89"/>
    </row>
    <row r="41" spans="1:7 16384:16384" ht="15" customHeight="1" thickBot="1" x14ac:dyDescent="0.3">
      <c r="A41" s="25" t="s">
        <v>94</v>
      </c>
      <c r="B41" s="239">
        <v>206</v>
      </c>
      <c r="C41" s="239">
        <v>107</v>
      </c>
      <c r="D41" s="97">
        <f t="shared" si="0"/>
        <v>0.51941747572815533</v>
      </c>
    </row>
    <row r="42" spans="1:7 16384:16384" ht="15" customHeight="1" thickBot="1" x14ac:dyDescent="0.3">
      <c r="A42" s="69" t="s">
        <v>95</v>
      </c>
      <c r="B42" s="240">
        <v>49</v>
      </c>
      <c r="C42" s="240">
        <v>29</v>
      </c>
      <c r="D42" s="97">
        <f t="shared" si="0"/>
        <v>0.59183673469387754</v>
      </c>
    </row>
    <row r="43" spans="1:7 16384:16384" ht="15" customHeight="1" thickBot="1" x14ac:dyDescent="0.3">
      <c r="A43" s="25" t="s">
        <v>96</v>
      </c>
      <c r="B43" s="239">
        <v>134</v>
      </c>
      <c r="C43" s="239">
        <v>65</v>
      </c>
      <c r="D43" s="97">
        <f t="shared" si="0"/>
        <v>0.48507462686567165</v>
      </c>
    </row>
    <row r="44" spans="1:7 16384:16384" ht="15" customHeight="1" thickBot="1" x14ac:dyDescent="0.3">
      <c r="A44" s="69" t="s">
        <v>97</v>
      </c>
      <c r="B44" s="240">
        <v>983</v>
      </c>
      <c r="C44" s="240">
        <v>414</v>
      </c>
      <c r="D44" s="97">
        <f t="shared" si="0"/>
        <v>0.42115971515768058</v>
      </c>
    </row>
    <row r="45" spans="1:7 16384:16384" ht="15" customHeight="1" thickBot="1" x14ac:dyDescent="0.3">
      <c r="A45" s="279" t="s">
        <v>98</v>
      </c>
      <c r="B45" s="280">
        <f>SUM(B46:B54)</f>
        <v>679</v>
      </c>
      <c r="C45" s="280">
        <f>SUM(C46:C54)</f>
        <v>390</v>
      </c>
      <c r="D45" s="276">
        <f t="shared" si="0"/>
        <v>0.57437407952871866</v>
      </c>
      <c r="F45" s="323"/>
      <c r="G45" s="323"/>
    </row>
    <row r="46" spans="1:7 16384:16384" ht="15" customHeight="1" thickBot="1" x14ac:dyDescent="0.3">
      <c r="A46" s="25" t="s">
        <v>99</v>
      </c>
      <c r="B46" s="239">
        <v>145</v>
      </c>
      <c r="C46" s="239">
        <v>81</v>
      </c>
      <c r="D46" s="97">
        <f t="shared" si="0"/>
        <v>0.55862068965517242</v>
      </c>
    </row>
    <row r="47" spans="1:7 16384:16384" ht="15" customHeight="1" thickBot="1" x14ac:dyDescent="0.3">
      <c r="A47" s="69" t="s">
        <v>100</v>
      </c>
      <c r="B47" s="240">
        <v>49</v>
      </c>
      <c r="C47" s="240">
        <v>30</v>
      </c>
      <c r="D47" s="97">
        <f t="shared" si="0"/>
        <v>0.61224489795918369</v>
      </c>
    </row>
    <row r="48" spans="1:7 16384:16384" ht="15" customHeight="1" thickBot="1" x14ac:dyDescent="0.3">
      <c r="A48" s="25" t="s">
        <v>101</v>
      </c>
      <c r="B48" s="239">
        <v>101</v>
      </c>
      <c r="C48" s="239">
        <v>50</v>
      </c>
      <c r="D48" s="97">
        <f t="shared" si="0"/>
        <v>0.49504950495049505</v>
      </c>
    </row>
    <row r="49" spans="1:7" ht="15" customHeight="1" thickBot="1" x14ac:dyDescent="0.3">
      <c r="A49" s="69" t="s">
        <v>102</v>
      </c>
      <c r="B49" s="240">
        <v>23</v>
      </c>
      <c r="C49" s="240">
        <v>13</v>
      </c>
      <c r="D49" s="97">
        <f t="shared" si="0"/>
        <v>0.56521739130434778</v>
      </c>
    </row>
    <row r="50" spans="1:7" ht="15" customHeight="1" thickBot="1" x14ac:dyDescent="0.3">
      <c r="A50" s="25" t="s">
        <v>103</v>
      </c>
      <c r="B50" s="239">
        <v>95</v>
      </c>
      <c r="C50" s="239">
        <v>57</v>
      </c>
      <c r="D50" s="97">
        <f t="shared" si="0"/>
        <v>0.6</v>
      </c>
    </row>
    <row r="51" spans="1:7" ht="15" customHeight="1" thickBot="1" x14ac:dyDescent="0.3">
      <c r="A51" s="69" t="s">
        <v>104</v>
      </c>
      <c r="B51" s="240">
        <v>32</v>
      </c>
      <c r="C51" s="240">
        <v>19</v>
      </c>
      <c r="D51" s="97">
        <f t="shared" si="0"/>
        <v>0.59375</v>
      </c>
    </row>
    <row r="52" spans="1:7" ht="15" customHeight="1" thickBot="1" x14ac:dyDescent="0.3">
      <c r="A52" s="25" t="s">
        <v>105</v>
      </c>
      <c r="B52" s="239">
        <v>22</v>
      </c>
      <c r="C52" s="239">
        <v>9</v>
      </c>
      <c r="D52" s="97">
        <f t="shared" si="0"/>
        <v>0.40909090909090912</v>
      </c>
    </row>
    <row r="53" spans="1:7" ht="15" customHeight="1" thickBot="1" x14ac:dyDescent="0.3">
      <c r="A53" s="69" t="s">
        <v>106</v>
      </c>
      <c r="B53" s="240">
        <v>201</v>
      </c>
      <c r="C53" s="240">
        <v>124</v>
      </c>
      <c r="D53" s="97">
        <f t="shared" si="0"/>
        <v>0.61691542288557211</v>
      </c>
    </row>
    <row r="54" spans="1:7" ht="15" customHeight="1" thickBot="1" x14ac:dyDescent="0.3">
      <c r="A54" s="25" t="s">
        <v>107</v>
      </c>
      <c r="B54" s="239">
        <v>11</v>
      </c>
      <c r="C54" s="239">
        <v>7</v>
      </c>
      <c r="D54" s="97">
        <f t="shared" si="0"/>
        <v>0.63636363636363635</v>
      </c>
    </row>
    <row r="55" spans="1:7" ht="15" customHeight="1" thickBot="1" x14ac:dyDescent="0.3">
      <c r="A55" s="279" t="s">
        <v>108</v>
      </c>
      <c r="B55" s="280">
        <f>SUM(B56:B61)</f>
        <v>1972</v>
      </c>
      <c r="C55" s="280">
        <f>SUM(C56:C61)</f>
        <v>1012</v>
      </c>
      <c r="D55" s="276">
        <f t="shared" si="0"/>
        <v>0.51318458417849899</v>
      </c>
      <c r="F55" s="323"/>
      <c r="G55" s="323"/>
    </row>
    <row r="56" spans="1:7" ht="15" customHeight="1" thickBot="1" x14ac:dyDescent="0.3">
      <c r="A56" s="25" t="s">
        <v>109</v>
      </c>
      <c r="B56" s="239">
        <v>24</v>
      </c>
      <c r="C56" s="239">
        <v>9</v>
      </c>
      <c r="D56" s="97">
        <f t="shared" si="0"/>
        <v>0.375</v>
      </c>
    </row>
    <row r="57" spans="1:7" ht="15" customHeight="1" thickBot="1" x14ac:dyDescent="0.3">
      <c r="A57" s="69" t="s">
        <v>110</v>
      </c>
      <c r="B57" s="240">
        <v>1411</v>
      </c>
      <c r="C57" s="240">
        <v>711</v>
      </c>
      <c r="D57" s="97">
        <f t="shared" si="0"/>
        <v>0.50389794472005667</v>
      </c>
    </row>
    <row r="58" spans="1:7" ht="15" customHeight="1" thickBot="1" x14ac:dyDescent="0.3">
      <c r="A58" s="25" t="s">
        <v>111</v>
      </c>
      <c r="B58" s="239">
        <v>34</v>
      </c>
      <c r="C58" s="239">
        <v>25</v>
      </c>
      <c r="D58" s="97">
        <f t="shared" si="0"/>
        <v>0.73529411764705888</v>
      </c>
    </row>
    <row r="59" spans="1:7" ht="15" customHeight="1" thickBot="1" x14ac:dyDescent="0.3">
      <c r="A59" s="69" t="s">
        <v>112</v>
      </c>
      <c r="B59" s="240">
        <v>84</v>
      </c>
      <c r="C59" s="240">
        <v>57</v>
      </c>
      <c r="D59" s="97">
        <f t="shared" si="0"/>
        <v>0.6785714285714286</v>
      </c>
    </row>
    <row r="60" spans="1:7" ht="15" customHeight="1" thickBot="1" x14ac:dyDescent="0.3">
      <c r="A60" s="25" t="s">
        <v>113</v>
      </c>
      <c r="B60" s="239">
        <v>132</v>
      </c>
      <c r="C60" s="239">
        <v>77</v>
      </c>
      <c r="D60" s="97">
        <f t="shared" si="0"/>
        <v>0.58333333333333337</v>
      </c>
    </row>
    <row r="61" spans="1:7" ht="15" customHeight="1" thickBot="1" x14ac:dyDescent="0.3">
      <c r="A61" s="69" t="s">
        <v>114</v>
      </c>
      <c r="B61" s="240">
        <v>287</v>
      </c>
      <c r="C61" s="240">
        <v>133</v>
      </c>
      <c r="D61" s="97">
        <f t="shared" si="0"/>
        <v>0.46341463414634149</v>
      </c>
    </row>
    <row r="62" spans="1:7" ht="15" customHeight="1" thickBot="1" x14ac:dyDescent="0.3">
      <c r="A62" s="279" t="s">
        <v>183</v>
      </c>
      <c r="B62" s="280">
        <f>SUM(B63:B66)</f>
        <v>738</v>
      </c>
      <c r="C62" s="280">
        <f>SUM(C63:C66)</f>
        <v>286</v>
      </c>
      <c r="D62" s="276">
        <f t="shared" si="0"/>
        <v>0.38753387533875339</v>
      </c>
    </row>
    <row r="63" spans="1:7" ht="15" customHeight="1" thickBot="1" x14ac:dyDescent="0.3">
      <c r="A63" s="25" t="s">
        <v>115</v>
      </c>
      <c r="B63" s="239">
        <v>72</v>
      </c>
      <c r="C63" s="239">
        <v>39</v>
      </c>
      <c r="D63" s="97">
        <f t="shared" si="0"/>
        <v>0.54166666666666663</v>
      </c>
    </row>
    <row r="64" spans="1:7" ht="15" customHeight="1" thickBot="1" x14ac:dyDescent="0.3">
      <c r="A64" s="69" t="s">
        <v>167</v>
      </c>
      <c r="B64" s="240">
        <v>517</v>
      </c>
      <c r="C64" s="240">
        <v>172</v>
      </c>
      <c r="D64" s="97">
        <f t="shared" si="0"/>
        <v>0.33268858800773693</v>
      </c>
    </row>
    <row r="65" spans="1:8" ht="15" customHeight="1" thickBot="1" x14ac:dyDescent="0.3">
      <c r="A65" s="25" t="s">
        <v>137</v>
      </c>
      <c r="B65" s="239">
        <v>8</v>
      </c>
      <c r="C65" s="239">
        <v>3</v>
      </c>
      <c r="D65" s="97">
        <f t="shared" si="0"/>
        <v>0.375</v>
      </c>
    </row>
    <row r="66" spans="1:8" ht="15" customHeight="1" thickBot="1" x14ac:dyDescent="0.3">
      <c r="A66" s="102" t="s">
        <v>184</v>
      </c>
      <c r="B66" s="241">
        <v>141</v>
      </c>
      <c r="C66" s="241">
        <v>72</v>
      </c>
      <c r="D66" s="97">
        <f t="shared" si="0"/>
        <v>0.51063829787234039</v>
      </c>
    </row>
    <row r="67" spans="1:8" ht="15" customHeight="1" thickTop="1" thickBot="1" x14ac:dyDescent="0.3">
      <c r="A67" s="281" t="s">
        <v>163</v>
      </c>
      <c r="B67" s="282">
        <f>B62+B55+B45+B40+B31+B19+B11+B4</f>
        <v>11745</v>
      </c>
      <c r="C67" s="282">
        <f>C62+C55+C45+C40+C31+C19+C11+C4</f>
        <v>5892</v>
      </c>
      <c r="D67" s="283">
        <f t="shared" si="0"/>
        <v>0.50166028097062576</v>
      </c>
    </row>
    <row r="68" spans="1:8" ht="15" customHeight="1" x14ac:dyDescent="0.25"/>
    <row r="69" spans="1:8" ht="15" customHeight="1" x14ac:dyDescent="0.25">
      <c r="A69" s="351" t="s">
        <v>275</v>
      </c>
      <c r="B69" s="351"/>
      <c r="C69" s="351"/>
      <c r="D69" s="351"/>
      <c r="E69" s="294"/>
      <c r="F69" s="324"/>
      <c r="G69" s="324"/>
      <c r="H69" s="294"/>
    </row>
    <row r="70" spans="1:8" ht="15" customHeight="1" x14ac:dyDescent="0.2">
      <c r="A70" s="363" t="s">
        <v>293</v>
      </c>
      <c r="B70" s="363"/>
      <c r="C70" s="363"/>
      <c r="D70" s="363"/>
      <c r="E70" s="90"/>
    </row>
    <row r="71" spans="1:8" x14ac:dyDescent="0.25">
      <c r="C71" s="26"/>
      <c r="D71" s="28"/>
      <c r="E71" s="89"/>
    </row>
    <row r="72" spans="1:8" x14ac:dyDescent="0.25">
      <c r="C72" s="26"/>
      <c r="D72" s="28"/>
      <c r="E72" s="89"/>
    </row>
    <row r="73" spans="1:8" x14ac:dyDescent="0.25">
      <c r="C73" s="26"/>
      <c r="D73" s="28"/>
      <c r="E73" s="89"/>
    </row>
    <row r="74" spans="1:8" x14ac:dyDescent="0.25">
      <c r="C74" s="26"/>
      <c r="D74" s="28"/>
      <c r="E74" s="89"/>
    </row>
    <row r="75" spans="1:8" x14ac:dyDescent="0.25">
      <c r="C75" s="26"/>
      <c r="D75" s="28"/>
      <c r="E75" s="89"/>
    </row>
  </sheetData>
  <mergeCells count="2">
    <mergeCell ref="A69:D69"/>
    <mergeCell ref="A70:D70"/>
  </mergeCells>
  <pageMargins left="0.5" right="0.5" top="0.25" bottom="0.25" header="0.5" footer="0.5"/>
  <pageSetup scale="95" orientation="landscape" r:id="rId1"/>
  <headerFooter alignWithMargins="0"/>
  <rowBreaks count="1" manualBreakCount="1">
    <brk id="3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76"/>
  <sheetViews>
    <sheetView showGridLines="0" workbookViewId="0">
      <selection activeCell="A4" sqref="A4:B4"/>
    </sheetView>
  </sheetViews>
  <sheetFormatPr defaultRowHeight="15" x14ac:dyDescent="0.25"/>
  <cols>
    <col min="1" max="1" width="5.5703125" customWidth="1"/>
    <col min="2" max="2" width="81.42578125" bestFit="1" customWidth="1"/>
    <col min="3" max="3" width="8.7109375" style="430" customWidth="1"/>
    <col min="4" max="4" width="8.7109375" style="431" customWidth="1"/>
    <col min="5" max="6" width="7.7109375" style="261" customWidth="1"/>
    <col min="7" max="7" width="7.7109375" customWidth="1"/>
    <col min="8" max="9" width="7.7109375" style="261" customWidth="1"/>
    <col min="10" max="10" width="7.7109375" customWidth="1"/>
    <col min="11" max="14" width="8.7109375" customWidth="1"/>
    <col min="16" max="17" width="9.7109375" bestFit="1" customWidth="1"/>
  </cols>
  <sheetData>
    <row r="1" spans="1:33" x14ac:dyDescent="0.25">
      <c r="A1" s="362" t="s">
        <v>273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66"/>
    </row>
    <row r="2" spans="1:33" s="24" customFormat="1" ht="13.5" customHeight="1" x14ac:dyDescent="0.25">
      <c r="C2" s="422"/>
      <c r="D2" s="422"/>
      <c r="P2"/>
      <c r="Q2"/>
      <c r="R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58" customFormat="1" ht="30" customHeight="1" thickBot="1" x14ac:dyDescent="0.3">
      <c r="A3" s="157"/>
      <c r="C3" s="423"/>
      <c r="D3" s="424"/>
      <c r="E3" s="365" t="s">
        <v>5</v>
      </c>
      <c r="F3" s="365"/>
      <c r="G3" s="365"/>
      <c r="H3" s="365" t="s">
        <v>6</v>
      </c>
      <c r="I3" s="365"/>
      <c r="J3" s="365"/>
      <c r="K3" s="365" t="s">
        <v>172</v>
      </c>
      <c r="L3" s="365"/>
      <c r="M3" s="365" t="s">
        <v>173</v>
      </c>
      <c r="N3" s="365"/>
      <c r="O3" s="159"/>
      <c r="P3" s="159"/>
      <c r="Q3" s="159"/>
      <c r="R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</row>
    <row r="4" spans="1:33" s="118" customFormat="1" ht="30.75" customHeight="1" thickBot="1" x14ac:dyDescent="0.3">
      <c r="A4" s="379" t="s">
        <v>16</v>
      </c>
      <c r="B4" s="395" t="s">
        <v>214</v>
      </c>
      <c r="C4" s="425" t="s">
        <v>159</v>
      </c>
      <c r="D4" s="426" t="s">
        <v>160</v>
      </c>
      <c r="E4" s="260" t="s">
        <v>116</v>
      </c>
      <c r="F4" s="260" t="s">
        <v>117</v>
      </c>
      <c r="G4" s="120" t="s">
        <v>158</v>
      </c>
      <c r="H4" s="260" t="s">
        <v>116</v>
      </c>
      <c r="I4" s="260" t="s">
        <v>118</v>
      </c>
      <c r="J4" s="120" t="s">
        <v>158</v>
      </c>
      <c r="K4" s="121" t="s">
        <v>5</v>
      </c>
      <c r="L4" s="121" t="s">
        <v>6</v>
      </c>
      <c r="M4" s="121" t="s">
        <v>5</v>
      </c>
      <c r="N4" s="121" t="s">
        <v>6</v>
      </c>
      <c r="O4"/>
      <c r="P4"/>
      <c r="Q4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24" customFormat="1" ht="13.5" customHeight="1" thickTop="1" x14ac:dyDescent="0.25">
      <c r="A5" s="249" t="s">
        <v>17</v>
      </c>
      <c r="B5" s="249" t="s">
        <v>215</v>
      </c>
      <c r="C5" s="330">
        <v>755</v>
      </c>
      <c r="D5" s="330">
        <v>60</v>
      </c>
      <c r="E5" s="72">
        <v>390</v>
      </c>
      <c r="F5" s="286">
        <v>29</v>
      </c>
      <c r="G5" s="71">
        <v>7.4358974358974358E-2</v>
      </c>
      <c r="H5" s="72">
        <v>355</v>
      </c>
      <c r="I5" s="287">
        <v>30</v>
      </c>
      <c r="J5" s="71">
        <v>8.4507042253521125E-2</v>
      </c>
      <c r="K5" s="71">
        <v>0.51655629139072845</v>
      </c>
      <c r="L5" s="71">
        <v>0.47019867549668876</v>
      </c>
      <c r="M5" s="71">
        <v>0.48333333333333334</v>
      </c>
      <c r="N5" s="71">
        <v>0.5</v>
      </c>
      <c r="O5" s="434"/>
      <c r="P5"/>
      <c r="Q5" s="43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24" customFormat="1" ht="13.5" customHeight="1" x14ac:dyDescent="0.25">
      <c r="A6" s="262" t="s">
        <v>18</v>
      </c>
      <c r="B6" s="262" t="s">
        <v>201</v>
      </c>
      <c r="C6" s="420">
        <v>3273</v>
      </c>
      <c r="D6" s="428">
        <v>76</v>
      </c>
      <c r="E6" s="33">
        <v>1840</v>
      </c>
      <c r="F6" s="284">
        <v>41</v>
      </c>
      <c r="G6" s="35">
        <v>2.2282608695652174E-2</v>
      </c>
      <c r="H6" s="33">
        <v>1396</v>
      </c>
      <c r="I6" s="285">
        <v>35</v>
      </c>
      <c r="J6" s="35">
        <v>2.5071633237822348E-2</v>
      </c>
      <c r="K6" s="35">
        <v>0.56217537427436604</v>
      </c>
      <c r="L6" s="35">
        <v>0.42652001222120378</v>
      </c>
      <c r="M6" s="35">
        <v>0.53947368421052633</v>
      </c>
      <c r="N6" s="35">
        <v>0.46052631578947367</v>
      </c>
      <c r="O6" s="434"/>
      <c r="P6"/>
      <c r="Q6" s="434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</row>
    <row r="7" spans="1:33" s="24" customFormat="1" ht="13.5" customHeight="1" x14ac:dyDescent="0.25">
      <c r="A7" s="249" t="s">
        <v>18</v>
      </c>
      <c r="B7" s="249" t="s">
        <v>259</v>
      </c>
      <c r="C7" s="330">
        <v>2872</v>
      </c>
      <c r="D7" s="427">
        <v>140</v>
      </c>
      <c r="E7" s="72">
        <v>1676</v>
      </c>
      <c r="F7" s="286">
        <v>88</v>
      </c>
      <c r="G7" s="71">
        <v>5.2505966587112173E-2</v>
      </c>
      <c r="H7" s="72">
        <v>1156</v>
      </c>
      <c r="I7" s="287">
        <v>51</v>
      </c>
      <c r="J7" s="71">
        <v>4.4117647058823532E-2</v>
      </c>
      <c r="K7" s="71">
        <v>0.58356545961002781</v>
      </c>
      <c r="L7" s="71">
        <v>0.40250696378830081</v>
      </c>
      <c r="M7" s="71">
        <v>0.62857142857142856</v>
      </c>
      <c r="N7" s="71">
        <v>0.36428571428571427</v>
      </c>
      <c r="O7" s="434"/>
      <c r="P7"/>
      <c r="Q7" s="434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24" customFormat="1" ht="13.5" customHeight="1" x14ac:dyDescent="0.25">
      <c r="A8" s="262" t="s">
        <v>19</v>
      </c>
      <c r="B8" s="262" t="s">
        <v>218</v>
      </c>
      <c r="C8" s="420">
        <v>1671</v>
      </c>
      <c r="D8" s="428">
        <v>99</v>
      </c>
      <c r="E8" s="33">
        <v>907</v>
      </c>
      <c r="F8" s="284">
        <v>55</v>
      </c>
      <c r="G8" s="35">
        <v>6.0639470782800443E-2</v>
      </c>
      <c r="H8" s="33">
        <v>738</v>
      </c>
      <c r="I8" s="285">
        <v>44</v>
      </c>
      <c r="J8" s="35">
        <v>5.9620596205962058E-2</v>
      </c>
      <c r="K8" s="35">
        <v>0.54278874925194498</v>
      </c>
      <c r="L8" s="35">
        <v>0.44165170556552963</v>
      </c>
      <c r="M8" s="35">
        <v>0.55555555555555558</v>
      </c>
      <c r="N8" s="35">
        <v>0.44444444444444442</v>
      </c>
      <c r="O8" s="434"/>
      <c r="P8"/>
      <c r="Q8" s="434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</row>
    <row r="9" spans="1:33" s="24" customFormat="1" ht="13.5" customHeight="1" x14ac:dyDescent="0.25">
      <c r="A9" s="249" t="s">
        <v>19</v>
      </c>
      <c r="B9" s="249" t="s">
        <v>216</v>
      </c>
      <c r="C9" s="330">
        <v>1714</v>
      </c>
      <c r="D9" s="427">
        <v>87</v>
      </c>
      <c r="E9" s="72">
        <v>906</v>
      </c>
      <c r="F9" s="286">
        <v>46</v>
      </c>
      <c r="G9" s="71">
        <v>5.0772626931567331E-2</v>
      </c>
      <c r="H9" s="72">
        <v>787</v>
      </c>
      <c r="I9" s="287">
        <v>40</v>
      </c>
      <c r="J9" s="71">
        <v>5.0825921219822108E-2</v>
      </c>
      <c r="K9" s="71">
        <v>0.52858809801633611</v>
      </c>
      <c r="L9" s="71">
        <v>0.45915985997666275</v>
      </c>
      <c r="M9" s="71">
        <v>0.52873563218390807</v>
      </c>
      <c r="N9" s="71">
        <v>0.45977011494252873</v>
      </c>
      <c r="O9" s="434"/>
      <c r="P9"/>
      <c r="Q9" s="43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24" customFormat="1" ht="13.5" customHeight="1" x14ac:dyDescent="0.25">
      <c r="A10" s="262" t="s">
        <v>19</v>
      </c>
      <c r="B10" s="262" t="s">
        <v>217</v>
      </c>
      <c r="C10" s="420">
        <v>1966</v>
      </c>
      <c r="D10" s="428">
        <v>88</v>
      </c>
      <c r="E10" s="33">
        <v>1002</v>
      </c>
      <c r="F10" s="284">
        <v>35</v>
      </c>
      <c r="G10" s="35">
        <v>3.4930139720558882E-2</v>
      </c>
      <c r="H10" s="33">
        <v>946</v>
      </c>
      <c r="I10" s="285">
        <v>53</v>
      </c>
      <c r="J10" s="35">
        <v>5.6025369978858354E-2</v>
      </c>
      <c r="K10" s="35">
        <v>0.5096642929806714</v>
      </c>
      <c r="L10" s="35">
        <v>0.48118006103763988</v>
      </c>
      <c r="M10" s="35">
        <v>0.39772727272727271</v>
      </c>
      <c r="N10" s="35">
        <v>0.60227272727272729</v>
      </c>
      <c r="O10" s="434"/>
      <c r="P10"/>
      <c r="Q10" s="434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</row>
    <row r="11" spans="1:33" s="24" customFormat="1" ht="13.5" customHeight="1" x14ac:dyDescent="0.25">
      <c r="A11" s="249" t="s">
        <v>19</v>
      </c>
      <c r="B11" s="249" t="s">
        <v>209</v>
      </c>
      <c r="C11" s="330">
        <v>3121</v>
      </c>
      <c r="D11" s="427">
        <v>145</v>
      </c>
      <c r="E11" s="72">
        <v>1676</v>
      </c>
      <c r="F11" s="286">
        <v>78</v>
      </c>
      <c r="G11" s="71">
        <v>4.6539379474940336E-2</v>
      </c>
      <c r="H11" s="72">
        <v>1405</v>
      </c>
      <c r="I11" s="287">
        <v>63</v>
      </c>
      <c r="J11" s="71">
        <v>4.4839857651245554E-2</v>
      </c>
      <c r="K11" s="71">
        <v>0.53700736943287408</v>
      </c>
      <c r="L11" s="71">
        <v>0.45017622556872799</v>
      </c>
      <c r="M11" s="71">
        <v>0.53793103448275859</v>
      </c>
      <c r="N11" s="71">
        <v>0.43448275862068964</v>
      </c>
      <c r="O11" s="434"/>
      <c r="P11"/>
      <c r="Q11" s="434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s="24" customFormat="1" ht="13.5" customHeight="1" x14ac:dyDescent="0.25">
      <c r="A12" s="262" t="s">
        <v>19</v>
      </c>
      <c r="B12" s="262" t="s">
        <v>219</v>
      </c>
      <c r="C12" s="420">
        <v>2791</v>
      </c>
      <c r="D12" s="428">
        <v>139</v>
      </c>
      <c r="E12" s="33">
        <v>1526</v>
      </c>
      <c r="F12" s="284">
        <v>76</v>
      </c>
      <c r="G12" s="35">
        <v>4.9803407601572737E-2</v>
      </c>
      <c r="H12" s="33">
        <v>1238</v>
      </c>
      <c r="I12" s="285">
        <v>61</v>
      </c>
      <c r="J12" s="35">
        <v>4.9273021001615507E-2</v>
      </c>
      <c r="K12" s="35">
        <v>0.54675743461125048</v>
      </c>
      <c r="L12" s="35">
        <v>0.44356861340021497</v>
      </c>
      <c r="M12" s="35">
        <v>0.5467625899280576</v>
      </c>
      <c r="N12" s="35">
        <v>0.43884892086330934</v>
      </c>
      <c r="O12" s="434"/>
      <c r="P12"/>
      <c r="Q12" s="434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</row>
    <row r="13" spans="1:33" s="24" customFormat="1" ht="13.5" customHeight="1" x14ac:dyDescent="0.25">
      <c r="A13" s="249" t="s">
        <v>20</v>
      </c>
      <c r="B13" s="249" t="s">
        <v>220</v>
      </c>
      <c r="C13" s="330">
        <v>1607</v>
      </c>
      <c r="D13" s="427">
        <v>79</v>
      </c>
      <c r="E13" s="72">
        <v>911</v>
      </c>
      <c r="F13" s="286">
        <v>44</v>
      </c>
      <c r="G13" s="71">
        <v>4.8298572996706916E-2</v>
      </c>
      <c r="H13" s="72">
        <v>686</v>
      </c>
      <c r="I13" s="287">
        <v>34</v>
      </c>
      <c r="J13" s="71">
        <v>4.9562682215743441E-2</v>
      </c>
      <c r="K13" s="71">
        <v>0.566894835096453</v>
      </c>
      <c r="L13" s="71">
        <v>0.42688238954573737</v>
      </c>
      <c r="M13" s="71">
        <v>0.55696202531645567</v>
      </c>
      <c r="N13" s="71">
        <v>0.43037974683544306</v>
      </c>
      <c r="O13" s="434"/>
      <c r="P13"/>
      <c r="Q13" s="434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s="24" customFormat="1" ht="13.5" customHeight="1" x14ac:dyDescent="0.25">
      <c r="A14" s="262" t="s">
        <v>21</v>
      </c>
      <c r="B14" s="262" t="s">
        <v>221</v>
      </c>
      <c r="C14" s="420">
        <v>1242</v>
      </c>
      <c r="D14" s="428">
        <v>46</v>
      </c>
      <c r="E14" s="33">
        <v>614</v>
      </c>
      <c r="F14" s="284">
        <v>20</v>
      </c>
      <c r="G14" s="35">
        <v>3.2573289902280131E-2</v>
      </c>
      <c r="H14" s="33">
        <v>612</v>
      </c>
      <c r="I14" s="285">
        <v>25</v>
      </c>
      <c r="J14" s="35">
        <v>4.084967320261438E-2</v>
      </c>
      <c r="K14" s="35">
        <v>0.49436392914653782</v>
      </c>
      <c r="L14" s="35">
        <v>0.49275362318840582</v>
      </c>
      <c r="M14" s="35">
        <v>0.43478260869565216</v>
      </c>
      <c r="N14" s="35">
        <v>0.54347826086956519</v>
      </c>
      <c r="O14" s="434"/>
      <c r="P14"/>
      <c r="Q14" s="434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</row>
    <row r="15" spans="1:33" s="24" customFormat="1" ht="13.5" customHeight="1" x14ac:dyDescent="0.25">
      <c r="A15" s="249" t="s">
        <v>22</v>
      </c>
      <c r="B15" s="249" t="s">
        <v>222</v>
      </c>
      <c r="C15" s="330">
        <v>2079</v>
      </c>
      <c r="D15" s="427">
        <v>72</v>
      </c>
      <c r="E15" s="72">
        <v>968</v>
      </c>
      <c r="F15" s="286">
        <v>28</v>
      </c>
      <c r="G15" s="71">
        <v>2.8925619834710745E-2</v>
      </c>
      <c r="H15" s="72">
        <v>1074</v>
      </c>
      <c r="I15" s="287">
        <v>44</v>
      </c>
      <c r="J15" s="71">
        <v>4.0968342644320296E-2</v>
      </c>
      <c r="K15" s="71">
        <v>0.46560846560846558</v>
      </c>
      <c r="L15" s="71">
        <v>0.51659451659451661</v>
      </c>
      <c r="M15" s="71">
        <v>0.3888888888888889</v>
      </c>
      <c r="N15" s="71">
        <v>0.61111111111111116</v>
      </c>
      <c r="O15" s="434"/>
      <c r="P15"/>
      <c r="Q15" s="434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s="24" customFormat="1" ht="13.5" customHeight="1" x14ac:dyDescent="0.25">
      <c r="A16" s="262" t="s">
        <v>23</v>
      </c>
      <c r="B16" s="262" t="s">
        <v>223</v>
      </c>
      <c r="C16" s="420">
        <v>2644</v>
      </c>
      <c r="D16" s="428">
        <v>115</v>
      </c>
      <c r="E16" s="33">
        <v>1357</v>
      </c>
      <c r="F16" s="284">
        <v>53</v>
      </c>
      <c r="G16" s="35">
        <v>3.9056742815033164E-2</v>
      </c>
      <c r="H16" s="33">
        <v>1260</v>
      </c>
      <c r="I16" s="285">
        <v>62</v>
      </c>
      <c r="J16" s="35">
        <v>4.9206349206349205E-2</v>
      </c>
      <c r="K16" s="35">
        <v>0.51323751891074132</v>
      </c>
      <c r="L16" s="35">
        <v>0.47655068078668683</v>
      </c>
      <c r="M16" s="35">
        <v>0.46086956521739131</v>
      </c>
      <c r="N16" s="35">
        <v>0.53913043478260869</v>
      </c>
      <c r="O16" s="434"/>
      <c r="P16"/>
      <c r="Q16" s="434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</row>
    <row r="17" spans="1:33" s="24" customFormat="1" ht="13.5" customHeight="1" x14ac:dyDescent="0.25">
      <c r="A17" s="249" t="s">
        <v>23</v>
      </c>
      <c r="B17" s="249" t="s">
        <v>224</v>
      </c>
      <c r="C17" s="330">
        <v>1340</v>
      </c>
      <c r="D17" s="427">
        <v>91</v>
      </c>
      <c r="E17" s="72">
        <v>635</v>
      </c>
      <c r="F17" s="286">
        <v>33</v>
      </c>
      <c r="G17" s="71">
        <v>5.1968503937007873E-2</v>
      </c>
      <c r="H17" s="72">
        <v>689</v>
      </c>
      <c r="I17" s="287">
        <v>58</v>
      </c>
      <c r="J17" s="71">
        <v>8.4179970972423801E-2</v>
      </c>
      <c r="K17" s="71">
        <v>0.47388059701492535</v>
      </c>
      <c r="L17" s="71">
        <v>0.51417910447761195</v>
      </c>
      <c r="M17" s="71">
        <v>0.36263736263736263</v>
      </c>
      <c r="N17" s="71">
        <v>0.63736263736263732</v>
      </c>
      <c r="O17" s="434"/>
      <c r="P17"/>
      <c r="Q17" s="434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s="24" customFormat="1" ht="13.5" customHeight="1" x14ac:dyDescent="0.25">
      <c r="A18" s="262" t="s">
        <v>24</v>
      </c>
      <c r="B18" s="262" t="s">
        <v>265</v>
      </c>
      <c r="C18" s="420">
        <v>882</v>
      </c>
      <c r="D18" s="428">
        <v>85</v>
      </c>
      <c r="E18" s="33">
        <v>432</v>
      </c>
      <c r="F18" s="284">
        <v>46</v>
      </c>
      <c r="G18" s="35">
        <v>0.10648148148148148</v>
      </c>
      <c r="H18" s="33">
        <v>441</v>
      </c>
      <c r="I18" s="285">
        <v>38</v>
      </c>
      <c r="J18" s="35">
        <v>8.6167800453514742E-2</v>
      </c>
      <c r="K18" s="35">
        <v>0.48979591836734693</v>
      </c>
      <c r="L18" s="35">
        <v>0.5</v>
      </c>
      <c r="M18" s="35">
        <v>0.54117647058823526</v>
      </c>
      <c r="N18" s="35">
        <v>0.44705882352941179</v>
      </c>
      <c r="O18" s="434"/>
      <c r="P18"/>
      <c r="Q18" s="434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</row>
    <row r="19" spans="1:33" s="24" customFormat="1" ht="13.5" customHeight="1" x14ac:dyDescent="0.25">
      <c r="A19" s="249" t="s">
        <v>25</v>
      </c>
      <c r="B19" s="249" t="s">
        <v>228</v>
      </c>
      <c r="C19" s="330">
        <v>935</v>
      </c>
      <c r="D19" s="427">
        <v>80</v>
      </c>
      <c r="E19" s="72">
        <v>504</v>
      </c>
      <c r="F19" s="286">
        <v>45</v>
      </c>
      <c r="G19" s="71">
        <v>8.9285714285714288E-2</v>
      </c>
      <c r="H19" s="72">
        <v>426</v>
      </c>
      <c r="I19" s="287">
        <v>35</v>
      </c>
      <c r="J19" s="71">
        <v>8.2159624413145546E-2</v>
      </c>
      <c r="K19" s="71">
        <v>0.53903743315508024</v>
      </c>
      <c r="L19" s="71">
        <v>0.4556149732620321</v>
      </c>
      <c r="M19" s="71">
        <v>0.5625</v>
      </c>
      <c r="N19" s="71">
        <v>0.4375</v>
      </c>
      <c r="O19" s="434"/>
      <c r="P19"/>
      <c r="Q19" s="434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s="24" customFormat="1" ht="13.5" customHeight="1" x14ac:dyDescent="0.25">
      <c r="A20" s="262" t="s">
        <v>26</v>
      </c>
      <c r="B20" s="262" t="s">
        <v>261</v>
      </c>
      <c r="C20" s="420">
        <v>2938</v>
      </c>
      <c r="D20" s="428">
        <v>130</v>
      </c>
      <c r="E20" s="33">
        <v>1549</v>
      </c>
      <c r="F20" s="284">
        <v>68</v>
      </c>
      <c r="G20" s="35">
        <v>4.3899289864428662E-2</v>
      </c>
      <c r="H20" s="33">
        <v>1348</v>
      </c>
      <c r="I20" s="285">
        <v>60</v>
      </c>
      <c r="J20" s="35">
        <v>4.4510385756676561E-2</v>
      </c>
      <c r="K20" s="35">
        <v>0.52722940776038119</v>
      </c>
      <c r="L20" s="35">
        <v>0.45881552076242343</v>
      </c>
      <c r="M20" s="35">
        <v>0.52307692307692311</v>
      </c>
      <c r="N20" s="35">
        <v>0.46153846153846156</v>
      </c>
      <c r="O20" s="434"/>
      <c r="P20"/>
      <c r="Q20" s="434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</row>
    <row r="21" spans="1:33" s="24" customFormat="1" ht="13.5" customHeight="1" x14ac:dyDescent="0.25">
      <c r="A21" s="249" t="s">
        <v>26</v>
      </c>
      <c r="B21" s="249" t="s">
        <v>226</v>
      </c>
      <c r="C21" s="330">
        <v>814</v>
      </c>
      <c r="D21" s="427">
        <v>50</v>
      </c>
      <c r="E21" s="72">
        <v>402</v>
      </c>
      <c r="F21" s="286">
        <v>27</v>
      </c>
      <c r="G21" s="71">
        <v>6.7164179104477612E-2</v>
      </c>
      <c r="H21" s="72">
        <v>399</v>
      </c>
      <c r="I21" s="287">
        <v>23</v>
      </c>
      <c r="J21" s="71">
        <v>5.764411027568922E-2</v>
      </c>
      <c r="K21" s="71">
        <v>0.49385749385749383</v>
      </c>
      <c r="L21" s="71">
        <v>0.49017199017199015</v>
      </c>
      <c r="M21" s="71">
        <v>0.54</v>
      </c>
      <c r="N21" s="71">
        <v>0.46</v>
      </c>
      <c r="O21" s="434"/>
      <c r="P21"/>
      <c r="Q21" s="434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s="24" customFormat="1" ht="13.5" customHeight="1" x14ac:dyDescent="0.25">
      <c r="A22" s="262" t="s">
        <v>26</v>
      </c>
      <c r="B22" s="262" t="s">
        <v>225</v>
      </c>
      <c r="C22" s="420">
        <v>460</v>
      </c>
      <c r="D22" s="428">
        <v>50</v>
      </c>
      <c r="E22" s="33">
        <v>216</v>
      </c>
      <c r="F22" s="284">
        <v>26</v>
      </c>
      <c r="G22" s="35">
        <v>0.12037037037037036</v>
      </c>
      <c r="H22" s="33">
        <v>242</v>
      </c>
      <c r="I22" s="285">
        <v>24</v>
      </c>
      <c r="J22" s="35">
        <v>9.9173553719008267E-2</v>
      </c>
      <c r="K22" s="35">
        <v>0.46956521739130436</v>
      </c>
      <c r="L22" s="35">
        <v>0.52608695652173909</v>
      </c>
      <c r="M22" s="35">
        <v>0.52</v>
      </c>
      <c r="N22" s="35">
        <v>0.48</v>
      </c>
      <c r="O22" s="434"/>
      <c r="P22"/>
      <c r="Q22" s="434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</row>
    <row r="23" spans="1:33" s="24" customFormat="1" ht="13.5" customHeight="1" x14ac:dyDescent="0.25">
      <c r="A23" s="249" t="s">
        <v>27</v>
      </c>
      <c r="B23" s="249" t="s">
        <v>227</v>
      </c>
      <c r="C23" s="330">
        <v>1434</v>
      </c>
      <c r="D23" s="427">
        <v>104</v>
      </c>
      <c r="E23" s="72">
        <v>781</v>
      </c>
      <c r="F23" s="286">
        <v>59</v>
      </c>
      <c r="G23" s="71">
        <v>7.5544174135723438E-2</v>
      </c>
      <c r="H23" s="72">
        <v>638</v>
      </c>
      <c r="I23" s="287">
        <v>45</v>
      </c>
      <c r="J23" s="71">
        <v>7.0532915360501561E-2</v>
      </c>
      <c r="K23" s="71">
        <v>0.54463040446304045</v>
      </c>
      <c r="L23" s="71">
        <v>0.44490934449093444</v>
      </c>
      <c r="M23" s="71">
        <v>0.56730769230769229</v>
      </c>
      <c r="N23" s="71">
        <v>0.43269230769230771</v>
      </c>
      <c r="O23" s="434"/>
      <c r="P23"/>
      <c r="Q23" s="434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s="24" customFormat="1" ht="13.5" customHeight="1" x14ac:dyDescent="0.25">
      <c r="A24" s="262" t="s">
        <v>28</v>
      </c>
      <c r="B24" s="262" t="s">
        <v>229</v>
      </c>
      <c r="C24" s="420">
        <v>1802</v>
      </c>
      <c r="D24" s="428">
        <v>66</v>
      </c>
      <c r="E24" s="33">
        <v>947</v>
      </c>
      <c r="F24" s="284">
        <v>29</v>
      </c>
      <c r="G24" s="35">
        <v>3.0623020063357972E-2</v>
      </c>
      <c r="H24" s="33">
        <v>838</v>
      </c>
      <c r="I24" s="285">
        <v>37</v>
      </c>
      <c r="J24" s="35">
        <v>4.41527446300716E-2</v>
      </c>
      <c r="K24" s="35">
        <v>0.52552719200887898</v>
      </c>
      <c r="L24" s="35">
        <v>0.46503884572697002</v>
      </c>
      <c r="M24" s="35">
        <v>0.43939393939393939</v>
      </c>
      <c r="N24" s="35">
        <v>0.56060606060606055</v>
      </c>
      <c r="O24" s="434"/>
      <c r="P24"/>
      <c r="Q24" s="434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</row>
    <row r="25" spans="1:33" s="24" customFormat="1" ht="13.5" customHeight="1" x14ac:dyDescent="0.25">
      <c r="A25" s="249" t="s">
        <v>28</v>
      </c>
      <c r="B25" s="249" t="s">
        <v>230</v>
      </c>
      <c r="C25" s="330">
        <v>3109</v>
      </c>
      <c r="D25" s="427">
        <v>119</v>
      </c>
      <c r="E25" s="72">
        <v>1734</v>
      </c>
      <c r="F25" s="286">
        <v>76</v>
      </c>
      <c r="G25" s="71">
        <v>4.3829296424452137E-2</v>
      </c>
      <c r="H25" s="72">
        <v>1343</v>
      </c>
      <c r="I25" s="287">
        <v>42</v>
      </c>
      <c r="J25" s="71">
        <v>3.1273268801191363E-2</v>
      </c>
      <c r="K25" s="71">
        <v>0.55773560630427788</v>
      </c>
      <c r="L25" s="71">
        <v>0.43197169507880345</v>
      </c>
      <c r="M25" s="71">
        <v>0.6386554621848739</v>
      </c>
      <c r="N25" s="71">
        <v>0.35294117647058826</v>
      </c>
      <c r="O25" s="434"/>
      <c r="P25"/>
      <c r="Q25" s="43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s="24" customFormat="1" ht="13.5" customHeight="1" x14ac:dyDescent="0.25">
      <c r="A26" s="262" t="s">
        <v>29</v>
      </c>
      <c r="B26" s="262" t="s">
        <v>207</v>
      </c>
      <c r="C26" s="420">
        <v>660</v>
      </c>
      <c r="D26" s="428">
        <v>65</v>
      </c>
      <c r="E26" s="33">
        <v>339</v>
      </c>
      <c r="F26" s="284">
        <v>33</v>
      </c>
      <c r="G26" s="35">
        <v>9.7345132743362831E-2</v>
      </c>
      <c r="H26" s="33">
        <v>318</v>
      </c>
      <c r="I26" s="285">
        <v>32</v>
      </c>
      <c r="J26" s="35">
        <v>0.10062893081761007</v>
      </c>
      <c r="K26" s="35">
        <v>0.51363636363636367</v>
      </c>
      <c r="L26" s="35">
        <v>0.48181818181818181</v>
      </c>
      <c r="M26" s="35">
        <v>0.50769230769230766</v>
      </c>
      <c r="N26" s="35">
        <v>0.49230769230769234</v>
      </c>
      <c r="O26" s="434"/>
      <c r="P26"/>
      <c r="Q26" s="434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</row>
    <row r="27" spans="1:33" s="24" customFormat="1" ht="13.5" customHeight="1" x14ac:dyDescent="0.25">
      <c r="A27" s="249" t="s">
        <v>30</v>
      </c>
      <c r="B27" s="249" t="s">
        <v>203</v>
      </c>
      <c r="C27" s="330">
        <v>4118</v>
      </c>
      <c r="D27" s="427">
        <v>113</v>
      </c>
      <c r="E27" s="72">
        <v>2057</v>
      </c>
      <c r="F27" s="286">
        <v>62</v>
      </c>
      <c r="G27" s="71">
        <v>3.0140982012639768E-2</v>
      </c>
      <c r="H27" s="72">
        <v>2009</v>
      </c>
      <c r="I27" s="287">
        <v>51</v>
      </c>
      <c r="J27" s="71">
        <v>2.538576406172225E-2</v>
      </c>
      <c r="K27" s="71">
        <v>0.49951432734337059</v>
      </c>
      <c r="L27" s="71">
        <v>0.48785818358426419</v>
      </c>
      <c r="M27" s="71">
        <v>0.54867256637168138</v>
      </c>
      <c r="N27" s="71">
        <v>0.45132743362831856</v>
      </c>
      <c r="O27" s="434"/>
      <c r="P27"/>
      <c r="Q27" s="43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s="24" customFormat="1" ht="13.5" customHeight="1" x14ac:dyDescent="0.25">
      <c r="A28" s="262" t="s">
        <v>30</v>
      </c>
      <c r="B28" s="262" t="s">
        <v>206</v>
      </c>
      <c r="C28" s="420">
        <v>1009</v>
      </c>
      <c r="D28" s="428">
        <v>35</v>
      </c>
      <c r="E28" s="33">
        <v>510</v>
      </c>
      <c r="F28" s="284">
        <v>16</v>
      </c>
      <c r="G28" s="35">
        <v>3.1372549019607843E-2</v>
      </c>
      <c r="H28" s="33">
        <v>488</v>
      </c>
      <c r="I28" s="285">
        <v>19</v>
      </c>
      <c r="J28" s="35">
        <v>3.8934426229508198E-2</v>
      </c>
      <c r="K28" s="35">
        <v>0.50545094152626358</v>
      </c>
      <c r="L28" s="35">
        <v>0.48364717542120911</v>
      </c>
      <c r="M28" s="35">
        <v>0.45714285714285713</v>
      </c>
      <c r="N28" s="35">
        <v>0.54285714285714282</v>
      </c>
      <c r="O28" s="434"/>
      <c r="P28"/>
      <c r="Q28" s="434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</row>
    <row r="29" spans="1:33" s="24" customFormat="1" ht="13.5" customHeight="1" x14ac:dyDescent="0.25">
      <c r="A29" s="249" t="s">
        <v>30</v>
      </c>
      <c r="B29" s="249" t="s">
        <v>232</v>
      </c>
      <c r="C29" s="330">
        <v>3662</v>
      </c>
      <c r="D29" s="427">
        <v>195</v>
      </c>
      <c r="E29" s="72">
        <v>1910</v>
      </c>
      <c r="F29" s="286">
        <v>84</v>
      </c>
      <c r="G29" s="71">
        <v>4.3979057591623037E-2</v>
      </c>
      <c r="H29" s="72">
        <v>1713</v>
      </c>
      <c r="I29" s="287">
        <v>110</v>
      </c>
      <c r="J29" s="71">
        <v>6.4214827787507298E-2</v>
      </c>
      <c r="K29" s="71">
        <v>0.52157291097760783</v>
      </c>
      <c r="L29" s="71">
        <v>0.46777717094483889</v>
      </c>
      <c r="M29" s="71">
        <v>0.43076923076923079</v>
      </c>
      <c r="N29" s="71">
        <v>0.5641025641025641</v>
      </c>
      <c r="O29" s="434"/>
      <c r="P29"/>
      <c r="Q29" s="43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s="24" customFormat="1" ht="13.5" customHeight="1" x14ac:dyDescent="0.25">
      <c r="A30" s="262" t="s">
        <v>31</v>
      </c>
      <c r="B30" s="262" t="s">
        <v>231</v>
      </c>
      <c r="C30" s="420">
        <v>2620</v>
      </c>
      <c r="D30" s="428">
        <v>130</v>
      </c>
      <c r="E30" s="33">
        <v>1314</v>
      </c>
      <c r="F30" s="284">
        <v>62</v>
      </c>
      <c r="G30" s="35">
        <v>4.7184170471841702E-2</v>
      </c>
      <c r="H30" s="33">
        <v>1278</v>
      </c>
      <c r="I30" s="285">
        <v>67</v>
      </c>
      <c r="J30" s="35">
        <v>5.242566510172144E-2</v>
      </c>
      <c r="K30" s="35">
        <v>0.50152671755725187</v>
      </c>
      <c r="L30" s="35">
        <v>0.48778625954198473</v>
      </c>
      <c r="M30" s="35">
        <v>0.47692307692307695</v>
      </c>
      <c r="N30" s="35">
        <v>0.51538461538461533</v>
      </c>
      <c r="O30" s="434"/>
      <c r="P30"/>
      <c r="Q30" s="434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</row>
    <row r="31" spans="1:33" s="24" customFormat="1" ht="13.5" customHeight="1" x14ac:dyDescent="0.25">
      <c r="A31" s="249" t="s">
        <v>270</v>
      </c>
      <c r="B31" s="249" t="s">
        <v>268</v>
      </c>
      <c r="C31" s="330">
        <v>1229</v>
      </c>
      <c r="D31" s="427">
        <v>62</v>
      </c>
      <c r="E31" s="72">
        <v>658</v>
      </c>
      <c r="F31" s="286">
        <v>33</v>
      </c>
      <c r="G31" s="71">
        <v>5.0151975683890578E-2</v>
      </c>
      <c r="H31" s="72">
        <v>557</v>
      </c>
      <c r="I31" s="287">
        <v>28</v>
      </c>
      <c r="J31" s="71">
        <v>5.0269299820466788E-2</v>
      </c>
      <c r="K31" s="71">
        <v>0.53539462978030916</v>
      </c>
      <c r="L31" s="71">
        <v>0.4532139951179821</v>
      </c>
      <c r="M31" s="71">
        <v>0.532258064516129</v>
      </c>
      <c r="N31" s="71">
        <v>0.45161290322580644</v>
      </c>
      <c r="O31" s="434"/>
      <c r="P31"/>
      <c r="Q31" s="434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s="24" customFormat="1" ht="13.5" customHeight="1" x14ac:dyDescent="0.25">
      <c r="A32" s="262" t="s">
        <v>32</v>
      </c>
      <c r="B32" s="262" t="s">
        <v>233</v>
      </c>
      <c r="C32" s="420">
        <v>1632</v>
      </c>
      <c r="D32" s="428">
        <v>144</v>
      </c>
      <c r="E32" s="33">
        <v>894</v>
      </c>
      <c r="F32" s="284">
        <v>78</v>
      </c>
      <c r="G32" s="35">
        <v>8.7248322147651006E-2</v>
      </c>
      <c r="H32" s="33">
        <v>718</v>
      </c>
      <c r="I32" s="285">
        <v>66</v>
      </c>
      <c r="J32" s="35">
        <v>9.1922005571030641E-2</v>
      </c>
      <c r="K32" s="35">
        <v>0.54779411764705888</v>
      </c>
      <c r="L32" s="35">
        <v>0.43995098039215685</v>
      </c>
      <c r="M32" s="35">
        <v>0.54166666666666663</v>
      </c>
      <c r="N32" s="35">
        <v>0.45833333333333331</v>
      </c>
      <c r="O32" s="434"/>
      <c r="P32"/>
      <c r="Q32" s="434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</row>
    <row r="33" spans="1:33" s="24" customFormat="1" ht="13.5" customHeight="1" x14ac:dyDescent="0.25">
      <c r="A33" s="249" t="s">
        <v>32</v>
      </c>
      <c r="B33" s="249" t="s">
        <v>234</v>
      </c>
      <c r="C33" s="330">
        <v>1963</v>
      </c>
      <c r="D33" s="427">
        <v>108</v>
      </c>
      <c r="E33" s="72">
        <v>1042</v>
      </c>
      <c r="F33" s="286">
        <v>54</v>
      </c>
      <c r="G33" s="71">
        <v>5.1823416506717852E-2</v>
      </c>
      <c r="H33" s="72">
        <v>909</v>
      </c>
      <c r="I33" s="287">
        <v>54</v>
      </c>
      <c r="J33" s="71">
        <v>5.9405940594059403E-2</v>
      </c>
      <c r="K33" s="71">
        <v>0.53082017320427921</v>
      </c>
      <c r="L33" s="71">
        <v>0.46306673458991338</v>
      </c>
      <c r="M33" s="71">
        <v>0.5</v>
      </c>
      <c r="N33" s="71">
        <v>0.5</v>
      </c>
      <c r="O33" s="434"/>
      <c r="P33"/>
      <c r="Q33" s="434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s="24" customFormat="1" ht="13.5" customHeight="1" x14ac:dyDescent="0.25">
      <c r="A34" s="262" t="s">
        <v>33</v>
      </c>
      <c r="B34" s="262" t="s">
        <v>235</v>
      </c>
      <c r="C34" s="420">
        <v>1155</v>
      </c>
      <c r="D34" s="428">
        <v>100</v>
      </c>
      <c r="E34" s="33">
        <v>627</v>
      </c>
      <c r="F34" s="284">
        <v>61</v>
      </c>
      <c r="G34" s="35">
        <v>9.7288676236044661E-2</v>
      </c>
      <c r="H34" s="33">
        <v>511</v>
      </c>
      <c r="I34" s="285">
        <v>39</v>
      </c>
      <c r="J34" s="35">
        <v>7.6320939334637961E-2</v>
      </c>
      <c r="K34" s="35">
        <v>0.54285714285714282</v>
      </c>
      <c r="L34" s="35">
        <v>0.44242424242424244</v>
      </c>
      <c r="M34" s="35">
        <v>0.61</v>
      </c>
      <c r="N34" s="35">
        <v>0.39</v>
      </c>
      <c r="O34" s="434"/>
      <c r="P34"/>
      <c r="Q34" s="434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</row>
    <row r="35" spans="1:33" s="24" customFormat="1" ht="13.5" customHeight="1" x14ac:dyDescent="0.25">
      <c r="A35" s="249" t="s">
        <v>34</v>
      </c>
      <c r="B35" s="249" t="s">
        <v>266</v>
      </c>
      <c r="C35" s="330">
        <v>1030</v>
      </c>
      <c r="D35" s="427">
        <v>42</v>
      </c>
      <c r="E35" s="72">
        <v>590</v>
      </c>
      <c r="F35" s="286">
        <v>17</v>
      </c>
      <c r="G35" s="71">
        <v>2.8813559322033899E-2</v>
      </c>
      <c r="H35" s="72">
        <v>426</v>
      </c>
      <c r="I35" s="287">
        <v>25</v>
      </c>
      <c r="J35" s="71">
        <v>5.8685446009389672E-2</v>
      </c>
      <c r="K35" s="71">
        <v>0.57281553398058249</v>
      </c>
      <c r="L35" s="71">
        <v>0.41359223300970877</v>
      </c>
      <c r="M35" s="71">
        <v>0.40476190476190477</v>
      </c>
      <c r="N35" s="71">
        <v>0.59523809523809523</v>
      </c>
      <c r="O35" s="434"/>
      <c r="P35"/>
      <c r="Q35" s="43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s="24" customFormat="1" ht="13.5" customHeight="1" x14ac:dyDescent="0.25">
      <c r="A36" s="262" t="s">
        <v>34</v>
      </c>
      <c r="B36" s="262" t="s">
        <v>236</v>
      </c>
      <c r="C36" s="420">
        <v>850</v>
      </c>
      <c r="D36" s="428">
        <v>106</v>
      </c>
      <c r="E36" s="33">
        <v>464</v>
      </c>
      <c r="F36" s="284">
        <v>62</v>
      </c>
      <c r="G36" s="35">
        <v>0.1336206896551724</v>
      </c>
      <c r="H36" s="33">
        <v>377</v>
      </c>
      <c r="I36" s="285">
        <v>43</v>
      </c>
      <c r="J36" s="35">
        <v>0.11405835543766578</v>
      </c>
      <c r="K36" s="35">
        <v>0.54588235294117649</v>
      </c>
      <c r="L36" s="35">
        <v>0.44352941176470589</v>
      </c>
      <c r="M36" s="35">
        <v>0.58490566037735847</v>
      </c>
      <c r="N36" s="35">
        <v>0.40566037735849059</v>
      </c>
      <c r="O36" s="434"/>
      <c r="P36"/>
      <c r="Q36" s="434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</row>
    <row r="37" spans="1:33" s="24" customFormat="1" ht="13.5" customHeight="1" x14ac:dyDescent="0.25">
      <c r="A37" s="249" t="s">
        <v>35</v>
      </c>
      <c r="B37" s="249" t="s">
        <v>208</v>
      </c>
      <c r="C37" s="330" t="s">
        <v>269</v>
      </c>
      <c r="D37" s="427">
        <v>35</v>
      </c>
      <c r="E37" s="72" t="s">
        <v>269</v>
      </c>
      <c r="F37" s="286">
        <v>19</v>
      </c>
      <c r="G37" s="71" t="s">
        <v>269</v>
      </c>
      <c r="H37" s="72" t="s">
        <v>269</v>
      </c>
      <c r="I37" s="287">
        <v>16</v>
      </c>
      <c r="J37" s="71" t="s">
        <v>269</v>
      </c>
      <c r="K37" s="71" t="s">
        <v>269</v>
      </c>
      <c r="L37" s="71" t="s">
        <v>269</v>
      </c>
      <c r="M37" s="71">
        <v>0.54285714285714282</v>
      </c>
      <c r="N37" s="71">
        <v>0.45714285714285713</v>
      </c>
      <c r="O37" s="434"/>
      <c r="P37"/>
      <c r="Q37" s="434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s="24" customFormat="1" ht="13.5" customHeight="1" x14ac:dyDescent="0.25">
      <c r="A38" s="262" t="s">
        <v>36</v>
      </c>
      <c r="B38" s="262" t="s">
        <v>205</v>
      </c>
      <c r="C38" s="420">
        <v>397</v>
      </c>
      <c r="D38" s="428">
        <v>52</v>
      </c>
      <c r="E38" s="33">
        <v>211</v>
      </c>
      <c r="F38" s="284">
        <v>26</v>
      </c>
      <c r="G38" s="35">
        <v>0.12322274881516587</v>
      </c>
      <c r="H38" s="33">
        <v>179</v>
      </c>
      <c r="I38" s="285">
        <v>25</v>
      </c>
      <c r="J38" s="35">
        <v>0.13966480446927373</v>
      </c>
      <c r="K38" s="35">
        <v>0.53148614609571787</v>
      </c>
      <c r="L38" s="35">
        <v>0.45088161209068012</v>
      </c>
      <c r="M38" s="35">
        <v>0.5</v>
      </c>
      <c r="N38" s="35">
        <v>0.48076923076923078</v>
      </c>
      <c r="O38" s="434"/>
      <c r="P38"/>
      <c r="Q38" s="434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</row>
    <row r="39" spans="1:33" s="24" customFormat="1" ht="13.5" customHeight="1" x14ac:dyDescent="0.25">
      <c r="A39" s="249" t="s">
        <v>36</v>
      </c>
      <c r="B39" s="249" t="s">
        <v>244</v>
      </c>
      <c r="C39" s="330">
        <v>1700</v>
      </c>
      <c r="D39" s="427">
        <v>82</v>
      </c>
      <c r="E39" s="72">
        <v>853</v>
      </c>
      <c r="F39" s="286">
        <v>40</v>
      </c>
      <c r="G39" s="71">
        <v>4.6893317702227433E-2</v>
      </c>
      <c r="H39" s="72">
        <v>831</v>
      </c>
      <c r="I39" s="287">
        <v>42</v>
      </c>
      <c r="J39" s="71">
        <v>5.0541516245487361E-2</v>
      </c>
      <c r="K39" s="71">
        <v>0.50176470588235289</v>
      </c>
      <c r="L39" s="71">
        <v>0.48882352941176471</v>
      </c>
      <c r="M39" s="71">
        <v>0.48780487804878048</v>
      </c>
      <c r="N39" s="71">
        <v>0.51219512195121952</v>
      </c>
      <c r="O39" s="434"/>
      <c r="P39"/>
      <c r="Q39" s="434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s="24" customFormat="1" ht="13.5" customHeight="1" x14ac:dyDescent="0.25">
      <c r="A40" s="262" t="s">
        <v>37</v>
      </c>
      <c r="B40" s="262" t="s">
        <v>237</v>
      </c>
      <c r="C40" s="420">
        <v>2239</v>
      </c>
      <c r="D40" s="428">
        <v>85</v>
      </c>
      <c r="E40" s="33">
        <v>1297</v>
      </c>
      <c r="F40" s="284">
        <v>43</v>
      </c>
      <c r="G40" s="35">
        <v>3.3153430994602932E-2</v>
      </c>
      <c r="H40" s="33">
        <v>925</v>
      </c>
      <c r="I40" s="285">
        <v>41</v>
      </c>
      <c r="J40" s="35">
        <v>4.4324324324324323E-2</v>
      </c>
      <c r="K40" s="35">
        <v>0.57927646270656541</v>
      </c>
      <c r="L40" s="35">
        <v>0.4131308619919607</v>
      </c>
      <c r="M40" s="35">
        <v>0.50588235294117645</v>
      </c>
      <c r="N40" s="35">
        <v>0.4823529411764706</v>
      </c>
      <c r="O40" s="434"/>
      <c r="P40"/>
      <c r="Q40" s="434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</row>
    <row r="41" spans="1:33" s="24" customFormat="1" ht="13.5" customHeight="1" x14ac:dyDescent="0.25">
      <c r="A41" s="249" t="s">
        <v>37</v>
      </c>
      <c r="B41" s="249" t="s">
        <v>238</v>
      </c>
      <c r="C41" s="330">
        <v>691</v>
      </c>
      <c r="D41" s="427">
        <v>48</v>
      </c>
      <c r="E41" s="72">
        <v>369</v>
      </c>
      <c r="F41" s="286">
        <v>31</v>
      </c>
      <c r="G41" s="71">
        <v>8.4010840108401083E-2</v>
      </c>
      <c r="H41" s="72">
        <v>315</v>
      </c>
      <c r="I41" s="287">
        <v>17</v>
      </c>
      <c r="J41" s="71">
        <v>5.3968253968253971E-2</v>
      </c>
      <c r="K41" s="71">
        <v>0.53400868306801741</v>
      </c>
      <c r="L41" s="71">
        <v>0.45586107091172212</v>
      </c>
      <c r="M41" s="71">
        <v>0.64583333333333337</v>
      </c>
      <c r="N41" s="71">
        <v>0.35416666666666669</v>
      </c>
      <c r="O41" s="434"/>
      <c r="P41"/>
      <c r="Q41" s="434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s="24" customFormat="1" ht="13.5" customHeight="1" x14ac:dyDescent="0.25">
      <c r="A42" s="262" t="s">
        <v>38</v>
      </c>
      <c r="B42" s="262" t="s">
        <v>240</v>
      </c>
      <c r="C42" s="420">
        <v>1842</v>
      </c>
      <c r="D42" s="428">
        <v>91</v>
      </c>
      <c r="E42" s="33">
        <v>864</v>
      </c>
      <c r="F42" s="284">
        <v>41</v>
      </c>
      <c r="G42" s="35">
        <v>4.7453703703703706E-2</v>
      </c>
      <c r="H42" s="33">
        <v>954</v>
      </c>
      <c r="I42" s="285">
        <v>50</v>
      </c>
      <c r="J42" s="35">
        <v>5.2410901467505239E-2</v>
      </c>
      <c r="K42" s="35">
        <v>0.46905537459283386</v>
      </c>
      <c r="L42" s="35">
        <v>0.51791530944625408</v>
      </c>
      <c r="M42" s="35">
        <v>0.45054945054945056</v>
      </c>
      <c r="N42" s="35">
        <v>0.5494505494505495</v>
      </c>
      <c r="O42" s="434"/>
      <c r="P42"/>
      <c r="Q42" s="434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</row>
    <row r="43" spans="1:33" s="24" customFormat="1" ht="13.5" customHeight="1" x14ac:dyDescent="0.25">
      <c r="A43" s="249" t="s">
        <v>39</v>
      </c>
      <c r="B43" s="249" t="s">
        <v>262</v>
      </c>
      <c r="C43" s="330">
        <v>1818</v>
      </c>
      <c r="D43" s="427">
        <v>80</v>
      </c>
      <c r="E43" s="72">
        <v>1131</v>
      </c>
      <c r="F43" s="286">
        <v>40</v>
      </c>
      <c r="G43" s="71">
        <v>3.5366931918656058E-2</v>
      </c>
      <c r="H43" s="72">
        <v>660</v>
      </c>
      <c r="I43" s="287">
        <v>39</v>
      </c>
      <c r="J43" s="71">
        <v>5.909090909090909E-2</v>
      </c>
      <c r="K43" s="71">
        <v>0.62211221122112215</v>
      </c>
      <c r="L43" s="71">
        <v>0.36303630363036304</v>
      </c>
      <c r="M43" s="71">
        <v>0.5</v>
      </c>
      <c r="N43" s="71">
        <v>0.48749999999999999</v>
      </c>
      <c r="O43" s="434"/>
      <c r="P43"/>
      <c r="Q43" s="434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s="24" customFormat="1" ht="13.5" customHeight="1" x14ac:dyDescent="0.25">
      <c r="A44" s="262" t="s">
        <v>39</v>
      </c>
      <c r="B44" s="262" t="s">
        <v>239</v>
      </c>
      <c r="C44" s="420">
        <v>1973</v>
      </c>
      <c r="D44" s="428">
        <v>81</v>
      </c>
      <c r="E44" s="33">
        <v>1182</v>
      </c>
      <c r="F44" s="284">
        <v>48</v>
      </c>
      <c r="G44" s="35">
        <v>4.060913705583756E-2</v>
      </c>
      <c r="H44" s="33">
        <v>766</v>
      </c>
      <c r="I44" s="285">
        <v>32</v>
      </c>
      <c r="J44" s="35">
        <v>4.1775456919060053E-2</v>
      </c>
      <c r="K44" s="35">
        <v>0.59908768373035981</v>
      </c>
      <c r="L44" s="35">
        <v>0.38824125696908263</v>
      </c>
      <c r="M44" s="35">
        <v>0.59259259259259256</v>
      </c>
      <c r="N44" s="35">
        <v>0.39506172839506171</v>
      </c>
      <c r="O44" s="434"/>
      <c r="P44"/>
      <c r="Q44" s="434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</row>
    <row r="45" spans="1:33" s="24" customFormat="1" ht="13.5" customHeight="1" x14ac:dyDescent="0.25">
      <c r="A45" s="249" t="s">
        <v>40</v>
      </c>
      <c r="B45" s="249" t="s">
        <v>204</v>
      </c>
      <c r="C45" s="330">
        <v>2051</v>
      </c>
      <c r="D45" s="427">
        <v>80</v>
      </c>
      <c r="E45" s="72">
        <v>990</v>
      </c>
      <c r="F45" s="286">
        <v>44</v>
      </c>
      <c r="G45" s="71">
        <v>4.4444444444444446E-2</v>
      </c>
      <c r="H45" s="72">
        <v>1034</v>
      </c>
      <c r="I45" s="287">
        <v>36</v>
      </c>
      <c r="J45" s="71">
        <v>3.4816247582205029E-2</v>
      </c>
      <c r="K45" s="71">
        <v>0.4826913700633837</v>
      </c>
      <c r="L45" s="71">
        <v>0.50414431984397856</v>
      </c>
      <c r="M45" s="71">
        <v>0.55000000000000004</v>
      </c>
      <c r="N45" s="71">
        <v>0.45</v>
      </c>
      <c r="O45" s="434"/>
      <c r="P45"/>
      <c r="Q45" s="43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s="24" customFormat="1" ht="13.5" customHeight="1" x14ac:dyDescent="0.25">
      <c r="A46" s="262" t="s">
        <v>40</v>
      </c>
      <c r="B46" s="262" t="s">
        <v>241</v>
      </c>
      <c r="C46" s="420">
        <v>4581</v>
      </c>
      <c r="D46" s="428">
        <v>383</v>
      </c>
      <c r="E46" s="33">
        <v>2310</v>
      </c>
      <c r="F46" s="284">
        <v>195</v>
      </c>
      <c r="G46" s="35">
        <v>8.4415584415584416E-2</v>
      </c>
      <c r="H46" s="33">
        <v>2210</v>
      </c>
      <c r="I46" s="285">
        <v>187</v>
      </c>
      <c r="J46" s="35">
        <v>8.461538461538462E-2</v>
      </c>
      <c r="K46" s="35">
        <v>0.50425671250818593</v>
      </c>
      <c r="L46" s="35">
        <v>0.48242741759441171</v>
      </c>
      <c r="M46" s="35">
        <v>0.50913838120104438</v>
      </c>
      <c r="N46" s="35">
        <v>0.48825065274151436</v>
      </c>
      <c r="O46" s="434"/>
      <c r="P46"/>
      <c r="Q46" s="434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</row>
    <row r="47" spans="1:33" s="24" customFormat="1" ht="13.5" customHeight="1" x14ac:dyDescent="0.25">
      <c r="A47" s="249" t="s">
        <v>40</v>
      </c>
      <c r="B47" s="249" t="s">
        <v>243</v>
      </c>
      <c r="C47" s="330">
        <v>1106</v>
      </c>
      <c r="D47" s="427">
        <v>42</v>
      </c>
      <c r="E47" s="72">
        <v>505</v>
      </c>
      <c r="F47" s="286">
        <v>19</v>
      </c>
      <c r="G47" s="71">
        <v>3.7623762376237622E-2</v>
      </c>
      <c r="H47" s="72">
        <v>591</v>
      </c>
      <c r="I47" s="287">
        <v>23</v>
      </c>
      <c r="J47" s="71">
        <v>3.8917089678510999E-2</v>
      </c>
      <c r="K47" s="71">
        <v>0.45660036166365281</v>
      </c>
      <c r="L47" s="71">
        <v>0.53435804701627487</v>
      </c>
      <c r="M47" s="71">
        <v>0.45238095238095238</v>
      </c>
      <c r="N47" s="71">
        <v>0.54761904761904767</v>
      </c>
      <c r="O47" s="434"/>
      <c r="P47"/>
      <c r="Q47" s="434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s="24" customFormat="1" ht="13.5" customHeight="1" x14ac:dyDescent="0.25">
      <c r="A48" s="262" t="s">
        <v>40</v>
      </c>
      <c r="B48" s="262" t="s">
        <v>242</v>
      </c>
      <c r="C48" s="420">
        <v>1760</v>
      </c>
      <c r="D48" s="428">
        <v>90</v>
      </c>
      <c r="E48" s="33">
        <v>907</v>
      </c>
      <c r="F48" s="284">
        <v>42</v>
      </c>
      <c r="G48" s="35">
        <v>4.6306504961411248E-2</v>
      </c>
      <c r="H48" s="33">
        <v>829</v>
      </c>
      <c r="I48" s="285">
        <v>48</v>
      </c>
      <c r="J48" s="35">
        <v>5.790108564535585E-2</v>
      </c>
      <c r="K48" s="35">
        <v>0.51534090909090913</v>
      </c>
      <c r="L48" s="35">
        <v>0.47102272727272726</v>
      </c>
      <c r="M48" s="35">
        <v>0.46666666666666667</v>
      </c>
      <c r="N48" s="35">
        <v>0.53333333333333333</v>
      </c>
      <c r="O48" s="434"/>
      <c r="P48"/>
      <c r="Q48" s="434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</row>
    <row r="49" spans="1:33" s="24" customFormat="1" ht="13.5" customHeight="1" x14ac:dyDescent="0.25">
      <c r="A49" s="249" t="s">
        <v>41</v>
      </c>
      <c r="B49" s="249" t="s">
        <v>245</v>
      </c>
      <c r="C49" s="330">
        <v>2725</v>
      </c>
      <c r="D49" s="427">
        <v>74</v>
      </c>
      <c r="E49" s="72">
        <v>1485</v>
      </c>
      <c r="F49" s="286">
        <v>39</v>
      </c>
      <c r="G49" s="71">
        <v>2.6262626262626262E-2</v>
      </c>
      <c r="H49" s="72">
        <v>1207</v>
      </c>
      <c r="I49" s="287">
        <v>34</v>
      </c>
      <c r="J49" s="71">
        <v>2.8169014084507043E-2</v>
      </c>
      <c r="K49" s="71">
        <v>0.54495412844036695</v>
      </c>
      <c r="L49" s="71">
        <v>0.44293577981651377</v>
      </c>
      <c r="M49" s="71">
        <v>0.52702702702702697</v>
      </c>
      <c r="N49" s="71">
        <v>0.45945945945945948</v>
      </c>
      <c r="O49" s="434"/>
      <c r="P49"/>
      <c r="Q49" s="434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s="24" customFormat="1" ht="13.5" customHeight="1" x14ac:dyDescent="0.25">
      <c r="A50" s="262" t="s">
        <v>41</v>
      </c>
      <c r="B50" s="262" t="s">
        <v>246</v>
      </c>
      <c r="C50" s="420">
        <v>991</v>
      </c>
      <c r="D50" s="428">
        <v>109</v>
      </c>
      <c r="E50" s="33">
        <v>531</v>
      </c>
      <c r="F50" s="284">
        <v>63</v>
      </c>
      <c r="G50" s="35">
        <v>0.11864406779661017</v>
      </c>
      <c r="H50" s="33">
        <v>454</v>
      </c>
      <c r="I50" s="285">
        <v>46</v>
      </c>
      <c r="J50" s="35">
        <v>0.1013215859030837</v>
      </c>
      <c r="K50" s="35">
        <v>0.53582240161453076</v>
      </c>
      <c r="L50" s="35">
        <v>0.45812310797174571</v>
      </c>
      <c r="M50" s="35">
        <v>0.57798165137614677</v>
      </c>
      <c r="N50" s="35">
        <v>0.42201834862385323</v>
      </c>
      <c r="O50" s="434"/>
      <c r="P50"/>
      <c r="Q50" s="434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</row>
    <row r="51" spans="1:33" s="24" customFormat="1" ht="13.5" customHeight="1" x14ac:dyDescent="0.25">
      <c r="A51" s="249" t="s">
        <v>42</v>
      </c>
      <c r="B51" s="249" t="s">
        <v>247</v>
      </c>
      <c r="C51" s="330">
        <v>696</v>
      </c>
      <c r="D51" s="427">
        <v>56</v>
      </c>
      <c r="E51" s="72">
        <v>399</v>
      </c>
      <c r="F51" s="286">
        <v>33</v>
      </c>
      <c r="G51" s="71">
        <v>8.2706766917293228E-2</v>
      </c>
      <c r="H51" s="72">
        <v>292</v>
      </c>
      <c r="I51" s="287">
        <v>23</v>
      </c>
      <c r="J51" s="71">
        <v>7.8767123287671229E-2</v>
      </c>
      <c r="K51" s="71">
        <v>0.57327586206896552</v>
      </c>
      <c r="L51" s="71">
        <v>0.41954022988505746</v>
      </c>
      <c r="M51" s="71">
        <v>0.5892857142857143</v>
      </c>
      <c r="N51" s="71">
        <v>0.4107142857142857</v>
      </c>
      <c r="O51" s="434"/>
      <c r="P51"/>
      <c r="Q51" s="434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s="24" customFormat="1" ht="13.5" customHeight="1" x14ac:dyDescent="0.25">
      <c r="A52" s="262" t="s">
        <v>43</v>
      </c>
      <c r="B52" s="262" t="s">
        <v>248</v>
      </c>
      <c r="C52" s="420">
        <v>1329</v>
      </c>
      <c r="D52" s="428">
        <v>76</v>
      </c>
      <c r="E52" s="33">
        <v>808</v>
      </c>
      <c r="F52" s="284">
        <v>49</v>
      </c>
      <c r="G52" s="35">
        <v>6.0643564356435642E-2</v>
      </c>
      <c r="H52" s="33">
        <v>513</v>
      </c>
      <c r="I52" s="285">
        <v>26</v>
      </c>
      <c r="J52" s="35">
        <v>5.0682261208576995E-2</v>
      </c>
      <c r="K52" s="35">
        <v>0.60797592174567339</v>
      </c>
      <c r="L52" s="35">
        <v>0.38600451467268621</v>
      </c>
      <c r="M52" s="35">
        <v>0.64473684210526316</v>
      </c>
      <c r="N52" s="35">
        <v>0.34210526315789475</v>
      </c>
      <c r="O52" s="434"/>
      <c r="P52"/>
      <c r="Q52" s="434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</row>
    <row r="53" spans="1:33" s="24" customFormat="1" ht="13.5" customHeight="1" x14ac:dyDescent="0.25">
      <c r="A53" s="249" t="s">
        <v>43</v>
      </c>
      <c r="B53" s="249" t="s">
        <v>260</v>
      </c>
      <c r="C53" s="330">
        <v>2670</v>
      </c>
      <c r="D53" s="427">
        <v>69</v>
      </c>
      <c r="E53" s="72">
        <v>1453</v>
      </c>
      <c r="F53" s="286">
        <v>36</v>
      </c>
      <c r="G53" s="71">
        <v>2.4776324845147971E-2</v>
      </c>
      <c r="H53" s="72">
        <v>1185</v>
      </c>
      <c r="I53" s="287">
        <v>32</v>
      </c>
      <c r="J53" s="71">
        <v>2.7004219409282701E-2</v>
      </c>
      <c r="K53" s="71">
        <v>0.54419475655430716</v>
      </c>
      <c r="L53" s="71">
        <v>0.4438202247191011</v>
      </c>
      <c r="M53" s="71">
        <v>0.52173913043478259</v>
      </c>
      <c r="N53" s="71">
        <v>0.46376811594202899</v>
      </c>
      <c r="O53" s="434"/>
      <c r="P53"/>
      <c r="Q53" s="434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s="24" customFormat="1" ht="13.5" customHeight="1" x14ac:dyDescent="0.25">
      <c r="A54" s="262" t="s">
        <v>44</v>
      </c>
      <c r="B54" s="262" t="s">
        <v>264</v>
      </c>
      <c r="C54" s="420">
        <v>3143</v>
      </c>
      <c r="D54" s="428">
        <v>100</v>
      </c>
      <c r="E54" s="33">
        <v>1611</v>
      </c>
      <c r="F54" s="284">
        <v>58</v>
      </c>
      <c r="G54" s="35">
        <v>3.6002482929857228E-2</v>
      </c>
      <c r="H54" s="33">
        <v>1487</v>
      </c>
      <c r="I54" s="285">
        <v>39</v>
      </c>
      <c r="J54" s="35">
        <v>2.6227303295225286E-2</v>
      </c>
      <c r="K54" s="35">
        <v>0.51256761056315625</v>
      </c>
      <c r="L54" s="35">
        <v>0.47311485841552658</v>
      </c>
      <c r="M54" s="35">
        <v>0.57999999999999996</v>
      </c>
      <c r="N54" s="35">
        <v>0.39</v>
      </c>
      <c r="O54" s="434"/>
      <c r="P54"/>
      <c r="Q54" s="434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</row>
    <row r="55" spans="1:33" s="24" customFormat="1" ht="13.5" customHeight="1" x14ac:dyDescent="0.25">
      <c r="A55" s="249" t="s">
        <v>44</v>
      </c>
      <c r="B55" s="249" t="s">
        <v>211</v>
      </c>
      <c r="C55" s="330">
        <v>3378</v>
      </c>
      <c r="D55" s="427">
        <v>139</v>
      </c>
      <c r="E55" s="72">
        <v>1766</v>
      </c>
      <c r="F55" s="286">
        <v>78</v>
      </c>
      <c r="G55" s="71">
        <v>4.4167610419026046E-2</v>
      </c>
      <c r="H55" s="72">
        <v>1569</v>
      </c>
      <c r="I55" s="287">
        <v>59</v>
      </c>
      <c r="J55" s="71">
        <v>3.7603569152326322E-2</v>
      </c>
      <c r="K55" s="71">
        <v>0.52279455298993482</v>
      </c>
      <c r="L55" s="71">
        <v>0.4644760213143872</v>
      </c>
      <c r="M55" s="71">
        <v>0.5611510791366906</v>
      </c>
      <c r="N55" s="71">
        <v>0.42446043165467628</v>
      </c>
      <c r="O55" s="434"/>
      <c r="P55"/>
      <c r="Q55" s="434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s="24" customFormat="1" ht="13.5" customHeight="1" x14ac:dyDescent="0.25">
      <c r="A56" s="262" t="s">
        <v>44</v>
      </c>
      <c r="B56" s="262" t="s">
        <v>249</v>
      </c>
      <c r="C56" s="420">
        <v>2230</v>
      </c>
      <c r="D56" s="428">
        <v>118</v>
      </c>
      <c r="E56" s="33">
        <v>1116</v>
      </c>
      <c r="F56" s="284">
        <v>52</v>
      </c>
      <c r="G56" s="35">
        <v>4.6594982078853049E-2</v>
      </c>
      <c r="H56" s="33">
        <v>1096</v>
      </c>
      <c r="I56" s="285">
        <v>66</v>
      </c>
      <c r="J56" s="35">
        <v>6.0218978102189784E-2</v>
      </c>
      <c r="K56" s="35">
        <v>0.50044843049327359</v>
      </c>
      <c r="L56" s="35">
        <v>0.49147982062780271</v>
      </c>
      <c r="M56" s="35">
        <v>0.44067796610169491</v>
      </c>
      <c r="N56" s="35">
        <v>0.55932203389830504</v>
      </c>
      <c r="O56" s="434"/>
      <c r="P56"/>
      <c r="Q56" s="434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</row>
    <row r="57" spans="1:33" s="24" customFormat="1" ht="13.5" customHeight="1" x14ac:dyDescent="0.25">
      <c r="A57" s="249" t="s">
        <v>44</v>
      </c>
      <c r="B57" s="249" t="s">
        <v>250</v>
      </c>
      <c r="C57" s="330">
        <v>1889</v>
      </c>
      <c r="D57" s="427">
        <v>80</v>
      </c>
      <c r="E57" s="72">
        <v>981</v>
      </c>
      <c r="F57" s="286">
        <v>32</v>
      </c>
      <c r="G57" s="71">
        <v>3.2619775739041797E-2</v>
      </c>
      <c r="H57" s="72">
        <v>894</v>
      </c>
      <c r="I57" s="287">
        <v>47</v>
      </c>
      <c r="J57" s="71">
        <v>5.2572706935123045E-2</v>
      </c>
      <c r="K57" s="71">
        <v>0.51932239280042347</v>
      </c>
      <c r="L57" s="71">
        <v>0.4732662784542086</v>
      </c>
      <c r="M57" s="71">
        <v>0.4</v>
      </c>
      <c r="N57" s="71">
        <v>0.58750000000000002</v>
      </c>
      <c r="O57" s="434"/>
      <c r="P57"/>
      <c r="Q57" s="434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s="24" customFormat="1" ht="13.5" customHeight="1" x14ac:dyDescent="0.25">
      <c r="A58" s="262" t="s">
        <v>45</v>
      </c>
      <c r="B58" s="262" t="s">
        <v>251</v>
      </c>
      <c r="C58" s="420">
        <v>390</v>
      </c>
      <c r="D58" s="428">
        <v>41</v>
      </c>
      <c r="E58" s="33">
        <v>189</v>
      </c>
      <c r="F58" s="284">
        <v>12</v>
      </c>
      <c r="G58" s="35">
        <v>6.3492063492063489E-2</v>
      </c>
      <c r="H58" s="33">
        <v>194</v>
      </c>
      <c r="I58" s="285">
        <v>29</v>
      </c>
      <c r="J58" s="35">
        <v>0.14948453608247422</v>
      </c>
      <c r="K58" s="35">
        <v>0.48461538461538461</v>
      </c>
      <c r="L58" s="35">
        <v>0.49743589743589745</v>
      </c>
      <c r="M58" s="35">
        <v>0.29268292682926828</v>
      </c>
      <c r="N58" s="35">
        <v>0.70731707317073167</v>
      </c>
      <c r="O58" s="434"/>
      <c r="P58"/>
      <c r="Q58" s="434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</row>
    <row r="59" spans="1:33" s="24" customFormat="1" ht="13.5" customHeight="1" x14ac:dyDescent="0.25">
      <c r="A59" s="249" t="s">
        <v>46</v>
      </c>
      <c r="B59" s="249" t="s">
        <v>252</v>
      </c>
      <c r="C59" s="330">
        <v>1017</v>
      </c>
      <c r="D59" s="427">
        <v>74</v>
      </c>
      <c r="E59" s="72">
        <v>503</v>
      </c>
      <c r="F59" s="286">
        <v>30</v>
      </c>
      <c r="G59" s="71">
        <v>5.9642147117296221E-2</v>
      </c>
      <c r="H59" s="72">
        <v>502</v>
      </c>
      <c r="I59" s="287">
        <v>44</v>
      </c>
      <c r="J59" s="71">
        <v>8.7649402390438252E-2</v>
      </c>
      <c r="K59" s="71">
        <v>0.49459193706981319</v>
      </c>
      <c r="L59" s="71">
        <v>0.49360865290068828</v>
      </c>
      <c r="M59" s="71">
        <v>0.40540540540540543</v>
      </c>
      <c r="N59" s="71">
        <v>0.59459459459459463</v>
      </c>
      <c r="O59" s="434"/>
      <c r="P59"/>
      <c r="Q59" s="434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s="24" customFormat="1" ht="13.5" customHeight="1" x14ac:dyDescent="0.25">
      <c r="A60" s="262" t="s">
        <v>47</v>
      </c>
      <c r="B60" s="262" t="s">
        <v>253</v>
      </c>
      <c r="C60" s="420">
        <v>1808</v>
      </c>
      <c r="D60" s="428">
        <v>57</v>
      </c>
      <c r="E60" s="33">
        <v>843</v>
      </c>
      <c r="F60" s="284">
        <v>32</v>
      </c>
      <c r="G60" s="35">
        <v>3.795966785290629E-2</v>
      </c>
      <c r="H60" s="33">
        <v>942</v>
      </c>
      <c r="I60" s="285">
        <v>25</v>
      </c>
      <c r="J60" s="35">
        <v>2.6539278131634821E-2</v>
      </c>
      <c r="K60" s="35">
        <v>0.46626106194690264</v>
      </c>
      <c r="L60" s="35">
        <v>0.52101769911504425</v>
      </c>
      <c r="M60" s="35">
        <v>0.56140350877192979</v>
      </c>
      <c r="N60" s="35">
        <v>0.43859649122807015</v>
      </c>
      <c r="O60" s="434"/>
      <c r="P60"/>
      <c r="Q60" s="434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</row>
    <row r="61" spans="1:33" s="24" customFormat="1" ht="13.5" customHeight="1" x14ac:dyDescent="0.25">
      <c r="A61" s="249" t="s">
        <v>47</v>
      </c>
      <c r="B61" s="249" t="s">
        <v>263</v>
      </c>
      <c r="C61" s="330">
        <v>1201</v>
      </c>
      <c r="D61" s="427">
        <v>89</v>
      </c>
      <c r="E61" s="72">
        <v>655</v>
      </c>
      <c r="F61" s="286">
        <v>50</v>
      </c>
      <c r="G61" s="71">
        <v>7.6335877862595422E-2</v>
      </c>
      <c r="H61" s="72">
        <v>534</v>
      </c>
      <c r="I61" s="287">
        <v>39</v>
      </c>
      <c r="J61" s="71">
        <v>7.3033707865168537E-2</v>
      </c>
      <c r="K61" s="71">
        <v>0.54537885095753535</v>
      </c>
      <c r="L61" s="71">
        <v>0.44462947543713571</v>
      </c>
      <c r="M61" s="71">
        <v>0.5617977528089888</v>
      </c>
      <c r="N61" s="71">
        <v>0.43820224719101125</v>
      </c>
      <c r="O61" s="434"/>
      <c r="P61"/>
      <c r="Q61" s="434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s="24" customFormat="1" ht="13.5" customHeight="1" x14ac:dyDescent="0.25">
      <c r="A62" s="262" t="s">
        <v>48</v>
      </c>
      <c r="B62" s="262" t="s">
        <v>202</v>
      </c>
      <c r="C62" s="420">
        <v>1605</v>
      </c>
      <c r="D62" s="428">
        <v>103</v>
      </c>
      <c r="E62" s="33">
        <v>812</v>
      </c>
      <c r="F62" s="284">
        <v>54</v>
      </c>
      <c r="G62" s="35">
        <v>6.6502463054187194E-2</v>
      </c>
      <c r="H62" s="33">
        <v>779</v>
      </c>
      <c r="I62" s="285">
        <v>49</v>
      </c>
      <c r="J62" s="35">
        <v>6.290115532734275E-2</v>
      </c>
      <c r="K62" s="35">
        <v>0.50591900311526483</v>
      </c>
      <c r="L62" s="35">
        <v>0.48535825545171341</v>
      </c>
      <c r="M62" s="35">
        <v>0.52427184466019416</v>
      </c>
      <c r="N62" s="35">
        <v>0.47572815533980584</v>
      </c>
      <c r="O62" s="434"/>
      <c r="P62"/>
      <c r="Q62" s="434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</row>
    <row r="63" spans="1:33" s="24" customFormat="1" ht="13.5" customHeight="1" x14ac:dyDescent="0.25">
      <c r="A63" s="249" t="s">
        <v>48</v>
      </c>
      <c r="B63" s="249" t="s">
        <v>254</v>
      </c>
      <c r="C63" s="330">
        <v>1449</v>
      </c>
      <c r="D63" s="427">
        <v>102</v>
      </c>
      <c r="E63" s="72">
        <v>752</v>
      </c>
      <c r="F63" s="286">
        <v>51</v>
      </c>
      <c r="G63" s="71">
        <v>6.7819148936170207E-2</v>
      </c>
      <c r="H63" s="72">
        <v>686</v>
      </c>
      <c r="I63" s="287">
        <v>49</v>
      </c>
      <c r="J63" s="71">
        <v>7.1428571428571425E-2</v>
      </c>
      <c r="K63" s="71">
        <v>0.51897860593512768</v>
      </c>
      <c r="L63" s="71">
        <v>0.47342995169082125</v>
      </c>
      <c r="M63" s="71">
        <v>0.5</v>
      </c>
      <c r="N63" s="71">
        <v>0.48039215686274511</v>
      </c>
      <c r="O63" s="434"/>
      <c r="P63"/>
      <c r="Q63" s="434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s="24" customFormat="1" ht="13.5" customHeight="1" x14ac:dyDescent="0.25">
      <c r="A64" s="262" t="s">
        <v>48</v>
      </c>
      <c r="B64" s="262" t="s">
        <v>210</v>
      </c>
      <c r="C64" s="420">
        <v>1442</v>
      </c>
      <c r="D64" s="428">
        <v>97</v>
      </c>
      <c r="E64" s="33">
        <v>731</v>
      </c>
      <c r="F64" s="284">
        <v>46</v>
      </c>
      <c r="G64" s="35">
        <v>6.2927496580027359E-2</v>
      </c>
      <c r="H64" s="33">
        <v>698</v>
      </c>
      <c r="I64" s="285">
        <v>51</v>
      </c>
      <c r="J64" s="35">
        <v>7.3065902578796568E-2</v>
      </c>
      <c r="K64" s="35">
        <v>0.50693481276005548</v>
      </c>
      <c r="L64" s="35">
        <v>0.48404993065187241</v>
      </c>
      <c r="M64" s="35">
        <v>0.47422680412371132</v>
      </c>
      <c r="N64" s="35">
        <v>0.52577319587628868</v>
      </c>
      <c r="O64" s="434"/>
      <c r="P64"/>
      <c r="Q64" s="434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</row>
    <row r="65" spans="1:33" s="24" customFormat="1" ht="13.5" customHeight="1" x14ac:dyDescent="0.25">
      <c r="A65" s="249" t="s">
        <v>49</v>
      </c>
      <c r="B65" s="249" t="s">
        <v>267</v>
      </c>
      <c r="C65" s="330">
        <v>690</v>
      </c>
      <c r="D65" s="427">
        <v>23</v>
      </c>
      <c r="E65" s="72">
        <v>476</v>
      </c>
      <c r="F65" s="286">
        <v>17</v>
      </c>
      <c r="G65" s="71">
        <v>3.5714285714285712E-2</v>
      </c>
      <c r="H65" s="72">
        <v>205</v>
      </c>
      <c r="I65" s="287">
        <v>6</v>
      </c>
      <c r="J65" s="71">
        <v>2.9268292682926831E-2</v>
      </c>
      <c r="K65" s="71">
        <v>0.68985507246376809</v>
      </c>
      <c r="L65" s="71">
        <v>0.29710144927536231</v>
      </c>
      <c r="M65" s="71">
        <v>0.73913043478260865</v>
      </c>
      <c r="N65" s="71">
        <v>0.2608695652173913</v>
      </c>
      <c r="O65" s="434"/>
      <c r="P65"/>
      <c r="Q65" s="434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s="24" customFormat="1" ht="13.5" customHeight="1" x14ac:dyDescent="0.25">
      <c r="A66" s="262" t="s">
        <v>50</v>
      </c>
      <c r="B66" s="262" t="s">
        <v>255</v>
      </c>
      <c r="C66" s="420">
        <v>2147</v>
      </c>
      <c r="D66" s="428">
        <v>96</v>
      </c>
      <c r="E66" s="33">
        <v>1125</v>
      </c>
      <c r="F66" s="284">
        <v>51</v>
      </c>
      <c r="G66" s="35">
        <v>4.5333333333333337E-2</v>
      </c>
      <c r="H66" s="33">
        <v>997</v>
      </c>
      <c r="I66" s="285">
        <v>42</v>
      </c>
      <c r="J66" s="35">
        <v>4.212637913741224E-2</v>
      </c>
      <c r="K66" s="35">
        <v>0.52398695854680954</v>
      </c>
      <c r="L66" s="35">
        <v>0.46436888681881694</v>
      </c>
      <c r="M66" s="35">
        <v>0.53125</v>
      </c>
      <c r="N66" s="35">
        <v>0.4375</v>
      </c>
      <c r="O66" s="434"/>
      <c r="P66"/>
      <c r="Q66" s="434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</row>
    <row r="67" spans="1:33" s="24" customFormat="1" ht="13.5" customHeight="1" x14ac:dyDescent="0.25">
      <c r="A67" s="249" t="s">
        <v>51</v>
      </c>
      <c r="B67" s="249" t="s">
        <v>256</v>
      </c>
      <c r="C67" s="330">
        <v>1047</v>
      </c>
      <c r="D67" s="427">
        <v>62</v>
      </c>
      <c r="E67" s="72">
        <v>564</v>
      </c>
      <c r="F67" s="286">
        <v>32</v>
      </c>
      <c r="G67" s="71">
        <v>5.6737588652482268E-2</v>
      </c>
      <c r="H67" s="72">
        <v>474</v>
      </c>
      <c r="I67" s="287">
        <v>29</v>
      </c>
      <c r="J67" s="71">
        <v>6.118143459915612E-2</v>
      </c>
      <c r="K67" s="71">
        <v>0.5386819484240688</v>
      </c>
      <c r="L67" s="71">
        <v>0.45272206303724927</v>
      </c>
      <c r="M67" s="71">
        <v>0.5161290322580645</v>
      </c>
      <c r="N67" s="71">
        <v>0.46774193548387094</v>
      </c>
      <c r="O67" s="434"/>
      <c r="P67"/>
      <c r="Q67" s="434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s="24" customFormat="1" ht="13.5" customHeight="1" x14ac:dyDescent="0.25">
      <c r="A68" s="262" t="s">
        <v>52</v>
      </c>
      <c r="B68" s="262" t="s">
        <v>258</v>
      </c>
      <c r="C68" s="420">
        <v>2397</v>
      </c>
      <c r="D68" s="428">
        <v>100</v>
      </c>
      <c r="E68" s="33">
        <v>1309</v>
      </c>
      <c r="F68" s="284">
        <v>49</v>
      </c>
      <c r="G68" s="35">
        <v>3.7433155080213901E-2</v>
      </c>
      <c r="H68" s="33">
        <v>1059</v>
      </c>
      <c r="I68" s="285">
        <v>51</v>
      </c>
      <c r="J68" s="35">
        <v>4.8158640226628892E-2</v>
      </c>
      <c r="K68" s="35">
        <v>0.54609929078014185</v>
      </c>
      <c r="L68" s="35">
        <v>0.44180225281602004</v>
      </c>
      <c r="M68" s="35">
        <v>0.49</v>
      </c>
      <c r="N68" s="35">
        <v>0.51</v>
      </c>
      <c r="O68" s="434"/>
      <c r="P68"/>
      <c r="Q68" s="434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</row>
    <row r="69" spans="1:33" s="24" customFormat="1" ht="13.5" customHeight="1" x14ac:dyDescent="0.25">
      <c r="A69" s="249" t="s">
        <v>53</v>
      </c>
      <c r="B69" s="249" t="s">
        <v>257</v>
      </c>
      <c r="C69" s="330">
        <v>1145</v>
      </c>
      <c r="D69" s="427">
        <v>57</v>
      </c>
      <c r="E69" s="72">
        <v>618</v>
      </c>
      <c r="F69" s="286">
        <v>27</v>
      </c>
      <c r="G69" s="71">
        <v>4.3689320388349516E-2</v>
      </c>
      <c r="H69" s="72">
        <v>516</v>
      </c>
      <c r="I69" s="287">
        <v>30</v>
      </c>
      <c r="J69" s="71">
        <v>5.8139534883720929E-2</v>
      </c>
      <c r="K69" s="71">
        <v>0.53973799126637556</v>
      </c>
      <c r="L69" s="71">
        <v>0.45065502183406114</v>
      </c>
      <c r="M69" s="71">
        <v>0.47368421052631576</v>
      </c>
      <c r="N69" s="71">
        <v>0.52631578947368418</v>
      </c>
      <c r="O69" s="434"/>
      <c r="P69"/>
      <c r="Q69" s="434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s="24" customFormat="1" ht="13.5" customHeight="1" x14ac:dyDescent="0.25">
      <c r="A70" s="262"/>
      <c r="B70" s="262"/>
      <c r="C70" s="420"/>
      <c r="D70" s="428"/>
      <c r="E70" s="33"/>
      <c r="F70" s="284"/>
      <c r="G70" s="35"/>
      <c r="H70" s="33"/>
      <c r="I70" s="285"/>
      <c r="J70" s="35"/>
      <c r="K70" s="35"/>
      <c r="L70" s="35"/>
      <c r="M70" s="35"/>
      <c r="N70" s="35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</row>
    <row r="71" spans="1:33" s="24" customFormat="1" ht="20.25" customHeight="1" thickBot="1" x14ac:dyDescent="0.3">
      <c r="A71" s="288"/>
      <c r="B71" s="288"/>
      <c r="C71" s="421">
        <v>114924</v>
      </c>
      <c r="D71" s="429">
        <v>5892</v>
      </c>
      <c r="E71" s="288">
        <v>60106</v>
      </c>
      <c r="F71" s="288">
        <v>3043</v>
      </c>
      <c r="G71" s="289"/>
      <c r="H71" s="288">
        <v>52898</v>
      </c>
      <c r="I71" s="288">
        <v>2810</v>
      </c>
      <c r="J71" s="289"/>
      <c r="K71" s="289"/>
      <c r="L71" s="290"/>
      <c r="M71" s="290"/>
      <c r="N71" s="290"/>
      <c r="O71"/>
      <c r="P71" s="218"/>
      <c r="Q71"/>
      <c r="R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3" spans="1:33" x14ac:dyDescent="0.25">
      <c r="P73" s="248"/>
    </row>
    <row r="74" spans="1:33" x14ac:dyDescent="0.25">
      <c r="A74" s="154"/>
      <c r="B74" s="156"/>
      <c r="C74" s="432"/>
      <c r="D74" s="433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P74" s="248"/>
    </row>
    <row r="75" spans="1:33" x14ac:dyDescent="0.25">
      <c r="A75" s="364"/>
      <c r="B75" s="364"/>
      <c r="C75" s="364"/>
      <c r="D75" s="364"/>
      <c r="E75" s="364"/>
      <c r="F75" s="364"/>
      <c r="G75" s="364"/>
      <c r="H75" s="364"/>
      <c r="I75" s="364"/>
      <c r="J75" s="364"/>
      <c r="K75" s="364"/>
      <c r="L75" s="364"/>
      <c r="M75" s="364"/>
      <c r="N75" s="364"/>
      <c r="P75" s="248"/>
    </row>
    <row r="76" spans="1:33" x14ac:dyDescent="0.25">
      <c r="A76" s="363"/>
      <c r="B76" s="363"/>
      <c r="C76" s="363"/>
      <c r="D76" s="363"/>
      <c r="E76" s="363"/>
      <c r="F76" s="363"/>
      <c r="G76" s="363"/>
      <c r="H76" s="363"/>
      <c r="I76" s="363"/>
      <c r="J76" s="363"/>
      <c r="K76" s="363"/>
      <c r="L76" s="363"/>
      <c r="M76" s="363"/>
      <c r="N76" s="363"/>
    </row>
  </sheetData>
  <sortState ref="A4:AH68">
    <sortCondition ref="A4:A68"/>
    <sortCondition ref="B4:B68"/>
  </sortState>
  <mergeCells count="7">
    <mergeCell ref="A75:N75"/>
    <mergeCell ref="A76:N76"/>
    <mergeCell ref="E3:G3"/>
    <mergeCell ref="H3:J3"/>
    <mergeCell ref="K3:L3"/>
    <mergeCell ref="M3:N3"/>
    <mergeCell ref="A1:N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FC73"/>
  <sheetViews>
    <sheetView showGridLines="0" zoomScaleNormal="100"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7.7109375" style="319" customWidth="1"/>
    <col min="2" max="2" width="69.7109375" style="418" customWidth="1"/>
    <col min="3" max="3" width="8.7109375" style="411" customWidth="1"/>
    <col min="4" max="4" width="8.7109375" style="319" customWidth="1"/>
    <col min="5" max="6" width="6.7109375" style="411" customWidth="1"/>
    <col min="7" max="7" width="6.7109375" style="319" customWidth="1"/>
    <col min="8" max="9" width="6.7109375" style="411" customWidth="1"/>
    <col min="10" max="22" width="6.7109375" style="319" customWidth="1"/>
    <col min="23" max="36" width="9.140625" style="319"/>
    <col min="37" max="16384" width="9.140625" style="414"/>
  </cols>
  <sheetData>
    <row r="1" spans="1:16383" s="16" customFormat="1" x14ac:dyDescent="0.25">
      <c r="A1" s="341" t="s">
        <v>314</v>
      </c>
      <c r="B1" s="341"/>
      <c r="C1" s="341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6"/>
      <c r="V1" s="396"/>
    </row>
    <row r="2" spans="1:16383" s="318" customFormat="1" ht="59.25" customHeight="1" thickBot="1" x14ac:dyDescent="0.25">
      <c r="A2" s="397"/>
      <c r="B2" s="398"/>
      <c r="C2" s="399"/>
      <c r="D2" s="399"/>
      <c r="E2" s="400" t="s">
        <v>142</v>
      </c>
      <c r="F2" s="400"/>
      <c r="G2" s="400" t="s">
        <v>138</v>
      </c>
      <c r="H2" s="400"/>
      <c r="I2" s="400" t="s">
        <v>145</v>
      </c>
      <c r="J2" s="400"/>
      <c r="K2" s="400" t="s">
        <v>141</v>
      </c>
      <c r="L2" s="400"/>
      <c r="M2" s="400" t="s">
        <v>143</v>
      </c>
      <c r="N2" s="400"/>
      <c r="O2" s="400" t="s">
        <v>15</v>
      </c>
      <c r="P2" s="400"/>
      <c r="Q2" s="400" t="s">
        <v>146</v>
      </c>
      <c r="R2" s="400"/>
      <c r="S2" s="400" t="s">
        <v>292</v>
      </c>
      <c r="T2" s="400"/>
      <c r="U2" s="400" t="s">
        <v>288</v>
      </c>
      <c r="V2" s="400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pans="1:16383" s="318" customFormat="1" ht="31.5" customHeight="1" thickBot="1" x14ac:dyDescent="0.25">
      <c r="A3" s="379" t="s">
        <v>16</v>
      </c>
      <c r="B3" s="395" t="s">
        <v>214</v>
      </c>
      <c r="C3" s="419" t="s">
        <v>289</v>
      </c>
      <c r="D3" s="419" t="s">
        <v>290</v>
      </c>
      <c r="E3" s="401" t="s">
        <v>116</v>
      </c>
      <c r="F3" s="401" t="s">
        <v>118</v>
      </c>
      <c r="G3" s="401" t="s">
        <v>116</v>
      </c>
      <c r="H3" s="401" t="s">
        <v>118</v>
      </c>
      <c r="I3" s="401" t="s">
        <v>116</v>
      </c>
      <c r="J3" s="401" t="s">
        <v>118</v>
      </c>
      <c r="K3" s="401" t="s">
        <v>116</v>
      </c>
      <c r="L3" s="401" t="s">
        <v>118</v>
      </c>
      <c r="M3" s="401" t="s">
        <v>116</v>
      </c>
      <c r="N3" s="401" t="s">
        <v>118</v>
      </c>
      <c r="O3" s="401" t="s">
        <v>116</v>
      </c>
      <c r="P3" s="401" t="s">
        <v>118</v>
      </c>
      <c r="Q3" s="401" t="s">
        <v>116</v>
      </c>
      <c r="R3" s="401" t="s">
        <v>118</v>
      </c>
      <c r="S3" s="401" t="s">
        <v>116</v>
      </c>
      <c r="T3" s="401" t="s">
        <v>118</v>
      </c>
      <c r="U3" s="401" t="s">
        <v>116</v>
      </c>
      <c r="V3" s="401" t="s">
        <v>118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  <row r="4" spans="1:16383" s="16" customFormat="1" ht="15" customHeight="1" thickTop="1" x14ac:dyDescent="0.25">
      <c r="A4" s="402" t="s">
        <v>17</v>
      </c>
      <c r="B4" s="403" t="s">
        <v>215</v>
      </c>
      <c r="C4" s="330">
        <v>755</v>
      </c>
      <c r="D4" s="330">
        <v>60</v>
      </c>
      <c r="E4" s="72">
        <v>2</v>
      </c>
      <c r="F4" s="404">
        <v>0</v>
      </c>
      <c r="G4" s="72">
        <v>144</v>
      </c>
      <c r="H4" s="404">
        <v>8</v>
      </c>
      <c r="I4" s="72">
        <v>37</v>
      </c>
      <c r="J4" s="404">
        <v>5</v>
      </c>
      <c r="K4" s="72">
        <v>42</v>
      </c>
      <c r="L4" s="404">
        <v>1</v>
      </c>
      <c r="M4" s="72">
        <v>0</v>
      </c>
      <c r="N4" s="404">
        <v>0</v>
      </c>
      <c r="O4" s="72">
        <v>478</v>
      </c>
      <c r="P4" s="404">
        <v>45</v>
      </c>
      <c r="Q4" s="72">
        <v>24</v>
      </c>
      <c r="R4" s="404">
        <v>1</v>
      </c>
      <c r="S4" s="72">
        <v>17</v>
      </c>
      <c r="T4" s="404">
        <v>0</v>
      </c>
      <c r="U4" s="72">
        <v>11</v>
      </c>
      <c r="V4" s="404">
        <v>0</v>
      </c>
      <c r="X4" s="42"/>
    </row>
    <row r="5" spans="1:16383" s="16" customFormat="1" ht="15" customHeight="1" x14ac:dyDescent="0.25">
      <c r="A5" s="405" t="s">
        <v>18</v>
      </c>
      <c r="B5" s="406" t="s">
        <v>201</v>
      </c>
      <c r="C5" s="420">
        <v>3273</v>
      </c>
      <c r="D5" s="420">
        <v>76</v>
      </c>
      <c r="E5" s="33">
        <v>12</v>
      </c>
      <c r="F5" s="407">
        <v>1</v>
      </c>
      <c r="G5" s="33">
        <v>1044</v>
      </c>
      <c r="H5" s="407">
        <v>14</v>
      </c>
      <c r="I5" s="33">
        <v>86</v>
      </c>
      <c r="J5" s="407">
        <v>1</v>
      </c>
      <c r="K5" s="33">
        <v>238</v>
      </c>
      <c r="L5" s="407">
        <v>7</v>
      </c>
      <c r="M5" s="33">
        <v>6</v>
      </c>
      <c r="N5" s="407">
        <v>0</v>
      </c>
      <c r="O5" s="33">
        <v>1619</v>
      </c>
      <c r="P5" s="407">
        <v>49</v>
      </c>
      <c r="Q5" s="33">
        <v>87</v>
      </c>
      <c r="R5" s="407">
        <v>3</v>
      </c>
      <c r="S5" s="33">
        <v>104</v>
      </c>
      <c r="T5" s="407">
        <v>1</v>
      </c>
      <c r="U5" s="33">
        <v>77</v>
      </c>
      <c r="V5" s="407">
        <v>0</v>
      </c>
      <c r="X5" s="42"/>
    </row>
    <row r="6" spans="1:16383" s="16" customFormat="1" ht="15" customHeight="1" x14ac:dyDescent="0.25">
      <c r="A6" s="402" t="s">
        <v>18</v>
      </c>
      <c r="B6" s="403" t="s">
        <v>259</v>
      </c>
      <c r="C6" s="330">
        <v>2872</v>
      </c>
      <c r="D6" s="330">
        <v>140</v>
      </c>
      <c r="E6" s="72">
        <v>9</v>
      </c>
      <c r="F6" s="404">
        <v>3</v>
      </c>
      <c r="G6" s="72">
        <v>908</v>
      </c>
      <c r="H6" s="404">
        <v>24</v>
      </c>
      <c r="I6" s="72">
        <v>55</v>
      </c>
      <c r="J6" s="404">
        <v>1</v>
      </c>
      <c r="K6" s="72">
        <v>195</v>
      </c>
      <c r="L6" s="404">
        <v>12</v>
      </c>
      <c r="M6" s="72">
        <v>4</v>
      </c>
      <c r="N6" s="404">
        <v>0</v>
      </c>
      <c r="O6" s="72">
        <v>1393</v>
      </c>
      <c r="P6" s="404">
        <v>86</v>
      </c>
      <c r="Q6" s="72">
        <v>82</v>
      </c>
      <c r="R6" s="404">
        <v>9</v>
      </c>
      <c r="S6" s="72">
        <v>84</v>
      </c>
      <c r="T6" s="404">
        <v>3</v>
      </c>
      <c r="U6" s="72">
        <v>142</v>
      </c>
      <c r="V6" s="404">
        <v>2</v>
      </c>
      <c r="X6" s="42"/>
    </row>
    <row r="7" spans="1:16383" s="16" customFormat="1" ht="15" customHeight="1" x14ac:dyDescent="0.25">
      <c r="A7" s="405" t="s">
        <v>19</v>
      </c>
      <c r="B7" s="406" t="s">
        <v>218</v>
      </c>
      <c r="C7" s="420">
        <v>1671</v>
      </c>
      <c r="D7" s="420">
        <v>99</v>
      </c>
      <c r="E7" s="33">
        <v>1</v>
      </c>
      <c r="F7" s="407">
        <v>0</v>
      </c>
      <c r="G7" s="33">
        <v>594</v>
      </c>
      <c r="H7" s="407">
        <v>35</v>
      </c>
      <c r="I7" s="33">
        <v>50</v>
      </c>
      <c r="J7" s="407">
        <v>6</v>
      </c>
      <c r="K7" s="33">
        <v>139</v>
      </c>
      <c r="L7" s="407">
        <v>13</v>
      </c>
      <c r="M7" s="33">
        <v>7</v>
      </c>
      <c r="N7" s="407">
        <v>0</v>
      </c>
      <c r="O7" s="33">
        <v>617</v>
      </c>
      <c r="P7" s="407">
        <v>33</v>
      </c>
      <c r="Q7" s="33">
        <v>42</v>
      </c>
      <c r="R7" s="407">
        <v>3</v>
      </c>
      <c r="S7" s="33">
        <v>55</v>
      </c>
      <c r="T7" s="407">
        <v>0</v>
      </c>
      <c r="U7" s="33">
        <v>166</v>
      </c>
      <c r="V7" s="407">
        <v>9</v>
      </c>
      <c r="X7" s="42"/>
    </row>
    <row r="8" spans="1:16383" s="16" customFormat="1" ht="15" customHeight="1" x14ac:dyDescent="0.25">
      <c r="A8" s="402" t="s">
        <v>19</v>
      </c>
      <c r="B8" s="403" t="s">
        <v>216</v>
      </c>
      <c r="C8" s="330">
        <v>1714</v>
      </c>
      <c r="D8" s="330">
        <v>87</v>
      </c>
      <c r="E8" s="72">
        <v>1</v>
      </c>
      <c r="F8" s="404">
        <v>0</v>
      </c>
      <c r="G8" s="72">
        <v>695</v>
      </c>
      <c r="H8" s="404">
        <v>50</v>
      </c>
      <c r="I8" s="72">
        <v>43</v>
      </c>
      <c r="J8" s="404">
        <v>1</v>
      </c>
      <c r="K8" s="72">
        <v>153</v>
      </c>
      <c r="L8" s="404">
        <v>4</v>
      </c>
      <c r="M8" s="72">
        <v>3</v>
      </c>
      <c r="N8" s="404">
        <v>0</v>
      </c>
      <c r="O8" s="72">
        <v>599</v>
      </c>
      <c r="P8" s="404">
        <v>25</v>
      </c>
      <c r="Q8" s="72">
        <v>63</v>
      </c>
      <c r="R8" s="404">
        <v>3</v>
      </c>
      <c r="S8" s="72">
        <v>69</v>
      </c>
      <c r="T8" s="404">
        <v>3</v>
      </c>
      <c r="U8" s="72">
        <v>88</v>
      </c>
      <c r="V8" s="404">
        <v>1</v>
      </c>
      <c r="X8" s="42"/>
    </row>
    <row r="9" spans="1:16383" s="16" customFormat="1" ht="15" customHeight="1" x14ac:dyDescent="0.25">
      <c r="A9" s="405" t="s">
        <v>19</v>
      </c>
      <c r="B9" s="406" t="s">
        <v>217</v>
      </c>
      <c r="C9" s="420">
        <v>1966</v>
      </c>
      <c r="D9" s="420">
        <v>88</v>
      </c>
      <c r="E9" s="33">
        <v>3</v>
      </c>
      <c r="F9" s="407">
        <v>0</v>
      </c>
      <c r="G9" s="33">
        <v>820</v>
      </c>
      <c r="H9" s="407">
        <v>40</v>
      </c>
      <c r="I9" s="33">
        <v>37</v>
      </c>
      <c r="J9" s="407">
        <v>5</v>
      </c>
      <c r="K9" s="33">
        <v>154</v>
      </c>
      <c r="L9" s="407">
        <v>7</v>
      </c>
      <c r="M9" s="33">
        <v>4</v>
      </c>
      <c r="N9" s="407">
        <v>0</v>
      </c>
      <c r="O9" s="33">
        <v>713</v>
      </c>
      <c r="P9" s="407">
        <v>30</v>
      </c>
      <c r="Q9" s="33">
        <v>56</v>
      </c>
      <c r="R9" s="407">
        <v>4</v>
      </c>
      <c r="S9" s="33">
        <v>66</v>
      </c>
      <c r="T9" s="407">
        <v>1</v>
      </c>
      <c r="U9" s="33">
        <v>113</v>
      </c>
      <c r="V9" s="407">
        <v>1</v>
      </c>
      <c r="X9" s="42"/>
    </row>
    <row r="10" spans="1:16383" s="16" customFormat="1" ht="15" customHeight="1" x14ac:dyDescent="0.25">
      <c r="A10" s="402" t="s">
        <v>19</v>
      </c>
      <c r="B10" s="403" t="s">
        <v>209</v>
      </c>
      <c r="C10" s="330">
        <v>3121</v>
      </c>
      <c r="D10" s="330">
        <v>145</v>
      </c>
      <c r="E10" s="72">
        <v>2</v>
      </c>
      <c r="F10" s="404">
        <v>0</v>
      </c>
      <c r="G10" s="72">
        <v>1215</v>
      </c>
      <c r="H10" s="404">
        <v>61</v>
      </c>
      <c r="I10" s="72">
        <v>85</v>
      </c>
      <c r="J10" s="404">
        <v>2</v>
      </c>
      <c r="K10" s="72">
        <v>222</v>
      </c>
      <c r="L10" s="404">
        <v>18</v>
      </c>
      <c r="M10" s="72">
        <v>4</v>
      </c>
      <c r="N10" s="404">
        <v>0</v>
      </c>
      <c r="O10" s="72">
        <v>1127</v>
      </c>
      <c r="P10" s="404">
        <v>43</v>
      </c>
      <c r="Q10" s="72">
        <v>91</v>
      </c>
      <c r="R10" s="404">
        <v>5</v>
      </c>
      <c r="S10" s="72">
        <v>107</v>
      </c>
      <c r="T10" s="404">
        <v>7</v>
      </c>
      <c r="U10" s="72">
        <v>268</v>
      </c>
      <c r="V10" s="404">
        <v>9</v>
      </c>
      <c r="X10" s="42"/>
    </row>
    <row r="11" spans="1:16383" s="16" customFormat="1" ht="15" customHeight="1" x14ac:dyDescent="0.25">
      <c r="A11" s="405" t="s">
        <v>19</v>
      </c>
      <c r="B11" s="406" t="s">
        <v>219</v>
      </c>
      <c r="C11" s="420">
        <v>2791</v>
      </c>
      <c r="D11" s="420">
        <v>139</v>
      </c>
      <c r="E11" s="33">
        <v>7</v>
      </c>
      <c r="F11" s="407">
        <v>0</v>
      </c>
      <c r="G11" s="33">
        <v>1088</v>
      </c>
      <c r="H11" s="407">
        <v>57</v>
      </c>
      <c r="I11" s="33">
        <v>47</v>
      </c>
      <c r="J11" s="407">
        <v>0</v>
      </c>
      <c r="K11" s="33">
        <v>179</v>
      </c>
      <c r="L11" s="407">
        <v>9</v>
      </c>
      <c r="M11" s="33">
        <v>6</v>
      </c>
      <c r="N11" s="407">
        <v>1</v>
      </c>
      <c r="O11" s="33">
        <v>1021</v>
      </c>
      <c r="P11" s="407">
        <v>56</v>
      </c>
      <c r="Q11" s="33">
        <v>83</v>
      </c>
      <c r="R11" s="407">
        <v>5</v>
      </c>
      <c r="S11" s="33">
        <v>91</v>
      </c>
      <c r="T11" s="407">
        <v>6</v>
      </c>
      <c r="U11" s="33">
        <v>269</v>
      </c>
      <c r="V11" s="407">
        <v>5</v>
      </c>
      <c r="X11" s="42"/>
    </row>
    <row r="12" spans="1:16383" s="16" customFormat="1" ht="15" customHeight="1" x14ac:dyDescent="0.25">
      <c r="A12" s="402" t="s">
        <v>20</v>
      </c>
      <c r="B12" s="403" t="s">
        <v>220</v>
      </c>
      <c r="C12" s="330">
        <v>1607</v>
      </c>
      <c r="D12" s="330">
        <v>79</v>
      </c>
      <c r="E12" s="72">
        <v>9</v>
      </c>
      <c r="F12" s="404">
        <v>0</v>
      </c>
      <c r="G12" s="72">
        <v>307</v>
      </c>
      <c r="H12" s="404">
        <v>14</v>
      </c>
      <c r="I12" s="72">
        <v>30</v>
      </c>
      <c r="J12" s="404">
        <v>0</v>
      </c>
      <c r="K12" s="72">
        <v>126</v>
      </c>
      <c r="L12" s="404">
        <v>7</v>
      </c>
      <c r="M12" s="72">
        <v>6</v>
      </c>
      <c r="N12" s="404">
        <v>0</v>
      </c>
      <c r="O12" s="72">
        <v>1001</v>
      </c>
      <c r="P12" s="404">
        <v>54</v>
      </c>
      <c r="Q12" s="72">
        <v>51</v>
      </c>
      <c r="R12" s="404">
        <v>1</v>
      </c>
      <c r="S12" s="72">
        <v>48</v>
      </c>
      <c r="T12" s="404">
        <v>3</v>
      </c>
      <c r="U12" s="72">
        <v>29</v>
      </c>
      <c r="V12" s="404">
        <v>0</v>
      </c>
      <c r="X12" s="42"/>
    </row>
    <row r="13" spans="1:16383" s="16" customFormat="1" ht="15" customHeight="1" x14ac:dyDescent="0.25">
      <c r="A13" s="405" t="s">
        <v>21</v>
      </c>
      <c r="B13" s="406" t="s">
        <v>221</v>
      </c>
      <c r="C13" s="420">
        <v>1242</v>
      </c>
      <c r="D13" s="420">
        <v>46</v>
      </c>
      <c r="E13" s="33">
        <v>1</v>
      </c>
      <c r="F13" s="407">
        <v>0</v>
      </c>
      <c r="G13" s="33">
        <v>346</v>
      </c>
      <c r="H13" s="407">
        <v>3</v>
      </c>
      <c r="I13" s="33">
        <v>43</v>
      </c>
      <c r="J13" s="407">
        <v>3</v>
      </c>
      <c r="K13" s="33">
        <v>81</v>
      </c>
      <c r="L13" s="407">
        <v>5</v>
      </c>
      <c r="M13" s="33">
        <v>0</v>
      </c>
      <c r="N13" s="407">
        <v>0</v>
      </c>
      <c r="O13" s="33">
        <v>603</v>
      </c>
      <c r="P13" s="407">
        <v>31</v>
      </c>
      <c r="Q13" s="33">
        <v>33</v>
      </c>
      <c r="R13" s="407">
        <v>1</v>
      </c>
      <c r="S13" s="33">
        <v>57</v>
      </c>
      <c r="T13" s="407">
        <v>2</v>
      </c>
      <c r="U13" s="33">
        <v>78</v>
      </c>
      <c r="V13" s="407">
        <v>1</v>
      </c>
      <c r="X13" s="42"/>
    </row>
    <row r="14" spans="1:16383" s="16" customFormat="1" ht="15" customHeight="1" x14ac:dyDescent="0.25">
      <c r="A14" s="402" t="s">
        <v>22</v>
      </c>
      <c r="B14" s="403" t="s">
        <v>222</v>
      </c>
      <c r="C14" s="330">
        <v>2079</v>
      </c>
      <c r="D14" s="330">
        <v>72</v>
      </c>
      <c r="E14" s="72">
        <v>4</v>
      </c>
      <c r="F14" s="404">
        <v>0</v>
      </c>
      <c r="G14" s="72">
        <v>710</v>
      </c>
      <c r="H14" s="404">
        <v>19</v>
      </c>
      <c r="I14" s="72">
        <v>343</v>
      </c>
      <c r="J14" s="404">
        <v>22</v>
      </c>
      <c r="K14" s="72">
        <v>205</v>
      </c>
      <c r="L14" s="404">
        <v>6</v>
      </c>
      <c r="M14" s="72">
        <v>6</v>
      </c>
      <c r="N14" s="404">
        <v>0</v>
      </c>
      <c r="O14" s="72">
        <v>511</v>
      </c>
      <c r="P14" s="404">
        <v>12</v>
      </c>
      <c r="Q14" s="72">
        <v>66</v>
      </c>
      <c r="R14" s="404">
        <v>5</v>
      </c>
      <c r="S14" s="72">
        <v>63</v>
      </c>
      <c r="T14" s="404">
        <v>1</v>
      </c>
      <c r="U14" s="72">
        <v>171</v>
      </c>
      <c r="V14" s="404">
        <v>7</v>
      </c>
      <c r="X14" s="42"/>
    </row>
    <row r="15" spans="1:16383" s="16" customFormat="1" ht="15" customHeight="1" x14ac:dyDescent="0.25">
      <c r="A15" s="405" t="s">
        <v>23</v>
      </c>
      <c r="B15" s="406" t="s">
        <v>223</v>
      </c>
      <c r="C15" s="420">
        <v>2644</v>
      </c>
      <c r="D15" s="420">
        <v>115</v>
      </c>
      <c r="E15" s="33">
        <v>2</v>
      </c>
      <c r="F15" s="407">
        <v>0</v>
      </c>
      <c r="G15" s="33">
        <v>775</v>
      </c>
      <c r="H15" s="407">
        <v>32</v>
      </c>
      <c r="I15" s="33">
        <v>76</v>
      </c>
      <c r="J15" s="407">
        <v>4</v>
      </c>
      <c r="K15" s="33">
        <v>290</v>
      </c>
      <c r="L15" s="407">
        <v>24</v>
      </c>
      <c r="M15" s="33">
        <v>1</v>
      </c>
      <c r="N15" s="407">
        <v>0</v>
      </c>
      <c r="O15" s="33">
        <v>1130</v>
      </c>
      <c r="P15" s="407">
        <v>39</v>
      </c>
      <c r="Q15" s="33">
        <v>71</v>
      </c>
      <c r="R15" s="407">
        <v>2</v>
      </c>
      <c r="S15" s="33">
        <v>92</v>
      </c>
      <c r="T15" s="407">
        <v>2</v>
      </c>
      <c r="U15" s="33">
        <v>207</v>
      </c>
      <c r="V15" s="407">
        <v>12</v>
      </c>
      <c r="X15" s="42"/>
    </row>
    <row r="16" spans="1:16383" s="16" customFormat="1" ht="15" customHeight="1" x14ac:dyDescent="0.25">
      <c r="A16" s="402" t="s">
        <v>23</v>
      </c>
      <c r="B16" s="403" t="s">
        <v>224</v>
      </c>
      <c r="C16" s="330">
        <v>1340</v>
      </c>
      <c r="D16" s="330">
        <v>91</v>
      </c>
      <c r="E16" s="72">
        <v>0</v>
      </c>
      <c r="F16" s="404">
        <v>0</v>
      </c>
      <c r="G16" s="72">
        <v>319</v>
      </c>
      <c r="H16" s="404">
        <v>23</v>
      </c>
      <c r="I16" s="72">
        <v>59</v>
      </c>
      <c r="J16" s="404">
        <v>2</v>
      </c>
      <c r="K16" s="72">
        <v>215</v>
      </c>
      <c r="L16" s="404">
        <v>18</v>
      </c>
      <c r="M16" s="72">
        <v>0</v>
      </c>
      <c r="N16" s="404">
        <v>0</v>
      </c>
      <c r="O16" s="72">
        <v>635</v>
      </c>
      <c r="P16" s="404">
        <v>44</v>
      </c>
      <c r="Q16" s="72">
        <v>44</v>
      </c>
      <c r="R16" s="404">
        <v>2</v>
      </c>
      <c r="S16" s="72">
        <v>47</v>
      </c>
      <c r="T16" s="404">
        <v>2</v>
      </c>
      <c r="U16" s="72">
        <v>21</v>
      </c>
      <c r="V16" s="404">
        <v>0</v>
      </c>
      <c r="X16" s="42"/>
    </row>
    <row r="17" spans="1:24" s="16" customFormat="1" ht="15" customHeight="1" x14ac:dyDescent="0.25">
      <c r="A17" s="405" t="s">
        <v>24</v>
      </c>
      <c r="B17" s="406" t="s">
        <v>265</v>
      </c>
      <c r="C17" s="420">
        <v>882</v>
      </c>
      <c r="D17" s="420">
        <v>85</v>
      </c>
      <c r="E17" s="33">
        <v>1</v>
      </c>
      <c r="F17" s="407">
        <v>0</v>
      </c>
      <c r="G17" s="33">
        <v>216</v>
      </c>
      <c r="H17" s="407">
        <v>11</v>
      </c>
      <c r="I17" s="33">
        <v>60</v>
      </c>
      <c r="J17" s="407">
        <v>8</v>
      </c>
      <c r="K17" s="33">
        <v>64</v>
      </c>
      <c r="L17" s="407">
        <v>5</v>
      </c>
      <c r="M17" s="33">
        <v>1</v>
      </c>
      <c r="N17" s="407">
        <v>0</v>
      </c>
      <c r="O17" s="33">
        <v>478</v>
      </c>
      <c r="P17" s="407">
        <v>55</v>
      </c>
      <c r="Q17" s="33">
        <v>26</v>
      </c>
      <c r="R17" s="407">
        <v>5</v>
      </c>
      <c r="S17" s="33">
        <v>27</v>
      </c>
      <c r="T17" s="407">
        <v>1</v>
      </c>
      <c r="U17" s="33">
        <v>9</v>
      </c>
      <c r="V17" s="407">
        <v>0</v>
      </c>
      <c r="X17" s="42"/>
    </row>
    <row r="18" spans="1:24" s="16" customFormat="1" ht="15" customHeight="1" x14ac:dyDescent="0.25">
      <c r="A18" s="402" t="s">
        <v>25</v>
      </c>
      <c r="B18" s="403" t="s">
        <v>228</v>
      </c>
      <c r="C18" s="330">
        <v>935</v>
      </c>
      <c r="D18" s="330">
        <v>80</v>
      </c>
      <c r="E18" s="72">
        <v>4</v>
      </c>
      <c r="F18" s="404">
        <v>0</v>
      </c>
      <c r="G18" s="72">
        <v>139</v>
      </c>
      <c r="H18" s="404">
        <v>9</v>
      </c>
      <c r="I18" s="72">
        <v>36</v>
      </c>
      <c r="J18" s="404">
        <v>2</v>
      </c>
      <c r="K18" s="72">
        <v>58</v>
      </c>
      <c r="L18" s="404">
        <v>1</v>
      </c>
      <c r="M18" s="72">
        <v>1</v>
      </c>
      <c r="N18" s="404">
        <v>0</v>
      </c>
      <c r="O18" s="72">
        <v>609</v>
      </c>
      <c r="P18" s="404">
        <v>65</v>
      </c>
      <c r="Q18" s="72">
        <v>24</v>
      </c>
      <c r="R18" s="404">
        <v>2</v>
      </c>
      <c r="S18" s="72">
        <v>28</v>
      </c>
      <c r="T18" s="404">
        <v>1</v>
      </c>
      <c r="U18" s="72">
        <v>36</v>
      </c>
      <c r="V18" s="404">
        <v>0</v>
      </c>
      <c r="X18" s="42"/>
    </row>
    <row r="19" spans="1:24" s="16" customFormat="1" ht="15" customHeight="1" x14ac:dyDescent="0.25">
      <c r="A19" s="405" t="s">
        <v>26</v>
      </c>
      <c r="B19" s="406" t="s">
        <v>261</v>
      </c>
      <c r="C19" s="420">
        <v>2938</v>
      </c>
      <c r="D19" s="420">
        <v>130</v>
      </c>
      <c r="E19" s="33">
        <v>7</v>
      </c>
      <c r="F19" s="407">
        <v>1</v>
      </c>
      <c r="G19" s="33">
        <v>983</v>
      </c>
      <c r="H19" s="407">
        <v>41</v>
      </c>
      <c r="I19" s="33">
        <v>75</v>
      </c>
      <c r="J19" s="407">
        <v>0</v>
      </c>
      <c r="K19" s="33">
        <v>182</v>
      </c>
      <c r="L19" s="407">
        <v>5</v>
      </c>
      <c r="M19" s="33">
        <v>3</v>
      </c>
      <c r="N19" s="407">
        <v>0</v>
      </c>
      <c r="O19" s="33">
        <v>1354</v>
      </c>
      <c r="P19" s="407">
        <v>74</v>
      </c>
      <c r="Q19" s="33">
        <v>74</v>
      </c>
      <c r="R19" s="407">
        <v>2</v>
      </c>
      <c r="S19" s="33">
        <v>92</v>
      </c>
      <c r="T19" s="407">
        <v>6</v>
      </c>
      <c r="U19" s="33">
        <v>168</v>
      </c>
      <c r="V19" s="407">
        <v>1</v>
      </c>
      <c r="X19" s="42"/>
    </row>
    <row r="20" spans="1:24" s="16" customFormat="1" ht="15" customHeight="1" x14ac:dyDescent="0.25">
      <c r="A20" s="402" t="s">
        <v>26</v>
      </c>
      <c r="B20" s="403" t="s">
        <v>226</v>
      </c>
      <c r="C20" s="330">
        <v>814</v>
      </c>
      <c r="D20" s="330">
        <v>50</v>
      </c>
      <c r="E20" s="72">
        <v>4</v>
      </c>
      <c r="F20" s="404">
        <v>0</v>
      </c>
      <c r="G20" s="72">
        <v>225</v>
      </c>
      <c r="H20" s="404">
        <v>7</v>
      </c>
      <c r="I20" s="72">
        <v>43</v>
      </c>
      <c r="J20" s="404">
        <v>1</v>
      </c>
      <c r="K20" s="72">
        <v>48</v>
      </c>
      <c r="L20" s="404">
        <v>3</v>
      </c>
      <c r="M20" s="72">
        <v>1</v>
      </c>
      <c r="N20" s="404">
        <v>0</v>
      </c>
      <c r="O20" s="72">
        <v>415</v>
      </c>
      <c r="P20" s="404">
        <v>35</v>
      </c>
      <c r="Q20" s="72">
        <v>18</v>
      </c>
      <c r="R20" s="404">
        <v>2</v>
      </c>
      <c r="S20" s="72">
        <v>28</v>
      </c>
      <c r="T20" s="404">
        <v>2</v>
      </c>
      <c r="U20" s="72">
        <v>32</v>
      </c>
      <c r="V20" s="404">
        <v>0</v>
      </c>
      <c r="X20" s="42"/>
    </row>
    <row r="21" spans="1:24" s="16" customFormat="1" ht="15" customHeight="1" x14ac:dyDescent="0.25">
      <c r="A21" s="405" t="s">
        <v>26</v>
      </c>
      <c r="B21" s="406" t="s">
        <v>225</v>
      </c>
      <c r="C21" s="420">
        <v>460</v>
      </c>
      <c r="D21" s="420">
        <v>50</v>
      </c>
      <c r="E21" s="33">
        <v>0</v>
      </c>
      <c r="F21" s="407">
        <v>0</v>
      </c>
      <c r="G21" s="33">
        <v>125</v>
      </c>
      <c r="H21" s="407">
        <v>15</v>
      </c>
      <c r="I21" s="33">
        <v>22</v>
      </c>
      <c r="J21" s="407">
        <v>2</v>
      </c>
      <c r="K21" s="33">
        <v>34</v>
      </c>
      <c r="L21" s="407">
        <v>7</v>
      </c>
      <c r="M21" s="33">
        <v>0</v>
      </c>
      <c r="N21" s="407">
        <v>0</v>
      </c>
      <c r="O21" s="33">
        <v>254</v>
      </c>
      <c r="P21" s="407">
        <v>26</v>
      </c>
      <c r="Q21" s="33">
        <v>9</v>
      </c>
      <c r="R21" s="407">
        <v>0</v>
      </c>
      <c r="S21" s="33">
        <v>15</v>
      </c>
      <c r="T21" s="407">
        <v>0</v>
      </c>
      <c r="U21" s="33">
        <v>1</v>
      </c>
      <c r="V21" s="407">
        <v>0</v>
      </c>
      <c r="X21" s="42"/>
    </row>
    <row r="22" spans="1:24" s="16" customFormat="1" ht="15" customHeight="1" x14ac:dyDescent="0.25">
      <c r="A22" s="402" t="s">
        <v>27</v>
      </c>
      <c r="B22" s="403" t="s">
        <v>227</v>
      </c>
      <c r="C22" s="330">
        <v>1434</v>
      </c>
      <c r="D22" s="330">
        <v>104</v>
      </c>
      <c r="E22" s="72">
        <v>3</v>
      </c>
      <c r="F22" s="404">
        <v>0</v>
      </c>
      <c r="G22" s="72">
        <v>333</v>
      </c>
      <c r="H22" s="404">
        <v>18</v>
      </c>
      <c r="I22" s="72">
        <v>42</v>
      </c>
      <c r="J22" s="404">
        <v>4</v>
      </c>
      <c r="K22" s="72">
        <v>79</v>
      </c>
      <c r="L22" s="404">
        <v>4</v>
      </c>
      <c r="M22" s="72">
        <v>0</v>
      </c>
      <c r="N22" s="404">
        <v>0</v>
      </c>
      <c r="O22" s="72">
        <v>784</v>
      </c>
      <c r="P22" s="404">
        <v>71</v>
      </c>
      <c r="Q22" s="72">
        <v>35</v>
      </c>
      <c r="R22" s="404">
        <v>3</v>
      </c>
      <c r="S22" s="72">
        <v>48</v>
      </c>
      <c r="T22" s="404">
        <v>1</v>
      </c>
      <c r="U22" s="72">
        <v>110</v>
      </c>
      <c r="V22" s="404">
        <v>3</v>
      </c>
      <c r="X22" s="42"/>
    </row>
    <row r="23" spans="1:24" s="16" customFormat="1" ht="15" customHeight="1" x14ac:dyDescent="0.25">
      <c r="A23" s="405" t="s">
        <v>28</v>
      </c>
      <c r="B23" s="406" t="s">
        <v>229</v>
      </c>
      <c r="C23" s="420">
        <v>1802</v>
      </c>
      <c r="D23" s="420">
        <v>66</v>
      </c>
      <c r="E23" s="33">
        <v>5</v>
      </c>
      <c r="F23" s="407">
        <v>1</v>
      </c>
      <c r="G23" s="33">
        <v>389</v>
      </c>
      <c r="H23" s="407">
        <v>9</v>
      </c>
      <c r="I23" s="33">
        <v>59</v>
      </c>
      <c r="J23" s="407">
        <v>3</v>
      </c>
      <c r="K23" s="33">
        <v>115</v>
      </c>
      <c r="L23" s="407">
        <v>3</v>
      </c>
      <c r="M23" s="33">
        <v>2</v>
      </c>
      <c r="N23" s="407">
        <v>0</v>
      </c>
      <c r="O23" s="33">
        <v>1086</v>
      </c>
      <c r="P23" s="407">
        <v>45</v>
      </c>
      <c r="Q23" s="33">
        <v>44</v>
      </c>
      <c r="R23" s="407">
        <v>5</v>
      </c>
      <c r="S23" s="33">
        <v>48</v>
      </c>
      <c r="T23" s="407">
        <v>0</v>
      </c>
      <c r="U23" s="33">
        <v>54</v>
      </c>
      <c r="V23" s="407">
        <v>0</v>
      </c>
      <c r="X23" s="42"/>
    </row>
    <row r="24" spans="1:24" s="16" customFormat="1" ht="15" customHeight="1" x14ac:dyDescent="0.25">
      <c r="A24" s="402" t="s">
        <v>28</v>
      </c>
      <c r="B24" s="403" t="s">
        <v>230</v>
      </c>
      <c r="C24" s="330">
        <v>3109</v>
      </c>
      <c r="D24" s="330">
        <v>119</v>
      </c>
      <c r="E24" s="72">
        <v>9</v>
      </c>
      <c r="F24" s="404">
        <v>0</v>
      </c>
      <c r="G24" s="72">
        <v>659</v>
      </c>
      <c r="H24" s="404">
        <v>13</v>
      </c>
      <c r="I24" s="72">
        <v>114</v>
      </c>
      <c r="J24" s="404">
        <v>3</v>
      </c>
      <c r="K24" s="72">
        <v>186</v>
      </c>
      <c r="L24" s="404">
        <v>9</v>
      </c>
      <c r="M24" s="72">
        <v>4</v>
      </c>
      <c r="N24" s="404">
        <v>0</v>
      </c>
      <c r="O24" s="72">
        <v>1850</v>
      </c>
      <c r="P24" s="404">
        <v>89</v>
      </c>
      <c r="Q24" s="72">
        <v>90</v>
      </c>
      <c r="R24" s="404">
        <v>3</v>
      </c>
      <c r="S24" s="72">
        <v>83</v>
      </c>
      <c r="T24" s="404">
        <v>1</v>
      </c>
      <c r="U24" s="72">
        <v>114</v>
      </c>
      <c r="V24" s="404">
        <v>1</v>
      </c>
      <c r="X24" s="42"/>
    </row>
    <row r="25" spans="1:24" s="16" customFormat="1" ht="15" customHeight="1" x14ac:dyDescent="0.25">
      <c r="A25" s="405" t="s">
        <v>29</v>
      </c>
      <c r="B25" s="406" t="s">
        <v>207</v>
      </c>
      <c r="C25" s="420">
        <v>660</v>
      </c>
      <c r="D25" s="420">
        <v>65</v>
      </c>
      <c r="E25" s="33">
        <v>4</v>
      </c>
      <c r="F25" s="407">
        <v>1</v>
      </c>
      <c r="G25" s="33">
        <v>144</v>
      </c>
      <c r="H25" s="407">
        <v>7</v>
      </c>
      <c r="I25" s="33">
        <v>39</v>
      </c>
      <c r="J25" s="407">
        <v>3</v>
      </c>
      <c r="K25" s="33">
        <v>43</v>
      </c>
      <c r="L25" s="407">
        <v>6</v>
      </c>
      <c r="M25" s="33">
        <v>0</v>
      </c>
      <c r="N25" s="407">
        <v>0</v>
      </c>
      <c r="O25" s="33">
        <v>395</v>
      </c>
      <c r="P25" s="407">
        <v>45</v>
      </c>
      <c r="Q25" s="33">
        <v>16</v>
      </c>
      <c r="R25" s="407">
        <v>1</v>
      </c>
      <c r="S25" s="33">
        <v>14</v>
      </c>
      <c r="T25" s="407">
        <v>2</v>
      </c>
      <c r="U25" s="33">
        <v>5</v>
      </c>
      <c r="V25" s="407">
        <v>0</v>
      </c>
      <c r="X25" s="42"/>
    </row>
    <row r="26" spans="1:24" s="16" customFormat="1" ht="15" customHeight="1" x14ac:dyDescent="0.25">
      <c r="A26" s="402" t="s">
        <v>30</v>
      </c>
      <c r="B26" s="403" t="s">
        <v>203</v>
      </c>
      <c r="C26" s="330">
        <v>4118</v>
      </c>
      <c r="D26" s="330">
        <v>113</v>
      </c>
      <c r="E26" s="72">
        <v>3</v>
      </c>
      <c r="F26" s="404">
        <v>0</v>
      </c>
      <c r="G26" s="72">
        <v>1416</v>
      </c>
      <c r="H26" s="404">
        <v>31</v>
      </c>
      <c r="I26" s="72">
        <v>86</v>
      </c>
      <c r="J26" s="404">
        <v>2</v>
      </c>
      <c r="K26" s="72">
        <v>281</v>
      </c>
      <c r="L26" s="404">
        <v>9</v>
      </c>
      <c r="M26" s="72">
        <v>4</v>
      </c>
      <c r="N26" s="404">
        <v>0</v>
      </c>
      <c r="O26" s="72">
        <v>1668</v>
      </c>
      <c r="P26" s="404">
        <v>54</v>
      </c>
      <c r="Q26" s="72">
        <v>108</v>
      </c>
      <c r="R26" s="404">
        <v>4</v>
      </c>
      <c r="S26" s="72">
        <v>144</v>
      </c>
      <c r="T26" s="404">
        <v>2</v>
      </c>
      <c r="U26" s="72">
        <v>408</v>
      </c>
      <c r="V26" s="404">
        <v>11</v>
      </c>
      <c r="X26" s="42"/>
    </row>
    <row r="27" spans="1:24" s="16" customFormat="1" ht="15" customHeight="1" x14ac:dyDescent="0.25">
      <c r="A27" s="405" t="s">
        <v>30</v>
      </c>
      <c r="B27" s="406" t="s">
        <v>206</v>
      </c>
      <c r="C27" s="420">
        <v>1009</v>
      </c>
      <c r="D27" s="420">
        <v>35</v>
      </c>
      <c r="E27" s="33">
        <v>1</v>
      </c>
      <c r="F27" s="407">
        <v>0</v>
      </c>
      <c r="G27" s="33">
        <v>305</v>
      </c>
      <c r="H27" s="407">
        <v>7</v>
      </c>
      <c r="I27" s="33">
        <v>27</v>
      </c>
      <c r="J27" s="407">
        <v>1</v>
      </c>
      <c r="K27" s="33">
        <v>67</v>
      </c>
      <c r="L27" s="407">
        <v>7</v>
      </c>
      <c r="M27" s="33">
        <v>0</v>
      </c>
      <c r="N27" s="407">
        <v>0</v>
      </c>
      <c r="O27" s="33">
        <v>423</v>
      </c>
      <c r="P27" s="407">
        <v>15</v>
      </c>
      <c r="Q27" s="33">
        <v>26</v>
      </c>
      <c r="R27" s="407">
        <v>3</v>
      </c>
      <c r="S27" s="33">
        <v>49</v>
      </c>
      <c r="T27" s="407">
        <v>1</v>
      </c>
      <c r="U27" s="33">
        <v>111</v>
      </c>
      <c r="V27" s="407">
        <v>1</v>
      </c>
      <c r="X27" s="42"/>
    </row>
    <row r="28" spans="1:24" s="16" customFormat="1" ht="15" customHeight="1" x14ac:dyDescent="0.25">
      <c r="A28" s="402" t="s">
        <v>30</v>
      </c>
      <c r="B28" s="403" t="s">
        <v>232</v>
      </c>
      <c r="C28" s="330">
        <v>3662</v>
      </c>
      <c r="D28" s="330">
        <v>195</v>
      </c>
      <c r="E28" s="72">
        <v>4</v>
      </c>
      <c r="F28" s="404">
        <v>0</v>
      </c>
      <c r="G28" s="72">
        <v>1349</v>
      </c>
      <c r="H28" s="404">
        <v>66</v>
      </c>
      <c r="I28" s="72">
        <v>110</v>
      </c>
      <c r="J28" s="404">
        <v>9</v>
      </c>
      <c r="K28" s="72">
        <v>277</v>
      </c>
      <c r="L28" s="404">
        <v>19</v>
      </c>
      <c r="M28" s="72">
        <v>3</v>
      </c>
      <c r="N28" s="404">
        <v>0</v>
      </c>
      <c r="O28" s="72">
        <v>1646</v>
      </c>
      <c r="P28" s="404">
        <v>83</v>
      </c>
      <c r="Q28" s="72">
        <v>117</v>
      </c>
      <c r="R28" s="404">
        <v>9</v>
      </c>
      <c r="S28" s="72">
        <v>141</v>
      </c>
      <c r="T28" s="404">
        <v>6</v>
      </c>
      <c r="U28" s="72">
        <v>15</v>
      </c>
      <c r="V28" s="404">
        <v>3</v>
      </c>
      <c r="X28" s="42"/>
    </row>
    <row r="29" spans="1:24" s="16" customFormat="1" ht="15" customHeight="1" x14ac:dyDescent="0.25">
      <c r="A29" s="405" t="s">
        <v>31</v>
      </c>
      <c r="B29" s="406" t="s">
        <v>231</v>
      </c>
      <c r="C29" s="420">
        <v>2620</v>
      </c>
      <c r="D29" s="420">
        <v>130</v>
      </c>
      <c r="E29" s="33">
        <v>1</v>
      </c>
      <c r="F29" s="407">
        <v>0</v>
      </c>
      <c r="G29" s="33">
        <v>830</v>
      </c>
      <c r="H29" s="407">
        <v>25</v>
      </c>
      <c r="I29" s="33">
        <v>135</v>
      </c>
      <c r="J29" s="407">
        <v>21</v>
      </c>
      <c r="K29" s="33">
        <v>155</v>
      </c>
      <c r="L29" s="407">
        <v>7</v>
      </c>
      <c r="M29" s="33">
        <v>2</v>
      </c>
      <c r="N29" s="407">
        <v>0</v>
      </c>
      <c r="O29" s="33">
        <v>1204</v>
      </c>
      <c r="P29" s="407">
        <v>66</v>
      </c>
      <c r="Q29" s="33">
        <v>62</v>
      </c>
      <c r="R29" s="407">
        <v>5</v>
      </c>
      <c r="S29" s="33">
        <v>110</v>
      </c>
      <c r="T29" s="407">
        <v>2</v>
      </c>
      <c r="U29" s="33">
        <v>121</v>
      </c>
      <c r="V29" s="407">
        <v>4</v>
      </c>
      <c r="X29" s="42"/>
    </row>
    <row r="30" spans="1:24" s="16" customFormat="1" ht="15" customHeight="1" x14ac:dyDescent="0.25">
      <c r="A30" s="402" t="s">
        <v>270</v>
      </c>
      <c r="B30" s="403" t="s">
        <v>268</v>
      </c>
      <c r="C30" s="330">
        <v>1229</v>
      </c>
      <c r="D30" s="330">
        <v>62</v>
      </c>
      <c r="E30" s="72">
        <v>0</v>
      </c>
      <c r="F30" s="404">
        <v>0</v>
      </c>
      <c r="G30" s="72">
        <v>377</v>
      </c>
      <c r="H30" s="404">
        <v>6</v>
      </c>
      <c r="I30" s="72">
        <v>24</v>
      </c>
      <c r="J30" s="404">
        <v>0</v>
      </c>
      <c r="K30" s="72">
        <v>71</v>
      </c>
      <c r="L30" s="404">
        <v>1</v>
      </c>
      <c r="M30" s="72">
        <v>2</v>
      </c>
      <c r="N30" s="404">
        <v>0</v>
      </c>
      <c r="O30" s="72">
        <v>605</v>
      </c>
      <c r="P30" s="404">
        <v>48</v>
      </c>
      <c r="Q30" s="72">
        <v>34</v>
      </c>
      <c r="R30" s="404">
        <v>3</v>
      </c>
      <c r="S30" s="72">
        <v>42</v>
      </c>
      <c r="T30" s="404">
        <v>3</v>
      </c>
      <c r="U30" s="72">
        <v>74</v>
      </c>
      <c r="V30" s="404">
        <v>1</v>
      </c>
      <c r="X30" s="42"/>
    </row>
    <row r="31" spans="1:24" s="16" customFormat="1" ht="15" customHeight="1" x14ac:dyDescent="0.25">
      <c r="A31" s="405" t="s">
        <v>32</v>
      </c>
      <c r="B31" s="406" t="s">
        <v>233</v>
      </c>
      <c r="C31" s="420">
        <v>1632</v>
      </c>
      <c r="D31" s="420">
        <v>144</v>
      </c>
      <c r="E31" s="33">
        <v>2</v>
      </c>
      <c r="F31" s="407">
        <v>0</v>
      </c>
      <c r="G31" s="33">
        <v>510</v>
      </c>
      <c r="H31" s="407">
        <v>38</v>
      </c>
      <c r="I31" s="33">
        <v>67</v>
      </c>
      <c r="J31" s="407">
        <v>5</v>
      </c>
      <c r="K31" s="33">
        <v>76</v>
      </c>
      <c r="L31" s="407">
        <v>5</v>
      </c>
      <c r="M31" s="33">
        <v>1</v>
      </c>
      <c r="N31" s="407">
        <v>0</v>
      </c>
      <c r="O31" s="33">
        <v>633</v>
      </c>
      <c r="P31" s="407">
        <v>61</v>
      </c>
      <c r="Q31" s="33">
        <v>30</v>
      </c>
      <c r="R31" s="407">
        <v>4</v>
      </c>
      <c r="S31" s="33">
        <v>59</v>
      </c>
      <c r="T31" s="407">
        <v>3</v>
      </c>
      <c r="U31" s="33">
        <v>254</v>
      </c>
      <c r="V31" s="407">
        <v>28</v>
      </c>
      <c r="X31" s="42"/>
    </row>
    <row r="32" spans="1:24" s="16" customFormat="1" ht="15" customHeight="1" x14ac:dyDescent="0.25">
      <c r="A32" s="402" t="s">
        <v>32</v>
      </c>
      <c r="B32" s="403" t="s">
        <v>234</v>
      </c>
      <c r="C32" s="330">
        <v>1963</v>
      </c>
      <c r="D32" s="330">
        <v>108</v>
      </c>
      <c r="E32" s="72">
        <v>2</v>
      </c>
      <c r="F32" s="404">
        <v>0</v>
      </c>
      <c r="G32" s="72">
        <v>582</v>
      </c>
      <c r="H32" s="404">
        <v>14</v>
      </c>
      <c r="I32" s="72">
        <v>55</v>
      </c>
      <c r="J32" s="404">
        <v>2</v>
      </c>
      <c r="K32" s="72">
        <v>98</v>
      </c>
      <c r="L32" s="404">
        <v>6</v>
      </c>
      <c r="M32" s="72">
        <v>1</v>
      </c>
      <c r="N32" s="404">
        <v>0</v>
      </c>
      <c r="O32" s="72">
        <v>985</v>
      </c>
      <c r="P32" s="404">
        <v>76</v>
      </c>
      <c r="Q32" s="72">
        <v>43</v>
      </c>
      <c r="R32" s="404">
        <v>1</v>
      </c>
      <c r="S32" s="72">
        <v>68</v>
      </c>
      <c r="T32" s="404">
        <v>2</v>
      </c>
      <c r="U32" s="72">
        <v>129</v>
      </c>
      <c r="V32" s="404">
        <v>7</v>
      </c>
      <c r="X32" s="42"/>
    </row>
    <row r="33" spans="1:24" s="16" customFormat="1" ht="15" customHeight="1" x14ac:dyDescent="0.25">
      <c r="A33" s="405" t="s">
        <v>33</v>
      </c>
      <c r="B33" s="406" t="s">
        <v>235</v>
      </c>
      <c r="C33" s="420">
        <v>1155</v>
      </c>
      <c r="D33" s="420">
        <v>100</v>
      </c>
      <c r="E33" s="33">
        <v>6</v>
      </c>
      <c r="F33" s="407">
        <v>0</v>
      </c>
      <c r="G33" s="33">
        <v>272</v>
      </c>
      <c r="H33" s="407">
        <v>13</v>
      </c>
      <c r="I33" s="33">
        <v>22</v>
      </c>
      <c r="J33" s="407">
        <v>2</v>
      </c>
      <c r="K33" s="33">
        <v>38</v>
      </c>
      <c r="L33" s="407">
        <v>4</v>
      </c>
      <c r="M33" s="33">
        <v>2</v>
      </c>
      <c r="N33" s="407">
        <v>0</v>
      </c>
      <c r="O33" s="33">
        <v>650</v>
      </c>
      <c r="P33" s="407">
        <v>71</v>
      </c>
      <c r="Q33" s="33">
        <v>28</v>
      </c>
      <c r="R33" s="407">
        <v>4</v>
      </c>
      <c r="S33" s="33">
        <v>42</v>
      </c>
      <c r="T33" s="407">
        <v>3</v>
      </c>
      <c r="U33" s="33">
        <v>95</v>
      </c>
      <c r="V33" s="407">
        <v>3</v>
      </c>
      <c r="X33" s="42"/>
    </row>
    <row r="34" spans="1:24" s="16" customFormat="1" ht="15" customHeight="1" x14ac:dyDescent="0.25">
      <c r="A34" s="402" t="s">
        <v>34</v>
      </c>
      <c r="B34" s="403" t="s">
        <v>266</v>
      </c>
      <c r="C34" s="330">
        <v>1030</v>
      </c>
      <c r="D34" s="330">
        <v>42</v>
      </c>
      <c r="E34" s="72">
        <v>7</v>
      </c>
      <c r="F34" s="404">
        <v>2</v>
      </c>
      <c r="G34" s="72">
        <v>290</v>
      </c>
      <c r="H34" s="404">
        <v>5</v>
      </c>
      <c r="I34" s="72">
        <v>32</v>
      </c>
      <c r="J34" s="404">
        <v>0</v>
      </c>
      <c r="K34" s="72">
        <v>59</v>
      </c>
      <c r="L34" s="404">
        <v>2</v>
      </c>
      <c r="M34" s="72">
        <v>2</v>
      </c>
      <c r="N34" s="404">
        <v>0</v>
      </c>
      <c r="O34" s="72">
        <v>557</v>
      </c>
      <c r="P34" s="404">
        <v>31</v>
      </c>
      <c r="Q34" s="72">
        <v>26</v>
      </c>
      <c r="R34" s="404">
        <v>0</v>
      </c>
      <c r="S34" s="72">
        <v>41</v>
      </c>
      <c r="T34" s="404">
        <v>2</v>
      </c>
      <c r="U34" s="72">
        <v>16</v>
      </c>
      <c r="V34" s="404">
        <v>0</v>
      </c>
      <c r="X34" s="42"/>
    </row>
    <row r="35" spans="1:24" s="16" customFormat="1" ht="15" customHeight="1" x14ac:dyDescent="0.25">
      <c r="A35" s="405" t="s">
        <v>34</v>
      </c>
      <c r="B35" s="406" t="s">
        <v>236</v>
      </c>
      <c r="C35" s="420">
        <v>850</v>
      </c>
      <c r="D35" s="420">
        <v>106</v>
      </c>
      <c r="E35" s="33">
        <v>5</v>
      </c>
      <c r="F35" s="407">
        <v>1</v>
      </c>
      <c r="G35" s="33">
        <v>196</v>
      </c>
      <c r="H35" s="407">
        <v>7</v>
      </c>
      <c r="I35" s="33">
        <v>22</v>
      </c>
      <c r="J35" s="407">
        <v>1</v>
      </c>
      <c r="K35" s="33">
        <v>41</v>
      </c>
      <c r="L35" s="407">
        <v>7</v>
      </c>
      <c r="M35" s="33">
        <v>1</v>
      </c>
      <c r="N35" s="407">
        <v>0</v>
      </c>
      <c r="O35" s="33">
        <v>520</v>
      </c>
      <c r="P35" s="407">
        <v>78</v>
      </c>
      <c r="Q35" s="33">
        <v>27</v>
      </c>
      <c r="R35" s="407">
        <v>4</v>
      </c>
      <c r="S35" s="33">
        <v>30</v>
      </c>
      <c r="T35" s="407">
        <v>8</v>
      </c>
      <c r="U35" s="33">
        <v>8</v>
      </c>
      <c r="V35" s="407">
        <v>0</v>
      </c>
      <c r="X35" s="42"/>
    </row>
    <row r="36" spans="1:24" s="16" customFormat="1" ht="15" customHeight="1" x14ac:dyDescent="0.25">
      <c r="A36" s="402" t="s">
        <v>35</v>
      </c>
      <c r="B36" s="403" t="s">
        <v>208</v>
      </c>
      <c r="C36" s="330" t="s">
        <v>269</v>
      </c>
      <c r="D36" s="330">
        <v>35</v>
      </c>
      <c r="E36" s="72" t="s">
        <v>269</v>
      </c>
      <c r="F36" s="404">
        <v>0</v>
      </c>
      <c r="G36" s="72" t="s">
        <v>269</v>
      </c>
      <c r="H36" s="404">
        <v>3</v>
      </c>
      <c r="I36" s="72" t="s">
        <v>269</v>
      </c>
      <c r="J36" s="404">
        <v>4</v>
      </c>
      <c r="K36" s="72" t="s">
        <v>269</v>
      </c>
      <c r="L36" s="404">
        <v>2</v>
      </c>
      <c r="M36" s="72" t="s">
        <v>269</v>
      </c>
      <c r="N36" s="404">
        <v>0</v>
      </c>
      <c r="O36" s="72" t="s">
        <v>269</v>
      </c>
      <c r="P36" s="404">
        <v>25</v>
      </c>
      <c r="Q36" s="72" t="s">
        <v>269</v>
      </c>
      <c r="R36" s="404">
        <v>1</v>
      </c>
      <c r="S36" s="72" t="s">
        <v>269</v>
      </c>
      <c r="T36" s="404">
        <v>0</v>
      </c>
      <c r="U36" s="72" t="s">
        <v>269</v>
      </c>
      <c r="V36" s="404">
        <v>0</v>
      </c>
      <c r="X36" s="42"/>
    </row>
    <row r="37" spans="1:24" s="16" customFormat="1" ht="15" customHeight="1" x14ac:dyDescent="0.25">
      <c r="A37" s="405" t="s">
        <v>36</v>
      </c>
      <c r="B37" s="406" t="s">
        <v>205</v>
      </c>
      <c r="C37" s="420">
        <v>397</v>
      </c>
      <c r="D37" s="420">
        <v>52</v>
      </c>
      <c r="E37" s="33">
        <v>1</v>
      </c>
      <c r="F37" s="407">
        <v>0</v>
      </c>
      <c r="G37" s="33">
        <v>70</v>
      </c>
      <c r="H37" s="407">
        <v>3</v>
      </c>
      <c r="I37" s="33">
        <v>34</v>
      </c>
      <c r="J37" s="407">
        <v>8</v>
      </c>
      <c r="K37" s="33">
        <v>16</v>
      </c>
      <c r="L37" s="407">
        <v>4</v>
      </c>
      <c r="M37" s="33">
        <v>0</v>
      </c>
      <c r="N37" s="407">
        <v>0</v>
      </c>
      <c r="O37" s="33">
        <v>252</v>
      </c>
      <c r="P37" s="407">
        <v>36</v>
      </c>
      <c r="Q37" s="33">
        <v>7</v>
      </c>
      <c r="R37" s="407">
        <v>1</v>
      </c>
      <c r="S37" s="33">
        <v>12</v>
      </c>
      <c r="T37" s="407">
        <v>0</v>
      </c>
      <c r="U37" s="33">
        <v>5</v>
      </c>
      <c r="V37" s="407">
        <v>0</v>
      </c>
      <c r="X37" s="42"/>
    </row>
    <row r="38" spans="1:24" s="16" customFormat="1" ht="15" customHeight="1" x14ac:dyDescent="0.25">
      <c r="A38" s="402" t="s">
        <v>36</v>
      </c>
      <c r="B38" s="403" t="s">
        <v>244</v>
      </c>
      <c r="C38" s="330">
        <v>1700</v>
      </c>
      <c r="D38" s="330">
        <v>82</v>
      </c>
      <c r="E38" s="72">
        <v>3</v>
      </c>
      <c r="F38" s="404">
        <v>0</v>
      </c>
      <c r="G38" s="72">
        <v>333</v>
      </c>
      <c r="H38" s="404">
        <v>19</v>
      </c>
      <c r="I38" s="72">
        <v>92</v>
      </c>
      <c r="J38" s="404">
        <v>8</v>
      </c>
      <c r="K38" s="72">
        <v>114</v>
      </c>
      <c r="L38" s="404">
        <v>2</v>
      </c>
      <c r="M38" s="72">
        <v>1</v>
      </c>
      <c r="N38" s="404">
        <v>0</v>
      </c>
      <c r="O38" s="72">
        <v>1001</v>
      </c>
      <c r="P38" s="404">
        <v>50</v>
      </c>
      <c r="Q38" s="72">
        <v>39</v>
      </c>
      <c r="R38" s="404">
        <v>3</v>
      </c>
      <c r="S38" s="72">
        <v>51</v>
      </c>
      <c r="T38" s="404">
        <v>0</v>
      </c>
      <c r="U38" s="72">
        <v>66</v>
      </c>
      <c r="V38" s="404">
        <v>0</v>
      </c>
      <c r="X38" s="42"/>
    </row>
    <row r="39" spans="1:24" s="16" customFormat="1" ht="15" customHeight="1" x14ac:dyDescent="0.25">
      <c r="A39" s="405" t="s">
        <v>37</v>
      </c>
      <c r="B39" s="406" t="s">
        <v>237</v>
      </c>
      <c r="C39" s="420">
        <v>2239</v>
      </c>
      <c r="D39" s="420">
        <v>85</v>
      </c>
      <c r="E39" s="33">
        <v>12</v>
      </c>
      <c r="F39" s="407">
        <v>0</v>
      </c>
      <c r="G39" s="33">
        <v>537</v>
      </c>
      <c r="H39" s="407">
        <v>12</v>
      </c>
      <c r="I39" s="33">
        <v>54</v>
      </c>
      <c r="J39" s="407">
        <v>2</v>
      </c>
      <c r="K39" s="33">
        <v>125</v>
      </c>
      <c r="L39" s="407">
        <v>6</v>
      </c>
      <c r="M39" s="33">
        <v>6</v>
      </c>
      <c r="N39" s="407">
        <v>0</v>
      </c>
      <c r="O39" s="33">
        <v>1257</v>
      </c>
      <c r="P39" s="407">
        <v>61</v>
      </c>
      <c r="Q39" s="33">
        <v>61</v>
      </c>
      <c r="R39" s="407">
        <v>3</v>
      </c>
      <c r="S39" s="33">
        <v>64</v>
      </c>
      <c r="T39" s="407">
        <v>1</v>
      </c>
      <c r="U39" s="33">
        <v>123</v>
      </c>
      <c r="V39" s="407">
        <v>0</v>
      </c>
      <c r="X39" s="42"/>
    </row>
    <row r="40" spans="1:24" s="16" customFormat="1" ht="15" customHeight="1" x14ac:dyDescent="0.25">
      <c r="A40" s="402" t="s">
        <v>37</v>
      </c>
      <c r="B40" s="403" t="s">
        <v>238</v>
      </c>
      <c r="C40" s="330">
        <v>691</v>
      </c>
      <c r="D40" s="330">
        <v>48</v>
      </c>
      <c r="E40" s="72">
        <v>2</v>
      </c>
      <c r="F40" s="404">
        <v>0</v>
      </c>
      <c r="G40" s="72">
        <v>127</v>
      </c>
      <c r="H40" s="404">
        <v>2</v>
      </c>
      <c r="I40" s="72">
        <v>21</v>
      </c>
      <c r="J40" s="404">
        <v>0</v>
      </c>
      <c r="K40" s="72">
        <v>45</v>
      </c>
      <c r="L40" s="404">
        <v>1</v>
      </c>
      <c r="M40" s="72">
        <v>2</v>
      </c>
      <c r="N40" s="404">
        <v>0</v>
      </c>
      <c r="O40" s="72">
        <v>416</v>
      </c>
      <c r="P40" s="404">
        <v>41</v>
      </c>
      <c r="Q40" s="72">
        <v>24</v>
      </c>
      <c r="R40" s="404">
        <v>2</v>
      </c>
      <c r="S40" s="72">
        <v>18</v>
      </c>
      <c r="T40" s="404">
        <v>1</v>
      </c>
      <c r="U40" s="72">
        <v>36</v>
      </c>
      <c r="V40" s="404">
        <v>1</v>
      </c>
      <c r="X40" s="42"/>
    </row>
    <row r="41" spans="1:24" s="16" customFormat="1" ht="15" customHeight="1" x14ac:dyDescent="0.25">
      <c r="A41" s="405" t="s">
        <v>38</v>
      </c>
      <c r="B41" s="406" t="s">
        <v>240</v>
      </c>
      <c r="C41" s="420">
        <v>1842</v>
      </c>
      <c r="D41" s="420">
        <v>91</v>
      </c>
      <c r="E41" s="33">
        <v>1</v>
      </c>
      <c r="F41" s="407">
        <v>0</v>
      </c>
      <c r="G41" s="33">
        <v>651</v>
      </c>
      <c r="H41" s="407">
        <v>26</v>
      </c>
      <c r="I41" s="33">
        <v>73</v>
      </c>
      <c r="J41" s="407">
        <v>9</v>
      </c>
      <c r="K41" s="33">
        <v>151</v>
      </c>
      <c r="L41" s="407">
        <v>19</v>
      </c>
      <c r="M41" s="33">
        <v>1</v>
      </c>
      <c r="N41" s="407">
        <v>0</v>
      </c>
      <c r="O41" s="33">
        <v>738</v>
      </c>
      <c r="P41" s="407">
        <v>33</v>
      </c>
      <c r="Q41" s="33">
        <v>45</v>
      </c>
      <c r="R41" s="407">
        <v>0</v>
      </c>
      <c r="S41" s="33">
        <v>90</v>
      </c>
      <c r="T41" s="407">
        <v>4</v>
      </c>
      <c r="U41" s="33">
        <v>92</v>
      </c>
      <c r="V41" s="407">
        <v>0</v>
      </c>
      <c r="X41" s="42"/>
    </row>
    <row r="42" spans="1:24" s="16" customFormat="1" ht="15" customHeight="1" x14ac:dyDescent="0.25">
      <c r="A42" s="402" t="s">
        <v>39</v>
      </c>
      <c r="B42" s="403" t="s">
        <v>262</v>
      </c>
      <c r="C42" s="330">
        <v>1818</v>
      </c>
      <c r="D42" s="330">
        <v>80</v>
      </c>
      <c r="E42" s="72">
        <v>5</v>
      </c>
      <c r="F42" s="404">
        <v>0</v>
      </c>
      <c r="G42" s="72">
        <v>635</v>
      </c>
      <c r="H42" s="404">
        <v>25</v>
      </c>
      <c r="I42" s="72">
        <v>26</v>
      </c>
      <c r="J42" s="404">
        <v>0</v>
      </c>
      <c r="K42" s="72">
        <v>106</v>
      </c>
      <c r="L42" s="404">
        <v>2</v>
      </c>
      <c r="M42" s="72">
        <v>5</v>
      </c>
      <c r="N42" s="404">
        <v>0</v>
      </c>
      <c r="O42" s="72">
        <v>808</v>
      </c>
      <c r="P42" s="404">
        <v>47</v>
      </c>
      <c r="Q42" s="72">
        <v>45</v>
      </c>
      <c r="R42" s="404">
        <v>0</v>
      </c>
      <c r="S42" s="72">
        <v>57</v>
      </c>
      <c r="T42" s="404">
        <v>3</v>
      </c>
      <c r="U42" s="72">
        <v>131</v>
      </c>
      <c r="V42" s="404">
        <v>3</v>
      </c>
      <c r="X42" s="42"/>
    </row>
    <row r="43" spans="1:24" s="16" customFormat="1" ht="15" customHeight="1" x14ac:dyDescent="0.25">
      <c r="A43" s="405" t="s">
        <v>39</v>
      </c>
      <c r="B43" s="406" t="s">
        <v>239</v>
      </c>
      <c r="C43" s="420">
        <v>1973</v>
      </c>
      <c r="D43" s="420">
        <v>81</v>
      </c>
      <c r="E43" s="33">
        <v>4</v>
      </c>
      <c r="F43" s="407">
        <v>1</v>
      </c>
      <c r="G43" s="33">
        <v>681</v>
      </c>
      <c r="H43" s="407">
        <v>32</v>
      </c>
      <c r="I43" s="33">
        <v>36</v>
      </c>
      <c r="J43" s="407">
        <v>2</v>
      </c>
      <c r="K43" s="33">
        <v>148</v>
      </c>
      <c r="L43" s="407">
        <v>6</v>
      </c>
      <c r="M43" s="33">
        <v>4</v>
      </c>
      <c r="N43" s="407">
        <v>0</v>
      </c>
      <c r="O43" s="33">
        <v>882</v>
      </c>
      <c r="P43" s="407">
        <v>33</v>
      </c>
      <c r="Q43" s="33">
        <v>71</v>
      </c>
      <c r="R43" s="407">
        <v>5</v>
      </c>
      <c r="S43" s="33">
        <v>59</v>
      </c>
      <c r="T43" s="407">
        <v>1</v>
      </c>
      <c r="U43" s="33">
        <v>88</v>
      </c>
      <c r="V43" s="407">
        <v>1</v>
      </c>
      <c r="X43" s="42"/>
    </row>
    <row r="44" spans="1:24" s="16" customFormat="1" ht="15" customHeight="1" x14ac:dyDescent="0.25">
      <c r="A44" s="402" t="s">
        <v>40</v>
      </c>
      <c r="B44" s="403" t="s">
        <v>204</v>
      </c>
      <c r="C44" s="330">
        <v>2051</v>
      </c>
      <c r="D44" s="330">
        <v>80</v>
      </c>
      <c r="E44" s="72">
        <v>2</v>
      </c>
      <c r="F44" s="404">
        <v>0</v>
      </c>
      <c r="G44" s="72">
        <v>733</v>
      </c>
      <c r="H44" s="404">
        <v>26</v>
      </c>
      <c r="I44" s="72">
        <v>86</v>
      </c>
      <c r="J44" s="404">
        <v>5</v>
      </c>
      <c r="K44" s="72">
        <v>155</v>
      </c>
      <c r="L44" s="404">
        <v>9</v>
      </c>
      <c r="M44" s="72">
        <v>3</v>
      </c>
      <c r="N44" s="404">
        <v>0</v>
      </c>
      <c r="O44" s="72">
        <v>734</v>
      </c>
      <c r="P44" s="404">
        <v>33</v>
      </c>
      <c r="Q44" s="72">
        <v>50</v>
      </c>
      <c r="R44" s="404">
        <v>0</v>
      </c>
      <c r="S44" s="72">
        <v>98</v>
      </c>
      <c r="T44" s="404">
        <v>4</v>
      </c>
      <c r="U44" s="72">
        <v>190</v>
      </c>
      <c r="V44" s="404">
        <v>3</v>
      </c>
      <c r="X44" s="42"/>
    </row>
    <row r="45" spans="1:24" s="16" customFormat="1" ht="15" customHeight="1" x14ac:dyDescent="0.25">
      <c r="A45" s="405" t="s">
        <v>40</v>
      </c>
      <c r="B45" s="406" t="s">
        <v>241</v>
      </c>
      <c r="C45" s="420">
        <v>4581</v>
      </c>
      <c r="D45" s="420">
        <v>382</v>
      </c>
      <c r="E45" s="33">
        <v>4</v>
      </c>
      <c r="F45" s="407">
        <v>0</v>
      </c>
      <c r="G45" s="33">
        <v>1670</v>
      </c>
      <c r="H45" s="407">
        <v>140</v>
      </c>
      <c r="I45" s="33">
        <v>137</v>
      </c>
      <c r="J45" s="407">
        <v>5</v>
      </c>
      <c r="K45" s="33">
        <v>340</v>
      </c>
      <c r="L45" s="407">
        <v>17</v>
      </c>
      <c r="M45" s="33">
        <v>3</v>
      </c>
      <c r="N45" s="407">
        <v>1</v>
      </c>
      <c r="O45" s="33">
        <v>1704</v>
      </c>
      <c r="P45" s="407">
        <v>140</v>
      </c>
      <c r="Q45" s="33">
        <v>123</v>
      </c>
      <c r="R45" s="407">
        <v>8</v>
      </c>
      <c r="S45" s="33">
        <v>165</v>
      </c>
      <c r="T45" s="407">
        <v>20</v>
      </c>
      <c r="U45" s="33">
        <v>435</v>
      </c>
      <c r="V45" s="407">
        <v>51</v>
      </c>
      <c r="X45" s="42"/>
    </row>
    <row r="46" spans="1:24" s="16" customFormat="1" ht="15" customHeight="1" x14ac:dyDescent="0.25">
      <c r="A46" s="402" t="s">
        <v>40</v>
      </c>
      <c r="B46" s="403" t="s">
        <v>243</v>
      </c>
      <c r="C46" s="330">
        <v>1106</v>
      </c>
      <c r="D46" s="330">
        <v>42</v>
      </c>
      <c r="E46" s="72">
        <v>2</v>
      </c>
      <c r="F46" s="404">
        <v>0</v>
      </c>
      <c r="G46" s="72">
        <v>334</v>
      </c>
      <c r="H46" s="404">
        <v>14</v>
      </c>
      <c r="I46" s="72">
        <v>32</v>
      </c>
      <c r="J46" s="404">
        <v>2</v>
      </c>
      <c r="K46" s="72">
        <v>78</v>
      </c>
      <c r="L46" s="404">
        <v>1</v>
      </c>
      <c r="M46" s="72">
        <v>0</v>
      </c>
      <c r="N46" s="404">
        <v>0</v>
      </c>
      <c r="O46" s="72">
        <v>504</v>
      </c>
      <c r="P46" s="404">
        <v>22</v>
      </c>
      <c r="Q46" s="72">
        <v>28</v>
      </c>
      <c r="R46" s="404">
        <v>0</v>
      </c>
      <c r="S46" s="72">
        <v>55</v>
      </c>
      <c r="T46" s="404">
        <v>3</v>
      </c>
      <c r="U46" s="72">
        <v>73</v>
      </c>
      <c r="V46" s="404">
        <v>0</v>
      </c>
      <c r="X46" s="42"/>
    </row>
    <row r="47" spans="1:24" s="16" customFormat="1" ht="15" customHeight="1" x14ac:dyDescent="0.25">
      <c r="A47" s="405" t="s">
        <v>40</v>
      </c>
      <c r="B47" s="406" t="s">
        <v>242</v>
      </c>
      <c r="C47" s="420">
        <v>1760</v>
      </c>
      <c r="D47" s="420">
        <v>90</v>
      </c>
      <c r="E47" s="33">
        <v>3</v>
      </c>
      <c r="F47" s="407">
        <v>0</v>
      </c>
      <c r="G47" s="33">
        <v>558</v>
      </c>
      <c r="H47" s="407">
        <v>20</v>
      </c>
      <c r="I47" s="33">
        <v>36</v>
      </c>
      <c r="J47" s="407">
        <v>1</v>
      </c>
      <c r="K47" s="33">
        <v>92</v>
      </c>
      <c r="L47" s="407">
        <v>6</v>
      </c>
      <c r="M47" s="33">
        <v>1</v>
      </c>
      <c r="N47" s="407">
        <v>0</v>
      </c>
      <c r="O47" s="33">
        <v>732</v>
      </c>
      <c r="P47" s="407">
        <v>45</v>
      </c>
      <c r="Q47" s="33">
        <v>39</v>
      </c>
      <c r="R47" s="407">
        <v>4</v>
      </c>
      <c r="S47" s="33">
        <v>83</v>
      </c>
      <c r="T47" s="407">
        <v>12</v>
      </c>
      <c r="U47" s="33">
        <v>216</v>
      </c>
      <c r="V47" s="407">
        <v>2</v>
      </c>
      <c r="X47" s="42"/>
    </row>
    <row r="48" spans="1:24" s="16" customFormat="1" ht="15" customHeight="1" x14ac:dyDescent="0.25">
      <c r="A48" s="402" t="s">
        <v>41</v>
      </c>
      <c r="B48" s="403" t="s">
        <v>245</v>
      </c>
      <c r="C48" s="330">
        <v>2725</v>
      </c>
      <c r="D48" s="330">
        <v>74</v>
      </c>
      <c r="E48" s="72">
        <v>4</v>
      </c>
      <c r="F48" s="404">
        <v>0</v>
      </c>
      <c r="G48" s="72">
        <v>841</v>
      </c>
      <c r="H48" s="404">
        <v>18</v>
      </c>
      <c r="I48" s="72">
        <v>68</v>
      </c>
      <c r="J48" s="404">
        <v>0</v>
      </c>
      <c r="K48" s="72">
        <v>139</v>
      </c>
      <c r="L48" s="404">
        <v>2</v>
      </c>
      <c r="M48" s="72">
        <v>3</v>
      </c>
      <c r="N48" s="404">
        <v>0</v>
      </c>
      <c r="O48" s="72">
        <v>1192</v>
      </c>
      <c r="P48" s="404">
        <v>40</v>
      </c>
      <c r="Q48" s="72">
        <v>66</v>
      </c>
      <c r="R48" s="404">
        <v>0</v>
      </c>
      <c r="S48" s="72">
        <v>97</v>
      </c>
      <c r="T48" s="404">
        <v>3</v>
      </c>
      <c r="U48" s="72">
        <v>315</v>
      </c>
      <c r="V48" s="404">
        <v>11</v>
      </c>
      <c r="X48" s="42"/>
    </row>
    <row r="49" spans="1:24" s="16" customFormat="1" ht="15" customHeight="1" x14ac:dyDescent="0.25">
      <c r="A49" s="405" t="s">
        <v>41</v>
      </c>
      <c r="B49" s="406" t="s">
        <v>246</v>
      </c>
      <c r="C49" s="420">
        <v>991</v>
      </c>
      <c r="D49" s="420">
        <v>109</v>
      </c>
      <c r="E49" s="33">
        <v>3</v>
      </c>
      <c r="F49" s="407">
        <v>0</v>
      </c>
      <c r="G49" s="33">
        <v>196</v>
      </c>
      <c r="H49" s="407">
        <v>12</v>
      </c>
      <c r="I49" s="33">
        <v>27</v>
      </c>
      <c r="J49" s="407">
        <v>6</v>
      </c>
      <c r="K49" s="33">
        <v>54</v>
      </c>
      <c r="L49" s="407">
        <v>8</v>
      </c>
      <c r="M49" s="33">
        <v>0</v>
      </c>
      <c r="N49" s="407">
        <v>0</v>
      </c>
      <c r="O49" s="33">
        <v>616</v>
      </c>
      <c r="P49" s="407">
        <v>76</v>
      </c>
      <c r="Q49" s="33">
        <v>19</v>
      </c>
      <c r="R49" s="407">
        <v>5</v>
      </c>
      <c r="S49" s="33">
        <v>34</v>
      </c>
      <c r="T49" s="407">
        <v>2</v>
      </c>
      <c r="U49" s="33">
        <v>42</v>
      </c>
      <c r="V49" s="407">
        <v>0</v>
      </c>
      <c r="X49" s="42"/>
    </row>
    <row r="50" spans="1:24" s="16" customFormat="1" ht="15" customHeight="1" x14ac:dyDescent="0.25">
      <c r="A50" s="402" t="s">
        <v>42</v>
      </c>
      <c r="B50" s="403" t="s">
        <v>247</v>
      </c>
      <c r="C50" s="330">
        <v>696</v>
      </c>
      <c r="D50" s="330">
        <v>56</v>
      </c>
      <c r="E50" s="72">
        <v>11</v>
      </c>
      <c r="F50" s="404">
        <v>3</v>
      </c>
      <c r="G50" s="72">
        <v>151</v>
      </c>
      <c r="H50" s="404">
        <v>5</v>
      </c>
      <c r="I50" s="72">
        <v>20</v>
      </c>
      <c r="J50" s="404">
        <v>1</v>
      </c>
      <c r="K50" s="72">
        <v>36</v>
      </c>
      <c r="L50" s="404">
        <v>3</v>
      </c>
      <c r="M50" s="72">
        <v>0</v>
      </c>
      <c r="N50" s="404">
        <v>0</v>
      </c>
      <c r="O50" s="72">
        <v>392</v>
      </c>
      <c r="P50" s="404">
        <v>37</v>
      </c>
      <c r="Q50" s="72">
        <v>36</v>
      </c>
      <c r="R50" s="404">
        <v>4</v>
      </c>
      <c r="S50" s="72">
        <v>21</v>
      </c>
      <c r="T50" s="404">
        <v>2</v>
      </c>
      <c r="U50" s="72">
        <v>29</v>
      </c>
      <c r="V50" s="404">
        <v>1</v>
      </c>
      <c r="X50" s="42"/>
    </row>
    <row r="51" spans="1:24" s="16" customFormat="1" ht="15" customHeight="1" x14ac:dyDescent="0.25">
      <c r="A51" s="405" t="s">
        <v>43</v>
      </c>
      <c r="B51" s="406" t="s">
        <v>248</v>
      </c>
      <c r="C51" s="420">
        <v>1329</v>
      </c>
      <c r="D51" s="420">
        <v>76</v>
      </c>
      <c r="E51" s="33">
        <v>2</v>
      </c>
      <c r="F51" s="407">
        <v>0</v>
      </c>
      <c r="G51" s="33">
        <v>366</v>
      </c>
      <c r="H51" s="407">
        <v>15</v>
      </c>
      <c r="I51" s="33">
        <v>11</v>
      </c>
      <c r="J51" s="407">
        <v>0</v>
      </c>
      <c r="K51" s="33">
        <v>73</v>
      </c>
      <c r="L51" s="407">
        <v>3</v>
      </c>
      <c r="M51" s="33">
        <v>5</v>
      </c>
      <c r="N51" s="407">
        <v>1</v>
      </c>
      <c r="O51" s="33">
        <v>724</v>
      </c>
      <c r="P51" s="407">
        <v>52</v>
      </c>
      <c r="Q51" s="33">
        <v>47</v>
      </c>
      <c r="R51" s="407">
        <v>2</v>
      </c>
      <c r="S51" s="33">
        <v>36</v>
      </c>
      <c r="T51" s="407">
        <v>2</v>
      </c>
      <c r="U51" s="33">
        <v>65</v>
      </c>
      <c r="V51" s="407">
        <v>1</v>
      </c>
      <c r="X51" s="42"/>
    </row>
    <row r="52" spans="1:24" s="16" customFormat="1" ht="15" customHeight="1" x14ac:dyDescent="0.25">
      <c r="A52" s="402" t="s">
        <v>43</v>
      </c>
      <c r="B52" s="403" t="s">
        <v>260</v>
      </c>
      <c r="C52" s="330">
        <v>2670</v>
      </c>
      <c r="D52" s="330">
        <v>69</v>
      </c>
      <c r="E52" s="72">
        <v>3</v>
      </c>
      <c r="F52" s="404">
        <v>0</v>
      </c>
      <c r="G52" s="72">
        <v>1088</v>
      </c>
      <c r="H52" s="404">
        <v>26</v>
      </c>
      <c r="I52" s="72">
        <v>42</v>
      </c>
      <c r="J52" s="404">
        <v>0</v>
      </c>
      <c r="K52" s="72">
        <v>204</v>
      </c>
      <c r="L52" s="404">
        <v>11</v>
      </c>
      <c r="M52" s="72">
        <v>4</v>
      </c>
      <c r="N52" s="404">
        <v>0</v>
      </c>
      <c r="O52" s="72">
        <v>1043</v>
      </c>
      <c r="P52" s="404">
        <v>26</v>
      </c>
      <c r="Q52" s="72">
        <v>66</v>
      </c>
      <c r="R52" s="404">
        <v>2</v>
      </c>
      <c r="S52" s="72">
        <v>88</v>
      </c>
      <c r="T52" s="404">
        <v>3</v>
      </c>
      <c r="U52" s="72">
        <v>132</v>
      </c>
      <c r="V52" s="404">
        <v>1</v>
      </c>
      <c r="X52" s="42"/>
    </row>
    <row r="53" spans="1:24" s="16" customFormat="1" ht="15" customHeight="1" x14ac:dyDescent="0.25">
      <c r="A53" s="405" t="s">
        <v>44</v>
      </c>
      <c r="B53" s="406" t="s">
        <v>264</v>
      </c>
      <c r="C53" s="420">
        <v>3143</v>
      </c>
      <c r="D53" s="420">
        <v>100</v>
      </c>
      <c r="E53" s="33">
        <v>5</v>
      </c>
      <c r="F53" s="407">
        <v>1</v>
      </c>
      <c r="G53" s="33">
        <v>1021</v>
      </c>
      <c r="H53" s="407">
        <v>18</v>
      </c>
      <c r="I53" s="33">
        <v>125</v>
      </c>
      <c r="J53" s="407">
        <v>2</v>
      </c>
      <c r="K53" s="33">
        <v>309</v>
      </c>
      <c r="L53" s="407">
        <v>7</v>
      </c>
      <c r="M53" s="33">
        <v>3</v>
      </c>
      <c r="N53" s="407">
        <v>0</v>
      </c>
      <c r="O53" s="33">
        <v>1430</v>
      </c>
      <c r="P53" s="407">
        <v>66</v>
      </c>
      <c r="Q53" s="33">
        <v>93</v>
      </c>
      <c r="R53" s="407">
        <v>1</v>
      </c>
      <c r="S53" s="33">
        <v>105</v>
      </c>
      <c r="T53" s="407">
        <v>5</v>
      </c>
      <c r="U53" s="33">
        <v>52</v>
      </c>
      <c r="V53" s="407">
        <v>0</v>
      </c>
      <c r="X53" s="42"/>
    </row>
    <row r="54" spans="1:24" s="16" customFormat="1" ht="15" customHeight="1" x14ac:dyDescent="0.25">
      <c r="A54" s="402" t="s">
        <v>44</v>
      </c>
      <c r="B54" s="403" t="s">
        <v>211</v>
      </c>
      <c r="C54" s="330">
        <v>3378</v>
      </c>
      <c r="D54" s="330">
        <v>139</v>
      </c>
      <c r="E54" s="72">
        <v>3</v>
      </c>
      <c r="F54" s="404">
        <v>0</v>
      </c>
      <c r="G54" s="72">
        <v>1141</v>
      </c>
      <c r="H54" s="404">
        <v>40</v>
      </c>
      <c r="I54" s="72">
        <v>120</v>
      </c>
      <c r="J54" s="404">
        <v>4</v>
      </c>
      <c r="K54" s="72">
        <v>214</v>
      </c>
      <c r="L54" s="404">
        <v>8</v>
      </c>
      <c r="M54" s="72">
        <v>6</v>
      </c>
      <c r="N54" s="404">
        <v>0</v>
      </c>
      <c r="O54" s="72">
        <v>1410</v>
      </c>
      <c r="P54" s="404">
        <v>76</v>
      </c>
      <c r="Q54" s="72">
        <v>96</v>
      </c>
      <c r="R54" s="404">
        <v>3</v>
      </c>
      <c r="S54" s="72">
        <v>126</v>
      </c>
      <c r="T54" s="404">
        <v>5</v>
      </c>
      <c r="U54" s="72">
        <v>262</v>
      </c>
      <c r="V54" s="404">
        <v>3</v>
      </c>
      <c r="X54" s="42"/>
    </row>
    <row r="55" spans="1:24" s="16" customFormat="1" ht="15" customHeight="1" x14ac:dyDescent="0.25">
      <c r="A55" s="405" t="s">
        <v>44</v>
      </c>
      <c r="B55" s="406" t="s">
        <v>249</v>
      </c>
      <c r="C55" s="420">
        <v>2230</v>
      </c>
      <c r="D55" s="420">
        <v>118</v>
      </c>
      <c r="E55" s="33">
        <v>1</v>
      </c>
      <c r="F55" s="407">
        <v>0</v>
      </c>
      <c r="G55" s="33">
        <v>761</v>
      </c>
      <c r="H55" s="407">
        <v>39</v>
      </c>
      <c r="I55" s="33">
        <v>48</v>
      </c>
      <c r="J55" s="407">
        <v>3</v>
      </c>
      <c r="K55" s="33">
        <v>129</v>
      </c>
      <c r="L55" s="407">
        <v>6</v>
      </c>
      <c r="M55" s="33">
        <v>2</v>
      </c>
      <c r="N55" s="407">
        <v>0</v>
      </c>
      <c r="O55" s="33">
        <v>901</v>
      </c>
      <c r="P55" s="407">
        <v>47</v>
      </c>
      <c r="Q55" s="33">
        <v>56</v>
      </c>
      <c r="R55" s="407">
        <v>6</v>
      </c>
      <c r="S55" s="33">
        <v>101</v>
      </c>
      <c r="T55" s="407">
        <v>2</v>
      </c>
      <c r="U55" s="33">
        <v>231</v>
      </c>
      <c r="V55" s="407">
        <v>15</v>
      </c>
      <c r="X55" s="42"/>
    </row>
    <row r="56" spans="1:24" s="16" customFormat="1" ht="15" customHeight="1" x14ac:dyDescent="0.25">
      <c r="A56" s="402" t="s">
        <v>44</v>
      </c>
      <c r="B56" s="403" t="s">
        <v>250</v>
      </c>
      <c r="C56" s="330">
        <v>1889</v>
      </c>
      <c r="D56" s="330">
        <v>80</v>
      </c>
      <c r="E56" s="72">
        <v>1</v>
      </c>
      <c r="F56" s="404">
        <v>0</v>
      </c>
      <c r="G56" s="72">
        <v>586</v>
      </c>
      <c r="H56" s="404">
        <v>18</v>
      </c>
      <c r="I56" s="72">
        <v>39</v>
      </c>
      <c r="J56" s="404">
        <v>0</v>
      </c>
      <c r="K56" s="72">
        <v>102</v>
      </c>
      <c r="L56" s="404">
        <v>2</v>
      </c>
      <c r="M56" s="72">
        <v>1</v>
      </c>
      <c r="N56" s="404">
        <v>0</v>
      </c>
      <c r="O56" s="72">
        <v>875</v>
      </c>
      <c r="P56" s="404">
        <v>45</v>
      </c>
      <c r="Q56" s="72">
        <v>47</v>
      </c>
      <c r="R56" s="404">
        <v>4</v>
      </c>
      <c r="S56" s="72">
        <v>77</v>
      </c>
      <c r="T56" s="404">
        <v>7</v>
      </c>
      <c r="U56" s="72">
        <v>161</v>
      </c>
      <c r="V56" s="404">
        <v>4</v>
      </c>
      <c r="X56" s="42"/>
    </row>
    <row r="57" spans="1:24" s="16" customFormat="1" ht="15" customHeight="1" x14ac:dyDescent="0.25">
      <c r="A57" s="405" t="s">
        <v>45</v>
      </c>
      <c r="B57" s="406" t="s">
        <v>251</v>
      </c>
      <c r="C57" s="420">
        <v>390</v>
      </c>
      <c r="D57" s="420">
        <v>41</v>
      </c>
      <c r="E57" s="33">
        <v>0</v>
      </c>
      <c r="F57" s="407">
        <v>0</v>
      </c>
      <c r="G57" s="33">
        <v>78</v>
      </c>
      <c r="H57" s="407">
        <v>0</v>
      </c>
      <c r="I57" s="33">
        <v>15</v>
      </c>
      <c r="J57" s="407">
        <v>0</v>
      </c>
      <c r="K57" s="33">
        <v>155</v>
      </c>
      <c r="L57" s="407">
        <v>39</v>
      </c>
      <c r="M57" s="33">
        <v>1</v>
      </c>
      <c r="N57" s="407">
        <v>0</v>
      </c>
      <c r="O57" s="33">
        <v>110</v>
      </c>
      <c r="P57" s="407">
        <v>1</v>
      </c>
      <c r="Q57" s="33">
        <v>9</v>
      </c>
      <c r="R57" s="407">
        <v>0</v>
      </c>
      <c r="S57" s="33">
        <v>10</v>
      </c>
      <c r="T57" s="407">
        <v>1</v>
      </c>
      <c r="U57" s="33">
        <v>12</v>
      </c>
      <c r="V57" s="407">
        <v>0</v>
      </c>
      <c r="X57" s="42"/>
    </row>
    <row r="58" spans="1:24" s="16" customFormat="1" ht="25.5" x14ac:dyDescent="0.25">
      <c r="A58" s="402" t="s">
        <v>46</v>
      </c>
      <c r="B58" s="403" t="s">
        <v>252</v>
      </c>
      <c r="C58" s="330">
        <v>1017</v>
      </c>
      <c r="D58" s="330">
        <v>74</v>
      </c>
      <c r="E58" s="72">
        <v>4</v>
      </c>
      <c r="F58" s="404">
        <v>1</v>
      </c>
      <c r="G58" s="72">
        <v>183</v>
      </c>
      <c r="H58" s="404">
        <v>8</v>
      </c>
      <c r="I58" s="72">
        <v>41</v>
      </c>
      <c r="J58" s="404">
        <v>3</v>
      </c>
      <c r="K58" s="72">
        <v>69</v>
      </c>
      <c r="L58" s="404">
        <v>3</v>
      </c>
      <c r="M58" s="72">
        <v>1</v>
      </c>
      <c r="N58" s="404">
        <v>0</v>
      </c>
      <c r="O58" s="72">
        <v>647</v>
      </c>
      <c r="P58" s="404">
        <v>56</v>
      </c>
      <c r="Q58" s="72">
        <v>24</v>
      </c>
      <c r="R58" s="404">
        <v>1</v>
      </c>
      <c r="S58" s="72">
        <v>29</v>
      </c>
      <c r="T58" s="404">
        <v>2</v>
      </c>
      <c r="U58" s="72">
        <v>19</v>
      </c>
      <c r="V58" s="404">
        <v>0</v>
      </c>
      <c r="X58" s="42"/>
    </row>
    <row r="59" spans="1:24" s="16" customFormat="1" ht="15" customHeight="1" x14ac:dyDescent="0.25">
      <c r="A59" s="405" t="s">
        <v>47</v>
      </c>
      <c r="B59" s="406" t="s">
        <v>253</v>
      </c>
      <c r="C59" s="420">
        <v>1808</v>
      </c>
      <c r="D59" s="420">
        <v>57</v>
      </c>
      <c r="E59" s="33">
        <v>5</v>
      </c>
      <c r="F59" s="407">
        <v>0</v>
      </c>
      <c r="G59" s="33">
        <v>539</v>
      </c>
      <c r="H59" s="407">
        <v>5</v>
      </c>
      <c r="I59" s="33">
        <v>335</v>
      </c>
      <c r="J59" s="407">
        <v>43</v>
      </c>
      <c r="K59" s="33">
        <v>166</v>
      </c>
      <c r="L59" s="407">
        <v>5</v>
      </c>
      <c r="M59" s="33">
        <v>5</v>
      </c>
      <c r="N59" s="407">
        <v>0</v>
      </c>
      <c r="O59" s="33">
        <v>562</v>
      </c>
      <c r="P59" s="407">
        <v>4</v>
      </c>
      <c r="Q59" s="33">
        <v>47</v>
      </c>
      <c r="R59" s="407">
        <v>0</v>
      </c>
      <c r="S59" s="33">
        <v>52</v>
      </c>
      <c r="T59" s="407">
        <v>0</v>
      </c>
      <c r="U59" s="33">
        <v>97</v>
      </c>
      <c r="V59" s="407">
        <v>0</v>
      </c>
      <c r="X59" s="42"/>
    </row>
    <row r="60" spans="1:24" s="16" customFormat="1" ht="15" customHeight="1" x14ac:dyDescent="0.25">
      <c r="A60" s="402" t="s">
        <v>47</v>
      </c>
      <c r="B60" s="403" t="s">
        <v>263</v>
      </c>
      <c r="C60" s="330">
        <v>1201</v>
      </c>
      <c r="D60" s="330">
        <v>89</v>
      </c>
      <c r="E60" s="72">
        <v>2</v>
      </c>
      <c r="F60" s="404">
        <v>0</v>
      </c>
      <c r="G60" s="72">
        <v>261</v>
      </c>
      <c r="H60" s="404">
        <v>12</v>
      </c>
      <c r="I60" s="72">
        <v>43</v>
      </c>
      <c r="J60" s="404">
        <v>3</v>
      </c>
      <c r="K60" s="72">
        <v>72</v>
      </c>
      <c r="L60" s="404">
        <v>1</v>
      </c>
      <c r="M60" s="72">
        <v>1</v>
      </c>
      <c r="N60" s="404">
        <v>0</v>
      </c>
      <c r="O60" s="72">
        <v>750</v>
      </c>
      <c r="P60" s="404">
        <v>70</v>
      </c>
      <c r="Q60" s="72">
        <v>31</v>
      </c>
      <c r="R60" s="404">
        <v>2</v>
      </c>
      <c r="S60" s="72">
        <v>29</v>
      </c>
      <c r="T60" s="404">
        <v>1</v>
      </c>
      <c r="U60" s="72">
        <v>12</v>
      </c>
      <c r="V60" s="404">
        <v>0</v>
      </c>
      <c r="X60" s="42"/>
    </row>
    <row r="61" spans="1:24" s="16" customFormat="1" ht="15" customHeight="1" x14ac:dyDescent="0.25">
      <c r="A61" s="405" t="s">
        <v>48</v>
      </c>
      <c r="B61" s="406" t="s">
        <v>202</v>
      </c>
      <c r="C61" s="420">
        <v>1605</v>
      </c>
      <c r="D61" s="420">
        <v>104</v>
      </c>
      <c r="E61" s="33">
        <v>6</v>
      </c>
      <c r="F61" s="407">
        <v>0</v>
      </c>
      <c r="G61" s="33">
        <v>442</v>
      </c>
      <c r="H61" s="407">
        <v>19</v>
      </c>
      <c r="I61" s="33">
        <v>79</v>
      </c>
      <c r="J61" s="407">
        <v>12</v>
      </c>
      <c r="K61" s="33">
        <v>193</v>
      </c>
      <c r="L61" s="407">
        <v>19</v>
      </c>
      <c r="M61" s="33">
        <v>1</v>
      </c>
      <c r="N61" s="407">
        <v>0</v>
      </c>
      <c r="O61" s="33">
        <v>733</v>
      </c>
      <c r="P61" s="407">
        <v>49</v>
      </c>
      <c r="Q61" s="33">
        <v>49</v>
      </c>
      <c r="R61" s="407">
        <v>1</v>
      </c>
      <c r="S61" s="33">
        <v>60</v>
      </c>
      <c r="T61" s="407">
        <v>4</v>
      </c>
      <c r="U61" s="33">
        <v>42</v>
      </c>
      <c r="V61" s="407">
        <v>0</v>
      </c>
      <c r="X61" s="42"/>
    </row>
    <row r="62" spans="1:24" s="16" customFormat="1" ht="15" customHeight="1" x14ac:dyDescent="0.25">
      <c r="A62" s="402" t="s">
        <v>48</v>
      </c>
      <c r="B62" s="403" t="s">
        <v>254</v>
      </c>
      <c r="C62" s="330">
        <v>1449</v>
      </c>
      <c r="D62" s="330">
        <v>102</v>
      </c>
      <c r="E62" s="72">
        <v>0</v>
      </c>
      <c r="F62" s="404">
        <v>0</v>
      </c>
      <c r="G62" s="72">
        <v>416</v>
      </c>
      <c r="H62" s="404">
        <v>21</v>
      </c>
      <c r="I62" s="72">
        <v>68</v>
      </c>
      <c r="J62" s="404">
        <v>4</v>
      </c>
      <c r="K62" s="72">
        <v>187</v>
      </c>
      <c r="L62" s="404">
        <v>24</v>
      </c>
      <c r="M62" s="72">
        <v>1</v>
      </c>
      <c r="N62" s="404">
        <v>0</v>
      </c>
      <c r="O62" s="72">
        <v>626</v>
      </c>
      <c r="P62" s="404">
        <v>44</v>
      </c>
      <c r="Q62" s="72">
        <v>40</v>
      </c>
      <c r="R62" s="404">
        <v>2</v>
      </c>
      <c r="S62" s="72">
        <v>58</v>
      </c>
      <c r="T62" s="404">
        <v>7</v>
      </c>
      <c r="U62" s="72">
        <v>53</v>
      </c>
      <c r="V62" s="404">
        <v>0</v>
      </c>
      <c r="X62" s="42"/>
    </row>
    <row r="63" spans="1:24" s="16" customFormat="1" ht="15" customHeight="1" x14ac:dyDescent="0.25">
      <c r="A63" s="405" t="s">
        <v>48</v>
      </c>
      <c r="B63" s="406" t="s">
        <v>210</v>
      </c>
      <c r="C63" s="420">
        <v>1442</v>
      </c>
      <c r="D63" s="420">
        <v>97</v>
      </c>
      <c r="E63" s="33">
        <v>0</v>
      </c>
      <c r="F63" s="407">
        <v>0</v>
      </c>
      <c r="G63" s="33">
        <v>434</v>
      </c>
      <c r="H63" s="407">
        <v>13</v>
      </c>
      <c r="I63" s="33">
        <v>74</v>
      </c>
      <c r="J63" s="407">
        <v>3</v>
      </c>
      <c r="K63" s="33">
        <v>187</v>
      </c>
      <c r="L63" s="407">
        <v>23</v>
      </c>
      <c r="M63" s="33">
        <v>1</v>
      </c>
      <c r="N63" s="407">
        <v>0</v>
      </c>
      <c r="O63" s="33">
        <v>605</v>
      </c>
      <c r="P63" s="407">
        <v>53</v>
      </c>
      <c r="Q63" s="33">
        <v>40</v>
      </c>
      <c r="R63" s="407">
        <v>2</v>
      </c>
      <c r="S63" s="33">
        <v>53</v>
      </c>
      <c r="T63" s="407">
        <v>3</v>
      </c>
      <c r="U63" s="33">
        <v>48</v>
      </c>
      <c r="V63" s="407">
        <v>0</v>
      </c>
      <c r="X63" s="42"/>
    </row>
    <row r="64" spans="1:24" s="16" customFormat="1" ht="15" customHeight="1" x14ac:dyDescent="0.25">
      <c r="A64" s="402" t="s">
        <v>49</v>
      </c>
      <c r="B64" s="403" t="s">
        <v>267</v>
      </c>
      <c r="C64" s="330">
        <v>690</v>
      </c>
      <c r="D64" s="330">
        <v>23</v>
      </c>
      <c r="E64" s="72">
        <v>4</v>
      </c>
      <c r="F64" s="404">
        <v>0</v>
      </c>
      <c r="G64" s="72">
        <v>169</v>
      </c>
      <c r="H64" s="404">
        <v>0</v>
      </c>
      <c r="I64" s="72">
        <v>5</v>
      </c>
      <c r="J64" s="404">
        <v>0</v>
      </c>
      <c r="K64" s="72">
        <v>40</v>
      </c>
      <c r="L64" s="404">
        <v>4</v>
      </c>
      <c r="M64" s="72">
        <v>3</v>
      </c>
      <c r="N64" s="404">
        <v>0</v>
      </c>
      <c r="O64" s="72">
        <v>407</v>
      </c>
      <c r="P64" s="404">
        <v>18</v>
      </c>
      <c r="Q64" s="72">
        <v>17</v>
      </c>
      <c r="R64" s="404">
        <v>0</v>
      </c>
      <c r="S64" s="72">
        <v>20</v>
      </c>
      <c r="T64" s="404">
        <v>1</v>
      </c>
      <c r="U64" s="72">
        <v>25</v>
      </c>
      <c r="V64" s="404">
        <v>0</v>
      </c>
      <c r="X64" s="42"/>
    </row>
    <row r="65" spans="1:24" s="16" customFormat="1" ht="15" customHeight="1" x14ac:dyDescent="0.25">
      <c r="A65" s="405" t="s">
        <v>50</v>
      </c>
      <c r="B65" s="406" t="s">
        <v>255</v>
      </c>
      <c r="C65" s="420">
        <v>2147</v>
      </c>
      <c r="D65" s="420">
        <v>96</v>
      </c>
      <c r="E65" s="33">
        <v>2</v>
      </c>
      <c r="F65" s="407">
        <v>0</v>
      </c>
      <c r="G65" s="33">
        <v>627</v>
      </c>
      <c r="H65" s="407">
        <v>24</v>
      </c>
      <c r="I65" s="33">
        <v>99</v>
      </c>
      <c r="J65" s="407">
        <v>0</v>
      </c>
      <c r="K65" s="33">
        <v>122</v>
      </c>
      <c r="L65" s="407">
        <v>2</v>
      </c>
      <c r="M65" s="33">
        <v>3</v>
      </c>
      <c r="N65" s="407">
        <v>0</v>
      </c>
      <c r="O65" s="33">
        <v>1065</v>
      </c>
      <c r="P65" s="407">
        <v>56</v>
      </c>
      <c r="Q65" s="33">
        <v>56</v>
      </c>
      <c r="R65" s="407">
        <v>3</v>
      </c>
      <c r="S65" s="33">
        <v>66</v>
      </c>
      <c r="T65" s="407">
        <v>4</v>
      </c>
      <c r="U65" s="33">
        <v>107</v>
      </c>
      <c r="V65" s="407">
        <v>7</v>
      </c>
      <c r="X65" s="42"/>
    </row>
    <row r="66" spans="1:24" s="16" customFormat="1" ht="15" customHeight="1" x14ac:dyDescent="0.25">
      <c r="A66" s="402" t="s">
        <v>51</v>
      </c>
      <c r="B66" s="403" t="s">
        <v>256</v>
      </c>
      <c r="C66" s="330">
        <v>1047</v>
      </c>
      <c r="D66" s="330">
        <v>62</v>
      </c>
      <c r="E66" s="72">
        <v>9</v>
      </c>
      <c r="F66" s="404">
        <v>0</v>
      </c>
      <c r="G66" s="72">
        <v>347</v>
      </c>
      <c r="H66" s="404">
        <v>15</v>
      </c>
      <c r="I66" s="72">
        <v>22</v>
      </c>
      <c r="J66" s="404">
        <v>0</v>
      </c>
      <c r="K66" s="72">
        <v>69</v>
      </c>
      <c r="L66" s="404">
        <v>5</v>
      </c>
      <c r="M66" s="72">
        <v>3</v>
      </c>
      <c r="N66" s="404">
        <v>0</v>
      </c>
      <c r="O66" s="72">
        <v>510</v>
      </c>
      <c r="P66" s="404">
        <v>38</v>
      </c>
      <c r="Q66" s="72">
        <v>41</v>
      </c>
      <c r="R66" s="404">
        <v>3</v>
      </c>
      <c r="S66" s="72">
        <v>28</v>
      </c>
      <c r="T66" s="404">
        <v>0</v>
      </c>
      <c r="U66" s="72">
        <v>18</v>
      </c>
      <c r="V66" s="404">
        <v>1</v>
      </c>
      <c r="X66" s="42"/>
    </row>
    <row r="67" spans="1:24" s="16" customFormat="1" ht="15" customHeight="1" x14ac:dyDescent="0.25">
      <c r="A67" s="405" t="s">
        <v>52</v>
      </c>
      <c r="B67" s="406" t="s">
        <v>258</v>
      </c>
      <c r="C67" s="420">
        <v>2397</v>
      </c>
      <c r="D67" s="420">
        <v>100</v>
      </c>
      <c r="E67" s="33">
        <v>6</v>
      </c>
      <c r="F67" s="407">
        <v>0</v>
      </c>
      <c r="G67" s="33">
        <v>549</v>
      </c>
      <c r="H67" s="407">
        <v>13</v>
      </c>
      <c r="I67" s="33">
        <v>72</v>
      </c>
      <c r="J67" s="407">
        <v>4</v>
      </c>
      <c r="K67" s="33">
        <v>145</v>
      </c>
      <c r="L67" s="407">
        <v>7</v>
      </c>
      <c r="M67" s="33">
        <v>6</v>
      </c>
      <c r="N67" s="407">
        <v>0</v>
      </c>
      <c r="O67" s="33">
        <v>1363</v>
      </c>
      <c r="P67" s="407">
        <v>72</v>
      </c>
      <c r="Q67" s="33">
        <v>54</v>
      </c>
      <c r="R67" s="407">
        <v>3</v>
      </c>
      <c r="S67" s="33">
        <v>77</v>
      </c>
      <c r="T67" s="407">
        <v>1</v>
      </c>
      <c r="U67" s="33">
        <v>125</v>
      </c>
      <c r="V67" s="407">
        <v>0</v>
      </c>
      <c r="X67" s="42"/>
    </row>
    <row r="68" spans="1:24" s="16" customFormat="1" ht="15" customHeight="1" x14ac:dyDescent="0.25">
      <c r="A68" s="402" t="s">
        <v>53</v>
      </c>
      <c r="B68" s="403" t="s">
        <v>257</v>
      </c>
      <c r="C68" s="330">
        <v>1145</v>
      </c>
      <c r="D68" s="330">
        <v>57</v>
      </c>
      <c r="E68" s="72">
        <v>2</v>
      </c>
      <c r="F68" s="404">
        <v>0</v>
      </c>
      <c r="G68" s="72">
        <v>299</v>
      </c>
      <c r="H68" s="404">
        <v>11</v>
      </c>
      <c r="I68" s="72">
        <v>40</v>
      </c>
      <c r="J68" s="404">
        <v>1</v>
      </c>
      <c r="K68" s="72">
        <v>54</v>
      </c>
      <c r="L68" s="404">
        <v>2</v>
      </c>
      <c r="M68" s="72">
        <v>2</v>
      </c>
      <c r="N68" s="404">
        <v>0</v>
      </c>
      <c r="O68" s="72">
        <v>627</v>
      </c>
      <c r="P68" s="404">
        <v>39</v>
      </c>
      <c r="Q68" s="72">
        <v>29</v>
      </c>
      <c r="R68" s="404">
        <v>1</v>
      </c>
      <c r="S68" s="72">
        <v>34</v>
      </c>
      <c r="T68" s="404">
        <v>1</v>
      </c>
      <c r="U68" s="72">
        <v>58</v>
      </c>
      <c r="V68" s="404">
        <v>2</v>
      </c>
      <c r="X68" s="42"/>
    </row>
    <row r="69" spans="1:24" s="16" customFormat="1" ht="15" customHeight="1" x14ac:dyDescent="0.25">
      <c r="A69" s="402"/>
      <c r="B69" s="403"/>
      <c r="C69" s="330"/>
      <c r="D69" s="330"/>
      <c r="E69" s="72"/>
      <c r="F69" s="404"/>
      <c r="G69" s="72"/>
      <c r="H69" s="404"/>
      <c r="I69" s="72"/>
      <c r="J69" s="404"/>
      <c r="K69" s="72"/>
      <c r="L69" s="404"/>
      <c r="M69" s="72"/>
      <c r="N69" s="404"/>
      <c r="O69" s="72"/>
      <c r="P69" s="404"/>
      <c r="Q69" s="72"/>
      <c r="R69" s="404"/>
      <c r="S69" s="72"/>
      <c r="T69" s="404"/>
      <c r="U69" s="72"/>
      <c r="V69" s="404"/>
      <c r="X69" s="42"/>
    </row>
    <row r="70" spans="1:24" s="16" customFormat="1" ht="13.5" thickBot="1" x14ac:dyDescent="0.3">
      <c r="A70" s="288"/>
      <c r="B70" s="408" t="s">
        <v>4</v>
      </c>
      <c r="C70" s="421">
        <v>114924</v>
      </c>
      <c r="D70" s="421">
        <v>5892</v>
      </c>
      <c r="E70" s="288">
        <v>233</v>
      </c>
      <c r="F70" s="288">
        <v>16</v>
      </c>
      <c r="G70" s="288">
        <v>35129</v>
      </c>
      <c r="H70" s="288">
        <v>1376</v>
      </c>
      <c r="I70" s="288">
        <v>4081</v>
      </c>
      <c r="J70" s="288">
        <v>256</v>
      </c>
      <c r="K70" s="288">
        <v>8300</v>
      </c>
      <c r="L70" s="288">
        <v>500</v>
      </c>
      <c r="M70" s="288">
        <v>155</v>
      </c>
      <c r="N70" s="288">
        <v>3</v>
      </c>
      <c r="O70" s="288">
        <v>53179</v>
      </c>
      <c r="P70" s="288">
        <v>3166</v>
      </c>
      <c r="Q70" s="288">
        <v>3125</v>
      </c>
      <c r="R70" s="288">
        <v>176</v>
      </c>
      <c r="S70" s="288">
        <v>3962</v>
      </c>
      <c r="T70" s="288">
        <v>182</v>
      </c>
      <c r="U70" s="288">
        <v>6760</v>
      </c>
      <c r="V70" s="288">
        <v>217</v>
      </c>
      <c r="X70" s="42"/>
    </row>
    <row r="71" spans="1:24" x14ac:dyDescent="0.2">
      <c r="A71" s="409"/>
      <c r="B71" s="410"/>
      <c r="R71" s="412"/>
      <c r="S71" s="16"/>
      <c r="T71" s="413"/>
      <c r="U71" s="413"/>
      <c r="V71" s="16"/>
    </row>
    <row r="72" spans="1:24" x14ac:dyDescent="0.2">
      <c r="A72" s="415" t="s">
        <v>291</v>
      </c>
      <c r="B72" s="415"/>
      <c r="C72" s="415"/>
      <c r="D72" s="415"/>
      <c r="E72" s="415"/>
      <c r="F72" s="415"/>
      <c r="R72" s="412"/>
      <c r="S72" s="16"/>
      <c r="T72" s="413"/>
      <c r="U72" s="413"/>
      <c r="V72" s="16"/>
    </row>
    <row r="73" spans="1:24" x14ac:dyDescent="0.2">
      <c r="A73" s="416" t="s">
        <v>293</v>
      </c>
      <c r="B73" s="416"/>
      <c r="C73" s="417"/>
      <c r="D73" s="417"/>
      <c r="E73" s="417"/>
      <c r="F73" s="417"/>
    </row>
  </sheetData>
  <sortState ref="A4:V68">
    <sortCondition ref="A4:A68"/>
    <sortCondition ref="B4:B68"/>
  </sortState>
  <mergeCells count="12">
    <mergeCell ref="U2:V2"/>
    <mergeCell ref="A72:F72"/>
    <mergeCell ref="C2:D2"/>
    <mergeCell ref="E2:F2"/>
    <mergeCell ref="G2:H2"/>
    <mergeCell ref="I2:J2"/>
    <mergeCell ref="K2:L2"/>
    <mergeCell ref="A73:B73"/>
    <mergeCell ref="M2:N2"/>
    <mergeCell ref="O2:P2"/>
    <mergeCell ref="Q2:R2"/>
    <mergeCell ref="S2:T2"/>
  </mergeCells>
  <pageMargins left="0" right="0" top="0.25" bottom="0.2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1"/>
  <sheetViews>
    <sheetView showGridLines="0" zoomScaleNormal="100" workbookViewId="0">
      <selection sqref="A1:D1"/>
    </sheetView>
  </sheetViews>
  <sheetFormatPr defaultColWidth="9.140625" defaultRowHeight="12.75" x14ac:dyDescent="0.25"/>
  <cols>
    <col min="1" max="1" width="54.5703125" style="10" customWidth="1"/>
    <col min="2" max="2" width="9.42578125" style="10" bestFit="1" customWidth="1"/>
    <col min="3" max="3" width="11.7109375" style="10" customWidth="1"/>
    <col min="4" max="4" width="11.42578125" style="10" customWidth="1"/>
    <col min="5" max="16384" width="9.140625" style="10"/>
  </cols>
  <sheetData>
    <row r="1" spans="1:6" x14ac:dyDescent="0.25">
      <c r="A1" s="350" t="s">
        <v>313</v>
      </c>
      <c r="B1" s="350"/>
      <c r="C1" s="350"/>
      <c r="D1" s="350"/>
    </row>
    <row r="3" spans="1:6" s="109" customFormat="1" ht="51.75" thickBot="1" x14ac:dyDescent="0.25">
      <c r="A3" s="194" t="s">
        <v>294</v>
      </c>
      <c r="B3" s="331" t="s">
        <v>295</v>
      </c>
      <c r="C3" s="331" t="s">
        <v>296</v>
      </c>
      <c r="D3" s="331" t="s">
        <v>297</v>
      </c>
    </row>
    <row r="4" spans="1:6" x14ac:dyDescent="0.25">
      <c r="A4" s="332" t="s">
        <v>312</v>
      </c>
      <c r="B4" s="333">
        <v>59.982971477224353</v>
      </c>
      <c r="C4" s="333">
        <v>61.422267481330614</v>
      </c>
      <c r="D4" s="333">
        <v>51.369765791341379</v>
      </c>
      <c r="E4" s="340"/>
      <c r="F4" s="340"/>
    </row>
    <row r="5" spans="1:6" x14ac:dyDescent="0.25">
      <c r="A5" s="335" t="s">
        <v>298</v>
      </c>
      <c r="B5" s="333">
        <v>5.2532992762877821</v>
      </c>
      <c r="C5" s="333">
        <v>5.3292600135777324</v>
      </c>
      <c r="D5" s="333">
        <v>50.891410048622362</v>
      </c>
      <c r="E5" s="340"/>
      <c r="F5" s="340"/>
    </row>
    <row r="6" spans="1:6" ht="18" customHeight="1" x14ac:dyDescent="0.25">
      <c r="A6" s="336" t="s">
        <v>299</v>
      </c>
      <c r="B6" s="333">
        <v>3.720732226479353</v>
      </c>
      <c r="C6" s="333">
        <v>3.5641547861507124</v>
      </c>
      <c r="D6" s="333">
        <v>48.054919908466822</v>
      </c>
      <c r="E6" s="340"/>
      <c r="F6" s="340"/>
    </row>
    <row r="7" spans="1:6" x14ac:dyDescent="0.25">
      <c r="A7" s="335" t="s">
        <v>300</v>
      </c>
      <c r="B7" s="333">
        <v>3.6270753512132825</v>
      </c>
      <c r="C7" s="333">
        <v>3.3944331296673456</v>
      </c>
      <c r="D7" s="333">
        <v>46.948356807511736</v>
      </c>
      <c r="E7" s="340"/>
      <c r="F7" s="340"/>
    </row>
    <row r="8" spans="1:6" x14ac:dyDescent="0.25">
      <c r="A8" s="337" t="s">
        <v>301</v>
      </c>
      <c r="B8" s="338">
        <v>1.0557684120902511</v>
      </c>
      <c r="C8" s="338">
        <v>0.84860828241683639</v>
      </c>
      <c r="D8" s="338">
        <v>40.322580645161288</v>
      </c>
      <c r="E8" s="340"/>
      <c r="F8" s="340"/>
    </row>
    <row r="9" spans="1:6" x14ac:dyDescent="0.25">
      <c r="A9" s="339" t="s">
        <v>302</v>
      </c>
      <c r="B9" s="338">
        <v>1.2601106853980417</v>
      </c>
      <c r="C9" s="338">
        <v>1.1710794297352343</v>
      </c>
      <c r="D9" s="338">
        <v>46.621621621621621</v>
      </c>
      <c r="E9" s="340"/>
      <c r="F9" s="340"/>
    </row>
    <row r="10" spans="1:6" x14ac:dyDescent="0.25">
      <c r="A10" s="337" t="s">
        <v>303</v>
      </c>
      <c r="B10" s="338">
        <v>1.3111962537249893</v>
      </c>
      <c r="C10" s="338">
        <v>1.3747454175152749</v>
      </c>
      <c r="D10" s="338">
        <v>52.597402597402599</v>
      </c>
      <c r="E10" s="340"/>
      <c r="F10" s="340"/>
    </row>
    <row r="11" spans="1:6" ht="24.75" customHeight="1" x14ac:dyDescent="0.25">
      <c r="A11" s="335" t="s">
        <v>304</v>
      </c>
      <c r="B11" s="333">
        <v>2.4606215410813115</v>
      </c>
      <c r="C11" s="333">
        <v>2.5458248472505094</v>
      </c>
      <c r="D11" s="333">
        <v>51.903114186851205</v>
      </c>
      <c r="E11" s="340"/>
      <c r="F11" s="340"/>
    </row>
    <row r="12" spans="1:6" x14ac:dyDescent="0.25">
      <c r="A12" s="336" t="s">
        <v>305</v>
      </c>
      <c r="B12" s="333">
        <v>2.3754789272030652</v>
      </c>
      <c r="C12" s="333">
        <v>2.2912423625254581</v>
      </c>
      <c r="D12" s="333">
        <v>48.387096774193552</v>
      </c>
      <c r="E12" s="340"/>
      <c r="F12" s="340"/>
    </row>
    <row r="13" spans="1:6" x14ac:dyDescent="0.25">
      <c r="A13" s="335" t="s">
        <v>306</v>
      </c>
      <c r="B13" s="333">
        <v>2.3754789272030652</v>
      </c>
      <c r="C13" s="333">
        <v>2.2912423625254581</v>
      </c>
      <c r="D13" s="333">
        <v>48.387096774193552</v>
      </c>
      <c r="E13" s="340"/>
      <c r="F13" s="340"/>
    </row>
    <row r="14" spans="1:6" x14ac:dyDescent="0.25">
      <c r="A14" s="336" t="s">
        <v>307</v>
      </c>
      <c r="B14" s="333">
        <v>1.3537675606641124</v>
      </c>
      <c r="C14" s="333">
        <v>1.4426340801086219</v>
      </c>
      <c r="D14" s="333">
        <v>53.459119496855344</v>
      </c>
      <c r="E14" s="340"/>
      <c r="F14" s="340"/>
    </row>
    <row r="15" spans="1:6" x14ac:dyDescent="0.25">
      <c r="A15" s="335" t="s">
        <v>308</v>
      </c>
      <c r="B15" s="333">
        <v>1.4474244359301831</v>
      </c>
      <c r="C15" s="333">
        <v>1.4256619144602851</v>
      </c>
      <c r="D15" s="333">
        <v>49.411764705882355</v>
      </c>
      <c r="E15" s="340"/>
      <c r="F15" s="340"/>
    </row>
    <row r="16" spans="1:6" x14ac:dyDescent="0.25">
      <c r="A16" s="336" t="s">
        <v>309</v>
      </c>
      <c r="B16" s="333">
        <v>13.776074925500225</v>
      </c>
      <c r="C16" s="333">
        <v>12.898845892735949</v>
      </c>
      <c r="D16" s="333">
        <v>46.971569839307783</v>
      </c>
      <c r="E16" s="340"/>
      <c r="F16" s="340"/>
    </row>
    <row r="18" spans="1:4" x14ac:dyDescent="0.25">
      <c r="A18" s="351" t="s">
        <v>291</v>
      </c>
      <c r="B18" s="351"/>
      <c r="C18" s="351"/>
      <c r="D18" s="351"/>
    </row>
    <row r="19" spans="1:4" x14ac:dyDescent="0.25">
      <c r="A19" s="351" t="s">
        <v>310</v>
      </c>
      <c r="B19" s="351"/>
      <c r="C19" s="351"/>
      <c r="D19" s="351"/>
    </row>
    <row r="20" spans="1:4" x14ac:dyDescent="0.25">
      <c r="A20" s="351" t="s">
        <v>311</v>
      </c>
      <c r="B20" s="351"/>
      <c r="C20" s="351"/>
      <c r="D20" s="351"/>
    </row>
    <row r="21" spans="1:4" x14ac:dyDescent="0.25">
      <c r="C21" s="334"/>
    </row>
  </sheetData>
  <mergeCells count="4">
    <mergeCell ref="A1:D1"/>
    <mergeCell ref="A18:D18"/>
    <mergeCell ref="A19:D19"/>
    <mergeCell ref="A20:D2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P59"/>
  <sheetViews>
    <sheetView showGridLines="0" zoomScaleNormal="100" workbookViewId="0"/>
  </sheetViews>
  <sheetFormatPr defaultColWidth="9.140625" defaultRowHeight="12.75" x14ac:dyDescent="0.2"/>
  <cols>
    <col min="1" max="1" width="17" style="125" customWidth="1"/>
    <col min="2" max="6" width="13.42578125" style="125" customWidth="1"/>
    <col min="7" max="7" width="9.140625" style="124"/>
    <col min="8" max="12" width="9.42578125" style="124" customWidth="1"/>
    <col min="13" max="16" width="9.140625" style="124"/>
    <col min="17" max="16384" width="9.140625" style="125"/>
  </cols>
  <sheetData>
    <row r="1" spans="1:6" x14ac:dyDescent="0.2">
      <c r="A1" s="155" t="s">
        <v>281</v>
      </c>
      <c r="B1" s="155"/>
      <c r="C1" s="155"/>
      <c r="D1" s="155"/>
      <c r="E1" s="155"/>
      <c r="F1" s="155"/>
    </row>
    <row r="2" spans="1:6" x14ac:dyDescent="0.2">
      <c r="B2" s="126"/>
      <c r="C2" s="126"/>
      <c r="D2" s="126"/>
      <c r="E2" s="126"/>
      <c r="F2" s="126"/>
    </row>
    <row r="3" spans="1:6" ht="39" thickBot="1" x14ac:dyDescent="0.25">
      <c r="A3" s="127"/>
      <c r="B3" s="128" t="s">
        <v>147</v>
      </c>
      <c r="C3" s="128" t="s">
        <v>148</v>
      </c>
      <c r="D3" s="128" t="s">
        <v>156</v>
      </c>
      <c r="E3" s="128" t="s">
        <v>149</v>
      </c>
      <c r="F3" s="128" t="s">
        <v>157</v>
      </c>
    </row>
    <row r="4" spans="1:6" x14ac:dyDescent="0.2">
      <c r="A4" s="129" t="s">
        <v>0</v>
      </c>
    </row>
    <row r="5" spans="1:6" x14ac:dyDescent="0.2">
      <c r="A5" s="130">
        <v>2000</v>
      </c>
      <c r="B5" s="131">
        <v>3.08</v>
      </c>
      <c r="C5" s="131">
        <v>3.2</v>
      </c>
      <c r="D5" s="132">
        <v>17.8</v>
      </c>
      <c r="E5" s="132">
        <v>17.100000000000001</v>
      </c>
      <c r="F5" s="132">
        <v>17.5</v>
      </c>
    </row>
    <row r="6" spans="1:6" x14ac:dyDescent="0.2">
      <c r="A6" s="133">
        <v>2001</v>
      </c>
      <c r="B6" s="134">
        <v>3.07</v>
      </c>
      <c r="C6" s="134">
        <v>3.18</v>
      </c>
      <c r="D6" s="135">
        <v>18</v>
      </c>
      <c r="E6" s="135">
        <v>17.600000000000001</v>
      </c>
      <c r="F6" s="135">
        <v>17.8</v>
      </c>
    </row>
    <row r="7" spans="1:6" x14ac:dyDescent="0.2">
      <c r="A7" s="130">
        <v>2002</v>
      </c>
      <c r="B7" s="131">
        <v>3.07</v>
      </c>
      <c r="C7" s="131">
        <v>3.19</v>
      </c>
      <c r="D7" s="132">
        <v>18</v>
      </c>
      <c r="E7" s="132">
        <v>17.7</v>
      </c>
      <c r="F7" s="132">
        <v>17.8</v>
      </c>
    </row>
    <row r="8" spans="1:6" x14ac:dyDescent="0.2">
      <c r="A8" s="133">
        <v>2003</v>
      </c>
      <c r="B8" s="134">
        <v>3.07</v>
      </c>
      <c r="C8" s="134">
        <v>3.2</v>
      </c>
      <c r="D8" s="135">
        <v>17.8</v>
      </c>
      <c r="E8" s="135">
        <v>17.3</v>
      </c>
      <c r="F8" s="135">
        <v>17.600000000000001</v>
      </c>
    </row>
    <row r="9" spans="1:6" x14ac:dyDescent="0.2">
      <c r="A9" s="130">
        <v>2004</v>
      </c>
      <c r="B9" s="131">
        <v>3.13</v>
      </c>
      <c r="C9" s="131">
        <v>3.25</v>
      </c>
      <c r="D9" s="132">
        <v>17.600000000000001</v>
      </c>
      <c r="E9" s="132">
        <v>16.7</v>
      </c>
      <c r="F9" s="132">
        <v>17.399999999999999</v>
      </c>
    </row>
    <row r="10" spans="1:6" x14ac:dyDescent="0.2">
      <c r="A10" s="133">
        <v>2005</v>
      </c>
      <c r="B10" s="134">
        <v>3.12</v>
      </c>
      <c r="C10" s="134">
        <v>3.24</v>
      </c>
      <c r="D10" s="135">
        <v>17.7</v>
      </c>
      <c r="E10" s="135">
        <v>16.7</v>
      </c>
      <c r="F10" s="135">
        <v>17.399999999999999</v>
      </c>
    </row>
    <row r="11" spans="1:6" x14ac:dyDescent="0.2">
      <c r="A11" s="130">
        <v>2006</v>
      </c>
      <c r="B11" s="131">
        <v>3.16</v>
      </c>
      <c r="C11" s="131">
        <v>3.28</v>
      </c>
      <c r="D11" s="132">
        <v>18</v>
      </c>
      <c r="E11" s="132">
        <v>17.600000000000001</v>
      </c>
      <c r="F11" s="132">
        <v>17.8</v>
      </c>
    </row>
    <row r="12" spans="1:6" x14ac:dyDescent="0.2">
      <c r="A12" s="133">
        <v>2007</v>
      </c>
      <c r="B12" s="134">
        <v>3.2</v>
      </c>
      <c r="C12" s="134">
        <v>3.3</v>
      </c>
      <c r="D12" s="135">
        <v>18.2</v>
      </c>
      <c r="E12" s="135">
        <v>17.899999999999999</v>
      </c>
      <c r="F12" s="135">
        <v>18.100000000000001</v>
      </c>
    </row>
    <row r="13" spans="1:6" x14ac:dyDescent="0.2">
      <c r="A13" s="130">
        <v>2008</v>
      </c>
      <c r="B13" s="131">
        <v>3.2187646035297139</v>
      </c>
      <c r="C13" s="131">
        <v>3.3275068334299682</v>
      </c>
      <c r="D13" s="132">
        <v>17.812886059108624</v>
      </c>
      <c r="E13" s="132">
        <v>18.515385348194755</v>
      </c>
      <c r="F13" s="132">
        <v>17.831412801394453</v>
      </c>
    </row>
    <row r="14" spans="1:6" x14ac:dyDescent="0.2">
      <c r="A14" s="136">
        <v>2009</v>
      </c>
      <c r="B14" s="137">
        <v>3.2286999999999999</v>
      </c>
      <c r="C14" s="137">
        <v>3.3536999999999999</v>
      </c>
      <c r="D14" s="138">
        <v>17.940000000000001</v>
      </c>
      <c r="E14" s="138">
        <v>18.559999999999999</v>
      </c>
      <c r="F14" s="138">
        <v>18</v>
      </c>
    </row>
    <row r="15" spans="1:6" x14ac:dyDescent="0.2">
      <c r="A15" s="139">
        <v>2010</v>
      </c>
      <c r="B15" s="140">
        <v>3.25</v>
      </c>
      <c r="C15" s="140">
        <v>3.35</v>
      </c>
      <c r="D15" s="141">
        <v>18.2</v>
      </c>
      <c r="E15" s="141">
        <v>18.8</v>
      </c>
      <c r="F15" s="141">
        <v>18.3</v>
      </c>
    </row>
    <row r="16" spans="1:6" x14ac:dyDescent="0.2">
      <c r="A16" s="136">
        <v>2011</v>
      </c>
      <c r="B16" s="137">
        <v>3.23</v>
      </c>
      <c r="C16" s="137">
        <v>3.35</v>
      </c>
      <c r="D16" s="138">
        <v>18.45</v>
      </c>
      <c r="E16" s="138">
        <v>19.149999999999999</v>
      </c>
      <c r="F16" s="138">
        <v>18.36</v>
      </c>
    </row>
    <row r="17" spans="1:6" x14ac:dyDescent="0.2">
      <c r="A17" s="139">
        <v>2012</v>
      </c>
      <c r="B17" s="140">
        <v>3.24</v>
      </c>
      <c r="C17" s="140">
        <v>3.36</v>
      </c>
      <c r="D17" s="141">
        <v>18.7</v>
      </c>
      <c r="E17" s="141">
        <v>19.28</v>
      </c>
      <c r="F17" s="141">
        <v>18.5</v>
      </c>
    </row>
    <row r="18" spans="1:6" x14ac:dyDescent="0.2">
      <c r="A18" s="136">
        <v>2013</v>
      </c>
      <c r="B18" s="137">
        <v>3.25</v>
      </c>
      <c r="C18" s="137">
        <v>3.36</v>
      </c>
      <c r="D18" s="138">
        <v>18.809999999999999</v>
      </c>
      <c r="E18" s="138">
        <v>19.28</v>
      </c>
      <c r="F18" s="138">
        <v>18.600000000000001</v>
      </c>
    </row>
    <row r="19" spans="1:6" x14ac:dyDescent="0.2">
      <c r="A19" s="139">
        <v>2014</v>
      </c>
      <c r="B19" s="140">
        <v>3.26</v>
      </c>
      <c r="C19" s="140">
        <v>3.38</v>
      </c>
      <c r="D19" s="141">
        <v>18.899999999999999</v>
      </c>
      <c r="E19" s="141">
        <v>19.28</v>
      </c>
      <c r="F19" s="141">
        <v>18.7</v>
      </c>
    </row>
    <row r="21" spans="1:6" ht="39" thickBot="1" x14ac:dyDescent="0.25">
      <c r="A21" s="127"/>
      <c r="B21" s="128" t="s">
        <v>147</v>
      </c>
      <c r="C21" s="128" t="s">
        <v>148</v>
      </c>
      <c r="D21" s="128" t="s">
        <v>156</v>
      </c>
      <c r="E21" s="128" t="s">
        <v>149</v>
      </c>
      <c r="F21" s="128" t="s">
        <v>157</v>
      </c>
    </row>
    <row r="22" spans="1:6" x14ac:dyDescent="0.2">
      <c r="A22" s="142" t="s">
        <v>140</v>
      </c>
    </row>
    <row r="23" spans="1:6" x14ac:dyDescent="0.2">
      <c r="A23" s="133">
        <v>2000</v>
      </c>
      <c r="B23" s="134">
        <v>3.25</v>
      </c>
      <c r="C23" s="134">
        <v>3.35</v>
      </c>
      <c r="D23" s="135">
        <v>18.5</v>
      </c>
      <c r="E23" s="135">
        <v>17.7</v>
      </c>
      <c r="F23" s="135">
        <v>18.3</v>
      </c>
    </row>
    <row r="24" spans="1:6" x14ac:dyDescent="0.2">
      <c r="A24" s="130">
        <v>2001</v>
      </c>
      <c r="B24" s="131">
        <v>3.32</v>
      </c>
      <c r="C24" s="131">
        <v>3.41</v>
      </c>
      <c r="D24" s="132">
        <v>18.8</v>
      </c>
      <c r="E24" s="132">
        <v>18.100000000000001</v>
      </c>
      <c r="F24" s="132">
        <v>18.5</v>
      </c>
    </row>
    <row r="25" spans="1:6" x14ac:dyDescent="0.2">
      <c r="A25" s="133">
        <v>2002</v>
      </c>
      <c r="B25" s="134">
        <v>3.32</v>
      </c>
      <c r="C25" s="134">
        <v>3.42</v>
      </c>
      <c r="D25" s="135">
        <v>18.8</v>
      </c>
      <c r="E25" s="135">
        <v>18.100000000000001</v>
      </c>
      <c r="F25" s="135">
        <v>18.5</v>
      </c>
    </row>
    <row r="26" spans="1:6" x14ac:dyDescent="0.2">
      <c r="A26" s="130">
        <v>2003</v>
      </c>
      <c r="B26" s="131">
        <v>3.32</v>
      </c>
      <c r="C26" s="131">
        <v>3.42</v>
      </c>
      <c r="D26" s="132">
        <v>18.5</v>
      </c>
      <c r="E26" s="132">
        <v>17.5</v>
      </c>
      <c r="F26" s="132">
        <v>18.3</v>
      </c>
    </row>
    <row r="27" spans="1:6" x14ac:dyDescent="0.2">
      <c r="A27" s="133">
        <v>2004</v>
      </c>
      <c r="B27" s="134">
        <v>3.35</v>
      </c>
      <c r="C27" s="134">
        <v>3.44</v>
      </c>
      <c r="D27" s="135">
        <v>18.7</v>
      </c>
      <c r="E27" s="135">
        <v>17.3</v>
      </c>
      <c r="F27" s="135">
        <v>18.5</v>
      </c>
    </row>
    <row r="28" spans="1:6" x14ac:dyDescent="0.2">
      <c r="A28" s="130">
        <v>2005</v>
      </c>
      <c r="B28" s="131">
        <v>3.41</v>
      </c>
      <c r="C28" s="131">
        <v>3.49</v>
      </c>
      <c r="D28" s="132">
        <v>18.7</v>
      </c>
      <c r="E28" s="132">
        <v>17.399999999999999</v>
      </c>
      <c r="F28" s="132">
        <v>18.399999999999999</v>
      </c>
    </row>
    <row r="29" spans="1:6" x14ac:dyDescent="0.2">
      <c r="A29" s="133">
        <v>2006</v>
      </c>
      <c r="B29" s="134">
        <v>3.42</v>
      </c>
      <c r="C29" s="134">
        <v>3.5</v>
      </c>
      <c r="D29" s="135">
        <v>19.3</v>
      </c>
      <c r="E29" s="135">
        <v>18.3</v>
      </c>
      <c r="F29" s="135">
        <v>19.2</v>
      </c>
    </row>
    <row r="30" spans="1:6" x14ac:dyDescent="0.2">
      <c r="A30" s="130">
        <v>2007</v>
      </c>
      <c r="B30" s="131">
        <v>3.5</v>
      </c>
      <c r="C30" s="131">
        <v>3.5</v>
      </c>
      <c r="D30" s="132">
        <v>19.5</v>
      </c>
      <c r="E30" s="132">
        <v>18.7</v>
      </c>
      <c r="F30" s="132">
        <v>19.5</v>
      </c>
    </row>
    <row r="31" spans="1:6" x14ac:dyDescent="0.2">
      <c r="A31" s="133">
        <v>2008</v>
      </c>
      <c r="B31" s="134">
        <v>3.4559447583176399</v>
      </c>
      <c r="C31" s="134">
        <v>3.5240263543191843</v>
      </c>
      <c r="D31" s="135">
        <v>18.845028619885586</v>
      </c>
      <c r="E31" s="135">
        <v>19.273960983884653</v>
      </c>
      <c r="F31" s="135">
        <v>18.938036020583191</v>
      </c>
    </row>
    <row r="32" spans="1:6" x14ac:dyDescent="0.2">
      <c r="A32" s="139">
        <v>2009</v>
      </c>
      <c r="B32" s="140">
        <v>3.4733164277838999</v>
      </c>
      <c r="C32" s="140">
        <v>3.5553120176405701</v>
      </c>
      <c r="D32" s="141">
        <v>19.0097023153252</v>
      </c>
      <c r="E32" s="141">
        <v>19.328555678059502</v>
      </c>
      <c r="F32" s="141">
        <v>19.1766262403528</v>
      </c>
    </row>
    <row r="33" spans="1:6" x14ac:dyDescent="0.2">
      <c r="A33" s="136">
        <v>2010</v>
      </c>
      <c r="B33" s="137">
        <v>3.47</v>
      </c>
      <c r="C33" s="137">
        <v>3.53</v>
      </c>
      <c r="D33" s="138">
        <v>19.3</v>
      </c>
      <c r="E33" s="138">
        <v>19.600000000000001</v>
      </c>
      <c r="F33" s="138">
        <v>19.5</v>
      </c>
    </row>
    <row r="34" spans="1:6" x14ac:dyDescent="0.2">
      <c r="A34" s="139">
        <v>2011</v>
      </c>
      <c r="B34" s="140">
        <v>3.46</v>
      </c>
      <c r="C34" s="140">
        <v>3.35</v>
      </c>
      <c r="D34" s="141">
        <v>19.579999999999998</v>
      </c>
      <c r="E34" s="141">
        <v>20.010000000000002</v>
      </c>
      <c r="F34" s="141">
        <v>19.61</v>
      </c>
    </row>
    <row r="35" spans="1:6" x14ac:dyDescent="0.2">
      <c r="A35" s="136">
        <v>2012</v>
      </c>
      <c r="B35" s="137">
        <v>3.4666999999999999</v>
      </c>
      <c r="C35" s="137">
        <v>3.5459999999999998</v>
      </c>
      <c r="D35" s="138">
        <v>19.869</v>
      </c>
      <c r="E35" s="138">
        <v>20.122</v>
      </c>
      <c r="F35" s="138">
        <v>19.8</v>
      </c>
    </row>
    <row r="36" spans="1:6" x14ac:dyDescent="0.2">
      <c r="A36" s="139">
        <v>2013</v>
      </c>
      <c r="B36" s="140">
        <v>3.4550000000000001</v>
      </c>
      <c r="C36" s="140">
        <v>3.536</v>
      </c>
      <c r="D36" s="141">
        <v>19.920000000000002</v>
      </c>
      <c r="E36" s="141">
        <v>20.045000000000002</v>
      </c>
      <c r="F36" s="141">
        <v>19.829000000000001</v>
      </c>
    </row>
    <row r="37" spans="1:6" x14ac:dyDescent="0.2">
      <c r="A37" s="310">
        <v>2014</v>
      </c>
      <c r="B37" s="311">
        <v>3.4666999999999999</v>
      </c>
      <c r="C37" s="311">
        <v>3.5459999999999998</v>
      </c>
      <c r="D37" s="312">
        <v>20</v>
      </c>
      <c r="E37" s="312">
        <v>20</v>
      </c>
      <c r="F37" s="312">
        <v>19.899999999999999</v>
      </c>
    </row>
    <row r="39" spans="1:6" ht="43.5" customHeight="1" thickBot="1" x14ac:dyDescent="0.25">
      <c r="A39" s="127"/>
      <c r="B39" s="128" t="s">
        <v>147</v>
      </c>
      <c r="C39" s="128" t="s">
        <v>148</v>
      </c>
      <c r="D39" s="128" t="s">
        <v>156</v>
      </c>
      <c r="E39" s="128" t="s">
        <v>149</v>
      </c>
      <c r="F39" s="128" t="s">
        <v>157</v>
      </c>
    </row>
    <row r="40" spans="1:6" x14ac:dyDescent="0.2">
      <c r="A40" s="147" t="s">
        <v>165</v>
      </c>
    </row>
    <row r="41" spans="1:6" x14ac:dyDescent="0.2">
      <c r="A41" s="133">
        <v>2000</v>
      </c>
      <c r="B41" s="134">
        <v>3.08</v>
      </c>
      <c r="C41" s="134">
        <v>3.2</v>
      </c>
      <c r="D41" s="135">
        <v>17.8</v>
      </c>
      <c r="E41" s="135">
        <v>17.100000000000001</v>
      </c>
      <c r="F41" s="135">
        <v>17.5</v>
      </c>
    </row>
    <row r="42" spans="1:6" x14ac:dyDescent="0.2">
      <c r="A42" s="130">
        <v>2001</v>
      </c>
      <c r="B42" s="131">
        <v>3.07</v>
      </c>
      <c r="C42" s="131">
        <v>3.18</v>
      </c>
      <c r="D42" s="132">
        <v>18</v>
      </c>
      <c r="E42" s="132">
        <v>17.600000000000001</v>
      </c>
      <c r="F42" s="132">
        <v>17.8</v>
      </c>
    </row>
    <row r="43" spans="1:6" x14ac:dyDescent="0.2">
      <c r="A43" s="133">
        <v>2002</v>
      </c>
      <c r="B43" s="134">
        <v>3.07</v>
      </c>
      <c r="C43" s="134">
        <v>3.19</v>
      </c>
      <c r="D43" s="135">
        <v>18</v>
      </c>
      <c r="E43" s="135">
        <v>17.7</v>
      </c>
      <c r="F43" s="135">
        <v>17.8</v>
      </c>
    </row>
    <row r="44" spans="1:6" x14ac:dyDescent="0.2">
      <c r="A44" s="130">
        <v>2003</v>
      </c>
      <c r="B44" s="131">
        <v>3.07</v>
      </c>
      <c r="C44" s="131">
        <v>3.2</v>
      </c>
      <c r="D44" s="132">
        <v>17.8</v>
      </c>
      <c r="E44" s="132">
        <v>17.3</v>
      </c>
      <c r="F44" s="132">
        <v>17.600000000000001</v>
      </c>
    </row>
    <row r="45" spans="1:6" x14ac:dyDescent="0.2">
      <c r="A45" s="133">
        <v>2004</v>
      </c>
      <c r="B45" s="134">
        <v>3.13</v>
      </c>
      <c r="C45" s="134">
        <v>3.25</v>
      </c>
      <c r="D45" s="135">
        <v>17.600000000000001</v>
      </c>
      <c r="E45" s="135">
        <v>16.7</v>
      </c>
      <c r="F45" s="135">
        <v>17.399999999999999</v>
      </c>
    </row>
    <row r="46" spans="1:6" x14ac:dyDescent="0.2">
      <c r="A46" s="130">
        <v>2005</v>
      </c>
      <c r="B46" s="131">
        <v>3.12</v>
      </c>
      <c r="C46" s="131">
        <v>3.24</v>
      </c>
      <c r="D46" s="132">
        <v>17.7</v>
      </c>
      <c r="E46" s="132">
        <v>16.7</v>
      </c>
      <c r="F46" s="132">
        <v>17.399999999999999</v>
      </c>
    </row>
    <row r="47" spans="1:6" x14ac:dyDescent="0.2">
      <c r="A47" s="133">
        <v>2006</v>
      </c>
      <c r="B47" s="134">
        <v>3.16</v>
      </c>
      <c r="C47" s="134">
        <v>3.28</v>
      </c>
      <c r="D47" s="135">
        <v>18</v>
      </c>
      <c r="E47" s="135">
        <v>17.600000000000001</v>
      </c>
      <c r="F47" s="135">
        <v>17.8</v>
      </c>
    </row>
    <row r="48" spans="1:6" x14ac:dyDescent="0.2">
      <c r="A48" s="130">
        <v>2007</v>
      </c>
      <c r="B48" s="131">
        <v>3.2</v>
      </c>
      <c r="C48" s="131">
        <v>3.3</v>
      </c>
      <c r="D48" s="132">
        <v>18.2</v>
      </c>
      <c r="E48" s="132">
        <v>17.899999999999999</v>
      </c>
      <c r="F48" s="132">
        <v>18.100000000000001</v>
      </c>
    </row>
    <row r="49" spans="1:6" x14ac:dyDescent="0.2">
      <c r="A49" s="133">
        <v>2008</v>
      </c>
      <c r="B49" s="134">
        <v>3.2187646035297139</v>
      </c>
      <c r="C49" s="134">
        <v>3.3275068334299682</v>
      </c>
      <c r="D49" s="135">
        <v>17.812886059108624</v>
      </c>
      <c r="E49" s="135">
        <v>18.515385348194755</v>
      </c>
      <c r="F49" s="135">
        <v>17.831412801394453</v>
      </c>
    </row>
    <row r="50" spans="1:6" x14ac:dyDescent="0.2">
      <c r="A50" s="139">
        <v>2009</v>
      </c>
      <c r="B50" s="140">
        <v>3.2286999999999999</v>
      </c>
      <c r="C50" s="140">
        <v>3.3536999999999999</v>
      </c>
      <c r="D50" s="141">
        <v>17.940000000000001</v>
      </c>
      <c r="E50" s="141">
        <v>18.559999999999999</v>
      </c>
      <c r="F50" s="141">
        <v>18</v>
      </c>
    </row>
    <row r="51" spans="1:6" x14ac:dyDescent="0.2">
      <c r="A51" s="143">
        <v>2010</v>
      </c>
      <c r="B51" s="144">
        <v>3.47</v>
      </c>
      <c r="C51" s="144">
        <v>3.53</v>
      </c>
      <c r="D51" s="145">
        <v>19.3</v>
      </c>
      <c r="E51" s="145">
        <v>19.600000000000001</v>
      </c>
      <c r="F51" s="145">
        <v>19.5</v>
      </c>
    </row>
    <row r="52" spans="1:6" x14ac:dyDescent="0.2">
      <c r="A52" s="139">
        <v>2011</v>
      </c>
      <c r="B52" s="140" t="s">
        <v>168</v>
      </c>
      <c r="C52" s="140" t="s">
        <v>168</v>
      </c>
      <c r="D52" s="140" t="s">
        <v>168</v>
      </c>
      <c r="E52" s="140" t="s">
        <v>168</v>
      </c>
      <c r="F52" s="140" t="s">
        <v>168</v>
      </c>
    </row>
    <row r="53" spans="1:6" x14ac:dyDescent="0.2">
      <c r="A53" s="143">
        <v>2012</v>
      </c>
      <c r="B53" s="144" t="s">
        <v>168</v>
      </c>
      <c r="C53" s="144" t="s">
        <v>168</v>
      </c>
      <c r="D53" s="145" t="s">
        <v>168</v>
      </c>
      <c r="E53" s="145" t="s">
        <v>168</v>
      </c>
      <c r="F53" s="145" t="s">
        <v>168</v>
      </c>
    </row>
    <row r="54" spans="1:6" x14ac:dyDescent="0.2">
      <c r="A54" s="139">
        <v>2013</v>
      </c>
      <c r="B54" s="140" t="s">
        <v>168</v>
      </c>
      <c r="C54" s="140" t="s">
        <v>168</v>
      </c>
      <c r="D54" s="140" t="s">
        <v>168</v>
      </c>
      <c r="E54" s="140" t="s">
        <v>168</v>
      </c>
      <c r="F54" s="140" t="s">
        <v>168</v>
      </c>
    </row>
    <row r="55" spans="1:6" x14ac:dyDescent="0.2">
      <c r="A55" s="143">
        <v>2014</v>
      </c>
      <c r="B55" s="144" t="s">
        <v>168</v>
      </c>
      <c r="C55" s="144" t="s">
        <v>168</v>
      </c>
      <c r="D55" s="145" t="s">
        <v>168</v>
      </c>
      <c r="E55" s="145" t="s">
        <v>168</v>
      </c>
      <c r="F55" s="145" t="s">
        <v>168</v>
      </c>
    </row>
    <row r="57" spans="1:6" x14ac:dyDescent="0.2">
      <c r="A57" s="359" t="s">
        <v>275</v>
      </c>
      <c r="B57" s="359"/>
      <c r="C57" s="359"/>
      <c r="D57" s="359"/>
      <c r="E57" s="359"/>
      <c r="F57" s="359"/>
    </row>
    <row r="58" spans="1:6" x14ac:dyDescent="0.2">
      <c r="A58" s="357" t="s">
        <v>293</v>
      </c>
      <c r="B58" s="357"/>
      <c r="C58" s="357"/>
      <c r="D58" s="357"/>
      <c r="E58" s="357"/>
      <c r="F58" s="357"/>
    </row>
    <row r="59" spans="1:6" x14ac:dyDescent="0.2">
      <c r="A59" s="146" t="s">
        <v>169</v>
      </c>
    </row>
  </sheetData>
  <customSheetViews>
    <customSheetView guid="{7A197565-CD06-4D40-ADF6-ABEB5F656DCB}" showPageBreaks="1" showGridLines="0" topLeftCell="A11">
      <selection activeCell="A19" sqref="A19"/>
      <pageMargins left="0.2" right="0.2" top="0.25" bottom="0.5" header="0.3" footer="0.3"/>
      <pageSetup scale="65" orientation="landscape" r:id="rId1"/>
    </customSheetView>
    <customSheetView guid="{95FDDC2C-549A-47CA-B8D5-ECD00002A7F5}" showPageBreaks="1" showGridLines="0" topLeftCell="A32">
      <selection activeCell="A19" sqref="A19"/>
      <pageMargins left="0.2" right="0.2" top="0.25" bottom="0.5" header="0.3" footer="0.3"/>
      <pageSetup scale="65" orientation="landscape" r:id="rId2"/>
    </customSheetView>
    <customSheetView guid="{2B652145-1D52-4EE8-83F9-19E7E3F403E5}" showGridLines="0" topLeftCell="A32">
      <selection activeCell="A19" sqref="A19"/>
      <pageMargins left="0.2" right="0.2" top="0.25" bottom="0.5" header="0.3" footer="0.3"/>
      <pageSetup scale="65" orientation="landscape" r:id="rId3"/>
    </customSheetView>
    <customSheetView guid="{6205ACC2-7748-4BB6-9408-101C32D32338}" showPageBreaks="1" showGridLines="0" topLeftCell="A10">
      <selection activeCell="C45" sqref="C45"/>
      <pageMargins left="0.2" right="0.2" top="0.25" bottom="0.5" header="0.3" footer="0.3"/>
      <pageSetup scale="65" orientation="landscape" r:id="rId4"/>
    </customSheetView>
  </customSheetViews>
  <mergeCells count="2">
    <mergeCell ref="A57:F57"/>
    <mergeCell ref="A58:F58"/>
  </mergeCells>
  <phoneticPr fontId="0" type="noConversion"/>
  <pageMargins left="0.5" right="0.5" top="0.25" bottom="0.5" header="0.3" footer="0.3"/>
  <pageSetup orientation="landscape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29"/>
  <sheetViews>
    <sheetView showGridLines="0" workbookViewId="0">
      <selection sqref="A1:H1"/>
    </sheetView>
  </sheetViews>
  <sheetFormatPr defaultColWidth="9.140625" defaultRowHeight="12.75" x14ac:dyDescent="0.2"/>
  <cols>
    <col min="1" max="1" width="23.42578125" style="125" customWidth="1"/>
    <col min="2" max="8" width="9.85546875" style="125" customWidth="1"/>
    <col min="9" max="9" width="9.85546875" style="124" customWidth="1"/>
    <col min="10" max="11" width="9.140625" style="124"/>
    <col min="12" max="12" width="9.42578125" style="124" hidden="1" customWidth="1"/>
    <col min="13" max="14" width="0" style="124" hidden="1" customWidth="1"/>
    <col min="15" max="18" width="0" style="125" hidden="1" customWidth="1"/>
    <col min="19" max="16384" width="9.140625" style="125"/>
  </cols>
  <sheetData>
    <row r="1" spans="1:18" x14ac:dyDescent="0.2">
      <c r="A1" s="366" t="s">
        <v>282</v>
      </c>
      <c r="B1" s="366"/>
      <c r="C1" s="366"/>
      <c r="D1" s="366"/>
      <c r="E1" s="366"/>
      <c r="F1" s="366"/>
      <c r="G1" s="366"/>
      <c r="H1" s="366"/>
    </row>
    <row r="3" spans="1:18" x14ac:dyDescent="0.2">
      <c r="B3" s="367" t="s">
        <v>0</v>
      </c>
      <c r="C3" s="367"/>
      <c r="D3" s="367"/>
      <c r="E3" s="367"/>
      <c r="F3" s="367"/>
      <c r="G3" s="367"/>
      <c r="H3" s="367"/>
    </row>
    <row r="4" spans="1:18" ht="13.5" thickBot="1" x14ac:dyDescent="0.25">
      <c r="A4" s="127" t="s">
        <v>171</v>
      </c>
      <c r="B4" s="152" t="s">
        <v>121</v>
      </c>
      <c r="C4" s="152" t="s">
        <v>122</v>
      </c>
      <c r="D4" s="152" t="s">
        <v>123</v>
      </c>
      <c r="E4" s="152" t="s">
        <v>124</v>
      </c>
      <c r="F4" s="152" t="s">
        <v>125</v>
      </c>
      <c r="G4" s="152" t="s">
        <v>126</v>
      </c>
      <c r="H4" s="152" t="s">
        <v>127</v>
      </c>
    </row>
    <row r="5" spans="1:18" ht="13.5" thickBot="1" x14ac:dyDescent="0.25">
      <c r="A5" s="109" t="s">
        <v>128</v>
      </c>
      <c r="B5" s="148">
        <v>5.3</v>
      </c>
      <c r="C5" s="148">
        <v>7</v>
      </c>
      <c r="D5" s="148">
        <v>13.2</v>
      </c>
      <c r="E5" s="148">
        <v>20.399999999999999</v>
      </c>
      <c r="F5" s="148">
        <v>21.6</v>
      </c>
      <c r="G5" s="148">
        <v>17.8</v>
      </c>
      <c r="H5" s="148">
        <v>14.7</v>
      </c>
      <c r="J5" s="313"/>
      <c r="L5" s="152" t="s">
        <v>121</v>
      </c>
      <c r="M5" s="152" t="s">
        <v>122</v>
      </c>
      <c r="N5" s="152" t="s">
        <v>123</v>
      </c>
      <c r="O5" s="152" t="s">
        <v>124</v>
      </c>
      <c r="P5" s="152" t="s">
        <v>125</v>
      </c>
      <c r="Q5" s="152" t="s">
        <v>126</v>
      </c>
      <c r="R5" s="152" t="s">
        <v>127</v>
      </c>
    </row>
    <row r="6" spans="1:18" x14ac:dyDescent="0.2">
      <c r="A6" s="227" t="s">
        <v>129</v>
      </c>
      <c r="B6" s="272">
        <f>L7/12162*100</f>
        <v>1.9240256536753824</v>
      </c>
      <c r="C6" s="272">
        <v>3.9</v>
      </c>
      <c r="D6" s="272">
        <v>9.6999999999999993</v>
      </c>
      <c r="E6" s="272">
        <v>18.399999999999999</v>
      </c>
      <c r="F6" s="272">
        <v>25</v>
      </c>
      <c r="G6" s="272">
        <v>23.8</v>
      </c>
      <c r="H6" s="272">
        <v>17.3</v>
      </c>
      <c r="J6" s="313"/>
      <c r="L6" s="270">
        <v>663</v>
      </c>
      <c r="M6" s="270">
        <v>890</v>
      </c>
      <c r="N6" s="270">
        <v>1675</v>
      </c>
      <c r="O6" s="271">
        <v>2497</v>
      </c>
      <c r="P6" s="271">
        <v>2637</v>
      </c>
      <c r="Q6" s="271">
        <v>2133</v>
      </c>
      <c r="R6" s="271">
        <v>1627</v>
      </c>
    </row>
    <row r="7" spans="1:18" s="124" customFormat="1" x14ac:dyDescent="0.2">
      <c r="J7" s="215"/>
      <c r="L7" s="270">
        <v>234</v>
      </c>
      <c r="M7" s="270">
        <v>501</v>
      </c>
      <c r="N7" s="270">
        <v>1160</v>
      </c>
      <c r="O7" s="270">
        <v>2343</v>
      </c>
      <c r="P7" s="270">
        <v>3098</v>
      </c>
      <c r="Q7" s="270">
        <v>2868</v>
      </c>
      <c r="R7" s="270">
        <v>1923</v>
      </c>
    </row>
    <row r="8" spans="1:18" s="124" customFormat="1" x14ac:dyDescent="0.2">
      <c r="B8" s="368" t="s">
        <v>140</v>
      </c>
      <c r="C8" s="368"/>
      <c r="D8" s="368"/>
      <c r="E8" s="368"/>
      <c r="F8" s="368"/>
      <c r="G8" s="368"/>
      <c r="H8" s="368"/>
      <c r="J8" s="215"/>
    </row>
    <row r="9" spans="1:18" s="124" customFormat="1" ht="23.25" customHeight="1" thickBot="1" x14ac:dyDescent="0.25">
      <c r="A9" s="123" t="s">
        <v>171</v>
      </c>
      <c r="B9" s="153" t="s">
        <v>121</v>
      </c>
      <c r="C9" s="153" t="s">
        <v>122</v>
      </c>
      <c r="D9" s="153" t="s">
        <v>123</v>
      </c>
      <c r="E9" s="153" t="s">
        <v>124</v>
      </c>
      <c r="F9" s="153" t="s">
        <v>125</v>
      </c>
      <c r="G9" s="153" t="s">
        <v>126</v>
      </c>
      <c r="H9" s="153" t="s">
        <v>127</v>
      </c>
      <c r="J9" s="215"/>
      <c r="L9" s="152" t="s">
        <v>121</v>
      </c>
      <c r="M9" s="152" t="s">
        <v>122</v>
      </c>
      <c r="N9" s="152" t="s">
        <v>123</v>
      </c>
      <c r="O9" s="152" t="s">
        <v>124</v>
      </c>
      <c r="P9" s="152" t="s">
        <v>125</v>
      </c>
      <c r="Q9" s="152" t="s">
        <v>126</v>
      </c>
      <c r="R9" s="152" t="s">
        <v>127</v>
      </c>
    </row>
    <row r="10" spans="1:18" x14ac:dyDescent="0.2">
      <c r="A10" s="124" t="s">
        <v>128</v>
      </c>
      <c r="B10" s="148">
        <f>L10/5769*100</f>
        <v>0.31201248049921998</v>
      </c>
      <c r="C10" s="148">
        <v>1.3</v>
      </c>
      <c r="D10" s="148">
        <v>6.1</v>
      </c>
      <c r="E10" s="148">
        <v>17.7</v>
      </c>
      <c r="F10" s="148">
        <v>25.7</v>
      </c>
      <c r="G10" s="148">
        <f t="shared" ref="G10" si="0">Q10/5769*100</f>
        <v>25.238342867048015</v>
      </c>
      <c r="H10" s="148">
        <v>23.6</v>
      </c>
      <c r="J10" s="313"/>
      <c r="L10" s="270">
        <v>18</v>
      </c>
      <c r="M10" s="270">
        <v>108</v>
      </c>
      <c r="N10" s="270">
        <v>389</v>
      </c>
      <c r="O10" s="270">
        <v>1011</v>
      </c>
      <c r="P10" s="270">
        <v>1511</v>
      </c>
      <c r="Q10" s="270">
        <v>1456</v>
      </c>
      <c r="R10" s="270">
        <v>1269</v>
      </c>
    </row>
    <row r="11" spans="1:18" x14ac:dyDescent="0.2">
      <c r="A11" s="227" t="s">
        <v>129</v>
      </c>
      <c r="B11" s="272">
        <v>0.1</v>
      </c>
      <c r="C11" s="272">
        <v>0.4</v>
      </c>
      <c r="D11" s="272">
        <v>3</v>
      </c>
      <c r="E11" s="272">
        <f t="shared" ref="E11" si="1">O11/5769*100</f>
        <v>11.700468018720748</v>
      </c>
      <c r="F11" s="272">
        <v>25.3</v>
      </c>
      <c r="G11" s="272">
        <v>31.9</v>
      </c>
      <c r="H11" s="272">
        <v>27.6</v>
      </c>
      <c r="I11" s="118"/>
      <c r="J11" s="313"/>
      <c r="L11" s="270">
        <v>9</v>
      </c>
      <c r="M11" s="270">
        <v>35</v>
      </c>
      <c r="N11" s="270">
        <v>170</v>
      </c>
      <c r="O11" s="270">
        <v>675</v>
      </c>
      <c r="P11" s="270">
        <v>1528</v>
      </c>
      <c r="Q11" s="270">
        <v>1862</v>
      </c>
      <c r="R11" s="270">
        <v>1488</v>
      </c>
    </row>
    <row r="13" spans="1:18" x14ac:dyDescent="0.2">
      <c r="A13" s="359" t="s">
        <v>275</v>
      </c>
      <c r="B13" s="359"/>
      <c r="C13" s="359"/>
      <c r="D13" s="359"/>
      <c r="E13" s="359"/>
      <c r="F13" s="359"/>
      <c r="G13" s="359"/>
      <c r="H13" s="359"/>
    </row>
    <row r="14" spans="1:18" x14ac:dyDescent="0.2">
      <c r="A14" s="357" t="s">
        <v>293</v>
      </c>
      <c r="B14" s="357"/>
      <c r="C14" s="357"/>
      <c r="D14" s="357"/>
      <c r="E14" s="357"/>
      <c r="F14" s="357"/>
      <c r="G14" s="357"/>
      <c r="H14" s="357"/>
    </row>
    <row r="18" spans="1:14" x14ac:dyDescent="0.2">
      <c r="B18" s="228"/>
      <c r="C18" s="228"/>
      <c r="D18" s="228"/>
      <c r="E18" s="228"/>
      <c r="F18" s="228"/>
      <c r="G18" s="228"/>
      <c r="H18" s="228"/>
    </row>
    <row r="19" spans="1:14" x14ac:dyDescent="0.2">
      <c r="B19" s="228"/>
      <c r="C19" s="228"/>
      <c r="D19" s="228"/>
      <c r="E19" s="228"/>
      <c r="F19" s="228"/>
      <c r="G19" s="228"/>
      <c r="H19" s="228"/>
    </row>
    <row r="20" spans="1:14" x14ac:dyDescent="0.2">
      <c r="A20" s="14"/>
      <c r="B20" s="229"/>
      <c r="C20" s="229"/>
      <c r="D20" s="229"/>
      <c r="E20" s="229"/>
      <c r="F20" s="229"/>
      <c r="G20" s="229"/>
      <c r="H20" s="229"/>
    </row>
    <row r="21" spans="1:14" x14ac:dyDescent="0.2">
      <c r="A21" s="14"/>
      <c r="B21" s="229"/>
      <c r="C21" s="229"/>
      <c r="D21" s="229"/>
      <c r="E21" s="229"/>
      <c r="F21" s="229"/>
      <c r="G21" s="229"/>
      <c r="H21" s="229"/>
    </row>
    <row r="22" spans="1:14" x14ac:dyDescent="0.2">
      <c r="B22" s="228"/>
      <c r="C22" s="228"/>
      <c r="D22" s="228"/>
      <c r="E22" s="228"/>
      <c r="F22" s="228"/>
      <c r="G22" s="228"/>
      <c r="H22" s="228"/>
      <c r="K22" s="230"/>
    </row>
    <row r="23" spans="1:14" x14ac:dyDescent="0.2">
      <c r="B23" s="228"/>
      <c r="C23" s="228"/>
      <c r="D23" s="228"/>
      <c r="E23" s="228"/>
      <c r="F23" s="228"/>
      <c r="G23" s="228"/>
      <c r="H23" s="228"/>
      <c r="J23" s="230"/>
      <c r="K23" s="230"/>
      <c r="L23" s="125"/>
      <c r="M23" s="230"/>
      <c r="N23" s="230"/>
    </row>
    <row r="24" spans="1:14" x14ac:dyDescent="0.2">
      <c r="A24" s="14"/>
      <c r="B24" s="228"/>
      <c r="C24" s="228"/>
      <c r="D24" s="228"/>
      <c r="E24" s="228"/>
      <c r="F24" s="228"/>
      <c r="G24" s="228"/>
      <c r="H24" s="228"/>
      <c r="J24" s="230"/>
      <c r="K24" s="230"/>
      <c r="L24" s="125"/>
      <c r="M24" s="230"/>
      <c r="N24" s="230"/>
    </row>
    <row r="25" spans="1:14" x14ac:dyDescent="0.2">
      <c r="A25" s="14"/>
      <c r="B25" s="229"/>
      <c r="C25" s="229"/>
      <c r="D25" s="229"/>
      <c r="E25" s="229"/>
      <c r="F25" s="229"/>
      <c r="G25" s="229"/>
      <c r="H25" s="229"/>
      <c r="J25" s="230"/>
      <c r="K25" s="230"/>
      <c r="L25" s="125"/>
      <c r="M25" s="230"/>
      <c r="N25" s="230"/>
    </row>
    <row r="26" spans="1:14" x14ac:dyDescent="0.2">
      <c r="B26" s="229"/>
      <c r="C26" s="229"/>
      <c r="D26" s="229"/>
      <c r="E26" s="229"/>
      <c r="F26" s="229"/>
      <c r="G26" s="229"/>
      <c r="H26" s="229"/>
      <c r="J26" s="230"/>
      <c r="K26" s="230"/>
      <c r="L26" s="125"/>
      <c r="M26" s="230"/>
      <c r="N26" s="230"/>
    </row>
    <row r="27" spans="1:14" x14ac:dyDescent="0.2">
      <c r="B27" s="229"/>
      <c r="C27" s="229"/>
      <c r="D27" s="229"/>
      <c r="E27" s="229"/>
      <c r="F27" s="229"/>
      <c r="G27" s="229"/>
      <c r="H27" s="229"/>
    </row>
    <row r="28" spans="1:14" x14ac:dyDescent="0.2">
      <c r="B28" s="229"/>
      <c r="C28" s="229"/>
      <c r="D28" s="229"/>
      <c r="E28" s="229"/>
      <c r="F28" s="229"/>
      <c r="G28" s="229"/>
      <c r="H28" s="229"/>
    </row>
    <row r="29" spans="1:14" x14ac:dyDescent="0.2">
      <c r="B29" s="229"/>
      <c r="C29" s="229"/>
      <c r="D29" s="229"/>
      <c r="E29" s="229"/>
      <c r="F29" s="229"/>
      <c r="G29" s="229"/>
      <c r="H29" s="229"/>
    </row>
  </sheetData>
  <mergeCells count="5">
    <mergeCell ref="A1:H1"/>
    <mergeCell ref="B3:H3"/>
    <mergeCell ref="B8:H8"/>
    <mergeCell ref="A13:H13"/>
    <mergeCell ref="A14:H14"/>
  </mergeCells>
  <pageMargins left="0.5" right="0.5" top="0.25" bottom="0.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92D050"/>
  </sheetPr>
  <dimension ref="A1:O41"/>
  <sheetViews>
    <sheetView showGridLines="0" zoomScaleNormal="100" workbookViewId="0">
      <selection sqref="A1:F1"/>
    </sheetView>
  </sheetViews>
  <sheetFormatPr defaultColWidth="9.140625" defaultRowHeight="12.75" x14ac:dyDescent="0.25"/>
  <cols>
    <col min="1" max="1" width="20.140625" style="21" customWidth="1"/>
    <col min="2" max="6" width="10" style="21" customWidth="1"/>
    <col min="7" max="8" width="9.140625" style="23"/>
    <col min="9" max="13" width="0" style="23" hidden="1" customWidth="1"/>
    <col min="14" max="15" width="9.140625" style="23"/>
    <col min="16" max="16384" width="9.140625" style="21"/>
  </cols>
  <sheetData>
    <row r="1" spans="1:13" x14ac:dyDescent="0.25">
      <c r="A1" s="371" t="s">
        <v>283</v>
      </c>
      <c r="B1" s="371"/>
      <c r="C1" s="371"/>
      <c r="D1" s="371"/>
      <c r="E1" s="371"/>
      <c r="F1" s="371"/>
    </row>
    <row r="3" spans="1:13" x14ac:dyDescent="0.25">
      <c r="B3" s="369" t="s">
        <v>0</v>
      </c>
      <c r="C3" s="369"/>
      <c r="D3" s="369"/>
      <c r="E3" s="369"/>
      <c r="F3" s="369"/>
    </row>
    <row r="4" spans="1:13" ht="13.5" thickBot="1" x14ac:dyDescent="0.3">
      <c r="A4" s="149" t="s">
        <v>170</v>
      </c>
      <c r="B4" s="150" t="s">
        <v>130</v>
      </c>
      <c r="C4" s="150" t="s">
        <v>131</v>
      </c>
      <c r="D4" s="150" t="s">
        <v>132</v>
      </c>
      <c r="E4" s="150" t="s">
        <v>133</v>
      </c>
      <c r="F4" s="150" t="s">
        <v>134</v>
      </c>
      <c r="I4" s="150" t="s">
        <v>130</v>
      </c>
      <c r="J4" s="150" t="s">
        <v>131</v>
      </c>
      <c r="K4" s="150" t="s">
        <v>132</v>
      </c>
      <c r="L4" s="150" t="s">
        <v>133</v>
      </c>
      <c r="M4" s="150" t="s">
        <v>134</v>
      </c>
    </row>
    <row r="5" spans="1:13" x14ac:dyDescent="0.25">
      <c r="A5" s="24" t="s">
        <v>135</v>
      </c>
      <c r="B5" s="258">
        <v>0.9</v>
      </c>
      <c r="C5" s="258">
        <v>12.7</v>
      </c>
      <c r="D5" s="258">
        <v>28.6</v>
      </c>
      <c r="E5" s="258">
        <v>34.700000000000003</v>
      </c>
      <c r="F5" s="258">
        <v>23.1</v>
      </c>
      <c r="G5" s="45"/>
      <c r="H5" s="45"/>
      <c r="I5" s="256">
        <v>139</v>
      </c>
      <c r="J5" s="256">
        <v>1630</v>
      </c>
      <c r="K5" s="256">
        <v>3409</v>
      </c>
      <c r="L5" s="256">
        <v>3923</v>
      </c>
      <c r="M5" s="256">
        <v>2533</v>
      </c>
    </row>
    <row r="6" spans="1:13" x14ac:dyDescent="0.25">
      <c r="A6" s="70" t="s">
        <v>119</v>
      </c>
      <c r="B6" s="259">
        <v>1.4</v>
      </c>
      <c r="C6" s="259">
        <v>12.1</v>
      </c>
      <c r="D6" s="259">
        <v>23.5</v>
      </c>
      <c r="E6" s="259">
        <v>31</v>
      </c>
      <c r="F6" s="259">
        <v>31.9</v>
      </c>
      <c r="G6" s="45"/>
      <c r="H6" s="45"/>
      <c r="I6" s="257">
        <v>223</v>
      </c>
      <c r="J6" s="257">
        <v>1431</v>
      </c>
      <c r="K6" s="257">
        <v>2706</v>
      </c>
      <c r="L6" s="257">
        <v>3550</v>
      </c>
      <c r="M6" s="257">
        <v>3724</v>
      </c>
    </row>
    <row r="7" spans="1:13" x14ac:dyDescent="0.25">
      <c r="A7" s="24" t="s">
        <v>120</v>
      </c>
      <c r="B7" s="258">
        <v>1.6</v>
      </c>
      <c r="C7" s="258">
        <v>16.3</v>
      </c>
      <c r="D7" s="258">
        <v>28.3</v>
      </c>
      <c r="E7" s="258">
        <v>31</v>
      </c>
      <c r="F7" s="258">
        <v>22.7</v>
      </c>
      <c r="G7" s="45"/>
      <c r="H7" s="45"/>
      <c r="I7" s="256">
        <v>240</v>
      </c>
      <c r="J7" s="256">
        <v>2061</v>
      </c>
      <c r="K7" s="256">
        <v>3342</v>
      </c>
      <c r="L7" s="256">
        <v>3493</v>
      </c>
      <c r="M7" s="256">
        <v>2526</v>
      </c>
    </row>
    <row r="8" spans="1:13" x14ac:dyDescent="0.25">
      <c r="A8" s="24"/>
      <c r="B8" s="24"/>
      <c r="C8" s="24"/>
      <c r="D8" s="24"/>
      <c r="E8" s="24"/>
      <c r="F8" s="24"/>
      <c r="G8" s="45"/>
      <c r="H8" s="45"/>
    </row>
    <row r="9" spans="1:13" x14ac:dyDescent="0.25">
      <c r="A9" s="24"/>
      <c r="B9" s="24"/>
      <c r="C9" s="24"/>
      <c r="D9" s="24"/>
      <c r="E9" s="24"/>
      <c r="F9" s="24"/>
      <c r="H9" s="45"/>
    </row>
    <row r="10" spans="1:13" x14ac:dyDescent="0.25">
      <c r="A10" s="24"/>
      <c r="B10" s="370" t="s">
        <v>140</v>
      </c>
      <c r="C10" s="370"/>
      <c r="D10" s="370"/>
      <c r="E10" s="370"/>
      <c r="F10" s="370"/>
      <c r="H10" s="45"/>
    </row>
    <row r="11" spans="1:13" ht="13.5" thickBot="1" x14ac:dyDescent="0.3">
      <c r="A11" s="122" t="s">
        <v>170</v>
      </c>
      <c r="B11" s="151" t="s">
        <v>130</v>
      </c>
      <c r="C11" s="151" t="s">
        <v>131</v>
      </c>
      <c r="D11" s="151" t="s">
        <v>132</v>
      </c>
      <c r="E11" s="151" t="s">
        <v>133</v>
      </c>
      <c r="F11" s="151" t="s">
        <v>134</v>
      </c>
      <c r="H11" s="45"/>
      <c r="I11" s="151" t="s">
        <v>130</v>
      </c>
      <c r="J11" s="151" t="s">
        <v>131</v>
      </c>
      <c r="K11" s="151" t="s">
        <v>132</v>
      </c>
      <c r="L11" s="151" t="s">
        <v>133</v>
      </c>
      <c r="M11" s="151" t="s">
        <v>134</v>
      </c>
    </row>
    <row r="12" spans="1:13" x14ac:dyDescent="0.25">
      <c r="A12" s="24" t="s">
        <v>135</v>
      </c>
      <c r="B12" s="29">
        <v>0</v>
      </c>
      <c r="C12" s="29">
        <v>2</v>
      </c>
      <c r="D12" s="29">
        <v>20.2</v>
      </c>
      <c r="E12" s="29">
        <v>42.4</v>
      </c>
      <c r="F12" s="29">
        <v>35.4</v>
      </c>
      <c r="G12" s="45" t="s">
        <v>189</v>
      </c>
      <c r="H12" s="45"/>
      <c r="I12" s="256">
        <v>2</v>
      </c>
      <c r="J12" s="256">
        <v>134</v>
      </c>
      <c r="K12" s="256">
        <v>1179</v>
      </c>
      <c r="L12" s="256">
        <v>2366</v>
      </c>
      <c r="M12" s="256">
        <v>1976</v>
      </c>
    </row>
    <row r="13" spans="1:13" x14ac:dyDescent="0.25">
      <c r="A13" s="70" t="s">
        <v>119</v>
      </c>
      <c r="B13" s="219">
        <v>0.2</v>
      </c>
      <c r="C13" s="219">
        <v>5.8</v>
      </c>
      <c r="D13" s="219">
        <v>19.7</v>
      </c>
      <c r="E13" s="219">
        <v>33.9</v>
      </c>
      <c r="F13" s="219">
        <v>40.5</v>
      </c>
      <c r="G13" s="45"/>
      <c r="H13" s="45"/>
      <c r="I13" s="257">
        <v>17</v>
      </c>
      <c r="J13" s="257">
        <v>299</v>
      </c>
      <c r="K13" s="257">
        <v>1153</v>
      </c>
      <c r="L13" s="257">
        <v>1880</v>
      </c>
      <c r="M13" s="257">
        <v>2308</v>
      </c>
    </row>
    <row r="14" spans="1:13" x14ac:dyDescent="0.25">
      <c r="A14" s="24" t="s">
        <v>120</v>
      </c>
      <c r="B14" s="29">
        <v>0</v>
      </c>
      <c r="C14" s="29">
        <v>3.9</v>
      </c>
      <c r="D14" s="29">
        <v>22.5</v>
      </c>
      <c r="E14" s="29">
        <v>39</v>
      </c>
      <c r="F14" s="29">
        <v>34.6</v>
      </c>
      <c r="G14" s="45"/>
      <c r="H14" s="45"/>
      <c r="I14" s="256">
        <v>3</v>
      </c>
      <c r="J14" s="256">
        <v>248</v>
      </c>
      <c r="K14" s="256">
        <v>1302</v>
      </c>
      <c r="L14" s="256">
        <v>2168</v>
      </c>
      <c r="M14" s="256">
        <v>1964</v>
      </c>
    </row>
    <row r="16" spans="1:13" x14ac:dyDescent="0.25">
      <c r="A16" s="154" t="s">
        <v>275</v>
      </c>
      <c r="B16" s="154"/>
      <c r="C16" s="154"/>
      <c r="D16" s="154"/>
      <c r="E16" s="154"/>
      <c r="F16" s="154"/>
    </row>
    <row r="17" spans="1:15" x14ac:dyDescent="0.2">
      <c r="A17" s="348" t="s">
        <v>293</v>
      </c>
      <c r="B17" s="348"/>
      <c r="C17" s="348"/>
      <c r="D17" s="348"/>
      <c r="E17" s="348"/>
      <c r="F17" s="348"/>
    </row>
    <row r="21" spans="1:15" s="216" customFormat="1" x14ac:dyDescent="0.25">
      <c r="G21" s="217"/>
      <c r="H21" s="217"/>
      <c r="I21" s="217"/>
      <c r="J21" s="217"/>
      <c r="K21" s="217"/>
      <c r="L21" s="217"/>
      <c r="M21" s="217"/>
      <c r="N21" s="217"/>
      <c r="O21" s="217"/>
    </row>
    <row r="22" spans="1:15" s="216" customFormat="1" x14ac:dyDescent="0.25">
      <c r="G22" s="217"/>
      <c r="H22" s="217"/>
      <c r="I22" s="217"/>
      <c r="J22" s="217"/>
      <c r="K22" s="217"/>
      <c r="L22" s="217"/>
      <c r="M22" s="217"/>
      <c r="N22" s="217"/>
      <c r="O22" s="217"/>
    </row>
    <row r="23" spans="1:15" s="216" customFormat="1" x14ac:dyDescent="0.25">
      <c r="G23" s="217"/>
      <c r="H23" s="217"/>
      <c r="I23" s="217"/>
      <c r="J23" s="217"/>
      <c r="K23" s="217"/>
      <c r="L23" s="217"/>
      <c r="M23" s="217"/>
      <c r="N23" s="217"/>
      <c r="O23" s="217"/>
    </row>
    <row r="24" spans="1:15" s="216" customFormat="1" x14ac:dyDescent="0.25">
      <c r="B24" s="30"/>
      <c r="C24" s="30"/>
      <c r="D24" s="30"/>
      <c r="E24" s="30"/>
      <c r="F24" s="30"/>
      <c r="G24" s="217"/>
      <c r="H24" s="217"/>
      <c r="I24" s="217"/>
      <c r="J24" s="217"/>
      <c r="K24" s="217"/>
      <c r="L24" s="217"/>
      <c r="M24" s="217"/>
      <c r="N24" s="217"/>
      <c r="O24" s="217"/>
    </row>
    <row r="25" spans="1:15" s="216" customFormat="1" x14ac:dyDescent="0.25">
      <c r="A25" s="14"/>
      <c r="B25" s="231"/>
      <c r="C25" s="231"/>
      <c r="D25" s="231"/>
      <c r="E25" s="231"/>
      <c r="F25" s="231"/>
      <c r="G25" s="217"/>
      <c r="H25" s="217"/>
      <c r="I25" s="217"/>
      <c r="J25" s="217"/>
      <c r="K25" s="217"/>
      <c r="L25" s="217"/>
      <c r="M25" s="217"/>
      <c r="N25" s="217"/>
      <c r="O25" s="217"/>
    </row>
    <row r="26" spans="1:15" s="216" customFormat="1" x14ac:dyDescent="0.25">
      <c r="A26" s="14"/>
      <c r="B26" s="231"/>
      <c r="C26" s="231"/>
      <c r="D26" s="231"/>
      <c r="E26" s="231"/>
      <c r="F26" s="231"/>
      <c r="G26" s="217"/>
      <c r="H26" s="217"/>
      <c r="I26" s="217" t="s">
        <v>189</v>
      </c>
      <c r="J26" s="217"/>
      <c r="K26" s="217"/>
      <c r="L26" s="217"/>
      <c r="M26" s="217"/>
      <c r="N26" s="217"/>
      <c r="O26" s="217"/>
    </row>
    <row r="27" spans="1:15" s="216" customFormat="1" x14ac:dyDescent="0.25">
      <c r="B27" s="231"/>
      <c r="C27" s="231"/>
      <c r="D27" s="231"/>
      <c r="E27" s="231"/>
      <c r="F27" s="231"/>
      <c r="G27" s="217"/>
      <c r="H27" s="217"/>
      <c r="I27" s="217"/>
      <c r="J27" s="217"/>
      <c r="K27" s="217"/>
      <c r="L27" s="217"/>
      <c r="M27" s="217"/>
      <c r="N27" s="217"/>
      <c r="O27" s="217"/>
    </row>
    <row r="28" spans="1:15" s="216" customFormat="1" x14ac:dyDescent="0.25">
      <c r="B28" s="231"/>
      <c r="C28" s="231"/>
      <c r="D28" s="231"/>
      <c r="E28" s="231"/>
      <c r="F28" s="231"/>
      <c r="G28" s="52"/>
      <c r="H28" s="52"/>
      <c r="I28" s="217"/>
      <c r="J28" s="217"/>
      <c r="K28" s="217"/>
      <c r="L28" s="217"/>
      <c r="M28" s="217"/>
      <c r="N28" s="217"/>
      <c r="O28" s="217"/>
    </row>
    <row r="29" spans="1:15" s="216" customFormat="1" x14ac:dyDescent="0.25">
      <c r="B29" s="231"/>
      <c r="C29" s="231"/>
      <c r="D29" s="231"/>
      <c r="E29" s="231"/>
      <c r="F29" s="231"/>
      <c r="G29" s="217"/>
      <c r="H29" s="52"/>
      <c r="I29" s="217"/>
      <c r="J29" s="217"/>
      <c r="K29" s="217"/>
      <c r="L29" s="217"/>
      <c r="M29" s="217"/>
      <c r="N29" s="217"/>
      <c r="O29" s="217"/>
    </row>
    <row r="30" spans="1:15" s="216" customFormat="1" x14ac:dyDescent="0.25">
      <c r="B30" s="231"/>
      <c r="C30" s="231"/>
      <c r="D30" s="231"/>
      <c r="E30" s="231"/>
      <c r="F30" s="231"/>
      <c r="G30" s="217"/>
      <c r="H30" s="52"/>
      <c r="I30" s="217"/>
      <c r="J30" s="217"/>
      <c r="K30" s="217"/>
      <c r="L30" s="217"/>
      <c r="M30" s="217"/>
      <c r="N30" s="217"/>
      <c r="O30" s="217"/>
    </row>
    <row r="31" spans="1:15" s="216" customFormat="1" x14ac:dyDescent="0.25">
      <c r="A31" s="14"/>
      <c r="B31" s="231"/>
      <c r="C31" s="231"/>
      <c r="D31" s="231"/>
      <c r="E31" s="231"/>
      <c r="F31" s="231"/>
      <c r="G31" s="217"/>
      <c r="H31" s="217"/>
      <c r="I31" s="217"/>
      <c r="J31" s="217"/>
      <c r="K31" s="217"/>
      <c r="L31" s="217"/>
      <c r="M31" s="217"/>
      <c r="N31" s="217"/>
      <c r="O31" s="217"/>
    </row>
    <row r="32" spans="1:15" s="216" customFormat="1" x14ac:dyDescent="0.25">
      <c r="B32" s="231"/>
      <c r="C32" s="231"/>
      <c r="D32" s="231"/>
      <c r="E32" s="231"/>
      <c r="F32" s="231"/>
      <c r="G32" s="217"/>
      <c r="H32" s="217"/>
      <c r="I32" s="217"/>
      <c r="J32" s="217"/>
      <c r="K32" s="217"/>
      <c r="L32" s="217"/>
      <c r="M32" s="217"/>
      <c r="N32" s="217"/>
      <c r="O32" s="217"/>
    </row>
    <row r="33" spans="2:15" s="216" customFormat="1" x14ac:dyDescent="0.25">
      <c r="B33" s="231"/>
      <c r="C33" s="231"/>
      <c r="D33" s="231"/>
      <c r="E33" s="231"/>
      <c r="F33" s="231"/>
      <c r="G33" s="217"/>
      <c r="H33" s="217"/>
      <c r="I33" s="217"/>
      <c r="J33" s="217"/>
      <c r="K33" s="217"/>
      <c r="L33" s="217"/>
      <c r="M33" s="217"/>
      <c r="N33" s="217"/>
      <c r="O33" s="217"/>
    </row>
    <row r="34" spans="2:15" s="216" customFormat="1" x14ac:dyDescent="0.25">
      <c r="B34" s="231"/>
      <c r="C34" s="231"/>
      <c r="D34" s="231"/>
      <c r="E34" s="231"/>
      <c r="F34" s="231"/>
      <c r="G34" s="217"/>
      <c r="H34" s="217"/>
      <c r="I34" s="217"/>
      <c r="J34" s="217"/>
      <c r="K34" s="217"/>
      <c r="L34" s="217"/>
      <c r="M34" s="217"/>
      <c r="N34" s="217"/>
      <c r="O34" s="217"/>
    </row>
    <row r="35" spans="2:15" s="216" customFormat="1" x14ac:dyDescent="0.25">
      <c r="B35" s="231"/>
      <c r="C35" s="231"/>
      <c r="D35" s="231"/>
      <c r="E35" s="231"/>
      <c r="F35" s="231"/>
      <c r="G35" s="217"/>
      <c r="H35" s="217"/>
      <c r="I35" s="217"/>
      <c r="J35" s="217"/>
      <c r="K35" s="217"/>
      <c r="L35" s="217"/>
      <c r="M35" s="217"/>
      <c r="N35" s="217"/>
      <c r="O35" s="217"/>
    </row>
    <row r="36" spans="2:15" s="216" customFormat="1" x14ac:dyDescent="0.25">
      <c r="B36" s="231"/>
      <c r="C36" s="231"/>
      <c r="D36" s="231"/>
      <c r="E36" s="231"/>
      <c r="F36" s="231"/>
      <c r="G36" s="217"/>
      <c r="H36" s="217"/>
      <c r="I36" s="217"/>
      <c r="J36" s="217"/>
      <c r="K36" s="217"/>
      <c r="L36" s="217"/>
      <c r="M36" s="217"/>
      <c r="N36" s="217"/>
      <c r="O36" s="217"/>
    </row>
    <row r="37" spans="2:15" s="216" customFormat="1" x14ac:dyDescent="0.25">
      <c r="B37" s="231"/>
      <c r="C37" s="231"/>
      <c r="D37" s="231"/>
      <c r="E37" s="231"/>
      <c r="F37" s="231"/>
      <c r="G37" s="217"/>
      <c r="H37" s="217"/>
      <c r="I37" s="217"/>
      <c r="J37" s="217"/>
      <c r="K37" s="217"/>
      <c r="L37" s="217"/>
      <c r="M37" s="217"/>
      <c r="N37" s="217"/>
      <c r="O37" s="217"/>
    </row>
    <row r="38" spans="2:15" s="216" customFormat="1" x14ac:dyDescent="0.25">
      <c r="G38" s="217"/>
      <c r="H38" s="217"/>
      <c r="I38" s="217"/>
      <c r="J38" s="217"/>
      <c r="K38" s="217"/>
      <c r="L38" s="217"/>
      <c r="M38" s="217"/>
      <c r="N38" s="217"/>
      <c r="O38" s="217"/>
    </row>
    <row r="39" spans="2:15" s="216" customFormat="1" x14ac:dyDescent="0.25">
      <c r="G39" s="217"/>
      <c r="H39" s="217"/>
      <c r="I39" s="217"/>
      <c r="J39" s="217"/>
      <c r="K39" s="217"/>
      <c r="L39" s="217"/>
      <c r="M39" s="217"/>
      <c r="N39" s="217"/>
      <c r="O39" s="217"/>
    </row>
    <row r="40" spans="2:15" s="216" customFormat="1" x14ac:dyDescent="0.25">
      <c r="G40" s="217"/>
      <c r="H40" s="217"/>
      <c r="I40" s="217"/>
      <c r="J40" s="217"/>
      <c r="K40" s="217"/>
      <c r="L40" s="217"/>
      <c r="M40" s="217"/>
      <c r="N40" s="217"/>
      <c r="O40" s="217"/>
    </row>
    <row r="41" spans="2:15" s="216" customFormat="1" x14ac:dyDescent="0.25">
      <c r="G41" s="217"/>
      <c r="H41" s="217"/>
      <c r="I41" s="217"/>
      <c r="J41" s="217"/>
      <c r="K41" s="217"/>
      <c r="L41" s="217"/>
      <c r="M41" s="217"/>
      <c r="N41" s="217"/>
      <c r="O41" s="217"/>
    </row>
  </sheetData>
  <customSheetViews>
    <customSheetView guid="{7A197565-CD06-4D40-ADF6-ABEB5F656DCB}" showPageBreaks="1" showGridLines="0">
      <selection activeCell="A4" sqref="A4"/>
      <pageMargins left="0.2" right="0.2" top="0.25" bottom="0.5" header="0.3" footer="0.3"/>
      <pageSetup scale="65" orientation="landscape" r:id="rId1"/>
    </customSheetView>
    <customSheetView guid="{95FDDC2C-549A-47CA-B8D5-ECD00002A7F5}" showGridLines="0">
      <selection activeCell="A4" sqref="A4"/>
      <pageMargins left="0.2" right="0.2" top="0.25" bottom="0.5" header="0.3" footer="0.3"/>
      <pageSetup scale="65" orientation="landscape" r:id="rId2"/>
    </customSheetView>
    <customSheetView guid="{2B652145-1D52-4EE8-83F9-19E7E3F403E5}" showGridLines="0">
      <selection activeCell="A4" sqref="A4"/>
      <pageMargins left="0.2" right="0.2" top="0.25" bottom="0.5" header="0.3" footer="0.3"/>
      <pageSetup scale="65" orientation="landscape" r:id="rId3"/>
    </customSheetView>
    <customSheetView guid="{6205ACC2-7748-4BB6-9408-101C32D32338}" showGridLines="0">
      <selection activeCell="E13" sqref="E13"/>
      <pageMargins left="0.2" right="0.2" top="0.25" bottom="0.5" header="0.3" footer="0.3"/>
      <pageSetup scale="65" orientation="landscape" r:id="rId4"/>
    </customSheetView>
  </customSheetViews>
  <mergeCells count="4">
    <mergeCell ref="A17:F17"/>
    <mergeCell ref="B3:F3"/>
    <mergeCell ref="B10:F10"/>
    <mergeCell ref="A1:F1"/>
  </mergeCells>
  <phoneticPr fontId="0" type="noConversion"/>
  <pageMargins left="0.5" right="0.5" top="0.25" bottom="0.5" header="0.3" footer="0.3"/>
  <pageSetup orientation="landscape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8"/>
  <sheetViews>
    <sheetView showGridLines="0" workbookViewId="0">
      <selection sqref="A1:J1"/>
    </sheetView>
  </sheetViews>
  <sheetFormatPr defaultColWidth="9.140625" defaultRowHeight="15" customHeight="1" x14ac:dyDescent="0.25"/>
  <cols>
    <col min="1" max="1" width="11.5703125" style="28" customWidth="1"/>
    <col min="2" max="14" width="9.140625" style="28"/>
    <col min="15" max="16384" width="9.140625" style="8"/>
  </cols>
  <sheetData>
    <row r="1" spans="1:10" ht="15" customHeight="1" x14ac:dyDescent="0.25">
      <c r="A1" s="372" t="s">
        <v>284</v>
      </c>
      <c r="B1" s="372"/>
      <c r="C1" s="372"/>
      <c r="D1" s="372"/>
      <c r="E1" s="372"/>
      <c r="F1" s="372"/>
      <c r="G1" s="372"/>
      <c r="H1" s="372"/>
      <c r="I1" s="372"/>
      <c r="J1" s="372"/>
    </row>
    <row r="2" spans="1:10" ht="15" customHeight="1" x14ac:dyDescent="0.25">
      <c r="A2" s="23"/>
      <c r="B2" s="23"/>
      <c r="C2" s="23"/>
      <c r="D2" s="23"/>
      <c r="E2" s="23"/>
    </row>
    <row r="3" spans="1:10" ht="15" customHeight="1" x14ac:dyDescent="0.25">
      <c r="A3" s="23"/>
      <c r="B3" s="10"/>
      <c r="C3" s="10"/>
      <c r="D3" s="23"/>
      <c r="E3" s="23"/>
    </row>
    <row r="4" spans="1:10" ht="15" customHeight="1" x14ac:dyDescent="0.25">
      <c r="A4" s="24"/>
      <c r="B4" s="31"/>
      <c r="C4" s="31"/>
      <c r="D4" s="23"/>
      <c r="E4" s="23"/>
    </row>
    <row r="5" spans="1:10" ht="15" customHeight="1" x14ac:dyDescent="0.25">
      <c r="A5" s="79"/>
      <c r="B5" s="79"/>
      <c r="C5" s="79"/>
      <c r="D5" s="23"/>
      <c r="E5" s="23"/>
    </row>
    <row r="6" spans="1:10" ht="15" customHeight="1" x14ac:dyDescent="0.25">
      <c r="D6" s="23"/>
      <c r="E6" s="23"/>
    </row>
    <row r="7" spans="1:10" ht="15" customHeight="1" x14ac:dyDescent="0.25">
      <c r="D7" s="23"/>
      <c r="E7" s="23"/>
    </row>
    <row r="8" spans="1:10" ht="15" customHeight="1" x14ac:dyDescent="0.25">
      <c r="D8" s="23"/>
      <c r="E8" s="23"/>
    </row>
    <row r="9" spans="1:10" ht="15" customHeight="1" x14ac:dyDescent="0.25">
      <c r="D9" s="23"/>
      <c r="E9" s="23"/>
    </row>
    <row r="10" spans="1:10" ht="15" customHeight="1" x14ac:dyDescent="0.25">
      <c r="D10" s="23"/>
      <c r="E10" s="23"/>
    </row>
    <row r="11" spans="1:10" ht="15" customHeight="1" x14ac:dyDescent="0.25">
      <c r="D11" s="23"/>
      <c r="E11" s="23"/>
    </row>
    <row r="12" spans="1:10" ht="15" customHeight="1" x14ac:dyDescent="0.25">
      <c r="D12" s="23"/>
      <c r="E12" s="23"/>
    </row>
    <row r="13" spans="1:10" ht="15" customHeight="1" x14ac:dyDescent="0.25">
      <c r="D13" s="23"/>
      <c r="E13" s="23"/>
    </row>
    <row r="14" spans="1:10" ht="15" customHeight="1" x14ac:dyDescent="0.25">
      <c r="D14" s="32"/>
      <c r="E14" s="23"/>
    </row>
    <row r="15" spans="1:10" ht="15" customHeight="1" x14ac:dyDescent="0.25">
      <c r="D15" s="23"/>
      <c r="E15" s="23"/>
    </row>
    <row r="16" spans="1:10" ht="15" customHeight="1" x14ac:dyDescent="0.25">
      <c r="A16" s="31"/>
      <c r="B16" s="253"/>
      <c r="C16" s="17"/>
      <c r="D16" s="23"/>
      <c r="E16" s="23"/>
    </row>
    <row r="17" spans="1:11" ht="15" customHeight="1" x14ac:dyDescent="0.25">
      <c r="D17" s="23"/>
      <c r="E17" s="23"/>
    </row>
    <row r="18" spans="1:11" ht="15" customHeight="1" x14ac:dyDescent="0.25">
      <c r="D18" s="23"/>
      <c r="E18" s="23"/>
    </row>
    <row r="19" spans="1:11" ht="15" customHeight="1" x14ac:dyDescent="0.25">
      <c r="I19" s="79"/>
      <c r="J19" s="24"/>
      <c r="K19" s="24"/>
    </row>
    <row r="20" spans="1:11" ht="15" customHeight="1" x14ac:dyDescent="0.25">
      <c r="A20" s="65" t="s">
        <v>136</v>
      </c>
      <c r="B20" s="51" t="s">
        <v>5</v>
      </c>
      <c r="C20" s="51" t="s">
        <v>6</v>
      </c>
      <c r="I20" s="79"/>
      <c r="J20" s="370"/>
      <c r="K20" s="370"/>
    </row>
    <row r="21" spans="1:11" ht="15" customHeight="1" x14ac:dyDescent="0.25">
      <c r="A21" s="57">
        <v>2000</v>
      </c>
      <c r="B21" s="32">
        <v>0.59699999999999998</v>
      </c>
      <c r="C21" s="32">
        <v>0.40300000000000002</v>
      </c>
      <c r="I21" s="79"/>
      <c r="J21" s="245"/>
      <c r="K21" s="245"/>
    </row>
    <row r="22" spans="1:11" ht="15" customHeight="1" x14ac:dyDescent="0.25">
      <c r="A22" s="57">
        <v>2001</v>
      </c>
      <c r="B22" s="32">
        <v>0.56399999999999995</v>
      </c>
      <c r="C22" s="32">
        <v>0.41699999999999998</v>
      </c>
      <c r="I22" s="79"/>
      <c r="J22" s="27"/>
      <c r="K22" s="27"/>
    </row>
    <row r="23" spans="1:11" ht="15" customHeight="1" x14ac:dyDescent="0.25">
      <c r="A23" s="57">
        <v>2002</v>
      </c>
      <c r="B23" s="32">
        <v>0.56100000000000005</v>
      </c>
      <c r="C23" s="32">
        <v>0.437</v>
      </c>
      <c r="I23" s="79"/>
      <c r="J23" s="27"/>
      <c r="K23" s="27"/>
    </row>
    <row r="24" spans="1:11" ht="15" customHeight="1" x14ac:dyDescent="0.25">
      <c r="A24" s="57">
        <v>2003</v>
      </c>
      <c r="B24" s="32">
        <v>0.55600000000000005</v>
      </c>
      <c r="C24" s="32">
        <v>0.443</v>
      </c>
      <c r="I24" s="79"/>
      <c r="J24" s="27"/>
      <c r="K24" s="27"/>
    </row>
    <row r="25" spans="1:11" ht="15" customHeight="1" x14ac:dyDescent="0.25">
      <c r="A25" s="57">
        <v>2004</v>
      </c>
      <c r="B25" s="32">
        <v>0.56000000000000005</v>
      </c>
      <c r="C25" s="32">
        <v>0.439</v>
      </c>
      <c r="I25" s="79"/>
      <c r="J25" s="27"/>
      <c r="K25" s="27"/>
    </row>
    <row r="26" spans="1:11" ht="15" customHeight="1" x14ac:dyDescent="0.25">
      <c r="A26" s="57">
        <v>2005</v>
      </c>
      <c r="B26" s="32">
        <v>0.55700000000000005</v>
      </c>
      <c r="C26" s="32">
        <v>0.442</v>
      </c>
      <c r="I26" s="79"/>
      <c r="J26" s="27"/>
      <c r="K26" s="27"/>
    </row>
    <row r="27" spans="1:11" ht="15" customHeight="1" x14ac:dyDescent="0.25">
      <c r="A27" s="57">
        <v>2006</v>
      </c>
      <c r="B27" s="32">
        <v>0.54900000000000004</v>
      </c>
      <c r="C27" s="32">
        <v>0.45</v>
      </c>
      <c r="I27" s="79"/>
      <c r="J27" s="27"/>
      <c r="K27" s="27"/>
    </row>
    <row r="28" spans="1:11" ht="15" customHeight="1" x14ac:dyDescent="0.25">
      <c r="A28" s="55">
        <v>2007</v>
      </c>
      <c r="B28" s="12">
        <v>0.53300000000000003</v>
      </c>
      <c r="C28" s="12">
        <v>0.46600000000000003</v>
      </c>
      <c r="I28" s="79"/>
      <c r="J28" s="27"/>
      <c r="K28" s="27"/>
    </row>
    <row r="29" spans="1:11" ht="15" customHeight="1" x14ac:dyDescent="0.25">
      <c r="A29" s="55">
        <v>2008</v>
      </c>
      <c r="B29" s="12">
        <v>0.53400000000000003</v>
      </c>
      <c r="C29" s="12">
        <v>0.46500000000000002</v>
      </c>
      <c r="I29" s="79"/>
      <c r="J29" s="27"/>
      <c r="K29" s="27"/>
    </row>
    <row r="30" spans="1:11" ht="15" customHeight="1" x14ac:dyDescent="0.25">
      <c r="A30" s="56">
        <v>2009</v>
      </c>
      <c r="B30" s="253">
        <v>0.52800000000000002</v>
      </c>
      <c r="C30" s="17">
        <v>0.47199999999999998</v>
      </c>
      <c r="I30" s="79"/>
      <c r="J30" s="17"/>
      <c r="K30" s="17"/>
    </row>
    <row r="31" spans="1:11" ht="15" customHeight="1" x14ac:dyDescent="0.25">
      <c r="A31" s="56">
        <v>2010</v>
      </c>
      <c r="B31" s="253">
        <v>0.53700000000000003</v>
      </c>
      <c r="C31" s="17">
        <v>0.46300000000000002</v>
      </c>
      <c r="I31" s="79"/>
      <c r="J31" s="17"/>
      <c r="K31" s="17"/>
    </row>
    <row r="32" spans="1:11" ht="15" customHeight="1" x14ac:dyDescent="0.25">
      <c r="A32" s="56">
        <v>2011</v>
      </c>
      <c r="B32" s="253">
        <v>0.52600000000000002</v>
      </c>
      <c r="C32" s="17">
        <v>0.46</v>
      </c>
      <c r="I32" s="79"/>
      <c r="J32" s="17"/>
      <c r="K32" s="17"/>
    </row>
    <row r="33" spans="1:11" ht="15" customHeight="1" x14ac:dyDescent="0.25">
      <c r="A33" s="56">
        <v>2012</v>
      </c>
      <c r="B33" s="253">
        <f>'Table 2'!D17</f>
        <v>0.50964643537302312</v>
      </c>
      <c r="C33" s="17">
        <f>'Table 2'!F17</f>
        <v>0.47834727167342883</v>
      </c>
      <c r="I33" s="79"/>
      <c r="J33" s="17"/>
      <c r="K33" s="17"/>
    </row>
    <row r="34" spans="1:11" ht="15" customHeight="1" x14ac:dyDescent="0.25">
      <c r="A34" s="56">
        <v>2013</v>
      </c>
      <c r="B34" s="253">
        <f>'Table 2'!D18</f>
        <v>0.51266239105410294</v>
      </c>
      <c r="C34" s="17">
        <f>'Table 2'!F18</f>
        <v>0.47442854793619471</v>
      </c>
      <c r="I34" s="79"/>
      <c r="J34" s="17"/>
      <c r="K34" s="17"/>
    </row>
    <row r="35" spans="1:11" ht="15" customHeight="1" x14ac:dyDescent="0.25">
      <c r="A35" s="56">
        <v>2014</v>
      </c>
      <c r="B35" s="253">
        <f>'Table 2'!D19</f>
        <v>0.50446998722860792</v>
      </c>
      <c r="C35" s="17">
        <f>'Table 2'!F19</f>
        <v>0.48412090251170709</v>
      </c>
      <c r="I35" s="79"/>
      <c r="J35" s="17"/>
      <c r="K35" s="17"/>
    </row>
    <row r="36" spans="1:11" ht="15" customHeight="1" x14ac:dyDescent="0.25">
      <c r="I36" s="79"/>
      <c r="J36" s="253"/>
      <c r="K36" s="253"/>
    </row>
    <row r="37" spans="1:11" x14ac:dyDescent="0.25">
      <c r="A37" s="351" t="s">
        <v>275</v>
      </c>
      <c r="B37" s="351"/>
      <c r="C37" s="351"/>
      <c r="D37" s="351"/>
      <c r="E37" s="351"/>
      <c r="F37" s="351"/>
      <c r="G37" s="351"/>
      <c r="H37" s="351"/>
      <c r="I37" s="351"/>
      <c r="J37" s="351"/>
      <c r="K37" s="79"/>
    </row>
    <row r="38" spans="1:11" ht="10.5" customHeight="1" x14ac:dyDescent="0.2">
      <c r="A38" s="363" t="s">
        <v>293</v>
      </c>
      <c r="B38" s="363"/>
      <c r="C38" s="363"/>
      <c r="D38" s="363"/>
      <c r="E38" s="363"/>
      <c r="F38" s="363"/>
      <c r="G38" s="363"/>
      <c r="H38" s="363"/>
      <c r="I38" s="363"/>
      <c r="J38" s="363"/>
    </row>
  </sheetData>
  <mergeCells count="4">
    <mergeCell ref="J20:K20"/>
    <mergeCell ref="A1:J1"/>
    <mergeCell ref="A37:J37"/>
    <mergeCell ref="A38:J38"/>
  </mergeCells>
  <pageMargins left="0.5" right="0.5" top="0.5" bottom="0.5" header="0.3" footer="0.3"/>
  <pageSetup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7"/>
  <sheetViews>
    <sheetView showGridLines="0" zoomScaleNormal="100" workbookViewId="0">
      <selection sqref="A1:J1"/>
    </sheetView>
  </sheetViews>
  <sheetFormatPr defaultRowHeight="15" customHeight="1" x14ac:dyDescent="0.25"/>
  <cols>
    <col min="1" max="14" width="9.140625" style="80"/>
  </cols>
  <sheetData>
    <row r="1" spans="1:10" ht="15" customHeight="1" x14ac:dyDescent="0.25">
      <c r="A1" s="372" t="s">
        <v>285</v>
      </c>
      <c r="B1" s="372"/>
      <c r="C1" s="372"/>
      <c r="D1" s="372"/>
      <c r="E1" s="372"/>
      <c r="F1" s="372"/>
      <c r="G1" s="372"/>
      <c r="H1" s="372"/>
      <c r="I1" s="372"/>
      <c r="J1" s="372"/>
    </row>
    <row r="2" spans="1:10" ht="15" customHeight="1" x14ac:dyDescent="0.25">
      <c r="A2" s="1"/>
      <c r="B2" s="1"/>
      <c r="C2" s="1"/>
    </row>
    <row r="3" spans="1:10" ht="15" customHeight="1" x14ac:dyDescent="0.25">
      <c r="A3" s="5"/>
      <c r="B3" s="6"/>
      <c r="C3" s="6"/>
    </row>
    <row r="4" spans="1:10" ht="15" customHeight="1" x14ac:dyDescent="0.25">
      <c r="A4" s="4"/>
      <c r="B4" s="7"/>
      <c r="C4" s="7"/>
    </row>
    <row r="5" spans="1:10" ht="15" customHeight="1" x14ac:dyDescent="0.25">
      <c r="A5" s="4"/>
      <c r="B5" s="7"/>
      <c r="C5" s="7"/>
    </row>
    <row r="6" spans="1:10" ht="15" customHeight="1" x14ac:dyDescent="0.25">
      <c r="A6" s="4"/>
      <c r="B6" s="7"/>
      <c r="C6" s="7"/>
    </row>
    <row r="7" spans="1:10" ht="15" customHeight="1" x14ac:dyDescent="0.25">
      <c r="A7" s="4"/>
      <c r="B7" s="7"/>
      <c r="C7" s="7"/>
    </row>
    <row r="8" spans="1:10" ht="15" customHeight="1" x14ac:dyDescent="0.25">
      <c r="A8" s="4"/>
      <c r="B8" s="7"/>
      <c r="C8" s="7"/>
    </row>
    <row r="9" spans="1:10" ht="15" customHeight="1" x14ac:dyDescent="0.25">
      <c r="A9" s="4"/>
      <c r="B9" s="7"/>
      <c r="C9" s="7"/>
    </row>
    <row r="10" spans="1:10" ht="15" customHeight="1" x14ac:dyDescent="0.25">
      <c r="A10" s="4"/>
      <c r="B10" s="7"/>
      <c r="C10" s="7"/>
    </row>
    <row r="11" spans="1:10" ht="15" customHeight="1" x14ac:dyDescent="0.25">
      <c r="A11" s="4"/>
      <c r="B11" s="7"/>
      <c r="C11" s="7"/>
    </row>
    <row r="12" spans="1:10" ht="15" customHeight="1" x14ac:dyDescent="0.25">
      <c r="A12" s="3"/>
      <c r="B12" s="7"/>
      <c r="C12" s="7"/>
    </row>
    <row r="13" spans="1:10" ht="15" customHeight="1" x14ac:dyDescent="0.25">
      <c r="A13" s="3"/>
      <c r="B13" s="255"/>
      <c r="C13" s="255"/>
    </row>
    <row r="14" spans="1:10" ht="15" customHeight="1" x14ac:dyDescent="0.25">
      <c r="A14" s="3"/>
      <c r="B14" s="81"/>
      <c r="C14" s="82"/>
    </row>
    <row r="15" spans="1:10" ht="15" customHeight="1" x14ac:dyDescent="0.25">
      <c r="A15" s="83"/>
      <c r="B15" s="83"/>
      <c r="C15" s="83"/>
    </row>
    <row r="16" spans="1:10" ht="15" customHeight="1" x14ac:dyDescent="0.25">
      <c r="A16" s="83"/>
      <c r="B16" s="83"/>
      <c r="C16" s="83"/>
    </row>
    <row r="18" spans="1:3" ht="15" customHeight="1" x14ac:dyDescent="0.25">
      <c r="A18" s="2"/>
    </row>
    <row r="19" spans="1:3" ht="15" customHeight="1" x14ac:dyDescent="0.25">
      <c r="A19" s="49" t="s">
        <v>136</v>
      </c>
      <c r="B19" s="50" t="s">
        <v>5</v>
      </c>
      <c r="C19" s="50" t="s">
        <v>6</v>
      </c>
    </row>
    <row r="20" spans="1:3" ht="15" customHeight="1" x14ac:dyDescent="0.25">
      <c r="A20" s="58">
        <v>2000</v>
      </c>
      <c r="B20" s="48">
        <v>0.59399999999999997</v>
      </c>
      <c r="C20" s="48">
        <v>0.39</v>
      </c>
    </row>
    <row r="21" spans="1:3" ht="15" customHeight="1" x14ac:dyDescent="0.25">
      <c r="A21" s="58">
        <v>2001</v>
      </c>
      <c r="B21" s="48">
        <v>0.57299999999999995</v>
      </c>
      <c r="C21" s="48">
        <v>0.42</v>
      </c>
    </row>
    <row r="22" spans="1:3" ht="15" customHeight="1" x14ac:dyDescent="0.25">
      <c r="A22" s="58">
        <v>2002</v>
      </c>
      <c r="B22" s="48">
        <v>0.56999999999999995</v>
      </c>
      <c r="C22" s="48">
        <v>0.42699999999999999</v>
      </c>
    </row>
    <row r="23" spans="1:3" ht="15" customHeight="1" x14ac:dyDescent="0.25">
      <c r="A23" s="58">
        <v>2003</v>
      </c>
      <c r="B23" s="48">
        <v>0.55900000000000005</v>
      </c>
      <c r="C23" s="48">
        <v>0.437</v>
      </c>
    </row>
    <row r="24" spans="1:3" ht="15" customHeight="1" x14ac:dyDescent="0.25">
      <c r="A24" s="58">
        <v>2004</v>
      </c>
      <c r="B24" s="48">
        <v>0.57499999999999996</v>
      </c>
      <c r="C24" s="48">
        <v>0.42399999999999999</v>
      </c>
    </row>
    <row r="25" spans="1:3" ht="15" customHeight="1" x14ac:dyDescent="0.25">
      <c r="A25" s="58">
        <v>2005</v>
      </c>
      <c r="B25" s="48">
        <v>0.55800000000000005</v>
      </c>
      <c r="C25" s="48">
        <v>0.438</v>
      </c>
    </row>
    <row r="26" spans="1:3" ht="15" customHeight="1" x14ac:dyDescent="0.25">
      <c r="A26" s="58">
        <v>2006</v>
      </c>
      <c r="B26" s="48">
        <v>0.56599999999999995</v>
      </c>
      <c r="C26" s="48">
        <v>0.433</v>
      </c>
    </row>
    <row r="27" spans="1:3" ht="15" customHeight="1" x14ac:dyDescent="0.25">
      <c r="A27" s="58">
        <v>2007</v>
      </c>
      <c r="B27" s="48">
        <v>0.56499999999999995</v>
      </c>
      <c r="C27" s="48">
        <v>0.434</v>
      </c>
    </row>
    <row r="28" spans="1:3" ht="15" customHeight="1" x14ac:dyDescent="0.25">
      <c r="A28" s="59">
        <v>2008</v>
      </c>
      <c r="B28" s="48">
        <v>0.55800000000000005</v>
      </c>
      <c r="C28" s="48">
        <v>0.442</v>
      </c>
    </row>
    <row r="29" spans="1:3" ht="15" customHeight="1" x14ac:dyDescent="0.25">
      <c r="A29" s="59">
        <v>2009</v>
      </c>
      <c r="B29" s="254">
        <v>0.53400000000000003</v>
      </c>
      <c r="C29" s="254">
        <v>0.46600000000000003</v>
      </c>
    </row>
    <row r="30" spans="1:3" ht="15" customHeight="1" x14ac:dyDescent="0.25">
      <c r="A30" s="59">
        <v>2010</v>
      </c>
      <c r="B30" s="84">
        <v>0.54295532646048106</v>
      </c>
      <c r="C30" s="85">
        <v>0.45684253082676368</v>
      </c>
    </row>
    <row r="31" spans="1:3" ht="15" customHeight="1" x14ac:dyDescent="0.25">
      <c r="A31" s="59">
        <v>2011</v>
      </c>
      <c r="B31" s="84">
        <v>0.53700000000000003</v>
      </c>
      <c r="C31" s="85">
        <v>0.45100000000000001</v>
      </c>
    </row>
    <row r="32" spans="1:3" ht="15" customHeight="1" x14ac:dyDescent="0.25">
      <c r="A32" s="59">
        <v>2012</v>
      </c>
      <c r="B32" s="84">
        <f>'Table 2'!D35</f>
        <v>0.52252416560277215</v>
      </c>
      <c r="C32" s="85">
        <f>'Table 2'!F35</f>
        <v>0.47036293999635237</v>
      </c>
    </row>
    <row r="33" spans="1:10" ht="15" customHeight="1" x14ac:dyDescent="0.25">
      <c r="A33" s="59">
        <v>2013</v>
      </c>
      <c r="B33" s="84">
        <f>'Table 2'!D36</f>
        <v>0.52782111284451383</v>
      </c>
      <c r="C33" s="85">
        <f>'Table 2'!F36</f>
        <v>0.4610851100710695</v>
      </c>
    </row>
    <row r="34" spans="1:10" ht="15" customHeight="1" x14ac:dyDescent="0.25">
      <c r="A34" s="59">
        <v>2014</v>
      </c>
      <c r="B34" s="84">
        <f>'Table 2'!D37</f>
        <v>0.5151052274270197</v>
      </c>
      <c r="C34" s="85">
        <f>'Table 2'!F37</f>
        <v>0.47827562797012901</v>
      </c>
    </row>
    <row r="36" spans="1:10" ht="15" customHeight="1" x14ac:dyDescent="0.25">
      <c r="A36" s="351" t="s">
        <v>275</v>
      </c>
      <c r="B36" s="351"/>
      <c r="C36" s="351"/>
      <c r="D36" s="351"/>
      <c r="E36" s="351"/>
      <c r="F36" s="351"/>
      <c r="G36" s="351"/>
      <c r="H36" s="351"/>
      <c r="I36" s="351"/>
      <c r="J36" s="351"/>
    </row>
    <row r="37" spans="1:10" ht="15" customHeight="1" x14ac:dyDescent="0.25">
      <c r="A37" s="363" t="s">
        <v>293</v>
      </c>
      <c r="B37" s="363"/>
      <c r="C37" s="363"/>
      <c r="D37" s="363"/>
      <c r="E37" s="363"/>
      <c r="F37" s="363"/>
      <c r="G37" s="363"/>
      <c r="H37" s="363"/>
      <c r="I37" s="363"/>
      <c r="J37" s="363"/>
    </row>
  </sheetData>
  <mergeCells count="3">
    <mergeCell ref="A1:J1"/>
    <mergeCell ref="A36:J36"/>
    <mergeCell ref="A37:J37"/>
  </mergeCells>
  <pageMargins left="0.5" right="0.5" top="0.5" bottom="0.5" header="0.3" footer="0.3"/>
  <pageSetup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92D050"/>
  </sheetPr>
  <dimension ref="A1:N46"/>
  <sheetViews>
    <sheetView showGridLines="0" zoomScaleNormal="100" workbookViewId="0">
      <selection sqref="A1:K1"/>
    </sheetView>
  </sheetViews>
  <sheetFormatPr defaultRowHeight="15" customHeight="1" x14ac:dyDescent="0.25"/>
  <cols>
    <col min="1" max="1" width="32" style="13" customWidth="1"/>
    <col min="2" max="2" width="10.42578125" style="13" bestFit="1" customWidth="1"/>
    <col min="3" max="3" width="9.7109375" style="13" bestFit="1" customWidth="1"/>
    <col min="4" max="14" width="9.140625" style="13"/>
    <col min="15" max="214" width="9.140625" style="11"/>
    <col min="215" max="215" width="26.42578125" style="11" customWidth="1"/>
    <col min="216" max="470" width="9.140625" style="11"/>
    <col min="471" max="471" width="26.42578125" style="11" customWidth="1"/>
    <col min="472" max="726" width="9.140625" style="11"/>
    <col min="727" max="727" width="26.42578125" style="11" customWidth="1"/>
    <col min="728" max="982" width="9.140625" style="11"/>
    <col min="983" max="983" width="26.42578125" style="11" customWidth="1"/>
    <col min="984" max="1238" width="9.140625" style="11"/>
    <col min="1239" max="1239" width="26.42578125" style="11" customWidth="1"/>
    <col min="1240" max="1494" width="9.140625" style="11"/>
    <col min="1495" max="1495" width="26.42578125" style="11" customWidth="1"/>
    <col min="1496" max="1750" width="9.140625" style="11"/>
    <col min="1751" max="1751" width="26.42578125" style="11" customWidth="1"/>
    <col min="1752" max="2006" width="9.140625" style="11"/>
    <col min="2007" max="2007" width="26.42578125" style="11" customWidth="1"/>
    <col min="2008" max="2262" width="9.140625" style="11"/>
    <col min="2263" max="2263" width="26.42578125" style="11" customWidth="1"/>
    <col min="2264" max="2518" width="9.140625" style="11"/>
    <col min="2519" max="2519" width="26.42578125" style="11" customWidth="1"/>
    <col min="2520" max="2774" width="9.140625" style="11"/>
    <col min="2775" max="2775" width="26.42578125" style="11" customWidth="1"/>
    <col min="2776" max="3030" width="9.140625" style="11"/>
    <col min="3031" max="3031" width="26.42578125" style="11" customWidth="1"/>
    <col min="3032" max="3286" width="9.140625" style="11"/>
    <col min="3287" max="3287" width="26.42578125" style="11" customWidth="1"/>
    <col min="3288" max="3542" width="9.140625" style="11"/>
    <col min="3543" max="3543" width="26.42578125" style="11" customWidth="1"/>
    <col min="3544" max="3798" width="9.140625" style="11"/>
    <col min="3799" max="3799" width="26.42578125" style="11" customWidth="1"/>
    <col min="3800" max="4054" width="9.140625" style="11"/>
    <col min="4055" max="4055" width="26.42578125" style="11" customWidth="1"/>
    <col min="4056" max="4310" width="9.140625" style="11"/>
    <col min="4311" max="4311" width="26.42578125" style="11" customWidth="1"/>
    <col min="4312" max="4566" width="9.140625" style="11"/>
    <col min="4567" max="4567" width="26.42578125" style="11" customWidth="1"/>
    <col min="4568" max="4822" width="9.140625" style="11"/>
    <col min="4823" max="4823" width="26.42578125" style="11" customWidth="1"/>
    <col min="4824" max="5078" width="9.140625" style="11"/>
    <col min="5079" max="5079" width="26.42578125" style="11" customWidth="1"/>
    <col min="5080" max="5334" width="9.140625" style="11"/>
    <col min="5335" max="5335" width="26.42578125" style="11" customWidth="1"/>
    <col min="5336" max="5590" width="9.140625" style="11"/>
    <col min="5591" max="5591" width="26.42578125" style="11" customWidth="1"/>
    <col min="5592" max="5846" width="9.140625" style="11"/>
    <col min="5847" max="5847" width="26.42578125" style="11" customWidth="1"/>
    <col min="5848" max="6102" width="9.140625" style="11"/>
    <col min="6103" max="6103" width="26.42578125" style="11" customWidth="1"/>
    <col min="6104" max="6358" width="9.140625" style="11"/>
    <col min="6359" max="6359" width="26.42578125" style="11" customWidth="1"/>
    <col min="6360" max="6614" width="9.140625" style="11"/>
    <col min="6615" max="6615" width="26.42578125" style="11" customWidth="1"/>
    <col min="6616" max="6870" width="9.140625" style="11"/>
    <col min="6871" max="6871" width="26.42578125" style="11" customWidth="1"/>
    <col min="6872" max="7126" width="9.140625" style="11"/>
    <col min="7127" max="7127" width="26.42578125" style="11" customWidth="1"/>
    <col min="7128" max="7382" width="9.140625" style="11"/>
    <col min="7383" max="7383" width="26.42578125" style="11" customWidth="1"/>
    <col min="7384" max="7638" width="9.140625" style="11"/>
    <col min="7639" max="7639" width="26.42578125" style="11" customWidth="1"/>
    <col min="7640" max="7894" width="9.140625" style="11"/>
    <col min="7895" max="7895" width="26.42578125" style="11" customWidth="1"/>
    <col min="7896" max="8150" width="9.140625" style="11"/>
    <col min="8151" max="8151" width="26.42578125" style="11" customWidth="1"/>
    <col min="8152" max="8406" width="9.140625" style="11"/>
    <col min="8407" max="8407" width="26.42578125" style="11" customWidth="1"/>
    <col min="8408" max="8662" width="9.140625" style="11"/>
    <col min="8663" max="8663" width="26.42578125" style="11" customWidth="1"/>
    <col min="8664" max="8918" width="9.140625" style="11"/>
    <col min="8919" max="8919" width="26.42578125" style="11" customWidth="1"/>
    <col min="8920" max="9174" width="9.140625" style="11"/>
    <col min="9175" max="9175" width="26.42578125" style="11" customWidth="1"/>
    <col min="9176" max="9430" width="9.140625" style="11"/>
    <col min="9431" max="9431" width="26.42578125" style="11" customWidth="1"/>
    <col min="9432" max="9686" width="9.140625" style="11"/>
    <col min="9687" max="9687" width="26.42578125" style="11" customWidth="1"/>
    <col min="9688" max="9942" width="9.140625" style="11"/>
    <col min="9943" max="9943" width="26.42578125" style="11" customWidth="1"/>
    <col min="9944" max="10198" width="9.140625" style="11"/>
    <col min="10199" max="10199" width="26.42578125" style="11" customWidth="1"/>
    <col min="10200" max="10454" width="9.140625" style="11"/>
    <col min="10455" max="10455" width="26.42578125" style="11" customWidth="1"/>
    <col min="10456" max="10710" width="9.140625" style="11"/>
    <col min="10711" max="10711" width="26.42578125" style="11" customWidth="1"/>
    <col min="10712" max="10966" width="9.140625" style="11"/>
    <col min="10967" max="10967" width="26.42578125" style="11" customWidth="1"/>
    <col min="10968" max="11222" width="9.140625" style="11"/>
    <col min="11223" max="11223" width="26.42578125" style="11" customWidth="1"/>
    <col min="11224" max="11478" width="9.140625" style="11"/>
    <col min="11479" max="11479" width="26.42578125" style="11" customWidth="1"/>
    <col min="11480" max="11734" width="9.140625" style="11"/>
    <col min="11735" max="11735" width="26.42578125" style="11" customWidth="1"/>
    <col min="11736" max="11990" width="9.140625" style="11"/>
    <col min="11991" max="11991" width="26.42578125" style="11" customWidth="1"/>
    <col min="11992" max="12246" width="9.140625" style="11"/>
    <col min="12247" max="12247" width="26.42578125" style="11" customWidth="1"/>
    <col min="12248" max="12502" width="9.140625" style="11"/>
    <col min="12503" max="12503" width="26.42578125" style="11" customWidth="1"/>
    <col min="12504" max="12758" width="9.140625" style="11"/>
    <col min="12759" max="12759" width="26.42578125" style="11" customWidth="1"/>
    <col min="12760" max="13014" width="9.140625" style="11"/>
    <col min="13015" max="13015" width="26.42578125" style="11" customWidth="1"/>
    <col min="13016" max="13270" width="9.140625" style="11"/>
    <col min="13271" max="13271" width="26.42578125" style="11" customWidth="1"/>
    <col min="13272" max="13526" width="9.140625" style="11"/>
    <col min="13527" max="13527" width="26.42578125" style="11" customWidth="1"/>
    <col min="13528" max="13782" width="9.140625" style="11"/>
    <col min="13783" max="13783" width="26.42578125" style="11" customWidth="1"/>
    <col min="13784" max="14038" width="9.140625" style="11"/>
    <col min="14039" max="14039" width="26.42578125" style="11" customWidth="1"/>
    <col min="14040" max="14294" width="9.140625" style="11"/>
    <col min="14295" max="14295" width="26.42578125" style="11" customWidth="1"/>
    <col min="14296" max="14550" width="9.140625" style="11"/>
    <col min="14551" max="14551" width="26.42578125" style="11" customWidth="1"/>
    <col min="14552" max="14806" width="9.140625" style="11"/>
    <col min="14807" max="14807" width="26.42578125" style="11" customWidth="1"/>
    <col min="14808" max="15062" width="9.140625" style="11"/>
    <col min="15063" max="15063" width="26.42578125" style="11" customWidth="1"/>
    <col min="15064" max="15318" width="9.140625" style="11"/>
    <col min="15319" max="15319" width="26.42578125" style="11" customWidth="1"/>
    <col min="15320" max="15574" width="9.140625" style="11"/>
    <col min="15575" max="15575" width="26.42578125" style="11" customWidth="1"/>
    <col min="15576" max="15830" width="9.140625" style="11"/>
    <col min="15831" max="15831" width="26.42578125" style="11" customWidth="1"/>
    <col min="15832" max="16086" width="9.140625" style="11"/>
    <col min="16087" max="16087" width="26.42578125" style="11" customWidth="1"/>
    <col min="16088" max="16384" width="9.140625" style="11"/>
  </cols>
  <sheetData>
    <row r="1" spans="1:11" ht="15" customHeight="1" x14ac:dyDescent="0.25">
      <c r="A1" s="373" t="s">
        <v>286</v>
      </c>
      <c r="B1" s="373"/>
      <c r="C1" s="373"/>
      <c r="D1" s="373"/>
      <c r="E1" s="373"/>
      <c r="F1" s="373"/>
      <c r="G1" s="373"/>
      <c r="H1" s="373"/>
      <c r="I1" s="373"/>
      <c r="J1" s="373"/>
      <c r="K1" s="373"/>
    </row>
    <row r="16" spans="1:11" ht="15" customHeight="1" x14ac:dyDescent="0.25">
      <c r="A16" s="63"/>
      <c r="B16" s="10"/>
      <c r="C16" s="10"/>
    </row>
    <row r="17" spans="1:11" ht="15" customHeight="1" x14ac:dyDescent="0.25">
      <c r="A17" s="10"/>
      <c r="B17" s="10"/>
      <c r="C17" s="10"/>
    </row>
    <row r="18" spans="1:11" ht="15" customHeight="1" x14ac:dyDescent="0.25">
      <c r="A18" s="16"/>
      <c r="B18" s="46"/>
      <c r="C18" s="46"/>
      <c r="D18" s="46"/>
    </row>
    <row r="19" spans="1:11" ht="15" customHeight="1" x14ac:dyDescent="0.25">
      <c r="A19" s="86" t="s">
        <v>174</v>
      </c>
      <c r="B19" s="16" t="s">
        <v>0</v>
      </c>
      <c r="C19" s="16" t="s">
        <v>12</v>
      </c>
      <c r="D19" s="46"/>
    </row>
    <row r="20" spans="1:11" ht="15" customHeight="1" x14ac:dyDescent="0.25">
      <c r="A20" s="10" t="s">
        <v>142</v>
      </c>
      <c r="B20" s="17">
        <f>'Table 3'!C5</f>
        <v>3.4057045551298426E-3</v>
      </c>
      <c r="C20" s="17">
        <f>'Table 3'!E5</f>
        <v>2.7155465037338763E-3</v>
      </c>
      <c r="D20" s="46"/>
      <c r="F20" s="46"/>
      <c r="G20" s="16"/>
      <c r="H20" s="16"/>
      <c r="I20" s="17"/>
      <c r="J20" s="16"/>
      <c r="K20" s="16"/>
    </row>
    <row r="21" spans="1:11" ht="15" customHeight="1" x14ac:dyDescent="0.25">
      <c r="A21" s="16" t="s">
        <v>138</v>
      </c>
      <c r="B21" s="17">
        <f>'Table 3'!C6</f>
        <v>0.24614729672200936</v>
      </c>
      <c r="C21" s="17">
        <f>'Table 3'!E6</f>
        <v>0.23353699932111338</v>
      </c>
      <c r="D21" s="46"/>
      <c r="F21" s="46"/>
      <c r="G21" s="16"/>
      <c r="H21" s="16"/>
      <c r="I21" s="17"/>
      <c r="J21" s="16"/>
      <c r="K21" s="16"/>
    </row>
    <row r="22" spans="1:11" ht="15" customHeight="1" x14ac:dyDescent="0.25">
      <c r="A22" s="10" t="s">
        <v>145</v>
      </c>
      <c r="B22" s="17">
        <f>'Table 3'!C7</f>
        <v>4.9467858663260963E-2</v>
      </c>
      <c r="C22" s="17">
        <f>'Table 3'!E7</f>
        <v>4.3448744059742021E-2</v>
      </c>
      <c r="D22" s="46"/>
      <c r="F22" s="46"/>
      <c r="G22" s="16"/>
      <c r="H22" s="16"/>
      <c r="I22" s="17"/>
      <c r="J22" s="16"/>
      <c r="K22" s="16"/>
    </row>
    <row r="23" spans="1:11" ht="15" customHeight="1" x14ac:dyDescent="0.25">
      <c r="A23" s="10" t="s">
        <v>15</v>
      </c>
      <c r="B23" s="17">
        <f>'Table 3'!C8</f>
        <v>0.50319284802043418</v>
      </c>
      <c r="C23" s="17">
        <f>'Table 3'!E8</f>
        <v>0.53733876442634076</v>
      </c>
      <c r="D23" s="46"/>
      <c r="F23" s="46"/>
      <c r="G23" s="16"/>
      <c r="H23" s="16"/>
      <c r="I23" s="17"/>
      <c r="J23" s="16"/>
      <c r="K23" s="16"/>
    </row>
    <row r="24" spans="1:11" ht="15" customHeight="1" x14ac:dyDescent="0.25">
      <c r="A24" s="10" t="s">
        <v>141</v>
      </c>
      <c r="B24" s="17">
        <f>'Table 3'!C9</f>
        <v>8.2162622392507448E-2</v>
      </c>
      <c r="C24" s="17">
        <f>'Table 3'!E9</f>
        <v>8.4860828241683645E-2</v>
      </c>
      <c r="D24" s="46"/>
      <c r="F24" s="46"/>
      <c r="G24" s="16"/>
      <c r="H24" s="16"/>
      <c r="I24" s="17"/>
      <c r="J24" s="16"/>
      <c r="K24" s="16"/>
    </row>
    <row r="25" spans="1:11" ht="15" customHeight="1" x14ac:dyDescent="0.25">
      <c r="A25" s="47" t="s">
        <v>143</v>
      </c>
      <c r="B25" s="17">
        <f>'Table 3'!C10</f>
        <v>1.0217113665389529E-3</v>
      </c>
      <c r="C25" s="17">
        <f>'Table 3'!E10</f>
        <v>5.0916496945010179E-4</v>
      </c>
      <c r="D25" s="46"/>
      <c r="F25" s="46"/>
      <c r="G25" s="16"/>
      <c r="H25" s="16"/>
      <c r="I25" s="17"/>
      <c r="J25" s="16"/>
      <c r="K25" s="16"/>
    </row>
    <row r="26" spans="1:11" ht="15" customHeight="1" x14ac:dyDescent="0.25">
      <c r="A26" s="10" t="s">
        <v>146</v>
      </c>
      <c r="B26" s="17">
        <f>'Table 3'!C11</f>
        <v>2.8948488718603661E-2</v>
      </c>
      <c r="C26" s="17">
        <f>'Table 3'!E11</f>
        <v>2.9871011541072641E-2</v>
      </c>
      <c r="D26" s="46"/>
      <c r="F26" s="46"/>
      <c r="G26" s="16"/>
      <c r="H26" s="16"/>
      <c r="I26" s="17"/>
      <c r="J26" s="16"/>
      <c r="K26" s="16"/>
    </row>
    <row r="27" spans="1:11" ht="15" customHeight="1" x14ac:dyDescent="0.25">
      <c r="A27" s="10" t="s">
        <v>164</v>
      </c>
      <c r="B27" s="17">
        <f>'Table 3'!C12</f>
        <v>3.1502767134951044E-2</v>
      </c>
      <c r="C27" s="17">
        <f>'Table 3'!E12</f>
        <v>3.0889341479972843E-2</v>
      </c>
      <c r="D27" s="46"/>
      <c r="F27" s="46"/>
      <c r="G27" s="16"/>
      <c r="H27" s="16"/>
      <c r="I27" s="17"/>
      <c r="J27" s="16"/>
      <c r="K27" s="16"/>
    </row>
    <row r="28" spans="1:11" ht="15" customHeight="1" x14ac:dyDescent="0.25">
      <c r="A28" s="10" t="s">
        <v>166</v>
      </c>
      <c r="B28" s="17">
        <f>'Table 3'!C13</f>
        <v>5.4150702426564494E-2</v>
      </c>
      <c r="C28" s="17">
        <f>'Table 3'!E13</f>
        <v>3.6829599456890696E-2</v>
      </c>
      <c r="D28" s="46"/>
      <c r="F28" s="46"/>
      <c r="G28" s="16"/>
      <c r="H28" s="16"/>
      <c r="I28" s="17"/>
      <c r="J28" s="16"/>
      <c r="K28" s="16"/>
    </row>
    <row r="29" spans="1:11" ht="15" customHeight="1" x14ac:dyDescent="0.25">
      <c r="A29" s="10"/>
      <c r="B29" s="87"/>
      <c r="C29" s="87"/>
      <c r="F29" s="46"/>
      <c r="G29" s="16"/>
      <c r="H29" s="16"/>
      <c r="I29" s="17"/>
      <c r="J29" s="16"/>
      <c r="K29" s="16"/>
    </row>
    <row r="30" spans="1:11" ht="15" customHeight="1" x14ac:dyDescent="0.25">
      <c r="A30" s="10"/>
      <c r="F30" s="46"/>
      <c r="G30" s="16"/>
      <c r="H30" s="16"/>
      <c r="I30" s="17"/>
      <c r="J30" s="16"/>
      <c r="K30" s="16"/>
    </row>
    <row r="31" spans="1:11" ht="15" customHeight="1" x14ac:dyDescent="0.25">
      <c r="A31" s="351" t="s">
        <v>275</v>
      </c>
      <c r="B31" s="351"/>
      <c r="C31" s="351"/>
      <c r="D31" s="351"/>
      <c r="E31" s="351"/>
      <c r="F31" s="351"/>
      <c r="G31" s="351"/>
      <c r="H31" s="351"/>
      <c r="I31" s="351"/>
      <c r="J31" s="351"/>
      <c r="K31" s="351"/>
    </row>
    <row r="32" spans="1:11" ht="15" customHeight="1" x14ac:dyDescent="0.2">
      <c r="A32" s="363" t="s">
        <v>293</v>
      </c>
      <c r="B32" s="363"/>
      <c r="C32" s="363"/>
      <c r="D32" s="363"/>
      <c r="E32" s="363"/>
      <c r="F32" s="363"/>
      <c r="G32" s="363"/>
      <c r="H32" s="363"/>
      <c r="I32" s="363"/>
      <c r="J32" s="363"/>
      <c r="K32" s="363"/>
    </row>
    <row r="33" spans="1:5" ht="15" customHeight="1" x14ac:dyDescent="0.25">
      <c r="A33" s="10"/>
    </row>
    <row r="34" spans="1:5" ht="15" customHeight="1" x14ac:dyDescent="0.25">
      <c r="A34" s="10"/>
    </row>
    <row r="35" spans="1:5" ht="15" customHeight="1" x14ac:dyDescent="0.25">
      <c r="A35" s="10"/>
    </row>
    <row r="36" spans="1:5" ht="15" customHeight="1" x14ac:dyDescent="0.25">
      <c r="A36" s="10"/>
      <c r="C36" s="87"/>
      <c r="E36" s="88"/>
    </row>
    <row r="37" spans="1:5" ht="15" customHeight="1" x14ac:dyDescent="0.25">
      <c r="A37" s="16"/>
      <c r="C37" s="87"/>
      <c r="E37" s="88"/>
    </row>
    <row r="38" spans="1:5" ht="15" customHeight="1" x14ac:dyDescent="0.25">
      <c r="C38" s="87"/>
      <c r="E38" s="88"/>
    </row>
    <row r="39" spans="1:5" ht="15" customHeight="1" x14ac:dyDescent="0.25">
      <c r="C39" s="87"/>
      <c r="E39" s="88"/>
    </row>
    <row r="40" spans="1:5" ht="15" customHeight="1" x14ac:dyDescent="0.25">
      <c r="C40" s="87"/>
      <c r="E40" s="88"/>
    </row>
    <row r="41" spans="1:5" ht="15" customHeight="1" x14ac:dyDescent="0.25">
      <c r="C41" s="87"/>
      <c r="E41" s="88"/>
    </row>
    <row r="42" spans="1:5" ht="15" customHeight="1" x14ac:dyDescent="0.25">
      <c r="C42" s="87"/>
      <c r="E42" s="88"/>
    </row>
    <row r="43" spans="1:5" ht="15" customHeight="1" x14ac:dyDescent="0.25">
      <c r="C43" s="87"/>
      <c r="E43" s="88"/>
    </row>
    <row r="44" spans="1:5" ht="15" customHeight="1" x14ac:dyDescent="0.25">
      <c r="C44" s="87"/>
      <c r="E44" s="88"/>
    </row>
    <row r="45" spans="1:5" ht="15" customHeight="1" x14ac:dyDescent="0.25">
      <c r="C45" s="87"/>
      <c r="E45" s="87"/>
    </row>
    <row r="46" spans="1:5" ht="15" customHeight="1" x14ac:dyDescent="0.25">
      <c r="E46" s="87"/>
    </row>
  </sheetData>
  <customSheetViews>
    <customSheetView guid="{7A197565-CD06-4D40-ADF6-ABEB5F656DCB}" showPageBreaks="1" showGridLines="0">
      <selection activeCell="Q37" sqref="Q37"/>
      <pageMargins left="0.2" right="0.2" top="0.5" bottom="0.5" header="0.3" footer="0.3"/>
      <pageSetup scale="65" orientation="landscape" r:id="rId1"/>
    </customSheetView>
    <customSheetView guid="{95FDDC2C-549A-47CA-B8D5-ECD00002A7F5}" showGridLines="0">
      <selection sqref="A1:K1"/>
      <pageMargins left="0.2" right="0.2" top="0.5" bottom="0.5" header="0.3" footer="0.3"/>
      <pageSetup scale="65" orientation="landscape" r:id="rId2"/>
    </customSheetView>
    <customSheetView guid="{2B652145-1D52-4EE8-83F9-19E7E3F403E5}" showGridLines="0">
      <selection sqref="A1:K1"/>
      <pageMargins left="0.2" right="0.2" top="0.5" bottom="0.5" header="0.3" footer="0.3"/>
      <pageSetup scale="65" orientation="landscape" r:id="rId3"/>
    </customSheetView>
    <customSheetView guid="{6205ACC2-7748-4BB6-9408-101C32D32338}" showGridLines="0">
      <selection activeCell="H30" sqref="H30"/>
      <pageMargins left="0.2" right="0.2" top="0.5" bottom="0.5" header="0.3" footer="0.3"/>
      <pageSetup scale="65" orientation="landscape" r:id="rId4"/>
    </customSheetView>
  </customSheetViews>
  <mergeCells count="3">
    <mergeCell ref="A1:K1"/>
    <mergeCell ref="A31:K31"/>
    <mergeCell ref="A32:K32"/>
  </mergeCells>
  <pageMargins left="0.5" right="0.5" top="0.5" bottom="0.5" header="0.3" footer="0.3"/>
  <pageSetup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 </vt:lpstr>
      <vt:lpstr>Table 9</vt:lpstr>
      <vt:lpstr>Table 10</vt:lpstr>
      <vt:lpstr>Table 11</vt:lpstr>
      <vt:lpstr>Table 12</vt:lpstr>
      <vt:lpstr>Table 13</vt:lpstr>
      <vt:lpstr>Table 14</vt:lpstr>
      <vt:lpstr>Figure 1</vt:lpstr>
      <vt:lpstr>Figure 2</vt:lpstr>
      <vt:lpstr>Figure 3</vt:lpstr>
      <vt:lpstr>'Table 10'!Print_Titles</vt:lpstr>
      <vt:lpstr>'Table 12'!Print_Titles</vt:lpstr>
      <vt:lpstr>'Table 13'!Print_Titles</vt:lpstr>
      <vt:lpstr>'Table 8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ggonzalez</dc:creator>
  <cp:lastModifiedBy>Slapar, Franc</cp:lastModifiedBy>
  <cp:lastPrinted>2017-05-01T17:43:01Z</cp:lastPrinted>
  <dcterms:created xsi:type="dcterms:W3CDTF">2010-07-27T13:27:21Z</dcterms:created>
  <dcterms:modified xsi:type="dcterms:W3CDTF">2017-05-01T18:27:40Z</dcterms:modified>
</cp:coreProperties>
</file>