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ake Stack\Documents\"/>
    </mc:Choice>
  </mc:AlternateContent>
  <xr:revisionPtr revIDLastSave="0" documentId="13_ncr:1_{F02D0DAC-5A65-48ED-B5F0-5A97910BF234}" xr6:coauthVersionLast="47" xr6:coauthVersionMax="47" xr10:uidLastSave="{00000000-0000-0000-0000-000000000000}"/>
  <bookViews>
    <workbookView xWindow="-120" yWindow="-120" windowWidth="29040" windowHeight="15840" xr2:uid="{F06EAAF0-E019-4368-812B-C4F61EF10E99}"/>
  </bookViews>
  <sheets>
    <sheet name="Goodmen Shipping" sheetId="1" r:id="rId1"/>
    <sheet name="Alternate Model" sheetId="2" r:id="rId2"/>
    <sheet name="Allocation" sheetId="3" r:id="rId3"/>
  </sheets>
  <definedNames>
    <definedName name="solver_adj" localSheetId="2" hidden="1">Allocation!$I$5:$T$5</definedName>
    <definedName name="solver_adj" localSheetId="1" hidden="1">'Alternate Model'!$G$5:$L$5</definedName>
    <definedName name="solver_adj" localSheetId="0" hidden="1">'Goodmen Shipping'!$I$5:$N$5</definedName>
    <definedName name="solver_cvg" localSheetId="2" hidden="1">0.0001</definedName>
    <definedName name="solver_cvg" localSheetId="1" hidden="1">0.0001</definedName>
    <definedName name="solver_cvg" localSheetId="0" hidden="1">0.0001</definedName>
    <definedName name="solver_drv" localSheetId="2" hidden="1">1</definedName>
    <definedName name="solver_drv" localSheetId="1" hidden="1">1</definedName>
    <definedName name="solver_drv" localSheetId="0" hidden="1">1</definedName>
    <definedName name="solver_eng" localSheetId="2" hidden="1">2</definedName>
    <definedName name="solver_eng" localSheetId="1" hidden="1">2</definedName>
    <definedName name="solver_eng" localSheetId="0" hidden="1">2</definedName>
    <definedName name="solver_est" localSheetId="2" hidden="1">1</definedName>
    <definedName name="solver_est" localSheetId="1" hidden="1">1</definedName>
    <definedName name="solver_est" localSheetId="0" hidden="1">1</definedName>
    <definedName name="solver_itr" localSheetId="2" hidden="1">2147483647</definedName>
    <definedName name="solver_itr" localSheetId="1" hidden="1">2147483647</definedName>
    <definedName name="solver_itr" localSheetId="0" hidden="1">2147483647</definedName>
    <definedName name="solver_lhs1" localSheetId="2" hidden="1">Allocation!$U$18</definedName>
    <definedName name="solver_lhs1" localSheetId="1" hidden="1">'Alternate Model'!$M$8:$M$15</definedName>
    <definedName name="solver_lhs1" localSheetId="0" hidden="1">'Goodmen Shipping'!$O$8:$O$15</definedName>
    <definedName name="solver_lhs2" localSheetId="2" hidden="1">Allocation!$U$8:$U$17</definedName>
    <definedName name="solver_mip" localSheetId="2" hidden="1">2147483647</definedName>
    <definedName name="solver_mip" localSheetId="1" hidden="1">2147483647</definedName>
    <definedName name="solver_mip" localSheetId="0" hidden="1">2147483647</definedName>
    <definedName name="solver_mni" localSheetId="2" hidden="1">30</definedName>
    <definedName name="solver_mni" localSheetId="1" hidden="1">30</definedName>
    <definedName name="solver_mni" localSheetId="0" hidden="1">30</definedName>
    <definedName name="solver_mrt" localSheetId="2" hidden="1">0.075</definedName>
    <definedName name="solver_mrt" localSheetId="1" hidden="1">0.075</definedName>
    <definedName name="solver_mrt" localSheetId="0" hidden="1">0.075</definedName>
    <definedName name="solver_msl" localSheetId="2" hidden="1">2</definedName>
    <definedName name="solver_msl" localSheetId="1" hidden="1">2</definedName>
    <definedName name="solver_msl" localSheetId="0" hidden="1">2</definedName>
    <definedName name="solver_neg" localSheetId="2" hidden="1">1</definedName>
    <definedName name="solver_neg" localSheetId="1" hidden="1">1</definedName>
    <definedName name="solver_neg" localSheetId="0" hidden="1">1</definedName>
    <definedName name="solver_nod" localSheetId="2" hidden="1">2147483647</definedName>
    <definedName name="solver_nod" localSheetId="1" hidden="1">2147483647</definedName>
    <definedName name="solver_nod" localSheetId="0" hidden="1">2147483647</definedName>
    <definedName name="solver_num" localSheetId="2" hidden="1">2</definedName>
    <definedName name="solver_num" localSheetId="1" hidden="1">1</definedName>
    <definedName name="solver_num" localSheetId="0" hidden="1">1</definedName>
    <definedName name="solver_nwt" localSheetId="2" hidden="1">1</definedName>
    <definedName name="solver_nwt" localSheetId="1" hidden="1">1</definedName>
    <definedName name="solver_nwt" localSheetId="0" hidden="1">1</definedName>
    <definedName name="solver_opt" localSheetId="2" hidden="1">Allocation!$U$6</definedName>
    <definedName name="solver_opt" localSheetId="1" hidden="1">'Alternate Model'!$M$6</definedName>
    <definedName name="solver_opt" localSheetId="0" hidden="1">'Goodmen Shipping'!$O$6</definedName>
    <definedName name="solver_pre" localSheetId="2" hidden="1">0.000001</definedName>
    <definedName name="solver_pre" localSheetId="1" hidden="1">0.000001</definedName>
    <definedName name="solver_pre" localSheetId="0" hidden="1">0.000001</definedName>
    <definedName name="solver_rbv" localSheetId="2" hidden="1">1</definedName>
    <definedName name="solver_rbv" localSheetId="1" hidden="1">1</definedName>
    <definedName name="solver_rbv" localSheetId="0" hidden="1">1</definedName>
    <definedName name="solver_rel1" localSheetId="2" hidden="1">2</definedName>
    <definedName name="solver_rel1" localSheetId="1" hidden="1">1</definedName>
    <definedName name="solver_rel1" localSheetId="0" hidden="1">1</definedName>
    <definedName name="solver_rel2" localSheetId="2" hidden="1">1</definedName>
    <definedName name="solver_rhs1" localSheetId="2" hidden="1">Allocation!$W$18</definedName>
    <definedName name="solver_rhs1" localSheetId="1" hidden="1">'Alternate Model'!$O$8:$O$15</definedName>
    <definedName name="solver_rhs1" localSheetId="0" hidden="1">'Goodmen Shipping'!$Q$8:$Q$15</definedName>
    <definedName name="solver_rhs2" localSheetId="2" hidden="1">Allocation!$W$8:$W$17</definedName>
    <definedName name="solver_rlx" localSheetId="2" hidden="1">2</definedName>
    <definedName name="solver_rlx" localSheetId="1" hidden="1">2</definedName>
    <definedName name="solver_rlx" localSheetId="0" hidden="1">2</definedName>
    <definedName name="solver_rsd" localSheetId="2" hidden="1">0</definedName>
    <definedName name="solver_rsd" localSheetId="1" hidden="1">0</definedName>
    <definedName name="solver_rsd" localSheetId="0" hidden="1">0</definedName>
    <definedName name="solver_scl" localSheetId="2" hidden="1">1</definedName>
    <definedName name="solver_scl" localSheetId="1" hidden="1">1</definedName>
    <definedName name="solver_scl" localSheetId="0" hidden="1">1</definedName>
    <definedName name="solver_sho" localSheetId="2" hidden="1">2</definedName>
    <definedName name="solver_sho" localSheetId="1" hidden="1">2</definedName>
    <definedName name="solver_sho" localSheetId="0" hidden="1">2</definedName>
    <definedName name="solver_ssz" localSheetId="2" hidden="1">100</definedName>
    <definedName name="solver_ssz" localSheetId="1" hidden="1">100</definedName>
    <definedName name="solver_ssz" localSheetId="0" hidden="1">100</definedName>
    <definedName name="solver_tim" localSheetId="2" hidden="1">2147483647</definedName>
    <definedName name="solver_tim" localSheetId="1" hidden="1">2147483647</definedName>
    <definedName name="solver_tim" localSheetId="0" hidden="1">2147483647</definedName>
    <definedName name="solver_tol" localSheetId="2" hidden="1">0.01</definedName>
    <definedName name="solver_tol" localSheetId="1" hidden="1">0.01</definedName>
    <definedName name="solver_tol" localSheetId="0" hidden="1">0.01</definedName>
    <definedName name="solver_typ" localSheetId="2" hidden="1">1</definedName>
    <definedName name="solver_typ" localSheetId="1" hidden="1">1</definedName>
    <definedName name="solver_typ" localSheetId="0" hidden="1">1</definedName>
    <definedName name="solver_val" localSheetId="2" hidden="1">0</definedName>
    <definedName name="solver_val" localSheetId="1" hidden="1">0</definedName>
    <definedName name="solver_val" localSheetId="0" hidden="1">0</definedName>
    <definedName name="solver_ver" localSheetId="2" hidden="1">3</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 i="3" l="1"/>
  <c r="U18" i="3"/>
  <c r="U11" i="3"/>
  <c r="U10" i="3"/>
  <c r="U9" i="3"/>
  <c r="U8" i="3"/>
  <c r="U15" i="3"/>
  <c r="U14" i="3"/>
  <c r="U13" i="3"/>
  <c r="U12" i="3"/>
  <c r="U17" i="3"/>
  <c r="U16" i="3"/>
  <c r="U6" i="3"/>
  <c r="M9" i="2"/>
  <c r="M10" i="2"/>
  <c r="M11" i="2"/>
  <c r="M12" i="2"/>
  <c r="M13" i="2"/>
  <c r="M14" i="2"/>
  <c r="M15" i="2"/>
  <c r="M8" i="2"/>
  <c r="M6" i="2"/>
  <c r="O6" i="1"/>
  <c r="O9" i="1"/>
  <c r="O10" i="1"/>
  <c r="O11" i="1"/>
  <c r="O12" i="1"/>
  <c r="O13" i="1"/>
  <c r="O14" i="1"/>
  <c r="O15" i="1"/>
  <c r="O8" i="1"/>
</calcChain>
</file>

<file path=xl/sharedStrings.xml><?xml version="1.0" encoding="utf-8"?>
<sst xmlns="http://schemas.openxmlformats.org/spreadsheetml/2006/main" count="123" uniqueCount="76">
  <si>
    <t>Goodmen Shipping</t>
  </si>
  <si>
    <r>
      <t>W</t>
    </r>
    <r>
      <rPr>
        <vertAlign val="subscript"/>
        <sz val="11"/>
        <color theme="1"/>
        <rFont val="Aptos Narrow"/>
        <family val="2"/>
        <scheme val="minor"/>
      </rPr>
      <t>1</t>
    </r>
  </si>
  <si>
    <r>
      <t>W</t>
    </r>
    <r>
      <rPr>
        <vertAlign val="subscript"/>
        <sz val="11"/>
        <color theme="1"/>
        <rFont val="Aptos Narrow"/>
        <family val="2"/>
        <scheme val="minor"/>
      </rPr>
      <t>2</t>
    </r>
  </si>
  <si>
    <r>
      <t>W</t>
    </r>
    <r>
      <rPr>
        <vertAlign val="subscript"/>
        <sz val="11"/>
        <color theme="1"/>
        <rFont val="Aptos Narrow"/>
        <family val="2"/>
        <scheme val="minor"/>
      </rPr>
      <t>3</t>
    </r>
  </si>
  <si>
    <r>
      <t>W</t>
    </r>
    <r>
      <rPr>
        <vertAlign val="subscript"/>
        <sz val="11"/>
        <color theme="1"/>
        <rFont val="Aptos Narrow"/>
        <family val="2"/>
        <scheme val="minor"/>
      </rPr>
      <t>4</t>
    </r>
  </si>
  <si>
    <r>
      <t>W</t>
    </r>
    <r>
      <rPr>
        <vertAlign val="subscript"/>
        <sz val="11"/>
        <color theme="1"/>
        <rFont val="Aptos Narrow"/>
        <family val="2"/>
        <scheme val="minor"/>
      </rPr>
      <t>5</t>
    </r>
  </si>
  <si>
    <r>
      <t>W</t>
    </r>
    <r>
      <rPr>
        <vertAlign val="subscript"/>
        <sz val="11"/>
        <color theme="1"/>
        <rFont val="Aptos Narrow"/>
        <family val="2"/>
        <scheme val="minor"/>
      </rPr>
      <t>6</t>
    </r>
  </si>
  <si>
    <t>Item 1</t>
  </si>
  <si>
    <t>Item 2</t>
  </si>
  <si>
    <t>Item 3</t>
  </si>
  <si>
    <t>Item 4</t>
  </si>
  <si>
    <t>Item 5</t>
  </si>
  <si>
    <t>Item 6</t>
  </si>
  <si>
    <t>Weight in Pounds</t>
  </si>
  <si>
    <t>Load Value</t>
  </si>
  <si>
    <t>Constraints</t>
  </si>
  <si>
    <t>Weight Limit</t>
  </si>
  <si>
    <t>Volume Limit</t>
  </si>
  <si>
    <t>Item 1 Limit (pounds)</t>
  </si>
  <si>
    <t>Item 2 Limit (pounds)</t>
  </si>
  <si>
    <t>Item 3 Limit (pounds)</t>
  </si>
  <si>
    <t>Item 4 Limit (pounds)</t>
  </si>
  <si>
    <t>Item 5 Limit (pounds)</t>
  </si>
  <si>
    <t>Item 6 Limit  (pounds)</t>
  </si>
  <si>
    <t>LHS</t>
  </si>
  <si>
    <t>Sign</t>
  </si>
  <si>
    <t>RHS</t>
  </si>
  <si>
    <t>&lt;=</t>
  </si>
  <si>
    <t>Goodmen Shipping (Alternate Model)</t>
  </si>
  <si>
    <r>
      <t>P</t>
    </r>
    <r>
      <rPr>
        <vertAlign val="subscript"/>
        <sz val="11"/>
        <color theme="1"/>
        <rFont val="Aptos Narrow"/>
        <family val="2"/>
        <scheme val="minor"/>
      </rPr>
      <t>1</t>
    </r>
  </si>
  <si>
    <r>
      <t>P</t>
    </r>
    <r>
      <rPr>
        <vertAlign val="subscript"/>
        <sz val="11"/>
        <color theme="1"/>
        <rFont val="Aptos Narrow"/>
        <family val="2"/>
        <scheme val="minor"/>
      </rPr>
      <t>2</t>
    </r>
  </si>
  <si>
    <r>
      <t>P</t>
    </r>
    <r>
      <rPr>
        <vertAlign val="subscript"/>
        <sz val="11"/>
        <color theme="1"/>
        <rFont val="Aptos Narrow"/>
        <family val="2"/>
        <scheme val="minor"/>
      </rPr>
      <t>3</t>
    </r>
  </si>
  <si>
    <r>
      <t>P</t>
    </r>
    <r>
      <rPr>
        <vertAlign val="subscript"/>
        <sz val="11"/>
        <color theme="1"/>
        <rFont val="Aptos Narrow"/>
        <family val="2"/>
        <scheme val="minor"/>
      </rPr>
      <t>4</t>
    </r>
  </si>
  <si>
    <r>
      <t>P</t>
    </r>
    <r>
      <rPr>
        <vertAlign val="subscript"/>
        <sz val="11"/>
        <color theme="1"/>
        <rFont val="Aptos Narrow"/>
        <family val="2"/>
        <scheme val="minor"/>
      </rPr>
      <t>5</t>
    </r>
  </si>
  <si>
    <r>
      <t>P</t>
    </r>
    <r>
      <rPr>
        <vertAlign val="subscript"/>
        <sz val="11"/>
        <color theme="1"/>
        <rFont val="Aptos Narrow"/>
        <family val="2"/>
        <scheme val="minor"/>
      </rPr>
      <t>6</t>
    </r>
  </si>
  <si>
    <t xml:space="preserve"> Item 4</t>
  </si>
  <si>
    <t xml:space="preserve"> Item 6</t>
  </si>
  <si>
    <t>Proportion</t>
  </si>
  <si>
    <t>Item 1 Limit</t>
  </si>
  <si>
    <t>Item 2 Limit</t>
  </si>
  <si>
    <t>Item 3 Limit</t>
  </si>
  <si>
    <t>Item 4 Limit</t>
  </si>
  <si>
    <t>Item 5 Limit</t>
  </si>
  <si>
    <t>Item 6 Limit</t>
  </si>
  <si>
    <t>Goodmen Shipping (Allocation)</t>
  </si>
  <si>
    <r>
      <t>W</t>
    </r>
    <r>
      <rPr>
        <vertAlign val="subscript"/>
        <sz val="11"/>
        <color theme="1"/>
        <rFont val="Aptos Narrow"/>
        <family val="2"/>
        <scheme val="minor"/>
      </rPr>
      <t>11</t>
    </r>
  </si>
  <si>
    <r>
      <t>W</t>
    </r>
    <r>
      <rPr>
        <vertAlign val="subscript"/>
        <sz val="11"/>
        <color theme="1"/>
        <rFont val="Aptos Narrow"/>
        <family val="2"/>
        <scheme val="minor"/>
      </rPr>
      <t>12</t>
    </r>
  </si>
  <si>
    <r>
      <t>W</t>
    </r>
    <r>
      <rPr>
        <vertAlign val="subscript"/>
        <sz val="11"/>
        <color theme="1"/>
        <rFont val="Aptos Narrow"/>
        <family val="2"/>
        <scheme val="minor"/>
      </rPr>
      <t>21</t>
    </r>
  </si>
  <si>
    <r>
      <t>W</t>
    </r>
    <r>
      <rPr>
        <vertAlign val="subscript"/>
        <sz val="11"/>
        <color theme="1"/>
        <rFont val="Aptos Narrow"/>
        <family val="2"/>
        <scheme val="minor"/>
      </rPr>
      <t>31</t>
    </r>
  </si>
  <si>
    <r>
      <t>W</t>
    </r>
    <r>
      <rPr>
        <vertAlign val="subscript"/>
        <sz val="11"/>
        <color theme="1"/>
        <rFont val="Aptos Narrow"/>
        <family val="2"/>
        <scheme val="minor"/>
      </rPr>
      <t>41</t>
    </r>
  </si>
  <si>
    <r>
      <t>W</t>
    </r>
    <r>
      <rPr>
        <vertAlign val="subscript"/>
        <sz val="11"/>
        <color theme="1"/>
        <rFont val="Aptos Narrow"/>
        <family val="2"/>
        <scheme val="minor"/>
      </rPr>
      <t>51</t>
    </r>
  </si>
  <si>
    <r>
      <t>W</t>
    </r>
    <r>
      <rPr>
        <vertAlign val="subscript"/>
        <sz val="11"/>
        <color theme="1"/>
        <rFont val="Aptos Narrow"/>
        <family val="2"/>
        <scheme val="minor"/>
      </rPr>
      <t>22</t>
    </r>
  </si>
  <si>
    <r>
      <t>W</t>
    </r>
    <r>
      <rPr>
        <vertAlign val="subscript"/>
        <sz val="11"/>
        <color theme="1"/>
        <rFont val="Aptos Narrow"/>
        <family val="2"/>
        <scheme val="minor"/>
      </rPr>
      <t>32</t>
    </r>
  </si>
  <si>
    <r>
      <t>W</t>
    </r>
    <r>
      <rPr>
        <vertAlign val="subscript"/>
        <sz val="11"/>
        <color theme="1"/>
        <rFont val="Aptos Narrow"/>
        <family val="2"/>
        <scheme val="minor"/>
      </rPr>
      <t>42</t>
    </r>
  </si>
  <si>
    <r>
      <rPr>
        <sz val="11"/>
        <color theme="1"/>
        <rFont val="Aptos Narrow"/>
        <family val="2"/>
        <scheme val="minor"/>
      </rPr>
      <t>W</t>
    </r>
    <r>
      <rPr>
        <vertAlign val="subscript"/>
        <sz val="11"/>
        <color theme="1"/>
        <rFont val="Aptos Narrow"/>
        <family val="2"/>
        <scheme val="minor"/>
      </rPr>
      <t>52</t>
    </r>
  </si>
  <si>
    <t xml:space="preserve">Item 1 Truck 1 </t>
  </si>
  <si>
    <t>Item 2 Truck 2</t>
  </si>
  <si>
    <t>Item 2 Truck 1</t>
  </si>
  <si>
    <t>Item 3 Truck 1</t>
  </si>
  <si>
    <t>Item 4 Truck 1</t>
  </si>
  <si>
    <t>Item 5 Truck 1</t>
  </si>
  <si>
    <t>Item 6 Truck 1</t>
  </si>
  <si>
    <t xml:space="preserve">Item 1 Truck 2 </t>
  </si>
  <si>
    <t>Item 3 Truck 2</t>
  </si>
  <si>
    <t>Item 4 Truck 2</t>
  </si>
  <si>
    <t>Item 5 Truck 2</t>
  </si>
  <si>
    <t>Item 6 Truck 2</t>
  </si>
  <si>
    <r>
      <t>W</t>
    </r>
    <r>
      <rPr>
        <vertAlign val="subscript"/>
        <sz val="11"/>
        <color theme="1"/>
        <rFont val="Aptos Narrow"/>
        <family val="2"/>
        <scheme val="minor"/>
      </rPr>
      <t>61</t>
    </r>
  </si>
  <si>
    <r>
      <t>W</t>
    </r>
    <r>
      <rPr>
        <vertAlign val="subscript"/>
        <sz val="11"/>
        <color theme="1"/>
        <rFont val="Aptos Narrow"/>
        <family val="2"/>
        <scheme val="minor"/>
      </rPr>
      <t>62</t>
    </r>
  </si>
  <si>
    <t>Weight Limit Truck #1</t>
  </si>
  <si>
    <t>Volume Limit Truck #1</t>
  </si>
  <si>
    <t>Weight Limit Truck #2</t>
  </si>
  <si>
    <t>Volume Limit Truck #2</t>
  </si>
  <si>
    <t>Same Weight</t>
  </si>
  <si>
    <t>Item 6 Limit (pounds)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</si>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</sst>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vertAlign val="subscript"/>
      <sz val="11"/>
      <color theme="1"/>
      <name val="Aptos Narrow"/>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6">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2">
    <xf numFmtId="0" fontId="0" fillId="0" borderId="0"/>
    <xf numFmtId="44" fontId="1" fillId="0" borderId="0" applyFont="0" applyFill="0" applyBorder="0" applyAlignment="0" applyProtection="0"/>
  </cellStyleXfs>
  <cellXfs count="39">
    <xf numFmtId="0" fontId="0" fillId="0" borderId="0" xfId="0"/>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2" fontId="0" fillId="4" borderId="5" xfId="0" applyNumberFormat="1"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0" borderId="11" xfId="0" applyFont="1"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2" fontId="0" fillId="4" borderId="6" xfId="0" applyNumberFormat="1" applyFill="1" applyBorder="1" applyAlignment="1">
      <alignment horizontal="center"/>
    </xf>
    <xf numFmtId="2" fontId="0" fillId="2" borderId="10" xfId="0" applyNumberFormat="1" applyFill="1" applyBorder="1" applyAlignment="1">
      <alignment horizontal="center"/>
    </xf>
    <xf numFmtId="2" fontId="0" fillId="2" borderId="11" xfId="0" applyNumberFormat="1" applyFill="1" applyBorder="1" applyAlignment="1">
      <alignment horizontal="center"/>
    </xf>
    <xf numFmtId="2" fontId="0" fillId="2" borderId="12" xfId="0" applyNumberFormat="1" applyFill="1" applyBorder="1" applyAlignment="1">
      <alignment horizontal="center"/>
    </xf>
    <xf numFmtId="0" fontId="3" fillId="0" borderId="0" xfId="0" applyFont="1" applyAlignment="1">
      <alignment horizontal="center"/>
    </xf>
    <xf numFmtId="0" fontId="0" fillId="0" borderId="1" xfId="0" applyBorder="1" applyAlignment="1">
      <alignment horizontal="center"/>
    </xf>
    <xf numFmtId="164" fontId="0" fillId="2" borderId="10" xfId="0" applyNumberFormat="1" applyFill="1" applyBorder="1" applyAlignment="1">
      <alignment horizontal="center"/>
    </xf>
    <xf numFmtId="164" fontId="0" fillId="2" borderId="11" xfId="0" applyNumberFormat="1" applyFill="1" applyBorder="1" applyAlignment="1">
      <alignment horizontal="center"/>
    </xf>
    <xf numFmtId="164" fontId="0" fillId="2" borderId="12" xfId="0" applyNumberFormat="1" applyFill="1" applyBorder="1" applyAlignment="1">
      <alignment horizontal="center"/>
    </xf>
    <xf numFmtId="44" fontId="0" fillId="0" borderId="10" xfId="1" applyFont="1" applyBorder="1" applyAlignment="1">
      <alignment horizontal="center"/>
    </xf>
    <xf numFmtId="44" fontId="0" fillId="0" borderId="11" xfId="1" applyFont="1" applyBorder="1" applyAlignment="1">
      <alignment horizontal="center"/>
    </xf>
    <xf numFmtId="44" fontId="0" fillId="0" borderId="12" xfId="1" applyFont="1" applyBorder="1" applyAlignment="1">
      <alignment horizontal="center"/>
    </xf>
    <xf numFmtId="44" fontId="0" fillId="5" borderId="13" xfId="1" applyFont="1" applyFill="1" applyBorder="1" applyAlignment="1">
      <alignment horizontal="center"/>
    </xf>
    <xf numFmtId="0" fontId="2" fillId="0" borderId="1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44" fontId="0" fillId="3" borderId="13" xfId="1" applyFont="1" applyFill="1" applyBorder="1" applyAlignment="1">
      <alignment horizontal="center"/>
    </xf>
    <xf numFmtId="0" fontId="2" fillId="0" borderId="2" xfId="0" applyFont="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5</xdr:col>
      <xdr:colOff>1343025</xdr:colOff>
      <xdr:row>43</xdr:row>
      <xdr:rowOff>19050</xdr:rowOff>
    </xdr:to>
    <xdr:sp macro="" textlink="">
      <xdr:nvSpPr>
        <xdr:cNvPr id="3" name="Goodmen Shipping">
          <a:extLst>
            <a:ext uri="{FF2B5EF4-FFF2-40B4-BE49-F238E27FC236}">
              <a16:creationId xmlns:a16="http://schemas.microsoft.com/office/drawing/2014/main" id="{352705DE-5706-480A-9383-CF3E8BAAAAFC}"/>
            </a:ext>
          </a:extLst>
        </xdr:cNvPr>
        <xdr:cNvSpPr txBox="1"/>
      </xdr:nvSpPr>
      <xdr:spPr>
        <a:xfrm>
          <a:off x="0" y="504825"/>
          <a:ext cx="5876925" cy="799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Vehicle</a:t>
          </a:r>
          <a:r>
            <a:rPr lang="en-US" sz="1200" baseline="0"/>
            <a:t> loading problems involve deciding which items to load on a vehicle (trucks, ships, aircraft) to maximize the total value of the load shipped. The items loaded may need to satisfy several constraints, such as weight and volume limits of the vehicle, minimum levels of certain items that may need to be accepted, etc. </a:t>
          </a:r>
        </a:p>
        <a:p>
          <a:endParaRPr lang="en-US" sz="1200" baseline="0"/>
        </a:p>
        <a:p>
          <a:r>
            <a:rPr lang="en-US" sz="1200" baseline="0"/>
            <a:t>Goodman Shipping, one of its trucks, has a weight capacity of 15,000 pounds and a volume capacity of 1,300 cubic feet. Each item has an assoicated total dollar value, available weight, and volume per pound that the item occupies. The objective is to maximize the total value of the items loaded onto the truck without exceeding the truck's weight and volume capacities. Load Value = example (15,500/5,000 pounds=$3.10). Given the available information, we are provided with the following...</a:t>
          </a:r>
        </a:p>
        <a:p>
          <a:endParaRPr lang="en-US" sz="1200" baseline="0"/>
        </a:p>
        <a:p>
          <a:r>
            <a:rPr lang="en-US" sz="1200" b="0" baseline="0"/>
            <a:t>Objective Function: </a:t>
          </a:r>
        </a:p>
        <a:p>
          <a:endParaRPr lang="en-US" sz="1200" b="1" baseline="0"/>
        </a:p>
        <a:p>
          <a:r>
            <a:rPr lang="en-US" sz="1200" b="1" baseline="0"/>
            <a:t>Maximize Load Value = $3.10W</a:t>
          </a:r>
          <a:r>
            <a:rPr lang="en-US" sz="1200" b="1" baseline="-25000"/>
            <a:t>1</a:t>
          </a:r>
          <a:r>
            <a:rPr lang="en-US" sz="1200" b="1" baseline="0"/>
            <a:t> + $3.20W</a:t>
          </a:r>
          <a:r>
            <a:rPr lang="en-US" sz="1200" b="1" baseline="-25000"/>
            <a:t>2</a:t>
          </a:r>
          <a:r>
            <a:rPr lang="en-US" sz="1200" b="1" baseline="0"/>
            <a:t> + $3.45W</a:t>
          </a:r>
          <a:r>
            <a:rPr lang="en-US" sz="1200" b="1" baseline="-25000"/>
            <a:t>3</a:t>
          </a:r>
          <a:r>
            <a:rPr lang="en-US" sz="1200" b="1" baseline="0"/>
            <a:t> + $4.15W</a:t>
          </a:r>
          <a:r>
            <a:rPr lang="en-US" sz="1200" b="1" baseline="-25000"/>
            <a:t>4</a:t>
          </a:r>
          <a:r>
            <a:rPr lang="en-US" sz="1200" b="1" baseline="0"/>
            <a:t> + $3.25</a:t>
          </a:r>
          <a:r>
            <a:rPr lang="en-US" sz="1200" b="1" baseline="-25000"/>
            <a:t>5</a:t>
          </a:r>
          <a:r>
            <a:rPr lang="en-US" sz="1200" b="1" baseline="0"/>
            <a:t> + $2.75W</a:t>
          </a:r>
          <a:r>
            <a:rPr lang="en-US" sz="1200" b="1" baseline="-25000"/>
            <a:t>6</a:t>
          </a:r>
          <a:endParaRPr lang="en-US" sz="1200" b="1" baseline="0"/>
        </a:p>
        <a:p>
          <a:endParaRPr lang="en-US" sz="1200" b="1" baseline="0"/>
        </a:p>
        <a:p>
          <a:r>
            <a:rPr lang="en-US" sz="1200" b="0" baseline="0"/>
            <a:t>Constraints:</a:t>
          </a:r>
        </a:p>
        <a:p>
          <a:endParaRPr lang="en-US" sz="1200" b="1" baseline="0"/>
        </a:p>
        <a:p>
          <a:r>
            <a:rPr lang="en-US" sz="1200" b="1" baseline="0"/>
            <a:t>W</a:t>
          </a:r>
          <a:r>
            <a:rPr lang="en-US" sz="1200" b="1" baseline="-25000"/>
            <a:t>1</a:t>
          </a:r>
          <a:r>
            <a:rPr lang="en-US" sz="1200" b="1" baseline="0"/>
            <a:t> + W</a:t>
          </a:r>
          <a:r>
            <a:rPr lang="en-US" sz="1200" b="1" baseline="-25000"/>
            <a:t>2</a:t>
          </a:r>
          <a:r>
            <a:rPr lang="en-US" sz="1200" b="1" baseline="0"/>
            <a:t> + W</a:t>
          </a:r>
          <a:r>
            <a:rPr lang="en-US" sz="1200" b="1" baseline="-25000"/>
            <a:t>3</a:t>
          </a:r>
          <a:r>
            <a:rPr lang="en-US" sz="1200" b="1" baseline="0"/>
            <a:t> + W</a:t>
          </a:r>
          <a:r>
            <a:rPr lang="en-US" sz="1200" b="1" baseline="-25000"/>
            <a:t>4</a:t>
          </a:r>
          <a:r>
            <a:rPr lang="en-US" sz="1200" b="1" baseline="0"/>
            <a:t> + W</a:t>
          </a:r>
          <a:r>
            <a:rPr lang="en-US" sz="1200" b="1" baseline="-25000"/>
            <a:t>5</a:t>
          </a:r>
          <a:r>
            <a:rPr lang="en-US" sz="1200" b="1" baseline="0"/>
            <a:t> + W</a:t>
          </a:r>
          <a:r>
            <a:rPr lang="en-US" sz="1200" b="1" baseline="-25000"/>
            <a:t>6</a:t>
          </a:r>
          <a:r>
            <a:rPr lang="en-US" sz="1200" b="1" baseline="0"/>
            <a:t> &lt;= 15,000 </a:t>
          </a:r>
          <a:r>
            <a:rPr lang="en-US" sz="1200" b="0" baseline="0"/>
            <a:t>(weight limit of truck)</a:t>
          </a:r>
        </a:p>
        <a:p>
          <a:r>
            <a:rPr lang="en-US" sz="1200" b="1" baseline="0"/>
            <a:t>0.125W</a:t>
          </a:r>
          <a:r>
            <a:rPr lang="en-US" sz="1200" b="1" baseline="-25000"/>
            <a:t>1</a:t>
          </a:r>
          <a:r>
            <a:rPr lang="en-US" sz="1200" b="1" baseline="0"/>
            <a:t> + 0.064W</a:t>
          </a:r>
          <a:r>
            <a:rPr lang="en-US" sz="1200" b="1" baseline="-25000"/>
            <a:t>2</a:t>
          </a:r>
          <a:r>
            <a:rPr lang="en-US" sz="1200" b="1" baseline="0"/>
            <a:t> + 0.144W</a:t>
          </a:r>
          <a:r>
            <a:rPr lang="en-US" sz="1200" b="1" baseline="-25000"/>
            <a:t>3</a:t>
          </a:r>
          <a:r>
            <a:rPr lang="en-US" sz="1200" b="1" baseline="0"/>
            <a:t> + 0.448W</a:t>
          </a:r>
          <a:r>
            <a:rPr lang="en-US" sz="1200" b="1" baseline="-25000"/>
            <a:t>4</a:t>
          </a:r>
          <a:r>
            <a:rPr lang="en-US" sz="1200" b="1" baseline="0"/>
            <a:t> + 0.048W</a:t>
          </a:r>
          <a:r>
            <a:rPr lang="en-US" sz="1200" b="1" baseline="-25000"/>
            <a:t>5</a:t>
          </a:r>
          <a:r>
            <a:rPr lang="en-US" sz="1200" b="1" baseline="0"/>
            <a:t> + 0.018W</a:t>
          </a:r>
          <a:r>
            <a:rPr lang="en-US" sz="1200" b="1" baseline="-25000"/>
            <a:t>6</a:t>
          </a:r>
          <a:r>
            <a:rPr lang="en-US" sz="1200" b="1" baseline="0"/>
            <a:t> &lt;= 1,300 </a:t>
          </a:r>
          <a:r>
            <a:rPr lang="en-US" sz="1200" b="0" baseline="0"/>
            <a:t>(volume limit of truck)</a:t>
          </a:r>
        </a:p>
        <a:p>
          <a:r>
            <a:rPr lang="en-US" sz="1200" b="1" baseline="0"/>
            <a:t>W</a:t>
          </a:r>
          <a:r>
            <a:rPr lang="en-US" sz="1200" b="1" baseline="-25000"/>
            <a:t>1</a:t>
          </a:r>
          <a:r>
            <a:rPr lang="en-US" sz="1200" b="1" baseline="0"/>
            <a:t> &lt;= 5,000 </a:t>
          </a:r>
          <a:r>
            <a:rPr lang="en-US" sz="1200" b="0" baseline="0"/>
            <a:t>(item 1 availability)</a:t>
          </a:r>
        </a:p>
        <a:p>
          <a:r>
            <a:rPr lang="en-US" sz="1200" b="1" baseline="0"/>
            <a:t>W</a:t>
          </a:r>
          <a:r>
            <a:rPr lang="en-US" sz="1200" b="1" baseline="-25000"/>
            <a:t>2</a:t>
          </a:r>
          <a:r>
            <a:rPr lang="en-US" sz="1200" b="1" baseline="0"/>
            <a:t> &lt;= 4,500 </a:t>
          </a:r>
          <a:r>
            <a:rPr lang="en-US" sz="1200" b="0" baseline="0"/>
            <a:t>(item 2 availability)</a:t>
          </a:r>
        </a:p>
        <a:p>
          <a:r>
            <a:rPr lang="en-US" sz="1200" b="1" baseline="0"/>
            <a:t>W</a:t>
          </a:r>
          <a:r>
            <a:rPr lang="en-US" sz="1200" b="1" baseline="-25000"/>
            <a:t>3</a:t>
          </a:r>
          <a:r>
            <a:rPr lang="en-US" sz="1200" b="1" baseline="0"/>
            <a:t> &lt;= 3,000 </a:t>
          </a:r>
          <a:r>
            <a:rPr lang="en-US" sz="1200" b="0" baseline="0"/>
            <a:t>(item 3 availability)</a:t>
          </a:r>
        </a:p>
        <a:p>
          <a:r>
            <a:rPr lang="en-US" sz="1200" b="1" baseline="0"/>
            <a:t>W</a:t>
          </a:r>
          <a:r>
            <a:rPr lang="en-US" sz="1200" b="1" baseline="-25000"/>
            <a:t>4</a:t>
          </a:r>
          <a:r>
            <a:rPr lang="en-US" sz="1200" b="1" baseline="0"/>
            <a:t> &lt;= 3,500 </a:t>
          </a:r>
          <a:r>
            <a:rPr lang="en-US" sz="1200" b="0" baseline="0"/>
            <a:t>(item 4 availability)</a:t>
          </a:r>
        </a:p>
        <a:p>
          <a:r>
            <a:rPr lang="en-US" sz="1200" b="1" baseline="0"/>
            <a:t>W</a:t>
          </a:r>
          <a:r>
            <a:rPr lang="en-US" sz="1200" b="1" baseline="-25000"/>
            <a:t>5</a:t>
          </a:r>
          <a:r>
            <a:rPr lang="en-US" sz="1200" b="1" baseline="0"/>
            <a:t> &lt;= 4,000 </a:t>
          </a:r>
          <a:r>
            <a:rPr lang="en-US" sz="1200" b="0" baseline="0"/>
            <a:t>(item 5 availability)</a:t>
          </a:r>
        </a:p>
        <a:p>
          <a:r>
            <a:rPr lang="en-US" sz="1200" b="1" baseline="0"/>
            <a:t>W</a:t>
          </a:r>
          <a:r>
            <a:rPr lang="en-US" sz="1200" b="1" baseline="-25000"/>
            <a:t>6</a:t>
          </a:r>
          <a:r>
            <a:rPr lang="en-US" sz="1200" b="1" baseline="0"/>
            <a:t> &lt;= 3,500 </a:t>
          </a:r>
          <a:r>
            <a:rPr lang="en-US" sz="1200" b="0" baseline="0"/>
            <a:t>(item 6 availability)</a:t>
          </a:r>
        </a:p>
        <a:p>
          <a:r>
            <a:rPr lang="en-US" sz="1200" b="1" baseline="0"/>
            <a:t>W</a:t>
          </a:r>
          <a:r>
            <a:rPr lang="en-US" sz="1200" b="1" baseline="-25000"/>
            <a:t>1</a:t>
          </a:r>
          <a:r>
            <a:rPr lang="en-US" sz="1200" b="1" baseline="0"/>
            <a:t>,W</a:t>
          </a:r>
          <a:r>
            <a:rPr lang="en-US" sz="1200" b="1" baseline="-25000"/>
            <a:t>2</a:t>
          </a:r>
          <a:r>
            <a:rPr lang="en-US" sz="1200" b="1" baseline="0"/>
            <a:t>,W</a:t>
          </a:r>
          <a:r>
            <a:rPr lang="en-US" sz="1200" b="1" baseline="-25000"/>
            <a:t>3</a:t>
          </a:r>
          <a:r>
            <a:rPr lang="en-US" sz="1200" b="1" baseline="0"/>
            <a:t>,W</a:t>
          </a:r>
          <a:r>
            <a:rPr lang="en-US" sz="1200" b="1" baseline="-25000"/>
            <a:t>4</a:t>
          </a:r>
          <a:r>
            <a:rPr lang="en-US" sz="1200" b="1" baseline="0"/>
            <a:t>,W</a:t>
          </a:r>
          <a:r>
            <a:rPr lang="en-US" sz="1200" b="1" baseline="-25000"/>
            <a:t>5</a:t>
          </a:r>
          <a:r>
            <a:rPr lang="en-US" sz="1200" b="1" baseline="0"/>
            <a:t>,W</a:t>
          </a:r>
          <a:r>
            <a:rPr lang="en-US" sz="1200" b="1" baseline="-25000"/>
            <a:t>6</a:t>
          </a:r>
          <a:r>
            <a:rPr lang="en-US" sz="1200" b="1" baseline="0"/>
            <a:t> &gt;= 0 </a:t>
          </a:r>
          <a:r>
            <a:rPr lang="en-US" sz="1200" b="0" baseline="0"/>
            <a:t>(non-negativity constraint)</a:t>
          </a:r>
        </a:p>
        <a:p>
          <a:endParaRPr lang="en-US" sz="1200" b="1" baseline="0"/>
        </a:p>
        <a:p>
          <a:r>
            <a:rPr lang="en-US" sz="1200" b="0" baseline="0"/>
            <a:t>Final Objective Function:</a:t>
          </a:r>
        </a:p>
        <a:p>
          <a:endParaRPr lang="en-US" sz="1200" b="1" baseline="0"/>
        </a:p>
        <a:p>
          <a:r>
            <a:rPr lang="en-US" sz="1200" b="1" baseline="0"/>
            <a:t>Maximized Load Value = $3.10(3,037.38) + $3.20(4,500) + $3.45(3,000) + $4.15(0) + $3.25(4,000) + $2.75(462.62) = $48,438.08</a:t>
          </a:r>
        </a:p>
        <a:p>
          <a:endParaRPr lang="en-US" sz="1200" b="1" baseline="0"/>
        </a:p>
        <a:p>
          <a:r>
            <a:rPr lang="en-US" sz="1200" b="0" baseline="0"/>
            <a:t>Therefore, the way for Goodmand Shipping to maximize the load value per truck shipment is, </a:t>
          </a:r>
          <a:r>
            <a:rPr lang="en-US" sz="1200" b="1" baseline="0"/>
            <a:t>3,037.38 </a:t>
          </a:r>
          <a:r>
            <a:rPr lang="en-US" sz="1200" b="0" baseline="0"/>
            <a:t>pounds of Item 1, </a:t>
          </a:r>
          <a:r>
            <a:rPr lang="en-US" sz="1200" b="1" baseline="0"/>
            <a:t>4,500 </a:t>
          </a:r>
          <a:r>
            <a:rPr lang="en-US" sz="1200" b="0" baseline="0"/>
            <a:t>pounds of Item 2, </a:t>
          </a:r>
          <a:r>
            <a:rPr lang="en-US" sz="1200" b="1" baseline="0"/>
            <a:t>3,000 </a:t>
          </a:r>
          <a:r>
            <a:rPr lang="en-US" sz="1200" b="0" baseline="0"/>
            <a:t>pounds of Item 3, </a:t>
          </a:r>
          <a:r>
            <a:rPr lang="en-US" sz="1200" b="1" baseline="0"/>
            <a:t>0</a:t>
          </a:r>
          <a:r>
            <a:rPr lang="en-US" sz="1200" b="0" baseline="0"/>
            <a:t> pounds of Item 4, </a:t>
          </a:r>
          <a:r>
            <a:rPr lang="en-US" sz="1200" b="1" baseline="0"/>
            <a:t>4,000</a:t>
          </a:r>
          <a:r>
            <a:rPr lang="en-US" sz="1200" b="0" baseline="0"/>
            <a:t> pounds of Item 5, </a:t>
          </a:r>
          <a:r>
            <a:rPr lang="en-US" sz="1200" b="1" baseline="0"/>
            <a:t>462.62</a:t>
          </a:r>
          <a:r>
            <a:rPr lang="en-US" sz="1200" b="0" baseline="0"/>
            <a:t> pounds of Item 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xdr:rowOff>
    </xdr:from>
    <xdr:to>
      <xdr:col>4</xdr:col>
      <xdr:colOff>0</xdr:colOff>
      <xdr:row>6</xdr:row>
      <xdr:rowOff>1</xdr:rowOff>
    </xdr:to>
    <xdr:sp macro="" textlink="">
      <xdr:nvSpPr>
        <xdr:cNvPr id="3" name="Alternate Model">
          <a:extLst>
            <a:ext uri="{FF2B5EF4-FFF2-40B4-BE49-F238E27FC236}">
              <a16:creationId xmlns:a16="http://schemas.microsoft.com/office/drawing/2014/main" id="{E4029164-FD3F-42E1-B0EF-1072F78AC257}"/>
            </a:ext>
          </a:extLst>
        </xdr:cNvPr>
        <xdr:cNvSpPr txBox="1"/>
      </xdr:nvSpPr>
      <xdr:spPr>
        <a:xfrm>
          <a:off x="0" y="504826"/>
          <a:ext cx="490537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 this alternate</a:t>
          </a:r>
          <a:r>
            <a:rPr lang="en-US" sz="1200" baseline="0"/>
            <a:t> model, the solutions are presented in portion as percentages, (ex. Item 1: 5,000 pound weight limit * 0.60748% = 3,037.38 pounds. The LHS constriants values are presented as portions of their respective weight limit per item.</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5</xdr:col>
      <xdr:colOff>600075</xdr:colOff>
      <xdr:row>43</xdr:row>
      <xdr:rowOff>9526</xdr:rowOff>
    </xdr:to>
    <xdr:sp macro="" textlink="">
      <xdr:nvSpPr>
        <xdr:cNvPr id="3" name="Allocation Model">
          <a:extLst>
            <a:ext uri="{FF2B5EF4-FFF2-40B4-BE49-F238E27FC236}">
              <a16:creationId xmlns:a16="http://schemas.microsoft.com/office/drawing/2014/main" id="{44DACC28-FE94-4CC7-9DEF-0B0AE1491236}"/>
            </a:ext>
          </a:extLst>
        </xdr:cNvPr>
        <xdr:cNvSpPr txBox="1"/>
      </xdr:nvSpPr>
      <xdr:spPr>
        <a:xfrm>
          <a:off x="0" y="504825"/>
          <a:ext cx="5629275" cy="819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Goodman</a:t>
          </a:r>
          <a:r>
            <a:rPr lang="en-US" sz="1200" baseline="0"/>
            <a:t> has only a single truck and needed to load all items on the same truck. Let us now assume that Goodman has the option of replacing his single truck (with a weight capacity of 15,000 pounds and a volume capacity of 1,300 cubic feet) with two smaller trucks (each with weight capacity of 10,000 pounds and a volume capacity of 900 cubic feet). If he uses two trucks, he wants to ensure that the trucks are of equitable weight. If the fixed costs of operating two trucks is $5,000 more than operating one truck, should he go with two trucks?</a:t>
          </a:r>
        </a:p>
        <a:p>
          <a:endParaRPr lang="en-US" sz="1200" baseline="0"/>
        </a:p>
        <a:p>
          <a:r>
            <a:rPr lang="en-US" sz="1200" baseline="0"/>
            <a:t>In this revised model, Goodmand has to decide how to allocate the six items between the two trucks. It is possible for the total quantity of an item to be split between the two trucks. Given the available information, we are provided the following...</a:t>
          </a:r>
        </a:p>
        <a:p>
          <a:endParaRPr lang="en-US" sz="1200" baseline="0"/>
        </a:p>
        <a:p>
          <a:r>
            <a:rPr lang="en-US" sz="1200" b="0" baseline="0"/>
            <a:t>Objective Function: </a:t>
          </a:r>
        </a:p>
        <a:p>
          <a:endParaRPr lang="en-US" sz="1200" b="1" baseline="0"/>
        </a:p>
        <a:p>
          <a:r>
            <a:rPr lang="en-US" sz="1200" b="1" baseline="0"/>
            <a:t>Maximize Load Value = $3.10(W</a:t>
          </a:r>
          <a:r>
            <a:rPr lang="en-US" sz="1200" b="1" baseline="-25000"/>
            <a:t>11</a:t>
          </a:r>
          <a:r>
            <a:rPr lang="en-US" sz="1200" b="1" baseline="0"/>
            <a:t> + W</a:t>
          </a:r>
          <a:r>
            <a:rPr lang="en-US" sz="1200" b="1" baseline="-25000"/>
            <a:t>12</a:t>
          </a:r>
          <a:r>
            <a:rPr lang="en-US" sz="1200" b="1" baseline="0"/>
            <a:t>) + $3.20(W</a:t>
          </a:r>
          <a:r>
            <a:rPr lang="en-US" sz="1200" b="1" baseline="-25000"/>
            <a:t>21</a:t>
          </a:r>
          <a:r>
            <a:rPr lang="en-US" sz="1200" b="1" baseline="0"/>
            <a:t> + W</a:t>
          </a:r>
          <a:r>
            <a:rPr lang="en-US" sz="1200" b="1" baseline="-25000"/>
            <a:t>22</a:t>
          </a:r>
          <a:r>
            <a:rPr lang="en-US" sz="1200" b="1" baseline="0"/>
            <a:t>) + $3.45(W</a:t>
          </a:r>
          <a:r>
            <a:rPr lang="en-US" sz="1200" b="1" baseline="-25000"/>
            <a:t>31</a:t>
          </a:r>
          <a:r>
            <a:rPr lang="en-US" sz="1200" b="1" baseline="0"/>
            <a:t> + W</a:t>
          </a:r>
          <a:r>
            <a:rPr lang="en-US" sz="1200" b="1" baseline="-25000"/>
            <a:t>32</a:t>
          </a:r>
          <a:r>
            <a:rPr lang="en-US" sz="1200" b="1" baseline="0"/>
            <a:t>) + $4.15(W</a:t>
          </a:r>
          <a:r>
            <a:rPr lang="en-US" sz="1200" b="1" baseline="-25000"/>
            <a:t>41</a:t>
          </a:r>
          <a:r>
            <a:rPr lang="en-US" sz="1200" b="1" baseline="0"/>
            <a:t> + W</a:t>
          </a:r>
          <a:r>
            <a:rPr lang="en-US" sz="1200" b="1" baseline="-25000"/>
            <a:t>42</a:t>
          </a:r>
          <a:r>
            <a:rPr lang="en-US" sz="1200" b="1" baseline="0"/>
            <a:t>) + $3.25(W</a:t>
          </a:r>
          <a:r>
            <a:rPr lang="en-US" sz="1200" b="1" baseline="-25000"/>
            <a:t>51</a:t>
          </a:r>
          <a:r>
            <a:rPr lang="en-US" sz="1200" b="1" baseline="0"/>
            <a:t> + W</a:t>
          </a:r>
          <a:r>
            <a:rPr lang="en-US" sz="1200" b="1" baseline="-25000"/>
            <a:t>52</a:t>
          </a:r>
          <a:r>
            <a:rPr lang="en-US" sz="1200" b="1" baseline="0"/>
            <a:t>) + $2.75(W</a:t>
          </a:r>
          <a:r>
            <a:rPr lang="en-US" sz="1200" b="1" baseline="-25000"/>
            <a:t>61</a:t>
          </a:r>
          <a:r>
            <a:rPr lang="en-US" sz="1200" b="1" baseline="0"/>
            <a:t> + W</a:t>
          </a:r>
          <a:r>
            <a:rPr lang="en-US" sz="1200" b="1" baseline="-25000"/>
            <a:t>62</a:t>
          </a:r>
          <a:r>
            <a:rPr lang="en-US" sz="1200" b="1" baseline="0"/>
            <a:t>)</a:t>
          </a:r>
        </a:p>
        <a:p>
          <a:endParaRPr lang="en-US" sz="1200" b="1" baseline="0"/>
        </a:p>
        <a:p>
          <a:r>
            <a:rPr lang="en-US" sz="1200" b="0" baseline="0"/>
            <a:t>Constraints:</a:t>
          </a:r>
        </a:p>
        <a:p>
          <a:endParaRPr lang="en-US" sz="1200" b="1" baseline="0"/>
        </a:p>
        <a:p>
          <a:r>
            <a:rPr lang="en-US" sz="1200" b="1" baseline="0"/>
            <a:t>W</a:t>
          </a:r>
          <a:r>
            <a:rPr lang="en-US" sz="1200" b="1" baseline="-25000"/>
            <a:t>11</a:t>
          </a:r>
          <a:r>
            <a:rPr lang="en-US" sz="1200" b="1" baseline="0"/>
            <a:t> + W</a:t>
          </a:r>
          <a:r>
            <a:rPr lang="en-US" sz="1200" b="1" baseline="-25000"/>
            <a:t>21</a:t>
          </a:r>
          <a:r>
            <a:rPr lang="en-US" sz="1200" b="1" baseline="0"/>
            <a:t> + W</a:t>
          </a:r>
          <a:r>
            <a:rPr lang="en-US" sz="1200" b="1" baseline="-25000"/>
            <a:t>31</a:t>
          </a:r>
          <a:r>
            <a:rPr lang="en-US" sz="1200" b="1" baseline="0"/>
            <a:t> + W</a:t>
          </a:r>
          <a:r>
            <a:rPr lang="en-US" sz="1200" b="1" baseline="-25000"/>
            <a:t>41</a:t>
          </a:r>
          <a:r>
            <a:rPr lang="en-US" sz="1200" b="1" baseline="0"/>
            <a:t> + W</a:t>
          </a:r>
          <a:r>
            <a:rPr lang="en-US" sz="1200" b="1" baseline="-25000"/>
            <a:t>51</a:t>
          </a:r>
          <a:r>
            <a:rPr lang="en-US" sz="1200" b="1" baseline="0"/>
            <a:t> + W</a:t>
          </a:r>
          <a:r>
            <a:rPr lang="en-US" sz="1200" b="1" baseline="-25000"/>
            <a:t>61</a:t>
          </a:r>
          <a:r>
            <a:rPr lang="en-US" sz="1200" b="1" baseline="0"/>
            <a:t> &lt; = 10,000 </a:t>
          </a:r>
          <a:r>
            <a:rPr lang="en-US" sz="1200" b="0" baseline="0"/>
            <a:t>(weight limit of truck 1)</a:t>
          </a:r>
        </a:p>
        <a:p>
          <a:r>
            <a:rPr lang="en-US" sz="1200" b="1" baseline="0"/>
            <a:t>0.125(W</a:t>
          </a:r>
          <a:r>
            <a:rPr lang="en-US" sz="1200" b="1" baseline="-25000"/>
            <a:t>11</a:t>
          </a:r>
          <a:r>
            <a:rPr lang="en-US" sz="1200" b="1" baseline="0"/>
            <a:t>) + 0.064(W</a:t>
          </a:r>
          <a:r>
            <a:rPr lang="en-US" sz="1200" b="1" baseline="-25000"/>
            <a:t>21</a:t>
          </a:r>
          <a:r>
            <a:rPr lang="en-US" sz="1200" b="1" baseline="0"/>
            <a:t>) + 0.144(W</a:t>
          </a:r>
          <a:r>
            <a:rPr lang="en-US" sz="1200" b="1" baseline="-25000"/>
            <a:t>31</a:t>
          </a:r>
          <a:r>
            <a:rPr lang="en-US" sz="1200" b="1" baseline="0"/>
            <a:t>) + 0.448(W</a:t>
          </a:r>
          <a:r>
            <a:rPr lang="en-US" sz="1200" b="1" baseline="-25000"/>
            <a:t>41</a:t>
          </a:r>
          <a:r>
            <a:rPr lang="en-US" sz="1200" b="1" baseline="0"/>
            <a:t>) + 0.048(W</a:t>
          </a:r>
          <a:r>
            <a:rPr lang="en-US" sz="1200" b="1" baseline="-25000"/>
            <a:t>51</a:t>
          </a:r>
          <a:r>
            <a:rPr lang="en-US" sz="1200" b="1" baseline="0"/>
            <a:t>) + 0.018(W</a:t>
          </a:r>
          <a:r>
            <a:rPr lang="en-US" sz="1200" b="1" baseline="-25000"/>
            <a:t>61</a:t>
          </a:r>
          <a:r>
            <a:rPr lang="en-US" sz="1200" b="1" baseline="0"/>
            <a:t>) &lt;= 900 </a:t>
          </a:r>
          <a:r>
            <a:rPr lang="en-US" sz="1200" b="0" baseline="0"/>
            <a:t>(volume limit of truck 1)</a:t>
          </a:r>
        </a:p>
        <a:p>
          <a:r>
            <a:rPr lang="en-US" sz="1200" b="1" baseline="0"/>
            <a:t>W</a:t>
          </a:r>
          <a:r>
            <a:rPr lang="en-US" sz="1200" b="1" baseline="-25000"/>
            <a:t>12</a:t>
          </a:r>
          <a:r>
            <a:rPr lang="en-US" sz="1200" b="1" baseline="0"/>
            <a:t> + W</a:t>
          </a:r>
          <a:r>
            <a:rPr lang="en-US" sz="1200" b="1" baseline="-25000"/>
            <a:t>22</a:t>
          </a:r>
          <a:r>
            <a:rPr lang="en-US" sz="1200" b="1" baseline="0"/>
            <a:t> + W</a:t>
          </a:r>
          <a:r>
            <a:rPr lang="en-US" sz="1200" b="1" baseline="-25000"/>
            <a:t>32</a:t>
          </a:r>
          <a:r>
            <a:rPr lang="en-US" sz="1200" b="1" baseline="0"/>
            <a:t> + W</a:t>
          </a:r>
          <a:r>
            <a:rPr lang="en-US" sz="1200" b="1" baseline="-25000"/>
            <a:t>42</a:t>
          </a:r>
          <a:r>
            <a:rPr lang="en-US" sz="1200" b="1" baseline="0"/>
            <a:t> + W</a:t>
          </a:r>
          <a:r>
            <a:rPr lang="en-US" sz="1200" b="1" baseline="-25000"/>
            <a:t>52</a:t>
          </a:r>
          <a:r>
            <a:rPr lang="en-US" sz="1200" b="1" baseline="0"/>
            <a:t> + W</a:t>
          </a:r>
          <a:r>
            <a:rPr lang="en-US" sz="1200" b="1" baseline="-25000"/>
            <a:t>62</a:t>
          </a:r>
          <a:r>
            <a:rPr lang="en-US" sz="1200" b="1" baseline="0"/>
            <a:t> &lt; = 10,000 </a:t>
          </a:r>
          <a:r>
            <a:rPr lang="en-US" sz="1200" b="0" baseline="0"/>
            <a:t>(weight limit of truck 2)</a:t>
          </a:r>
        </a:p>
        <a:p>
          <a:r>
            <a:rPr lang="en-US" sz="1200" b="1" baseline="0"/>
            <a:t>0.125(W</a:t>
          </a:r>
          <a:r>
            <a:rPr lang="en-US" sz="1200" b="1" baseline="-25000"/>
            <a:t>12</a:t>
          </a:r>
          <a:r>
            <a:rPr lang="en-US" sz="1200" b="1" baseline="0"/>
            <a:t>) + 0.064(W</a:t>
          </a:r>
          <a:r>
            <a:rPr lang="en-US" sz="1200" b="1" baseline="-25000"/>
            <a:t>22</a:t>
          </a:r>
          <a:r>
            <a:rPr lang="en-US" sz="1200" b="1" baseline="0"/>
            <a:t>) + 0.144(W</a:t>
          </a:r>
          <a:r>
            <a:rPr lang="en-US" sz="1200" b="1" baseline="-25000"/>
            <a:t>32</a:t>
          </a:r>
          <a:r>
            <a:rPr lang="en-US" sz="1200" b="1" baseline="0"/>
            <a:t>) + 0.448(W</a:t>
          </a:r>
          <a:r>
            <a:rPr lang="en-US" sz="1200" b="1" baseline="-25000"/>
            <a:t>42</a:t>
          </a:r>
          <a:r>
            <a:rPr lang="en-US" sz="1200" b="1" baseline="0"/>
            <a:t>) + 0.048(W</a:t>
          </a:r>
          <a:r>
            <a:rPr lang="en-US" sz="1200" b="1" baseline="-25000"/>
            <a:t>52</a:t>
          </a:r>
          <a:r>
            <a:rPr lang="en-US" sz="1200" b="1" baseline="0"/>
            <a:t>) + 0.018(W</a:t>
          </a:r>
          <a:r>
            <a:rPr lang="en-US" sz="1200" b="1" baseline="-25000"/>
            <a:t>62</a:t>
          </a:r>
          <a:r>
            <a:rPr lang="en-US" sz="1200" b="1" baseline="0"/>
            <a:t>) &lt;= 900 </a:t>
          </a:r>
          <a:r>
            <a:rPr lang="en-US" sz="1200" b="0" baseline="0"/>
            <a:t>(volume limit of truck 2)</a:t>
          </a:r>
        </a:p>
        <a:p>
          <a:r>
            <a:rPr lang="en-US" sz="1200" b="1" baseline="0"/>
            <a:t>W</a:t>
          </a:r>
          <a:r>
            <a:rPr lang="en-US" sz="1200" b="1" baseline="-25000"/>
            <a:t>11</a:t>
          </a:r>
          <a:r>
            <a:rPr lang="en-US" sz="1200" b="1" baseline="0"/>
            <a:t> + W</a:t>
          </a:r>
          <a:r>
            <a:rPr lang="en-US" sz="1200" b="1" baseline="-25000"/>
            <a:t>12</a:t>
          </a:r>
          <a:r>
            <a:rPr lang="en-US" sz="1200" b="1" baseline="0"/>
            <a:t> &lt;= 5,000 </a:t>
          </a:r>
          <a:r>
            <a:rPr lang="en-US" sz="1200" b="0" baseline="0"/>
            <a:t>(item 1 availability)</a:t>
          </a:r>
        </a:p>
        <a:p>
          <a:r>
            <a:rPr lang="en-US" sz="1200" b="1" baseline="0"/>
            <a:t>W</a:t>
          </a:r>
          <a:r>
            <a:rPr lang="en-US" sz="1200" b="1" baseline="-25000"/>
            <a:t>21</a:t>
          </a:r>
          <a:r>
            <a:rPr lang="en-US" sz="1200" b="1" baseline="0"/>
            <a:t> + W</a:t>
          </a:r>
          <a:r>
            <a:rPr lang="en-US" sz="1200" b="1" baseline="-25000"/>
            <a:t>22</a:t>
          </a:r>
          <a:r>
            <a:rPr lang="en-US" sz="1200" b="1" baseline="0"/>
            <a:t> &lt;= 4,500 </a:t>
          </a:r>
          <a:r>
            <a:rPr lang="en-US" sz="1200" b="0" baseline="0"/>
            <a:t>(item 2 availability)</a:t>
          </a:r>
        </a:p>
        <a:p>
          <a:r>
            <a:rPr lang="en-US" sz="1200" b="1" baseline="0"/>
            <a:t>W</a:t>
          </a:r>
          <a:r>
            <a:rPr lang="en-US" sz="1200" b="1" baseline="-25000"/>
            <a:t>31</a:t>
          </a:r>
          <a:r>
            <a:rPr lang="en-US" sz="1200" b="1" baseline="0"/>
            <a:t> + W</a:t>
          </a:r>
          <a:r>
            <a:rPr lang="en-US" sz="1200" b="1" baseline="-25000"/>
            <a:t>32</a:t>
          </a:r>
          <a:r>
            <a:rPr lang="en-US" sz="1200" b="1" baseline="0"/>
            <a:t> &lt;= 3,000 </a:t>
          </a:r>
          <a:r>
            <a:rPr lang="en-US" sz="1200" b="0" baseline="0"/>
            <a:t>(item 3 availability)</a:t>
          </a:r>
        </a:p>
        <a:p>
          <a:r>
            <a:rPr lang="en-US" sz="1200" b="1" baseline="0"/>
            <a:t>W</a:t>
          </a:r>
          <a:r>
            <a:rPr lang="en-US" sz="1200" b="1" baseline="-25000"/>
            <a:t>41</a:t>
          </a:r>
          <a:r>
            <a:rPr lang="en-US" sz="1200" b="1" baseline="0"/>
            <a:t> + W</a:t>
          </a:r>
          <a:r>
            <a:rPr lang="en-US" sz="1200" b="1" baseline="-25000"/>
            <a:t>42</a:t>
          </a:r>
          <a:r>
            <a:rPr lang="en-US" sz="1200" b="1" baseline="0"/>
            <a:t> &lt;= 3,500 </a:t>
          </a:r>
          <a:r>
            <a:rPr lang="en-US" sz="1200" b="0" baseline="0"/>
            <a:t>(item 4 availability)</a:t>
          </a:r>
        </a:p>
        <a:p>
          <a:r>
            <a:rPr lang="en-US" sz="1200" b="1" baseline="0"/>
            <a:t>W</a:t>
          </a:r>
          <a:r>
            <a:rPr lang="en-US" sz="1200" b="1" baseline="-25000"/>
            <a:t>51</a:t>
          </a:r>
          <a:r>
            <a:rPr lang="en-US" sz="1200" b="1" baseline="0"/>
            <a:t> + W</a:t>
          </a:r>
          <a:r>
            <a:rPr lang="en-US" sz="1200" b="1" baseline="-25000"/>
            <a:t>52</a:t>
          </a:r>
          <a:r>
            <a:rPr lang="en-US" sz="1200" b="1" baseline="0"/>
            <a:t> &lt;= 4,000 </a:t>
          </a:r>
          <a:r>
            <a:rPr lang="en-US" sz="1200" b="0" baseline="0"/>
            <a:t>(item 5 availability)</a:t>
          </a:r>
        </a:p>
        <a:p>
          <a:r>
            <a:rPr lang="en-US" sz="1200" b="1" baseline="0"/>
            <a:t>W</a:t>
          </a:r>
          <a:r>
            <a:rPr lang="en-US" sz="1200" b="1" baseline="-25000"/>
            <a:t>61</a:t>
          </a:r>
          <a:r>
            <a:rPr lang="en-US" sz="1200" b="1" baseline="0"/>
            <a:t> + W</a:t>
          </a:r>
          <a:r>
            <a:rPr lang="en-US" sz="1200" b="1" baseline="-25000"/>
            <a:t>62</a:t>
          </a:r>
          <a:r>
            <a:rPr lang="en-US" sz="1200" b="1" baseline="0"/>
            <a:t> &lt;= 3,500 </a:t>
          </a:r>
          <a:r>
            <a:rPr lang="en-US" sz="1200" b="0" baseline="0"/>
            <a:t>(item 6 availability)</a:t>
          </a:r>
        </a:p>
        <a:p>
          <a:r>
            <a:rPr lang="en-US" sz="1200" b="1" baseline="0"/>
            <a:t>W</a:t>
          </a:r>
          <a:r>
            <a:rPr lang="en-US" sz="1200" b="1" baseline="-25000"/>
            <a:t>11</a:t>
          </a:r>
          <a:r>
            <a:rPr lang="en-US" sz="1200" b="1" baseline="0"/>
            <a:t> + W</a:t>
          </a:r>
          <a:r>
            <a:rPr lang="en-US" sz="1200" b="1" baseline="-25000"/>
            <a:t>21</a:t>
          </a:r>
          <a:r>
            <a:rPr lang="en-US" sz="1200" b="1" baseline="0"/>
            <a:t> + W</a:t>
          </a:r>
          <a:r>
            <a:rPr lang="en-US" sz="1200" b="1" baseline="-25000"/>
            <a:t>31</a:t>
          </a:r>
          <a:r>
            <a:rPr lang="en-US" sz="1200" b="1" baseline="0"/>
            <a:t> + W</a:t>
          </a:r>
          <a:r>
            <a:rPr lang="en-US" sz="1200" b="1" baseline="-25000"/>
            <a:t>41</a:t>
          </a:r>
          <a:r>
            <a:rPr lang="en-US" sz="1200" b="1" baseline="0"/>
            <a:t> + W</a:t>
          </a:r>
          <a:r>
            <a:rPr lang="en-US" sz="1200" b="1" baseline="-25000"/>
            <a:t>51</a:t>
          </a:r>
          <a:r>
            <a:rPr lang="en-US" sz="1200" b="1" baseline="0"/>
            <a:t> + W</a:t>
          </a:r>
          <a:r>
            <a:rPr lang="en-US" sz="1200" b="1" baseline="-25000"/>
            <a:t>61</a:t>
          </a:r>
          <a:r>
            <a:rPr lang="en-US" sz="1200" b="1" baseline="0"/>
            <a:t> = W</a:t>
          </a:r>
          <a:r>
            <a:rPr lang="en-US" sz="1200" b="1" baseline="-25000"/>
            <a:t>12</a:t>
          </a:r>
          <a:r>
            <a:rPr lang="en-US" sz="1200" b="1" baseline="0"/>
            <a:t> + W</a:t>
          </a:r>
          <a:r>
            <a:rPr lang="en-US" sz="1200" b="1" baseline="-25000"/>
            <a:t>42</a:t>
          </a:r>
          <a:r>
            <a:rPr lang="en-US" sz="1200" b="1" baseline="0"/>
            <a:t> + W</a:t>
          </a:r>
          <a:r>
            <a:rPr lang="en-US" sz="1200" b="1" baseline="-25000"/>
            <a:t>52</a:t>
          </a:r>
          <a:r>
            <a:rPr lang="en-US" sz="1200" b="1" baseline="0"/>
            <a:t> + W</a:t>
          </a:r>
          <a:r>
            <a:rPr lang="en-US" sz="1200" b="1" baseline="-25000"/>
            <a:t>62 </a:t>
          </a:r>
          <a:r>
            <a:rPr lang="en-US" sz="1200" b="0" baseline="0"/>
            <a:t>(same weight in both trucks)</a:t>
          </a:r>
        </a:p>
        <a:p>
          <a:r>
            <a:rPr lang="en-US" sz="1200" b="1" baseline="0"/>
            <a:t>All Variables &gt;= 0 </a:t>
          </a:r>
          <a:r>
            <a:rPr lang="en-US" sz="1200" b="0" baseline="0"/>
            <a:t>(non-negativity constraint)</a:t>
          </a:r>
        </a:p>
        <a:p>
          <a:endParaRPr lang="en-US" sz="1200" b="1" baseline="0"/>
        </a:p>
        <a:p>
          <a:r>
            <a:rPr lang="en-US" sz="1200" b="0" baseline="0"/>
            <a:t>Final Objective Function:</a:t>
          </a:r>
        </a:p>
        <a:p>
          <a:endParaRPr lang="en-US" sz="1200" b="1" baseline="0"/>
        </a:p>
        <a:p>
          <a:r>
            <a:rPr lang="en-US" sz="1200" b="1" baseline="0"/>
            <a:t>Maximize Load Volume: $3.10(0 + 5,000) + $3.20(4,500 + 0) + $3.45(3,000 + 0) + $4.15(313.95 + 151.16) + $3.25(0 + 4,000) + $2.75(2,186.05 + 848.84) = $63,526.16</a:t>
          </a:r>
        </a:p>
        <a:p>
          <a:endParaRPr lang="en-US" sz="1200" b="1" baseline="0"/>
        </a:p>
        <a:p>
          <a:r>
            <a:rPr lang="en-US" sz="1200" b="0" baseline="0"/>
            <a:t>Therefore, with having two smaller trucks instead of one larger truck, there is an increase in load value of $15,088.08. Since this more than compensates for the incresaed $5,000 operating cost, Goodman should use the two smaller trucks instead. </a:t>
          </a:r>
          <a:r>
            <a:rPr lang="en-US" sz="1200" b="1" baseline="0"/>
            <a:t>All of Items 1,2,3, and 5 are loaded, along with 13.29% of Item 4 and 86.71% of Item 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897BC-5D9D-4AEF-A332-82D49A3DBE6F}">
  <dimension ref="A1:Q17"/>
  <sheetViews>
    <sheetView tabSelected="1" workbookViewId="0">
      <selection activeCell="I23" sqref="I23"/>
    </sheetView>
  </sheetViews>
  <sheetFormatPr defaultRowHeight="15" x14ac:dyDescent="0.25"/>
  <cols>
    <col min="1" max="1" width="26.42578125" customWidth="1"/>
    <col min="5" max="5" width="14.140625" customWidth="1"/>
    <col min="6" max="6" width="20.28515625" bestFit="1" customWidth="1"/>
    <col min="7" max="7" width="9.5703125" bestFit="1" customWidth="1"/>
    <col min="8" max="8" width="20.28515625" bestFit="1" customWidth="1"/>
    <col min="9" max="9" width="9.28515625" bestFit="1" customWidth="1"/>
    <col min="10" max="10" width="9.5703125" bestFit="1" customWidth="1"/>
    <col min="11" max="11" width="9.28515625" bestFit="1" customWidth="1"/>
    <col min="12" max="12" width="7.140625" customWidth="1"/>
    <col min="13" max="13" width="11.5703125" bestFit="1" customWidth="1"/>
    <col min="15" max="15" width="11.5703125" bestFit="1" customWidth="1"/>
  </cols>
  <sheetData>
    <row r="1" spans="1:17" ht="24" x14ac:dyDescent="0.4">
      <c r="A1" s="25" t="s">
        <v>0</v>
      </c>
      <c r="B1" s="25"/>
    </row>
    <row r="2" spans="1:17" ht="15.75" thickBot="1" x14ac:dyDescent="0.3"/>
    <row r="3" spans="1:17" ht="19.5" thickTop="1" thickBot="1" x14ac:dyDescent="0.4">
      <c r="H3" s="4"/>
      <c r="I3" s="1" t="s">
        <v>1</v>
      </c>
      <c r="J3" s="2" t="s">
        <v>2</v>
      </c>
      <c r="K3" s="2" t="s">
        <v>3</v>
      </c>
      <c r="L3" s="2" t="s">
        <v>4</v>
      </c>
      <c r="M3" s="2" t="s">
        <v>5</v>
      </c>
      <c r="N3" s="3" t="s">
        <v>6</v>
      </c>
      <c r="O3" s="4"/>
      <c r="P3" s="4"/>
      <c r="Q3" s="4"/>
    </row>
    <row r="4" spans="1:17" ht="16.5" thickTop="1" thickBot="1" x14ac:dyDescent="0.3">
      <c r="H4" s="4"/>
      <c r="I4" s="1" t="s">
        <v>7</v>
      </c>
      <c r="J4" s="2" t="s">
        <v>8</v>
      </c>
      <c r="K4" s="2" t="s">
        <v>9</v>
      </c>
      <c r="L4" s="2" t="s">
        <v>10</v>
      </c>
      <c r="M4" s="2" t="s">
        <v>11</v>
      </c>
      <c r="N4" s="3" t="s">
        <v>12</v>
      </c>
      <c r="O4" s="4"/>
      <c r="P4" s="4"/>
      <c r="Q4" s="4"/>
    </row>
    <row r="5" spans="1:17" ht="16.5" thickTop="1" thickBot="1" x14ac:dyDescent="0.3">
      <c r="H5" s="26" t="s">
        <v>13</v>
      </c>
      <c r="I5" s="22">
        <v>3037.3831775700942</v>
      </c>
      <c r="J5" s="23">
        <v>4500</v>
      </c>
      <c r="K5" s="23">
        <v>3000</v>
      </c>
      <c r="L5" s="23">
        <v>0</v>
      </c>
      <c r="M5" s="23">
        <v>4000</v>
      </c>
      <c r="N5" s="24">
        <v>462.61682242990582</v>
      </c>
      <c r="O5" s="4"/>
      <c r="P5" s="4"/>
      <c r="Q5" s="4"/>
    </row>
    <row r="6" spans="1:17" ht="16.5" thickTop="1" thickBot="1" x14ac:dyDescent="0.3">
      <c r="H6" s="26" t="s">
        <v>14</v>
      </c>
      <c r="I6" s="30">
        <v>3.1</v>
      </c>
      <c r="J6" s="31">
        <v>3.2</v>
      </c>
      <c r="K6" s="31">
        <v>3.45</v>
      </c>
      <c r="L6" s="31">
        <v>4.1500000000000004</v>
      </c>
      <c r="M6" s="31">
        <v>3.25</v>
      </c>
      <c r="N6" s="32">
        <v>2.75</v>
      </c>
      <c r="O6" s="37">
        <f>SUMPRODUCT(I6:N6,I5:N5)</f>
        <v>48438.084112149532</v>
      </c>
      <c r="P6" s="4"/>
      <c r="Q6" s="4"/>
    </row>
    <row r="7" spans="1:17" ht="15.75" thickTop="1" x14ac:dyDescent="0.25">
      <c r="H7" s="38" t="s">
        <v>15</v>
      </c>
      <c r="I7" s="19"/>
      <c r="J7" s="19"/>
      <c r="K7" s="19"/>
      <c r="L7" s="19"/>
      <c r="M7" s="19"/>
      <c r="N7" s="19"/>
      <c r="O7" s="18"/>
      <c r="P7" s="19"/>
      <c r="Q7" s="20"/>
    </row>
    <row r="8" spans="1:17" x14ac:dyDescent="0.25">
      <c r="H8" s="17" t="s">
        <v>16</v>
      </c>
      <c r="I8" s="4">
        <v>1</v>
      </c>
      <c r="J8" s="4">
        <v>1</v>
      </c>
      <c r="K8" s="4">
        <v>1</v>
      </c>
      <c r="L8" s="4">
        <v>1</v>
      </c>
      <c r="M8" s="4">
        <v>1</v>
      </c>
      <c r="N8" s="4">
        <v>1</v>
      </c>
      <c r="O8" s="9">
        <f>SUMPRODUCT(I8:N8,$I$5:$N$5)</f>
        <v>15000</v>
      </c>
      <c r="P8" s="4" t="s">
        <v>27</v>
      </c>
      <c r="Q8" s="5">
        <v>15000</v>
      </c>
    </row>
    <row r="9" spans="1:17" x14ac:dyDescent="0.25">
      <c r="H9" s="17" t="s">
        <v>17</v>
      </c>
      <c r="I9" s="4">
        <v>0.125</v>
      </c>
      <c r="J9" s="4">
        <v>6.4000000000000001E-2</v>
      </c>
      <c r="K9" s="4">
        <v>0.14399999999999999</v>
      </c>
      <c r="L9" s="4">
        <v>0.44800000000000001</v>
      </c>
      <c r="M9" s="4">
        <v>4.8000000000000001E-2</v>
      </c>
      <c r="N9" s="4">
        <v>1.7999999999999999E-2</v>
      </c>
      <c r="O9" s="9">
        <f>SUMPRODUCT(I9:N9,$I$5:$N$5)</f>
        <v>1300.0000000000002</v>
      </c>
      <c r="P9" s="4" t="s">
        <v>27</v>
      </c>
      <c r="Q9" s="5">
        <v>1300</v>
      </c>
    </row>
    <row r="10" spans="1:17" x14ac:dyDescent="0.25">
      <c r="H10" s="17" t="s">
        <v>18</v>
      </c>
      <c r="I10" s="4">
        <v>1</v>
      </c>
      <c r="J10" s="4"/>
      <c r="K10" s="4"/>
      <c r="L10" s="4"/>
      <c r="M10" s="4"/>
      <c r="N10" s="4"/>
      <c r="O10" s="9">
        <f>SUMPRODUCT(I10:N10,$I$5:$N$5)</f>
        <v>3037.3831775700942</v>
      </c>
      <c r="P10" s="4" t="s">
        <v>27</v>
      </c>
      <c r="Q10" s="5">
        <v>5000</v>
      </c>
    </row>
    <row r="11" spans="1:17" x14ac:dyDescent="0.25">
      <c r="H11" s="17" t="s">
        <v>19</v>
      </c>
      <c r="I11" s="4"/>
      <c r="J11" s="4">
        <v>1</v>
      </c>
      <c r="K11" s="4"/>
      <c r="L11" s="4"/>
      <c r="M11" s="4"/>
      <c r="N11" s="4"/>
      <c r="O11" s="9">
        <f>SUMPRODUCT(I11:N11,$I$5:$N$5)</f>
        <v>4500</v>
      </c>
      <c r="P11" s="4" t="s">
        <v>27</v>
      </c>
      <c r="Q11" s="5">
        <v>4500</v>
      </c>
    </row>
    <row r="12" spans="1:17" x14ac:dyDescent="0.25">
      <c r="H12" s="17" t="s">
        <v>20</v>
      </c>
      <c r="I12" s="4"/>
      <c r="J12" s="4"/>
      <c r="K12" s="4">
        <v>1</v>
      </c>
      <c r="L12" s="4"/>
      <c r="M12" s="4"/>
      <c r="N12" s="4"/>
      <c r="O12" s="9">
        <f>SUMPRODUCT(I12:N12,$I$5:$N$5)</f>
        <v>3000</v>
      </c>
      <c r="P12" s="4" t="s">
        <v>27</v>
      </c>
      <c r="Q12" s="5">
        <v>3000</v>
      </c>
    </row>
    <row r="13" spans="1:17" x14ac:dyDescent="0.25">
      <c r="H13" s="17" t="s">
        <v>21</v>
      </c>
      <c r="I13" s="4"/>
      <c r="J13" s="4"/>
      <c r="K13" s="4"/>
      <c r="L13" s="4">
        <v>1</v>
      </c>
      <c r="M13" s="4"/>
      <c r="N13" s="4"/>
      <c r="O13" s="9">
        <f>SUMPRODUCT(I13:N13,$I$5:$N$5)</f>
        <v>0</v>
      </c>
      <c r="P13" s="4" t="s">
        <v>27</v>
      </c>
      <c r="Q13" s="5">
        <v>3500</v>
      </c>
    </row>
    <row r="14" spans="1:17" x14ac:dyDescent="0.25">
      <c r="H14" s="17" t="s">
        <v>22</v>
      </c>
      <c r="I14" s="4"/>
      <c r="J14" s="4"/>
      <c r="K14" s="4"/>
      <c r="L14" s="4"/>
      <c r="M14" s="4">
        <v>1</v>
      </c>
      <c r="N14" s="4"/>
      <c r="O14" s="9">
        <f>SUMPRODUCT(I14:N14,$I$5:$N$5)</f>
        <v>4000</v>
      </c>
      <c r="P14" s="4" t="s">
        <v>27</v>
      </c>
      <c r="Q14" s="5">
        <v>4000</v>
      </c>
    </row>
    <row r="15" spans="1:17" ht="15.75" thickBot="1" x14ac:dyDescent="0.3">
      <c r="H15" s="10" t="s">
        <v>23</v>
      </c>
      <c r="I15" s="11"/>
      <c r="J15" s="11"/>
      <c r="K15" s="11"/>
      <c r="L15" s="11"/>
      <c r="M15" s="11"/>
      <c r="N15" s="11">
        <v>1</v>
      </c>
      <c r="O15" s="9">
        <f>SUMPRODUCT(I15:N15,$I$5:$N$5)</f>
        <v>462.61682242990582</v>
      </c>
      <c r="P15" s="4" t="s">
        <v>27</v>
      </c>
      <c r="Q15" s="5">
        <v>3500</v>
      </c>
    </row>
    <row r="16" spans="1:17" ht="16.5" thickTop="1" thickBot="1" x14ac:dyDescent="0.3">
      <c r="H16" s="4"/>
      <c r="I16" s="4"/>
      <c r="J16" s="4"/>
      <c r="K16" s="4"/>
      <c r="L16" s="4"/>
      <c r="M16" s="4"/>
      <c r="N16" s="4"/>
      <c r="O16" s="6" t="s">
        <v>24</v>
      </c>
      <c r="P16" s="7" t="s">
        <v>25</v>
      </c>
      <c r="Q16" s="8" t="s">
        <v>26</v>
      </c>
    </row>
    <row r="17" ht="15.75" thickTop="1" x14ac:dyDescent="0.25"/>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2E27-F02C-4289-BDE3-19AD46353A68}">
  <dimension ref="A1:O17"/>
  <sheetViews>
    <sheetView workbookViewId="0">
      <selection activeCell="A8" sqref="A8"/>
    </sheetView>
  </sheetViews>
  <sheetFormatPr defaultRowHeight="15" x14ac:dyDescent="0.25"/>
  <cols>
    <col min="1" max="1" width="46.140625" customWidth="1"/>
    <col min="5" max="6" width="12.42578125" bestFit="1" customWidth="1"/>
    <col min="7" max="10" width="11.7109375" bestFit="1" customWidth="1"/>
    <col min="11" max="13" width="11.5703125" bestFit="1" customWidth="1"/>
  </cols>
  <sheetData>
    <row r="1" spans="1:15" ht="24" x14ac:dyDescent="0.4">
      <c r="A1" s="25" t="s">
        <v>28</v>
      </c>
      <c r="B1" s="25"/>
    </row>
    <row r="2" spans="1:15" ht="15.75" thickBot="1" x14ac:dyDescent="0.3"/>
    <row r="3" spans="1:15" ht="19.5" thickTop="1" thickBot="1" x14ac:dyDescent="0.4">
      <c r="F3" s="4"/>
      <c r="G3" s="1" t="s">
        <v>29</v>
      </c>
      <c r="H3" s="2" t="s">
        <v>30</v>
      </c>
      <c r="I3" s="2" t="s">
        <v>31</v>
      </c>
      <c r="J3" s="2" t="s">
        <v>32</v>
      </c>
      <c r="K3" s="2" t="s">
        <v>33</v>
      </c>
      <c r="L3" s="3" t="s">
        <v>34</v>
      </c>
      <c r="M3" s="4"/>
      <c r="N3" s="4"/>
      <c r="O3" s="4"/>
    </row>
    <row r="4" spans="1:15" ht="16.5" thickTop="1" thickBot="1" x14ac:dyDescent="0.3">
      <c r="F4" s="4"/>
      <c r="G4" s="1" t="s">
        <v>7</v>
      </c>
      <c r="H4" s="2" t="s">
        <v>8</v>
      </c>
      <c r="I4" s="2" t="s">
        <v>9</v>
      </c>
      <c r="J4" s="2" t="s">
        <v>35</v>
      </c>
      <c r="K4" s="2" t="s">
        <v>11</v>
      </c>
      <c r="L4" s="3" t="s">
        <v>36</v>
      </c>
      <c r="M4" s="4"/>
      <c r="N4" s="4"/>
      <c r="O4" s="4"/>
    </row>
    <row r="5" spans="1:15" ht="16.5" thickTop="1" thickBot="1" x14ac:dyDescent="0.3">
      <c r="F5" s="26" t="s">
        <v>37</v>
      </c>
      <c r="G5" s="27">
        <v>0.60747663551401865</v>
      </c>
      <c r="H5" s="28">
        <v>1</v>
      </c>
      <c r="I5" s="28">
        <v>1</v>
      </c>
      <c r="J5" s="28">
        <v>0</v>
      </c>
      <c r="K5" s="28">
        <v>1</v>
      </c>
      <c r="L5" s="29">
        <v>0.13217623497997344</v>
      </c>
      <c r="M5" s="4"/>
      <c r="N5" s="4"/>
      <c r="O5" s="4"/>
    </row>
    <row r="6" spans="1:15" ht="16.5" thickTop="1" thickBot="1" x14ac:dyDescent="0.3">
      <c r="F6" s="26" t="s">
        <v>14</v>
      </c>
      <c r="G6" s="30">
        <v>15500</v>
      </c>
      <c r="H6" s="31">
        <v>14400</v>
      </c>
      <c r="I6" s="31">
        <v>10350</v>
      </c>
      <c r="J6" s="31">
        <v>14525</v>
      </c>
      <c r="K6" s="31">
        <v>13000</v>
      </c>
      <c r="L6" s="32">
        <v>9625</v>
      </c>
      <c r="M6" s="33">
        <f>SUMPRODUCT(G6:L6,G5:L5)</f>
        <v>48438.084112149532</v>
      </c>
      <c r="N6" s="4"/>
      <c r="O6" s="4"/>
    </row>
    <row r="7" spans="1:15" ht="15.75" thickTop="1" x14ac:dyDescent="0.25">
      <c r="F7" s="34" t="s">
        <v>15</v>
      </c>
      <c r="G7" s="18"/>
      <c r="H7" s="19"/>
      <c r="I7" s="19"/>
      <c r="J7" s="19"/>
      <c r="K7" s="19"/>
      <c r="L7" s="19"/>
      <c r="M7" s="18"/>
      <c r="N7" s="19"/>
      <c r="O7" s="20"/>
    </row>
    <row r="8" spans="1:15" x14ac:dyDescent="0.25">
      <c r="F8" s="35" t="s">
        <v>16</v>
      </c>
      <c r="G8" s="17">
        <v>5000</v>
      </c>
      <c r="H8" s="4">
        <v>4500</v>
      </c>
      <c r="I8" s="4">
        <v>3000</v>
      </c>
      <c r="J8" s="4">
        <v>3500</v>
      </c>
      <c r="K8" s="4">
        <v>4000</v>
      </c>
      <c r="L8" s="4">
        <v>3500</v>
      </c>
      <c r="M8" s="9">
        <f>SUMPRODUCT(G8:L8,$G$5:$L$5)</f>
        <v>15000</v>
      </c>
      <c r="N8" s="4" t="s">
        <v>27</v>
      </c>
      <c r="O8" s="5">
        <v>15000</v>
      </c>
    </row>
    <row r="9" spans="1:15" x14ac:dyDescent="0.25">
      <c r="F9" s="35" t="s">
        <v>17</v>
      </c>
      <c r="G9" s="17">
        <v>625</v>
      </c>
      <c r="H9" s="4">
        <v>288</v>
      </c>
      <c r="I9" s="4">
        <v>432</v>
      </c>
      <c r="J9" s="4">
        <v>1568</v>
      </c>
      <c r="K9" s="4">
        <v>192</v>
      </c>
      <c r="L9" s="4">
        <v>63</v>
      </c>
      <c r="M9" s="9">
        <f>SUMPRODUCT(G9:L9,$G$5:$L$5)</f>
        <v>1300</v>
      </c>
      <c r="N9" s="4" t="s">
        <v>27</v>
      </c>
      <c r="O9" s="5">
        <v>1300</v>
      </c>
    </row>
    <row r="10" spans="1:15" x14ac:dyDescent="0.25">
      <c r="F10" s="35" t="s">
        <v>38</v>
      </c>
      <c r="G10" s="17">
        <v>1</v>
      </c>
      <c r="H10" s="4"/>
      <c r="I10" s="4"/>
      <c r="J10" s="4"/>
      <c r="K10" s="4"/>
      <c r="L10" s="4"/>
      <c r="M10" s="9">
        <f>SUMPRODUCT(G10:L10,$G$5:$L$5)</f>
        <v>0.60747663551401865</v>
      </c>
      <c r="N10" s="4" t="s">
        <v>27</v>
      </c>
      <c r="O10" s="5">
        <v>1</v>
      </c>
    </row>
    <row r="11" spans="1:15" x14ac:dyDescent="0.25">
      <c r="F11" s="35" t="s">
        <v>39</v>
      </c>
      <c r="G11" s="17"/>
      <c r="H11" s="4">
        <v>1</v>
      </c>
      <c r="I11" s="4"/>
      <c r="J11" s="4"/>
      <c r="K11" s="4"/>
      <c r="L11" s="4"/>
      <c r="M11" s="9">
        <f>SUMPRODUCT(G11:L11,$G$5:$L$5)</f>
        <v>1</v>
      </c>
      <c r="N11" s="4" t="s">
        <v>27</v>
      </c>
      <c r="O11" s="5">
        <v>1</v>
      </c>
    </row>
    <row r="12" spans="1:15" x14ac:dyDescent="0.25">
      <c r="F12" s="35" t="s">
        <v>40</v>
      </c>
      <c r="G12" s="17"/>
      <c r="H12" s="4"/>
      <c r="I12" s="4">
        <v>1</v>
      </c>
      <c r="J12" s="4"/>
      <c r="K12" s="4"/>
      <c r="L12" s="4"/>
      <c r="M12" s="9">
        <f>SUMPRODUCT(G12:L12,$G$5:$L$5)</f>
        <v>1</v>
      </c>
      <c r="N12" s="4" t="s">
        <v>27</v>
      </c>
      <c r="O12" s="5">
        <v>1</v>
      </c>
    </row>
    <row r="13" spans="1:15" x14ac:dyDescent="0.25">
      <c r="F13" s="35" t="s">
        <v>41</v>
      </c>
      <c r="G13" s="17"/>
      <c r="H13" s="4"/>
      <c r="I13" s="4"/>
      <c r="J13" s="4">
        <v>1</v>
      </c>
      <c r="K13" s="4"/>
      <c r="L13" s="4"/>
      <c r="M13" s="9">
        <f>SUMPRODUCT(G13:L13,$G$5:$L$5)</f>
        <v>0</v>
      </c>
      <c r="N13" s="4" t="s">
        <v>27</v>
      </c>
      <c r="O13" s="5">
        <v>1</v>
      </c>
    </row>
    <row r="14" spans="1:15" x14ac:dyDescent="0.25">
      <c r="F14" s="35" t="s">
        <v>42</v>
      </c>
      <c r="G14" s="17"/>
      <c r="H14" s="4"/>
      <c r="I14" s="4"/>
      <c r="J14" s="4"/>
      <c r="K14" s="4">
        <v>1</v>
      </c>
      <c r="L14" s="4"/>
      <c r="M14" s="9">
        <f>SUMPRODUCT(G14:L14,$G$5:$L$5)</f>
        <v>1</v>
      </c>
      <c r="N14" s="4" t="s">
        <v>27</v>
      </c>
      <c r="O14" s="5">
        <v>1</v>
      </c>
    </row>
    <row r="15" spans="1:15" ht="15.75" thickBot="1" x14ac:dyDescent="0.3">
      <c r="F15" s="36" t="s">
        <v>43</v>
      </c>
      <c r="G15" s="10"/>
      <c r="H15" s="11"/>
      <c r="I15" s="11"/>
      <c r="J15" s="11"/>
      <c r="K15" s="11"/>
      <c r="L15" s="11">
        <v>1</v>
      </c>
      <c r="M15" s="9">
        <f>SUMPRODUCT(G15:L15,$G$5:$L$5)</f>
        <v>0.13217623497997344</v>
      </c>
      <c r="N15" s="4" t="s">
        <v>27</v>
      </c>
      <c r="O15" s="5">
        <v>1</v>
      </c>
    </row>
    <row r="16" spans="1:15" ht="16.5" thickTop="1" thickBot="1" x14ac:dyDescent="0.3">
      <c r="F16" s="4"/>
      <c r="G16" s="4"/>
      <c r="H16" s="4"/>
      <c r="I16" s="4"/>
      <c r="J16" s="4"/>
      <c r="K16" s="4"/>
      <c r="L16" s="4"/>
      <c r="M16" s="6" t="s">
        <v>24</v>
      </c>
      <c r="N16" s="7" t="s">
        <v>25</v>
      </c>
      <c r="O16" s="8" t="s">
        <v>26</v>
      </c>
    </row>
    <row r="17" ht="15.75" thickTop="1" x14ac:dyDescent="0.25"/>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6143-1A4A-44F7-87E3-DED96146BAB7}">
  <dimension ref="A1:W20"/>
  <sheetViews>
    <sheetView workbookViewId="0">
      <selection activeCell="H24" sqref="H24"/>
    </sheetView>
  </sheetViews>
  <sheetFormatPr defaultRowHeight="15" x14ac:dyDescent="0.25"/>
  <cols>
    <col min="1" max="1" width="36.5703125" customWidth="1"/>
    <col min="5" max="5" width="11.42578125" customWidth="1"/>
    <col min="7" max="7" width="11.28515625" customWidth="1"/>
    <col min="8" max="8" width="20.42578125" bestFit="1" customWidth="1"/>
    <col min="9" max="10" width="10.5703125" bestFit="1" customWidth="1"/>
    <col min="11" max="11" width="9.5703125" bestFit="1" customWidth="1"/>
    <col min="12" max="12" width="9.28515625" bestFit="1" customWidth="1"/>
    <col min="13" max="14" width="10.5703125" bestFit="1" customWidth="1"/>
    <col min="15" max="16" width="9.28515625" bestFit="1" customWidth="1"/>
    <col min="17" max="17" width="9.5703125" bestFit="1" customWidth="1"/>
    <col min="18" max="18" width="12.140625" bestFit="1" customWidth="1"/>
    <col min="19" max="19" width="9.5703125" bestFit="1" customWidth="1"/>
    <col min="20" max="21" width="11.5703125" bestFit="1" customWidth="1"/>
  </cols>
  <sheetData>
    <row r="1" spans="1:23" ht="24" x14ac:dyDescent="0.4">
      <c r="A1" s="25" t="s">
        <v>44</v>
      </c>
      <c r="B1" s="25"/>
    </row>
    <row r="2" spans="1:23" ht="15.75" thickBot="1" x14ac:dyDescent="0.3"/>
    <row r="3" spans="1:23" ht="19.5" thickTop="1" thickBot="1" x14ac:dyDescent="0.4">
      <c r="H3" s="4"/>
      <c r="I3" s="1" t="s">
        <v>45</v>
      </c>
      <c r="J3" s="2" t="s">
        <v>47</v>
      </c>
      <c r="K3" s="2" t="s">
        <v>48</v>
      </c>
      <c r="L3" s="2" t="s">
        <v>49</v>
      </c>
      <c r="M3" s="2" t="s">
        <v>50</v>
      </c>
      <c r="N3" s="2" t="s">
        <v>67</v>
      </c>
      <c r="O3" s="2" t="s">
        <v>46</v>
      </c>
      <c r="P3" s="2" t="s">
        <v>51</v>
      </c>
      <c r="Q3" s="2" t="s">
        <v>52</v>
      </c>
      <c r="R3" s="2" t="s">
        <v>53</v>
      </c>
      <c r="S3" s="13" t="s">
        <v>54</v>
      </c>
      <c r="T3" s="3" t="s">
        <v>68</v>
      </c>
      <c r="U3" s="4"/>
      <c r="V3" s="4"/>
      <c r="W3" s="4"/>
    </row>
    <row r="4" spans="1:23" ht="31.5" thickTop="1" thickBot="1" x14ac:dyDescent="0.3">
      <c r="H4" s="4"/>
      <c r="I4" s="14" t="s">
        <v>55</v>
      </c>
      <c r="J4" s="15" t="s">
        <v>57</v>
      </c>
      <c r="K4" s="15" t="s">
        <v>58</v>
      </c>
      <c r="L4" s="15" t="s">
        <v>59</v>
      </c>
      <c r="M4" s="15" t="s">
        <v>60</v>
      </c>
      <c r="N4" s="15" t="s">
        <v>61</v>
      </c>
      <c r="O4" s="15" t="s">
        <v>62</v>
      </c>
      <c r="P4" s="15" t="s">
        <v>56</v>
      </c>
      <c r="Q4" s="15" t="s">
        <v>63</v>
      </c>
      <c r="R4" s="15" t="s">
        <v>64</v>
      </c>
      <c r="S4" s="15" t="s">
        <v>65</v>
      </c>
      <c r="T4" s="16" t="s">
        <v>66</v>
      </c>
      <c r="U4" s="4"/>
      <c r="V4" s="4"/>
      <c r="W4" s="4"/>
    </row>
    <row r="5" spans="1:23" ht="16.5" thickTop="1" thickBot="1" x14ac:dyDescent="0.3">
      <c r="H5" s="26" t="s">
        <v>13</v>
      </c>
      <c r="I5" s="22">
        <v>0</v>
      </c>
      <c r="J5" s="23">
        <v>4500</v>
      </c>
      <c r="K5" s="23">
        <v>3000</v>
      </c>
      <c r="L5" s="23">
        <v>313.95348837209332</v>
      </c>
      <c r="M5" s="23">
        <v>0</v>
      </c>
      <c r="N5" s="23">
        <v>2186.0465116279065</v>
      </c>
      <c r="O5" s="23">
        <v>5000</v>
      </c>
      <c r="P5" s="23">
        <v>0</v>
      </c>
      <c r="Q5" s="23">
        <v>0</v>
      </c>
      <c r="R5" s="23">
        <v>151.16279069767415</v>
      </c>
      <c r="S5" s="23">
        <v>4000</v>
      </c>
      <c r="T5" s="24">
        <v>848.83720930232585</v>
      </c>
      <c r="U5" s="4"/>
      <c r="V5" s="4"/>
      <c r="W5" s="4"/>
    </row>
    <row r="6" spans="1:23" ht="16.5" thickTop="1" thickBot="1" x14ac:dyDescent="0.3">
      <c r="H6" s="26" t="s">
        <v>14</v>
      </c>
      <c r="I6" s="30">
        <v>3.1</v>
      </c>
      <c r="J6" s="31">
        <v>3.2</v>
      </c>
      <c r="K6" s="31">
        <v>3.45</v>
      </c>
      <c r="L6" s="31">
        <v>4.1500000000000004</v>
      </c>
      <c r="M6" s="31">
        <v>3.25</v>
      </c>
      <c r="N6" s="31">
        <v>2.75</v>
      </c>
      <c r="O6" s="31">
        <v>3.1</v>
      </c>
      <c r="P6" s="31">
        <v>3.2</v>
      </c>
      <c r="Q6" s="31">
        <v>3.45</v>
      </c>
      <c r="R6" s="31">
        <v>4.1500000000000004</v>
      </c>
      <c r="S6" s="31">
        <v>3.25</v>
      </c>
      <c r="T6" s="32">
        <v>2.75</v>
      </c>
      <c r="U6" s="33">
        <f>SUMPRODUCT(I6:T6,I5:T5)</f>
        <v>63526.162790697679</v>
      </c>
      <c r="V6" s="4"/>
      <c r="W6" s="4"/>
    </row>
    <row r="7" spans="1:23" ht="15.75" thickTop="1" x14ac:dyDescent="0.25">
      <c r="H7" s="34" t="s">
        <v>15</v>
      </c>
      <c r="I7" s="19"/>
      <c r="J7" s="19"/>
      <c r="K7" s="19"/>
      <c r="L7" s="19"/>
      <c r="M7" s="19"/>
      <c r="N7" s="20"/>
      <c r="O7" s="18"/>
      <c r="P7" s="19"/>
      <c r="Q7" s="19"/>
      <c r="R7" s="19"/>
      <c r="S7" s="19"/>
      <c r="T7" s="19"/>
      <c r="U7" s="18"/>
      <c r="V7" s="19"/>
      <c r="W7" s="20"/>
    </row>
    <row r="8" spans="1:23" x14ac:dyDescent="0.25">
      <c r="H8" s="35" t="s">
        <v>69</v>
      </c>
      <c r="I8" s="4">
        <v>1</v>
      </c>
      <c r="J8" s="4">
        <v>1</v>
      </c>
      <c r="K8" s="4">
        <v>1</v>
      </c>
      <c r="L8" s="4">
        <v>1</v>
      </c>
      <c r="M8" s="4">
        <v>1</v>
      </c>
      <c r="N8" s="5">
        <v>1</v>
      </c>
      <c r="O8" s="17"/>
      <c r="P8" s="4"/>
      <c r="Q8" s="4"/>
      <c r="R8" s="4"/>
      <c r="S8" s="4"/>
      <c r="T8" s="4"/>
      <c r="U8" s="9">
        <f>SUMPRODUCT(I8:T8,I5:T5)</f>
        <v>10000</v>
      </c>
      <c r="V8" s="4" t="s">
        <v>27</v>
      </c>
      <c r="W8" s="5">
        <v>10000</v>
      </c>
    </row>
    <row r="9" spans="1:23" x14ac:dyDescent="0.25">
      <c r="H9" s="35" t="s">
        <v>70</v>
      </c>
      <c r="I9" s="4">
        <v>0.125</v>
      </c>
      <c r="J9" s="4">
        <v>6.4000000000000001E-2</v>
      </c>
      <c r="K9" s="4">
        <v>0.14399999999999999</v>
      </c>
      <c r="L9" s="4">
        <v>0.44800000000000001</v>
      </c>
      <c r="M9" s="4">
        <v>4.8000000000000001E-2</v>
      </c>
      <c r="N9" s="5">
        <v>1.7999999999999999E-2</v>
      </c>
      <c r="O9" s="17"/>
      <c r="P9" s="4"/>
      <c r="Q9" s="4"/>
      <c r="R9" s="4"/>
      <c r="S9" s="4"/>
      <c r="T9" s="4"/>
      <c r="U9" s="9">
        <f>SUMPRODUCT(I9:T9,I5:T5)</f>
        <v>900.00000000000011</v>
      </c>
      <c r="V9" s="4" t="s">
        <v>27</v>
      </c>
      <c r="W9" s="5">
        <v>900</v>
      </c>
    </row>
    <row r="10" spans="1:23" x14ac:dyDescent="0.25">
      <c r="H10" s="35" t="s">
        <v>71</v>
      </c>
      <c r="I10" s="4"/>
      <c r="J10" s="4"/>
      <c r="K10" s="4"/>
      <c r="L10" s="4"/>
      <c r="M10" s="4"/>
      <c r="N10" s="5"/>
      <c r="O10" s="17">
        <v>1</v>
      </c>
      <c r="P10" s="4">
        <v>1</v>
      </c>
      <c r="Q10" s="4">
        <v>1</v>
      </c>
      <c r="R10" s="4">
        <v>1</v>
      </c>
      <c r="S10" s="4">
        <v>1</v>
      </c>
      <c r="T10" s="4">
        <v>1</v>
      </c>
      <c r="U10" s="9">
        <f>SUMPRODUCT(I10:T10,I5:T5)</f>
        <v>10000</v>
      </c>
      <c r="V10" s="4" t="s">
        <v>27</v>
      </c>
      <c r="W10" s="5">
        <v>10000</v>
      </c>
    </row>
    <row r="11" spans="1:23" x14ac:dyDescent="0.25">
      <c r="H11" s="35" t="s">
        <v>72</v>
      </c>
      <c r="I11" s="4"/>
      <c r="J11" s="4"/>
      <c r="K11" s="4"/>
      <c r="L11" s="4"/>
      <c r="M11" s="4"/>
      <c r="N11" s="5"/>
      <c r="O11" s="17">
        <v>0.125</v>
      </c>
      <c r="P11" s="4">
        <v>6.4000000000000001E-2</v>
      </c>
      <c r="Q11" s="4">
        <v>0.14399999999999999</v>
      </c>
      <c r="R11" s="4">
        <v>0.44800000000000001</v>
      </c>
      <c r="S11" s="4">
        <v>4.8000000000000001E-2</v>
      </c>
      <c r="T11" s="4">
        <v>1.7999999999999999E-2</v>
      </c>
      <c r="U11" s="9">
        <f>SUMPRODUCT(I11:T11,I5:T5)</f>
        <v>899.99999999999989</v>
      </c>
      <c r="V11" s="4" t="s">
        <v>27</v>
      </c>
      <c r="W11" s="5">
        <v>900</v>
      </c>
    </row>
    <row r="12" spans="1:23" x14ac:dyDescent="0.25">
      <c r="H12" s="35" t="s">
        <v>18</v>
      </c>
      <c r="I12" s="4">
        <v>1</v>
      </c>
      <c r="J12" s="4"/>
      <c r="K12" s="4"/>
      <c r="L12" s="4"/>
      <c r="M12" s="4"/>
      <c r="N12" s="5"/>
      <c r="O12" s="17">
        <v>1</v>
      </c>
      <c r="P12" s="4"/>
      <c r="Q12" s="4"/>
      <c r="R12" s="4"/>
      <c r="S12" s="4"/>
      <c r="T12" s="4"/>
      <c r="U12" s="9">
        <f>SUMPRODUCT(I12:T12,I5:T5)</f>
        <v>5000</v>
      </c>
      <c r="V12" s="4" t="s">
        <v>27</v>
      </c>
      <c r="W12" s="5">
        <v>5000</v>
      </c>
    </row>
    <row r="13" spans="1:23" x14ac:dyDescent="0.25">
      <c r="H13" s="35" t="s">
        <v>19</v>
      </c>
      <c r="I13" s="4"/>
      <c r="J13" s="4">
        <v>1</v>
      </c>
      <c r="K13" s="4"/>
      <c r="L13" s="4"/>
      <c r="M13" s="4"/>
      <c r="N13" s="5"/>
      <c r="O13" s="17"/>
      <c r="P13" s="4">
        <v>1</v>
      </c>
      <c r="Q13" s="4"/>
      <c r="R13" s="4"/>
      <c r="S13" s="4"/>
      <c r="T13" s="4"/>
      <c r="U13" s="9">
        <f>SUMPRODUCT(I13:T13,I5:T5)</f>
        <v>4500</v>
      </c>
      <c r="V13" s="4" t="s">
        <v>27</v>
      </c>
      <c r="W13" s="5">
        <v>4500</v>
      </c>
    </row>
    <row r="14" spans="1:23" x14ac:dyDescent="0.25">
      <c r="H14" s="35" t="s">
        <v>20</v>
      </c>
      <c r="I14" s="4"/>
      <c r="J14" s="4"/>
      <c r="K14" s="4">
        <v>1</v>
      </c>
      <c r="L14" s="4"/>
      <c r="M14" s="4"/>
      <c r="N14" s="5"/>
      <c r="O14" s="17"/>
      <c r="P14" s="4"/>
      <c r="Q14" s="4">
        <v>1</v>
      </c>
      <c r="R14" s="4"/>
      <c r="S14" s="4"/>
      <c r="T14" s="4"/>
      <c r="U14" s="9">
        <f>SUMPRODUCT(I14:T14,I5:T5)</f>
        <v>3000</v>
      </c>
      <c r="V14" s="4" t="s">
        <v>27</v>
      </c>
      <c r="W14" s="5">
        <v>3000</v>
      </c>
    </row>
    <row r="15" spans="1:23" x14ac:dyDescent="0.25">
      <c r="H15" s="35" t="s">
        <v>21</v>
      </c>
      <c r="I15" s="4"/>
      <c r="J15" s="4"/>
      <c r="K15" s="4"/>
      <c r="L15" s="4">
        <v>1</v>
      </c>
      <c r="M15" s="4"/>
      <c r="N15" s="5"/>
      <c r="O15" s="17"/>
      <c r="P15" s="4"/>
      <c r="Q15" s="4"/>
      <c r="R15" s="4">
        <v>1</v>
      </c>
      <c r="S15" s="4"/>
      <c r="T15" s="4"/>
      <c r="U15" s="9">
        <f>SUMPRODUCT(I15:T15,I5:T5)</f>
        <v>465.11627906976747</v>
      </c>
      <c r="V15" s="4" t="s">
        <v>27</v>
      </c>
      <c r="W15" s="5">
        <v>3500</v>
      </c>
    </row>
    <row r="16" spans="1:23" x14ac:dyDescent="0.25">
      <c r="H16" s="35" t="s">
        <v>22</v>
      </c>
      <c r="I16" s="4"/>
      <c r="J16" s="4"/>
      <c r="K16" s="4"/>
      <c r="L16" s="4"/>
      <c r="M16" s="4">
        <v>1</v>
      </c>
      <c r="N16" s="5"/>
      <c r="O16" s="17"/>
      <c r="P16" s="4"/>
      <c r="Q16" s="4"/>
      <c r="R16" s="4"/>
      <c r="S16" s="4">
        <v>1</v>
      </c>
      <c r="T16" s="4"/>
      <c r="U16" s="9">
        <f>SUMPRODUCT(I16:T16,I5:T5)</f>
        <v>4000</v>
      </c>
      <c r="V16" s="4" t="s">
        <v>27</v>
      </c>
      <c r="W16" s="5">
        <v>4000</v>
      </c>
    </row>
    <row r="17" spans="8:23" ht="15.75" thickBot="1" x14ac:dyDescent="0.3">
      <c r="H17" s="36" t="s">
        <v>74</v>
      </c>
      <c r="I17" s="11"/>
      <c r="J17" s="11"/>
      <c r="K17" s="11"/>
      <c r="L17" s="11"/>
      <c r="M17" s="11"/>
      <c r="N17" s="12">
        <v>1</v>
      </c>
      <c r="O17" s="10"/>
      <c r="P17" s="11"/>
      <c r="Q17" s="11"/>
      <c r="R17" s="11"/>
      <c r="S17" s="11"/>
      <c r="T17" s="11">
        <v>1</v>
      </c>
      <c r="U17" s="9">
        <f>SUMPRODUCT(I17:T17,I5:T5)</f>
        <v>3034.8837209302324</v>
      </c>
      <c r="V17" s="4" t="s">
        <v>27</v>
      </c>
      <c r="W17" s="5">
        <v>3500</v>
      </c>
    </row>
    <row r="18" spans="8:23" ht="16.5" thickTop="1" thickBot="1" x14ac:dyDescent="0.3">
      <c r="H18" s="1" t="s">
        <v>73</v>
      </c>
      <c r="I18" s="2">
        <v>1</v>
      </c>
      <c r="J18" s="2">
        <v>1</v>
      </c>
      <c r="K18" s="2">
        <v>1</v>
      </c>
      <c r="L18" s="2">
        <v>1</v>
      </c>
      <c r="M18" s="2">
        <v>1</v>
      </c>
      <c r="N18" s="3">
        <v>1</v>
      </c>
      <c r="O18" s="1"/>
      <c r="P18" s="2"/>
      <c r="Q18" s="2"/>
      <c r="R18" s="2"/>
      <c r="S18" s="2"/>
      <c r="T18" s="2"/>
      <c r="U18" s="9">
        <f>SUMPRODUCT(I18:N18,I5:N5)</f>
        <v>10000</v>
      </c>
      <c r="V18" s="4" t="s">
        <v>75</v>
      </c>
      <c r="W18" s="21">
        <f>SUM(O5+R5+S5+T5)</f>
        <v>10000</v>
      </c>
    </row>
    <row r="19" spans="8:23" ht="16.5" thickTop="1" thickBot="1" x14ac:dyDescent="0.3">
      <c r="H19" s="4"/>
      <c r="I19" s="4"/>
      <c r="J19" s="4"/>
      <c r="K19" s="4"/>
      <c r="L19" s="4"/>
      <c r="M19" s="4"/>
      <c r="N19" s="4"/>
      <c r="O19" s="4"/>
      <c r="P19" s="4"/>
      <c r="Q19" s="4"/>
      <c r="R19" s="4"/>
      <c r="S19" s="4"/>
      <c r="T19" s="4"/>
      <c r="U19" s="6" t="s">
        <v>24</v>
      </c>
      <c r="V19" s="7" t="s">
        <v>25</v>
      </c>
      <c r="W19" s="8" t="s">
        <v>26</v>
      </c>
    </row>
    <row r="20" spans="8:23" ht="15.75" thickTop="1" x14ac:dyDescent="0.25"/>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Goodmen Shipping</vt:lpstr>
      <vt:lpstr>Alternate Model</vt:lpstr>
      <vt:lpstr>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Stackhouse</dc:creator>
  <cp:lastModifiedBy>K Stackhouse</cp:lastModifiedBy>
  <dcterms:created xsi:type="dcterms:W3CDTF">2024-06-01T22:44:34Z</dcterms:created>
  <dcterms:modified xsi:type="dcterms:W3CDTF">2024-06-08T22:51:44Z</dcterms:modified>
</cp:coreProperties>
</file>