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Jake Stack\Documents\"/>
    </mc:Choice>
  </mc:AlternateContent>
  <xr:revisionPtr revIDLastSave="0" documentId="13_ncr:1_{D3750967-95F5-4F1A-994B-FAD87DFC150C}" xr6:coauthVersionLast="47" xr6:coauthVersionMax="47" xr10:uidLastSave="{00000000-0000-0000-0000-000000000000}"/>
  <bookViews>
    <workbookView xWindow="-120" yWindow="-120" windowWidth="29040" windowHeight="15840" xr2:uid="{39CA87C5-2D81-4F9E-B94C-340148C64D99}"/>
  </bookViews>
  <sheets>
    <sheet name="Greenberg Motors" sheetId="1" r:id="rId1"/>
  </sheets>
  <definedNames>
    <definedName name="solver_adj" localSheetId="0" hidden="1">'Greenberg Motors'!$L$5:$AA$5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'Greenberg Motors'!$AB$18:$AB$25</definedName>
    <definedName name="solver_lhs2" localSheetId="0" hidden="1">'Greenberg Motors'!$AB$26:$AB$29</definedName>
    <definedName name="solver_lhs3" localSheetId="0" hidden="1">'Greenberg Motors'!$AB$8:$AB$17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'Greenberg Motors'!$AB$6</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2</definedName>
    <definedName name="solver_rhs1" localSheetId="0" hidden="1">'Greenberg Motors'!$AD$18:$AD$25</definedName>
    <definedName name="solver_rhs2" localSheetId="0" hidden="1">'Greenberg Motors'!$AD$26:$AD$29</definedName>
    <definedName name="solver_rhs3" localSheetId="0" hidden="1">'Greenberg Motors'!$AD$8:$AD$17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8" i="1" l="1"/>
  <c r="AB29" i="1"/>
  <c r="AB27" i="1"/>
  <c r="AB26" i="1"/>
  <c r="AB20" i="1"/>
  <c r="AB21" i="1"/>
  <c r="AB22" i="1"/>
  <c r="AB23" i="1"/>
  <c r="AB24" i="1"/>
  <c r="AB25" i="1"/>
  <c r="AB19" i="1"/>
  <c r="AB18" i="1"/>
  <c r="AB9" i="1"/>
  <c r="AB10" i="1"/>
  <c r="AB11" i="1"/>
  <c r="AB12" i="1"/>
  <c r="AB13" i="1"/>
  <c r="AB14" i="1"/>
  <c r="AB15" i="1"/>
  <c r="AB16" i="1"/>
  <c r="AB17" i="1"/>
  <c r="AB8" i="1"/>
  <c r="AB6" i="1"/>
</calcChain>
</file>

<file path=xl/sharedStrings.xml><?xml version="1.0" encoding="utf-8"?>
<sst xmlns="http://schemas.openxmlformats.org/spreadsheetml/2006/main" count="83" uniqueCount="64">
  <si>
    <t>Greenberg Motors</t>
  </si>
  <si>
    <r>
      <t>P</t>
    </r>
    <r>
      <rPr>
        <vertAlign val="subscript"/>
        <sz val="11"/>
        <color theme="1"/>
        <rFont val="Aptos Narrow"/>
        <family val="2"/>
        <scheme val="minor"/>
      </rPr>
      <t>A1</t>
    </r>
  </si>
  <si>
    <r>
      <t>I</t>
    </r>
    <r>
      <rPr>
        <vertAlign val="subscript"/>
        <sz val="11"/>
        <color theme="1"/>
        <rFont val="Aptos Narrow"/>
        <family val="2"/>
        <scheme val="minor"/>
      </rPr>
      <t>A1</t>
    </r>
  </si>
  <si>
    <r>
      <t>P</t>
    </r>
    <r>
      <rPr>
        <vertAlign val="subscript"/>
        <sz val="11"/>
        <color theme="1"/>
        <rFont val="Aptos Narrow"/>
        <family val="2"/>
        <scheme val="minor"/>
      </rPr>
      <t>A2</t>
    </r>
  </si>
  <si>
    <r>
      <t>I</t>
    </r>
    <r>
      <rPr>
        <vertAlign val="subscript"/>
        <sz val="11"/>
        <color theme="1"/>
        <rFont val="Aptos Narrow"/>
        <family val="2"/>
        <scheme val="minor"/>
      </rPr>
      <t>A2</t>
    </r>
  </si>
  <si>
    <r>
      <t>P</t>
    </r>
    <r>
      <rPr>
        <vertAlign val="subscript"/>
        <sz val="11"/>
        <color theme="1"/>
        <rFont val="Aptos Narrow"/>
        <family val="2"/>
        <scheme val="minor"/>
      </rPr>
      <t>A3</t>
    </r>
  </si>
  <si>
    <r>
      <t>I</t>
    </r>
    <r>
      <rPr>
        <vertAlign val="subscript"/>
        <sz val="11"/>
        <color theme="1"/>
        <rFont val="Aptos Narrow"/>
        <family val="2"/>
        <scheme val="minor"/>
      </rPr>
      <t>A3</t>
    </r>
  </si>
  <si>
    <r>
      <t>P</t>
    </r>
    <r>
      <rPr>
        <vertAlign val="subscript"/>
        <sz val="11"/>
        <color theme="1"/>
        <rFont val="Aptos Narrow"/>
        <family val="2"/>
        <scheme val="minor"/>
      </rPr>
      <t>A4</t>
    </r>
  </si>
  <si>
    <r>
      <t>I</t>
    </r>
    <r>
      <rPr>
        <vertAlign val="subscript"/>
        <sz val="11"/>
        <color theme="1"/>
        <rFont val="Aptos Narrow"/>
        <family val="2"/>
        <scheme val="minor"/>
      </rPr>
      <t>A4</t>
    </r>
  </si>
  <si>
    <r>
      <t>P</t>
    </r>
    <r>
      <rPr>
        <vertAlign val="subscript"/>
        <sz val="11"/>
        <color theme="1"/>
        <rFont val="Aptos Narrow"/>
        <family val="2"/>
        <scheme val="minor"/>
      </rPr>
      <t>B1</t>
    </r>
  </si>
  <si>
    <r>
      <t>I</t>
    </r>
    <r>
      <rPr>
        <vertAlign val="subscript"/>
        <sz val="11"/>
        <color theme="1"/>
        <rFont val="Aptos Narrow"/>
        <family val="2"/>
        <scheme val="minor"/>
      </rPr>
      <t>B1</t>
    </r>
  </si>
  <si>
    <r>
      <t>P</t>
    </r>
    <r>
      <rPr>
        <vertAlign val="subscript"/>
        <sz val="11"/>
        <color theme="1"/>
        <rFont val="Aptos Narrow"/>
        <family val="2"/>
        <scheme val="minor"/>
      </rPr>
      <t>B2</t>
    </r>
  </si>
  <si>
    <r>
      <t>I</t>
    </r>
    <r>
      <rPr>
        <vertAlign val="subscript"/>
        <sz val="11"/>
        <color theme="1"/>
        <rFont val="Aptos Narrow"/>
        <family val="2"/>
        <scheme val="minor"/>
      </rPr>
      <t>B2</t>
    </r>
  </si>
  <si>
    <r>
      <t>P</t>
    </r>
    <r>
      <rPr>
        <vertAlign val="subscript"/>
        <sz val="11"/>
        <color theme="1"/>
        <rFont val="Aptos Narrow"/>
        <family val="2"/>
        <scheme val="minor"/>
      </rPr>
      <t>B3</t>
    </r>
  </si>
  <si>
    <r>
      <t>I</t>
    </r>
    <r>
      <rPr>
        <vertAlign val="subscript"/>
        <sz val="11"/>
        <color theme="1"/>
        <rFont val="Aptos Narrow"/>
        <family val="2"/>
        <scheme val="minor"/>
      </rPr>
      <t>B3</t>
    </r>
  </si>
  <si>
    <r>
      <t>P</t>
    </r>
    <r>
      <rPr>
        <vertAlign val="subscript"/>
        <sz val="11"/>
        <color theme="1"/>
        <rFont val="Aptos Narrow"/>
        <family val="2"/>
        <scheme val="minor"/>
      </rPr>
      <t>B4</t>
    </r>
  </si>
  <si>
    <r>
      <t>I</t>
    </r>
    <r>
      <rPr>
        <vertAlign val="subscript"/>
        <sz val="11"/>
        <color theme="1"/>
        <rFont val="Aptos Narrow"/>
        <family val="2"/>
        <scheme val="minor"/>
      </rPr>
      <t>B4</t>
    </r>
  </si>
  <si>
    <t>GM3A Jan Prod</t>
  </si>
  <si>
    <t>GM3A Jan Inv</t>
  </si>
  <si>
    <t>GM3A Feb Prod</t>
  </si>
  <si>
    <t>GM3A Feb Inv</t>
  </si>
  <si>
    <t>GM3A Mar Prod</t>
  </si>
  <si>
    <t>GM3A Mar Inv</t>
  </si>
  <si>
    <t>GM3A Apr Prod</t>
  </si>
  <si>
    <t>GM3A Apr Inv</t>
  </si>
  <si>
    <t>GM3B Jan Prod</t>
  </si>
  <si>
    <t>GM3B Jan Inv</t>
  </si>
  <si>
    <t>GM3B Feb Prod</t>
  </si>
  <si>
    <t>GM3B Feb Inv</t>
  </si>
  <si>
    <t>GM3B Mar Prod</t>
  </si>
  <si>
    <t>GM3B Mar Inv</t>
  </si>
  <si>
    <t>GM3B Apr Prod</t>
  </si>
  <si>
    <t>GM3B Apr Inv</t>
  </si>
  <si>
    <t>Number of Units</t>
  </si>
  <si>
    <t>Cost</t>
  </si>
  <si>
    <t>Constraints</t>
  </si>
  <si>
    <t>GM3A Jan Balance</t>
  </si>
  <si>
    <t>GM3B Jan Balance</t>
  </si>
  <si>
    <t>GM3A Feb Balance</t>
  </si>
  <si>
    <t>GM3B Feb Balance</t>
  </si>
  <si>
    <t>GM3A Mar Balance</t>
  </si>
  <si>
    <t>GM3B Mar Balance</t>
  </si>
  <si>
    <t>GM3A Apr Balance</t>
  </si>
  <si>
    <t>GM3B Apr Balance</t>
  </si>
  <si>
    <t>GM3A Apr Inventory</t>
  </si>
  <si>
    <t>GM3B Apr Inventory</t>
  </si>
  <si>
    <t>Jan Storage Cap</t>
  </si>
  <si>
    <t>Feb Storage Cap</t>
  </si>
  <si>
    <t>Mar Storage Cap</t>
  </si>
  <si>
    <t>Apr Storage Cap</t>
  </si>
  <si>
    <t>Jan Labor Max</t>
  </si>
  <si>
    <t>Feb Labor Max</t>
  </si>
  <si>
    <t>Mar Labor Max</t>
  </si>
  <si>
    <t>Apr Labor Max</t>
  </si>
  <si>
    <t>Jan Labor Min</t>
  </si>
  <si>
    <t>Feb Labor Min</t>
  </si>
  <si>
    <t>Mar Labor Min</t>
  </si>
  <si>
    <t>Apr Labor Min</t>
  </si>
  <si>
    <t>LHS</t>
  </si>
  <si>
    <t>Sign</t>
  </si>
  <si>
    <t>RHS</t>
  </si>
  <si>
    <t>=</t>
  </si>
  <si>
    <t>&lt;=</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</si>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</sst>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vertAlign val="subscript"/>
      <sz val="11"/>
      <color theme="1"/>
      <name val="Aptos Narrow"/>
      <family val="2"/>
      <scheme val="minor"/>
    </font>
  </fonts>
  <fills count="5">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00B0F0"/>
        <bgColor indexed="64"/>
      </patternFill>
    </fill>
  </fills>
  <borders count="16">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2" xfId="0" applyBorder="1" applyAlignment="1">
      <alignment horizontal="center"/>
    </xf>
    <xf numFmtId="2" fontId="0" fillId="4" borderId="5" xfId="0" applyNumberFormat="1" applyFill="1" applyBorder="1" applyAlignment="1">
      <alignment horizontal="center"/>
    </xf>
    <xf numFmtId="2" fontId="0" fillId="4" borderId="2" xfId="0" applyNumberFormat="1" applyFill="1" applyBorder="1" applyAlignment="1">
      <alignment horizontal="center"/>
    </xf>
    <xf numFmtId="2" fontId="0" fillId="4" borderId="7" xfId="0" applyNumberFormat="1" applyFill="1" applyBorder="1" applyAlignment="1">
      <alignment horizontal="center"/>
    </xf>
    <xf numFmtId="0" fontId="3" fillId="0" borderId="0" xfId="0" applyFont="1" applyAlignment="1">
      <alignment horizontal="center"/>
    </xf>
    <xf numFmtId="0" fontId="0" fillId="0" borderId="1" xfId="0" applyBorder="1" applyAlignment="1">
      <alignment horizontal="center"/>
    </xf>
    <xf numFmtId="2" fontId="0" fillId="2" borderId="10" xfId="0" applyNumberFormat="1" applyFill="1" applyBorder="1" applyAlignment="1">
      <alignment horizontal="center"/>
    </xf>
    <xf numFmtId="2" fontId="0" fillId="2" borderId="11" xfId="0" applyNumberFormat="1" applyFill="1" applyBorder="1" applyAlignment="1">
      <alignment horizontal="center"/>
    </xf>
    <xf numFmtId="2" fontId="0" fillId="2" borderId="12" xfId="0" applyNumberFormat="1" applyFill="1" applyBorder="1" applyAlignment="1">
      <alignment horizontal="center"/>
    </xf>
    <xf numFmtId="44" fontId="0" fillId="0" borderId="10" xfId="1" applyFont="1" applyBorder="1" applyAlignment="1">
      <alignment horizontal="center"/>
    </xf>
    <xf numFmtId="44" fontId="0" fillId="0" borderId="11" xfId="1" applyFont="1" applyBorder="1" applyAlignment="1">
      <alignment horizontal="center"/>
    </xf>
    <xf numFmtId="44" fontId="0" fillId="0" borderId="12" xfId="1" applyFont="1" applyBorder="1" applyAlignment="1">
      <alignment horizontal="center"/>
    </xf>
    <xf numFmtId="44" fontId="0" fillId="3" borderId="1" xfId="1" applyFont="1" applyFill="1" applyBorder="1" applyAlignment="1">
      <alignment horizontal="center"/>
    </xf>
    <xf numFmtId="0" fontId="2" fillId="0" borderId="13" xfId="0"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3" xfId="0"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523874</xdr:colOff>
      <xdr:row>51</xdr:row>
      <xdr:rowOff>0</xdr:rowOff>
    </xdr:to>
    <xdr:sp macro="" textlink="">
      <xdr:nvSpPr>
        <xdr:cNvPr id="4" name="Greenberg Motors">
          <a:extLst>
            <a:ext uri="{FF2B5EF4-FFF2-40B4-BE49-F238E27FC236}">
              <a16:creationId xmlns:a16="http://schemas.microsoft.com/office/drawing/2014/main" id="{4E800BC4-F648-4E8F-A076-0475BFE4EF7F}"/>
            </a:ext>
          </a:extLst>
        </xdr:cNvPr>
        <xdr:cNvSpPr txBox="1"/>
      </xdr:nvSpPr>
      <xdr:spPr>
        <a:xfrm>
          <a:off x="0" y="504825"/>
          <a:ext cx="6353174" cy="988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Greenberg</a:t>
          </a:r>
          <a:r>
            <a:rPr lang="en-US" sz="1200" baseline="0"/>
            <a:t> Motors Inc, manufactures two different electrical motors for sale under contract to Drexel Corp, a well-known producer of small kitchen appliances. Its model GM3A is found in many Drexel food processors, and its model GM3B is used in the assembly of blenders. Three times a years, the procurement officer at Drexel contracts Irwin Greenberg, the founder of Greenberg Motors, to place a monthly order for each of the coming four months. Drexel's demand for motors varies each month, based on its own sales forecasts, production capacity, and finanical position. Greenberg has just received the January-April order and must begin his own four-month production place. Given the available information, we are provided the following...</a:t>
          </a:r>
        </a:p>
        <a:p>
          <a:endParaRPr lang="en-US" sz="1200" baseline="0"/>
        </a:p>
        <a:p>
          <a:r>
            <a:rPr lang="en-US" sz="1200" b="0" baseline="0"/>
            <a:t>Objective Function: </a:t>
          </a:r>
        </a:p>
        <a:p>
          <a:endParaRPr lang="en-US" sz="1200" b="1" baseline="0"/>
        </a:p>
        <a:p>
          <a:r>
            <a:rPr lang="en-US" sz="1200" b="1" baseline="0"/>
            <a:t>Minimize Total Costs = Cost of Production + Cost of Carrying Inventory</a:t>
          </a:r>
        </a:p>
        <a:p>
          <a:r>
            <a:rPr lang="en-US" sz="1200" b="1" baseline="0"/>
            <a:t>= 10P</a:t>
          </a:r>
          <a:r>
            <a:rPr lang="en-US" sz="1200" b="1" baseline="-25000"/>
            <a:t>A1</a:t>
          </a:r>
          <a:r>
            <a:rPr lang="en-US" sz="1200" b="1" baseline="0"/>
            <a:t> + 10P</a:t>
          </a:r>
          <a:r>
            <a:rPr lang="en-US" sz="1200" b="1" baseline="-25000"/>
            <a:t>A2</a:t>
          </a:r>
          <a:r>
            <a:rPr lang="en-US" sz="1200" b="1" baseline="0"/>
            <a:t> + 11P</a:t>
          </a:r>
          <a:r>
            <a:rPr lang="en-US" sz="1200" b="1" baseline="-25000"/>
            <a:t>A3</a:t>
          </a:r>
          <a:r>
            <a:rPr lang="en-US" sz="1200" b="1" baseline="0"/>
            <a:t> + 11P</a:t>
          </a:r>
          <a:r>
            <a:rPr lang="en-US" sz="1200" b="1" baseline="-25000"/>
            <a:t>A4</a:t>
          </a:r>
          <a:r>
            <a:rPr lang="en-US" sz="1200" b="1" baseline="0"/>
            <a:t> + 6P</a:t>
          </a:r>
          <a:r>
            <a:rPr lang="en-US" sz="1200" b="1" baseline="-25000"/>
            <a:t>B1</a:t>
          </a:r>
          <a:r>
            <a:rPr lang="en-US" sz="1200" b="1" baseline="0"/>
            <a:t> + 6P</a:t>
          </a:r>
          <a:r>
            <a:rPr lang="en-US" sz="1200" b="1" baseline="-25000"/>
            <a:t>B2</a:t>
          </a:r>
          <a:r>
            <a:rPr lang="en-US" sz="1200" b="1" baseline="0"/>
            <a:t> + 6.60P</a:t>
          </a:r>
          <a:r>
            <a:rPr lang="en-US" sz="1200" b="1" baseline="-25000"/>
            <a:t>B3</a:t>
          </a:r>
          <a:r>
            <a:rPr lang="en-US" sz="1200" b="1" baseline="0"/>
            <a:t> + 6.60P</a:t>
          </a:r>
          <a:r>
            <a:rPr lang="en-US" sz="1200" b="1" baseline="-25000"/>
            <a:t>B4</a:t>
          </a:r>
          <a:r>
            <a:rPr lang="en-US" sz="1200" b="1" baseline="0"/>
            <a:t> + 0.18I</a:t>
          </a:r>
          <a:r>
            <a:rPr lang="en-US" sz="1200" b="1" baseline="-25000"/>
            <a:t>A1</a:t>
          </a:r>
          <a:r>
            <a:rPr lang="en-US" sz="1200" b="1" baseline="0"/>
            <a:t> + 0.18I</a:t>
          </a:r>
          <a:r>
            <a:rPr lang="en-US" sz="1200" b="1" baseline="-25000"/>
            <a:t>A2</a:t>
          </a:r>
          <a:r>
            <a:rPr lang="en-US" sz="1200" b="1" baseline="0"/>
            <a:t> + 0.18I</a:t>
          </a:r>
          <a:r>
            <a:rPr lang="en-US" sz="1200" b="1" baseline="-25000"/>
            <a:t>A3</a:t>
          </a:r>
          <a:r>
            <a:rPr lang="en-US" sz="1200" b="1" baseline="0"/>
            <a:t> + 0.18I</a:t>
          </a:r>
          <a:r>
            <a:rPr lang="en-US" sz="1200" b="1" baseline="-25000"/>
            <a:t>A4</a:t>
          </a:r>
          <a:r>
            <a:rPr lang="en-US" sz="1200" b="1" baseline="0"/>
            <a:t> + 0.13I</a:t>
          </a:r>
          <a:r>
            <a:rPr lang="en-US" sz="1200" b="1" baseline="-25000"/>
            <a:t>B1</a:t>
          </a:r>
          <a:r>
            <a:rPr lang="en-US" sz="1200" b="1" baseline="0"/>
            <a:t> + 0.13I</a:t>
          </a:r>
          <a:r>
            <a:rPr lang="en-US" sz="1200" b="1" baseline="-25000"/>
            <a:t>B2</a:t>
          </a:r>
          <a:r>
            <a:rPr lang="en-US" sz="1200" b="1" baseline="0"/>
            <a:t> + 0.13I</a:t>
          </a:r>
          <a:r>
            <a:rPr lang="en-US" sz="1200" b="1" baseline="-25000"/>
            <a:t>B3</a:t>
          </a:r>
          <a:r>
            <a:rPr lang="en-US" sz="1200" b="1" baseline="0"/>
            <a:t> + 0.13I</a:t>
          </a:r>
          <a:r>
            <a:rPr lang="en-US" sz="1200" b="1" baseline="-25000"/>
            <a:t>B4</a:t>
          </a:r>
          <a:r>
            <a:rPr lang="en-US" sz="1200" b="1" baseline="0"/>
            <a:t> </a:t>
          </a:r>
        </a:p>
        <a:p>
          <a:endParaRPr lang="en-US" sz="1200" b="1" baseline="0"/>
        </a:p>
        <a:p>
          <a:r>
            <a:rPr lang="en-US" sz="1200" b="0" baseline="0"/>
            <a:t>Constraints:</a:t>
          </a:r>
        </a:p>
        <a:p>
          <a:endParaRPr lang="en-US" sz="1200" b="1" baseline="0"/>
        </a:p>
        <a:p>
          <a:r>
            <a:rPr lang="en-US" sz="1200" b="1"/>
            <a:t>0 + P</a:t>
          </a:r>
          <a:r>
            <a:rPr lang="en-US" sz="1200" b="1" baseline="-25000"/>
            <a:t>A1</a:t>
          </a:r>
          <a:r>
            <a:rPr lang="en-US" sz="1200" b="1" baseline="0"/>
            <a:t> - 800 = I</a:t>
          </a:r>
          <a:r>
            <a:rPr lang="en-US" sz="1200" b="1" baseline="-25000"/>
            <a:t>A1</a:t>
          </a:r>
          <a:r>
            <a:rPr lang="en-US" sz="1200" b="1" baseline="0"/>
            <a:t> </a:t>
          </a:r>
          <a:r>
            <a:rPr lang="en-US" sz="1200" b="0" baseline="0"/>
            <a:t>(GM3A motors in January)</a:t>
          </a:r>
        </a:p>
        <a:p>
          <a:r>
            <a:rPr lang="en-US" sz="1200" b="1" baseline="0"/>
            <a:t>0 + P</a:t>
          </a:r>
          <a:r>
            <a:rPr lang="en-US" sz="1200" b="1" baseline="-25000"/>
            <a:t>B1</a:t>
          </a:r>
          <a:r>
            <a:rPr lang="en-US" sz="1200" b="1" baseline="0"/>
            <a:t> -1,000 = I</a:t>
          </a:r>
          <a:r>
            <a:rPr lang="en-US" sz="1200" b="1" baseline="-25000"/>
            <a:t>B1</a:t>
          </a:r>
          <a:r>
            <a:rPr lang="en-US" sz="1200" b="1" baseline="0"/>
            <a:t> </a:t>
          </a:r>
          <a:r>
            <a:rPr lang="en-US" sz="1200" b="0" baseline="0"/>
            <a:t>(GM3B motors in January)</a:t>
          </a:r>
        </a:p>
        <a:p>
          <a:r>
            <a:rPr lang="en-US" sz="1200" b="1" baseline="0"/>
            <a:t>I</a:t>
          </a:r>
          <a:r>
            <a:rPr lang="en-US" sz="1200" b="1" baseline="-25000"/>
            <a:t>A1</a:t>
          </a:r>
          <a:r>
            <a:rPr lang="en-US" sz="1200" b="1" baseline="0"/>
            <a:t> + P</a:t>
          </a:r>
          <a:r>
            <a:rPr lang="en-US" sz="1200" b="1" baseline="-25000"/>
            <a:t>A2</a:t>
          </a:r>
          <a:r>
            <a:rPr lang="en-US" sz="1200" b="1" baseline="0"/>
            <a:t> -700 = I</a:t>
          </a:r>
          <a:r>
            <a:rPr lang="en-US" sz="1200" b="1" baseline="-25000"/>
            <a:t>A2</a:t>
          </a:r>
          <a:r>
            <a:rPr lang="en-US" sz="1200" b="1" baseline="0"/>
            <a:t> </a:t>
          </a:r>
          <a:r>
            <a:rPr lang="en-US" sz="1200" b="0" baseline="0"/>
            <a:t>(GM3A motors in February)</a:t>
          </a:r>
        </a:p>
        <a:p>
          <a:r>
            <a:rPr lang="en-US" sz="1200" b="1" baseline="0"/>
            <a:t>I</a:t>
          </a:r>
          <a:r>
            <a:rPr lang="en-US" sz="1200" b="1" baseline="-25000"/>
            <a:t>B1</a:t>
          </a:r>
          <a:r>
            <a:rPr lang="en-US" sz="1200" b="1" baseline="0"/>
            <a:t> + P</a:t>
          </a:r>
          <a:r>
            <a:rPr lang="en-US" sz="1200" b="1" baseline="-25000"/>
            <a:t>B2</a:t>
          </a:r>
          <a:r>
            <a:rPr lang="en-US" sz="1200" b="1" baseline="0"/>
            <a:t> - 1,200 = I</a:t>
          </a:r>
          <a:r>
            <a:rPr lang="en-US" sz="1200" b="1" baseline="-25000"/>
            <a:t>B2</a:t>
          </a:r>
          <a:r>
            <a:rPr lang="en-US" sz="1200" b="1" baseline="0"/>
            <a:t> </a:t>
          </a:r>
          <a:r>
            <a:rPr lang="en-US" sz="1200" b="0" baseline="0"/>
            <a:t>(GM3B motors in February)</a:t>
          </a:r>
        </a:p>
        <a:p>
          <a:r>
            <a:rPr lang="en-US" sz="1200" b="1" baseline="0"/>
            <a:t>I</a:t>
          </a:r>
          <a:r>
            <a:rPr lang="en-US" sz="1200" b="1" baseline="-25000"/>
            <a:t>A2</a:t>
          </a:r>
          <a:r>
            <a:rPr lang="en-US" sz="1200" b="1" baseline="0"/>
            <a:t> + P</a:t>
          </a:r>
          <a:r>
            <a:rPr lang="en-US" sz="1200" b="1" baseline="-25000"/>
            <a:t>A3</a:t>
          </a:r>
          <a:r>
            <a:rPr lang="en-US" sz="1200" b="1" baseline="0"/>
            <a:t> - 1,000 = I</a:t>
          </a:r>
          <a:r>
            <a:rPr lang="en-US" sz="1200" b="1" baseline="-25000"/>
            <a:t>A3</a:t>
          </a:r>
          <a:r>
            <a:rPr lang="en-US" sz="1200" b="1" baseline="0"/>
            <a:t> </a:t>
          </a:r>
          <a:r>
            <a:rPr lang="en-US" sz="1200" b="0" baseline="0"/>
            <a:t>(GM3A motors in March)</a:t>
          </a:r>
        </a:p>
        <a:p>
          <a:r>
            <a:rPr lang="en-US" sz="1200" b="1" baseline="0"/>
            <a:t>I</a:t>
          </a:r>
          <a:r>
            <a:rPr lang="en-US" sz="1200" b="1" baseline="-25000"/>
            <a:t>B2</a:t>
          </a:r>
          <a:r>
            <a:rPr lang="en-US" sz="1200" b="1" baseline="0"/>
            <a:t> + P</a:t>
          </a:r>
          <a:r>
            <a:rPr lang="en-US" sz="1200" b="1" baseline="-25000"/>
            <a:t>B3</a:t>
          </a:r>
          <a:r>
            <a:rPr lang="en-US" sz="1200" b="1" baseline="0"/>
            <a:t> - 1,400 = I</a:t>
          </a:r>
          <a:r>
            <a:rPr lang="en-US" sz="1200" b="1" baseline="-25000"/>
            <a:t>B3</a:t>
          </a:r>
          <a:r>
            <a:rPr lang="en-US" sz="1200" b="1" baseline="0"/>
            <a:t> </a:t>
          </a:r>
          <a:r>
            <a:rPr lang="en-US" sz="1200" b="0" baseline="0"/>
            <a:t>(GM3B motors in March)</a:t>
          </a:r>
        </a:p>
        <a:p>
          <a:r>
            <a:rPr lang="en-US" sz="1200" b="1" baseline="0"/>
            <a:t>I</a:t>
          </a:r>
          <a:r>
            <a:rPr lang="en-US" sz="1200" b="1" baseline="-25000"/>
            <a:t>A3</a:t>
          </a:r>
          <a:r>
            <a:rPr lang="en-US" sz="1200" b="1" baseline="0"/>
            <a:t> + P</a:t>
          </a:r>
          <a:r>
            <a:rPr lang="en-US" sz="1200" b="1" baseline="-25000"/>
            <a:t>A4</a:t>
          </a:r>
          <a:r>
            <a:rPr lang="en-US" sz="1200" b="1" baseline="0"/>
            <a:t> - 1,100 = I</a:t>
          </a:r>
          <a:r>
            <a:rPr lang="en-US" sz="1200" b="1" baseline="-25000"/>
            <a:t>A4</a:t>
          </a:r>
          <a:r>
            <a:rPr lang="en-US" sz="1200" b="1" baseline="0"/>
            <a:t> </a:t>
          </a:r>
          <a:r>
            <a:rPr lang="en-US" sz="1200" b="0" baseline="0"/>
            <a:t>(GM3A motors in April)</a:t>
          </a:r>
        </a:p>
        <a:p>
          <a:r>
            <a:rPr lang="en-US" sz="1200" b="1" baseline="0"/>
            <a:t>I</a:t>
          </a:r>
          <a:r>
            <a:rPr lang="en-US" sz="1200" b="1" baseline="-25000"/>
            <a:t>B3</a:t>
          </a:r>
          <a:r>
            <a:rPr lang="en-US" sz="1200" b="1" baseline="0"/>
            <a:t> + P</a:t>
          </a:r>
          <a:r>
            <a:rPr lang="en-US" sz="1200" b="1" baseline="-25000"/>
            <a:t>B4</a:t>
          </a:r>
          <a:r>
            <a:rPr lang="en-US" sz="1200" b="1" baseline="0"/>
            <a:t> - 1,400 = I</a:t>
          </a:r>
          <a:r>
            <a:rPr lang="en-US" sz="1200" b="1" baseline="-25000"/>
            <a:t>B4</a:t>
          </a:r>
          <a:r>
            <a:rPr lang="en-US" sz="1200" b="1" baseline="0"/>
            <a:t> </a:t>
          </a:r>
          <a:r>
            <a:rPr lang="en-US" sz="1200" b="0" baseline="0"/>
            <a:t>(GM3B motors in April)</a:t>
          </a:r>
        </a:p>
        <a:p>
          <a:r>
            <a:rPr lang="en-US" sz="1200" b="1" baseline="0"/>
            <a:t>I</a:t>
          </a:r>
          <a:r>
            <a:rPr lang="en-US" sz="1200" b="1" baseline="-25000"/>
            <a:t>A4</a:t>
          </a:r>
          <a:r>
            <a:rPr lang="en-US" sz="1200" b="1" baseline="0"/>
            <a:t> = 450 </a:t>
          </a:r>
          <a:r>
            <a:rPr lang="en-US" sz="1200" b="0" baseline="0"/>
            <a:t>(GM3A Required Ending April Inventory)</a:t>
          </a:r>
        </a:p>
        <a:p>
          <a:r>
            <a:rPr lang="en-US" sz="1200" b="1" baseline="0"/>
            <a:t>I</a:t>
          </a:r>
          <a:r>
            <a:rPr lang="en-US" sz="1200" b="1" baseline="-25000"/>
            <a:t>B4</a:t>
          </a:r>
          <a:r>
            <a:rPr lang="en-US" sz="1200" b="1" baseline="0"/>
            <a:t> = 300 </a:t>
          </a:r>
          <a:r>
            <a:rPr lang="en-US" sz="1200" b="0" baseline="0"/>
            <a:t>(GM3B Required Ending April Inventory)</a:t>
          </a:r>
        </a:p>
        <a:p>
          <a:r>
            <a:rPr lang="en-US" sz="1200" b="1" baseline="0"/>
            <a:t>I</a:t>
          </a:r>
          <a:r>
            <a:rPr lang="en-US" sz="1200" b="1" baseline="-25000"/>
            <a:t>A1</a:t>
          </a:r>
          <a:r>
            <a:rPr lang="en-US" sz="1200" b="1" baseline="0"/>
            <a:t> + I</a:t>
          </a:r>
          <a:r>
            <a:rPr lang="en-US" sz="1200" b="1" baseline="-25000"/>
            <a:t>B1</a:t>
          </a:r>
          <a:r>
            <a:rPr lang="en-US" sz="1200" b="1" baseline="0"/>
            <a:t> &lt;= 3,300 </a:t>
          </a:r>
          <a:r>
            <a:rPr lang="en-US" sz="1200" b="0" baseline="0"/>
            <a:t>(January Storage Capacity)</a:t>
          </a:r>
        </a:p>
        <a:p>
          <a:r>
            <a:rPr lang="en-US" sz="1200" b="1" baseline="0"/>
            <a:t>I</a:t>
          </a:r>
          <a:r>
            <a:rPr lang="en-US" sz="1200" b="1" baseline="-25000"/>
            <a:t>A2</a:t>
          </a:r>
          <a:r>
            <a:rPr lang="en-US" sz="1200" b="1" baseline="0"/>
            <a:t> + I</a:t>
          </a:r>
          <a:r>
            <a:rPr lang="en-US" sz="1200" b="1" baseline="-25000"/>
            <a:t>B2</a:t>
          </a:r>
          <a:r>
            <a:rPr lang="en-US" sz="1200" b="1" baseline="0"/>
            <a:t> &lt;= 3,300 </a:t>
          </a:r>
          <a:r>
            <a:rPr lang="en-US" sz="1200" b="0" baseline="0"/>
            <a:t>(February Storage Capacity)</a:t>
          </a:r>
        </a:p>
        <a:p>
          <a:r>
            <a:rPr lang="en-US" sz="1200" b="1" baseline="0"/>
            <a:t>I</a:t>
          </a:r>
          <a:r>
            <a:rPr lang="en-US" sz="1200" b="1" baseline="-25000"/>
            <a:t>A3</a:t>
          </a:r>
          <a:r>
            <a:rPr lang="en-US" sz="1200" b="1" baseline="0"/>
            <a:t> + I</a:t>
          </a:r>
          <a:r>
            <a:rPr lang="en-US" sz="1200" b="1" baseline="-25000"/>
            <a:t>B3</a:t>
          </a:r>
          <a:r>
            <a:rPr lang="en-US" sz="1200" b="1" baseline="0"/>
            <a:t> &lt;= 3,300 </a:t>
          </a:r>
          <a:r>
            <a:rPr lang="en-US" sz="1200" b="0" baseline="0"/>
            <a:t>(March Storage Capacity)</a:t>
          </a:r>
        </a:p>
        <a:p>
          <a:r>
            <a:rPr lang="en-US" sz="1200" b="1" baseline="0"/>
            <a:t>I</a:t>
          </a:r>
          <a:r>
            <a:rPr lang="en-US" sz="1200" b="1" baseline="-25000"/>
            <a:t>A4</a:t>
          </a:r>
          <a:r>
            <a:rPr lang="en-US" sz="1200" b="1" baseline="0"/>
            <a:t> + I</a:t>
          </a:r>
          <a:r>
            <a:rPr lang="en-US" sz="1200" b="1" baseline="-25000"/>
            <a:t>B4</a:t>
          </a:r>
          <a:r>
            <a:rPr lang="en-US" sz="1200" b="1" baseline="0"/>
            <a:t> &lt;= 3,300 </a:t>
          </a:r>
          <a:r>
            <a:rPr lang="en-US" sz="1200" b="0" baseline="0"/>
            <a:t>(April Storage Capacity)</a:t>
          </a:r>
        </a:p>
        <a:p>
          <a:r>
            <a:rPr lang="en-US" sz="1200" b="1" baseline="0"/>
            <a:t>1.3P</a:t>
          </a:r>
          <a:r>
            <a:rPr lang="en-US" sz="1200" b="1" baseline="-25000"/>
            <a:t>A1</a:t>
          </a:r>
          <a:r>
            <a:rPr lang="en-US" sz="1200" b="1" baseline="0"/>
            <a:t> + 0.9</a:t>
          </a:r>
          <a:r>
            <a:rPr lang="en-US" sz="1200" b="1" baseline="-25000"/>
            <a:t>B1</a:t>
          </a:r>
          <a:r>
            <a:rPr lang="en-US" sz="1200" b="1" baseline="0"/>
            <a:t> &gt;= 2,240 </a:t>
          </a:r>
          <a:r>
            <a:rPr lang="en-US" sz="1200" b="0" baseline="0"/>
            <a:t>(January Labor Min)</a:t>
          </a:r>
        </a:p>
        <a:p>
          <a:r>
            <a:rPr lang="en-US" sz="1200" b="1" baseline="0"/>
            <a:t>1.3P</a:t>
          </a:r>
          <a:r>
            <a:rPr lang="en-US" sz="1200" b="1" baseline="-25000"/>
            <a:t>A1</a:t>
          </a:r>
          <a:r>
            <a:rPr lang="en-US" sz="1200" b="1" baseline="0"/>
            <a:t> + 0.9</a:t>
          </a:r>
          <a:r>
            <a:rPr lang="en-US" sz="1200" b="1" baseline="-25000"/>
            <a:t>B1</a:t>
          </a:r>
          <a:r>
            <a:rPr lang="en-US" sz="1200" b="1" baseline="0"/>
            <a:t> &lt;= 2,560 </a:t>
          </a:r>
          <a:r>
            <a:rPr lang="en-US" sz="1200" b="0" baseline="0"/>
            <a:t>(January Labor Max)</a:t>
          </a:r>
        </a:p>
        <a:p>
          <a:r>
            <a:rPr lang="en-US" sz="1200" b="1" baseline="0"/>
            <a:t>1.3P</a:t>
          </a:r>
          <a:r>
            <a:rPr lang="en-US" sz="1200" b="1" baseline="-25000"/>
            <a:t>A2</a:t>
          </a:r>
          <a:r>
            <a:rPr lang="en-US" sz="1200" b="1" baseline="0"/>
            <a:t> + 0.9</a:t>
          </a:r>
          <a:r>
            <a:rPr lang="en-US" sz="1200" b="1" baseline="-25000"/>
            <a:t>B2</a:t>
          </a:r>
          <a:r>
            <a:rPr lang="en-US" sz="1200" b="1" baseline="0"/>
            <a:t> &gt;= 2,240 </a:t>
          </a:r>
          <a:r>
            <a:rPr lang="en-US" sz="1200" b="0" baseline="0"/>
            <a:t>(February Labor Min)</a:t>
          </a:r>
        </a:p>
        <a:p>
          <a:r>
            <a:rPr lang="en-US" sz="1200" b="1" baseline="0"/>
            <a:t>1.3P</a:t>
          </a:r>
          <a:r>
            <a:rPr lang="en-US" sz="1200" b="1" baseline="-25000"/>
            <a:t>A2</a:t>
          </a:r>
          <a:r>
            <a:rPr lang="en-US" sz="1200" b="1" baseline="0"/>
            <a:t> + 0.9</a:t>
          </a:r>
          <a:r>
            <a:rPr lang="en-US" sz="1200" b="1" baseline="-25000"/>
            <a:t>B2</a:t>
          </a:r>
          <a:r>
            <a:rPr lang="en-US" sz="1200" b="1" baseline="0"/>
            <a:t> &lt;= 2,560 </a:t>
          </a:r>
          <a:r>
            <a:rPr lang="en-US" sz="1200" b="0" baseline="0"/>
            <a:t>(February Labor Max)</a:t>
          </a:r>
        </a:p>
        <a:p>
          <a:r>
            <a:rPr lang="en-US" sz="1200" b="1" baseline="0"/>
            <a:t>1.3P</a:t>
          </a:r>
          <a:r>
            <a:rPr lang="en-US" sz="1200" b="1" baseline="-25000"/>
            <a:t>A3</a:t>
          </a:r>
          <a:r>
            <a:rPr lang="en-US" sz="1200" b="1" baseline="0"/>
            <a:t> + 0.9</a:t>
          </a:r>
          <a:r>
            <a:rPr lang="en-US" sz="1200" b="1" baseline="-25000"/>
            <a:t>B3</a:t>
          </a:r>
          <a:r>
            <a:rPr lang="en-US" sz="1200" b="1" baseline="0"/>
            <a:t> &gt;= 2,240 </a:t>
          </a:r>
          <a:r>
            <a:rPr lang="en-US" sz="1200" b="0" baseline="0"/>
            <a:t>(March Labor Min)</a:t>
          </a:r>
        </a:p>
        <a:p>
          <a:r>
            <a:rPr lang="en-US" sz="1200" b="1" baseline="0"/>
            <a:t>1.3P</a:t>
          </a:r>
          <a:r>
            <a:rPr lang="en-US" sz="1200" b="1" baseline="-25000"/>
            <a:t>A3</a:t>
          </a:r>
          <a:r>
            <a:rPr lang="en-US" sz="1200" b="1" baseline="0"/>
            <a:t> + 0.9</a:t>
          </a:r>
          <a:r>
            <a:rPr lang="en-US" sz="1200" b="1" baseline="-25000"/>
            <a:t>B3</a:t>
          </a:r>
          <a:r>
            <a:rPr lang="en-US" sz="1200" b="1" baseline="0"/>
            <a:t> &lt;= 2,560 </a:t>
          </a:r>
          <a:r>
            <a:rPr lang="en-US" sz="1200" b="0" baseline="0"/>
            <a:t>(March Labor Max)</a:t>
          </a:r>
        </a:p>
        <a:p>
          <a:r>
            <a:rPr lang="en-US" sz="1200" b="1" baseline="0"/>
            <a:t>1.3P</a:t>
          </a:r>
          <a:r>
            <a:rPr lang="en-US" sz="1200" b="1" baseline="-25000"/>
            <a:t>A4</a:t>
          </a:r>
          <a:r>
            <a:rPr lang="en-US" sz="1200" b="1" baseline="0"/>
            <a:t> + 0.9</a:t>
          </a:r>
          <a:r>
            <a:rPr lang="en-US" sz="1200" b="1" baseline="-25000"/>
            <a:t>B4</a:t>
          </a:r>
          <a:r>
            <a:rPr lang="en-US" sz="1200" b="1" baseline="0"/>
            <a:t> &gt;= 2,240 </a:t>
          </a:r>
          <a:r>
            <a:rPr lang="en-US" sz="1200" b="0" baseline="0"/>
            <a:t>(April Labor Min)</a:t>
          </a:r>
        </a:p>
        <a:p>
          <a:r>
            <a:rPr lang="en-US" sz="1200" b="1" baseline="0"/>
            <a:t>1.3P</a:t>
          </a:r>
          <a:r>
            <a:rPr lang="en-US" sz="1200" b="1" baseline="-25000"/>
            <a:t>A4</a:t>
          </a:r>
          <a:r>
            <a:rPr lang="en-US" sz="1200" b="1" baseline="0"/>
            <a:t> + 0.9</a:t>
          </a:r>
          <a:r>
            <a:rPr lang="en-US" sz="1200" b="1" baseline="-25000"/>
            <a:t>B4</a:t>
          </a:r>
          <a:r>
            <a:rPr lang="en-US" sz="1200" b="1" baseline="0"/>
            <a:t> &lt;= 2,560 </a:t>
          </a:r>
          <a:r>
            <a:rPr lang="en-US" sz="1200" b="0" baseline="0"/>
            <a:t>(April Labor Max)</a:t>
          </a:r>
        </a:p>
        <a:p>
          <a:r>
            <a:rPr lang="en-US" sz="1200" b="1" baseline="0"/>
            <a:t>All Variables &gt;= 0 </a:t>
          </a:r>
          <a:r>
            <a:rPr lang="en-US" sz="1200" b="0" baseline="0"/>
            <a:t>(non-negativity constraint)</a:t>
          </a:r>
        </a:p>
        <a:p>
          <a:endParaRPr lang="en-US" sz="1200" b="1" baseline="0"/>
        </a:p>
        <a:p>
          <a:r>
            <a:rPr lang="en-US" sz="1200" b="0" baseline="0"/>
            <a:t>Final Objective Function:</a:t>
          </a:r>
        </a:p>
        <a:p>
          <a:endParaRPr lang="en-US" sz="1200" b="1" baseline="0"/>
        </a:p>
        <a:p>
          <a:r>
            <a:rPr lang="en-US" sz="1200" b="1" baseline="0"/>
            <a:t>Minimize Total Costs:</a:t>
          </a:r>
          <a:r>
            <a:rPr lang="en-US" sz="1400" b="1" baseline="0"/>
            <a:t> </a:t>
          </a:r>
          <a:r>
            <a:rPr lang="en-US" sz="1200" b="1" baseline="0"/>
            <a:t>=</a:t>
          </a:r>
          <a:r>
            <a:rPr lang="en-US" sz="1400" b="1" baseline="0"/>
            <a:t> </a:t>
          </a:r>
          <a:r>
            <a:rPr lang="en-US" sz="1200" b="1" baseline="0">
              <a:solidFill>
                <a:schemeClr val="dk1"/>
              </a:solidFill>
              <a:effectLst/>
              <a:latin typeface="+mn-lt"/>
              <a:ea typeface="+mn-ea"/>
              <a:cs typeface="+mn-cs"/>
            </a:rPr>
            <a:t>Cost of Production + Cost of Carrying Inventory</a:t>
          </a:r>
          <a:endParaRPr lang="en-US" sz="1400">
            <a:effectLst/>
          </a:endParaRPr>
        </a:p>
        <a:p>
          <a:r>
            <a:rPr lang="en-US" sz="1200" b="1" baseline="0">
              <a:solidFill>
                <a:schemeClr val="dk1"/>
              </a:solidFill>
              <a:effectLst/>
              <a:latin typeface="+mn-lt"/>
              <a:ea typeface="+mn-ea"/>
              <a:cs typeface="+mn-cs"/>
            </a:rPr>
            <a:t>= 10(1,276.92) + 10(1,138.46) + 11(842.31) + 11(792.31) + 6(1,000) + 6(1,200) + 6.60(1,400) + 6.60(1,700) + 0.18(476.92) + 0.18(915.38) + 0.18(757.69) + 0.18(450) + 0.13(0) + 0.13(0) + 0.13(0) + 0.13(300) = $76,301.92</a:t>
          </a:r>
        </a:p>
        <a:p>
          <a:endParaRPr lang="en-US" sz="1100" b="1" baseline="0">
            <a:solidFill>
              <a:schemeClr val="dk1"/>
            </a:solidFill>
            <a:effectLst/>
            <a:latin typeface="+mn-lt"/>
            <a:ea typeface="+mn-ea"/>
            <a:cs typeface="+mn-cs"/>
          </a:endParaRPr>
        </a:p>
        <a:p>
          <a:r>
            <a:rPr lang="en-US" sz="1200" b="0" baseline="0">
              <a:solidFill>
                <a:schemeClr val="dk1"/>
              </a:solidFill>
              <a:effectLst/>
              <a:latin typeface="+mn-lt"/>
              <a:ea typeface="+mn-ea"/>
              <a:cs typeface="+mn-cs"/>
            </a:rPr>
            <a:t>Therefore, Greenberg requires to use the two former employees to their max extent (160 hours each or 320 hours total) in three of the four months and for 115 hours in March. This suggests that Greenberg should consider increasing the base employment level. Storage space is not an issue, with less than 1/3 of the available space being used each month.</a:t>
          </a:r>
          <a:endParaRPr lang="en-US" sz="1400">
            <a:effectLst/>
          </a:endParaRPr>
        </a:p>
        <a:p>
          <a:endParaRPr lang="en-US" sz="1200" b="1" baseline="0"/>
        </a:p>
        <a:p>
          <a:endParaRPr lang="en-US" sz="12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1E282-8CD1-4CD6-989E-9CE2E4CB613E}">
  <dimension ref="A1:AD31"/>
  <sheetViews>
    <sheetView tabSelected="1" zoomScaleNormal="100" workbookViewId="0">
      <selection activeCell="N11" sqref="N11"/>
    </sheetView>
  </sheetViews>
  <sheetFormatPr defaultRowHeight="15" x14ac:dyDescent="0.25"/>
  <cols>
    <col min="1" max="1" width="17.7109375" customWidth="1"/>
    <col min="6" max="6" width="18.140625" bestFit="1" customWidth="1"/>
    <col min="7" max="7" width="8" bestFit="1" customWidth="1"/>
    <col min="8" max="8" width="7" bestFit="1" customWidth="1"/>
    <col min="9" max="9" width="8" bestFit="1" customWidth="1"/>
    <col min="10" max="10" width="7" bestFit="1" customWidth="1"/>
    <col min="11" max="11" width="18.140625" bestFit="1" customWidth="1"/>
    <col min="12" max="12" width="8.42578125" bestFit="1" customWidth="1"/>
    <col min="13" max="13" width="8" bestFit="1" customWidth="1"/>
    <col min="14" max="14" width="8.42578125" bestFit="1" customWidth="1"/>
    <col min="15" max="15" width="7.5703125" customWidth="1"/>
    <col min="16" max="16" width="8.42578125" bestFit="1" customWidth="1"/>
    <col min="17" max="17" width="7.5703125" bestFit="1" customWidth="1"/>
    <col min="18" max="18" width="8.42578125" bestFit="1" customWidth="1"/>
    <col min="19" max="19" width="7.5703125" bestFit="1" customWidth="1"/>
    <col min="20" max="20" width="8.28515625" bestFit="1" customWidth="1"/>
    <col min="21" max="21" width="7.5703125" bestFit="1" customWidth="1"/>
    <col min="22" max="22" width="8.28515625" bestFit="1" customWidth="1"/>
    <col min="23" max="23" width="7" bestFit="1" customWidth="1"/>
    <col min="24" max="24" width="8.28515625" bestFit="1" customWidth="1"/>
    <col min="25" max="25" width="7" bestFit="1" customWidth="1"/>
    <col min="26" max="26" width="8.28515625" bestFit="1" customWidth="1"/>
    <col min="27" max="27" width="7" bestFit="1" customWidth="1"/>
    <col min="28" max="28" width="12.140625" bestFit="1" customWidth="1"/>
  </cols>
  <sheetData>
    <row r="1" spans="1:30" ht="24" x14ac:dyDescent="0.4">
      <c r="A1" s="22" t="s">
        <v>0</v>
      </c>
      <c r="B1" s="22"/>
    </row>
    <row r="2" spans="1:30" ht="15.75" thickBot="1" x14ac:dyDescent="0.3"/>
    <row r="3" spans="1:30" ht="15.75" customHeight="1" thickTop="1" thickBot="1" x14ac:dyDescent="0.4">
      <c r="K3" s="2"/>
      <c r="L3" s="12" t="s">
        <v>1</v>
      </c>
      <c r="M3" s="13" t="s">
        <v>2</v>
      </c>
      <c r="N3" s="13" t="s">
        <v>3</v>
      </c>
      <c r="O3" s="13" t="s">
        <v>4</v>
      </c>
      <c r="P3" s="13" t="s">
        <v>5</v>
      </c>
      <c r="Q3" s="13" t="s">
        <v>6</v>
      </c>
      <c r="R3" s="13" t="s">
        <v>7</v>
      </c>
      <c r="S3" s="13" t="s">
        <v>8</v>
      </c>
      <c r="T3" s="13" t="s">
        <v>9</v>
      </c>
      <c r="U3" s="13" t="s">
        <v>10</v>
      </c>
      <c r="V3" s="13" t="s">
        <v>11</v>
      </c>
      <c r="W3" s="13" t="s">
        <v>12</v>
      </c>
      <c r="X3" s="13" t="s">
        <v>13</v>
      </c>
      <c r="Y3" s="13" t="s">
        <v>14</v>
      </c>
      <c r="Z3" s="13" t="s">
        <v>15</v>
      </c>
      <c r="AA3" s="14" t="s">
        <v>16</v>
      </c>
      <c r="AB3" s="2"/>
      <c r="AC3" s="2"/>
      <c r="AD3" s="2"/>
    </row>
    <row r="4" spans="1:30" ht="48" customHeight="1" thickTop="1" thickBot="1" x14ac:dyDescent="0.3">
      <c r="K4" s="2"/>
      <c r="L4" s="15" t="s">
        <v>17</v>
      </c>
      <c r="M4" s="16" t="s">
        <v>18</v>
      </c>
      <c r="N4" s="16" t="s">
        <v>19</v>
      </c>
      <c r="O4" s="16" t="s">
        <v>20</v>
      </c>
      <c r="P4" s="16" t="s">
        <v>21</v>
      </c>
      <c r="Q4" s="16" t="s">
        <v>22</v>
      </c>
      <c r="R4" s="16" t="s">
        <v>23</v>
      </c>
      <c r="S4" s="17" t="s">
        <v>24</v>
      </c>
      <c r="T4" s="16" t="s">
        <v>25</v>
      </c>
      <c r="U4" s="16" t="s">
        <v>26</v>
      </c>
      <c r="V4" s="16" t="s">
        <v>27</v>
      </c>
      <c r="W4" s="16" t="s">
        <v>28</v>
      </c>
      <c r="X4" s="16" t="s">
        <v>29</v>
      </c>
      <c r="Y4" s="16" t="s">
        <v>30</v>
      </c>
      <c r="Z4" s="16" t="s">
        <v>31</v>
      </c>
      <c r="AA4" s="17" t="s">
        <v>32</v>
      </c>
      <c r="AB4" s="2"/>
      <c r="AC4" s="2"/>
      <c r="AD4" s="2"/>
    </row>
    <row r="5" spans="1:30" ht="16.5" thickTop="1" thickBot="1" x14ac:dyDescent="0.3">
      <c r="K5" s="23" t="s">
        <v>33</v>
      </c>
      <c r="L5" s="24">
        <v>1276.9230769230767</v>
      </c>
      <c r="M5" s="25">
        <v>476.92307692307674</v>
      </c>
      <c r="N5" s="25">
        <v>1138.4615384615381</v>
      </c>
      <c r="O5" s="25">
        <v>915.38461538461502</v>
      </c>
      <c r="P5" s="25">
        <v>842.30769230769283</v>
      </c>
      <c r="Q5" s="25">
        <v>757.69230769230785</v>
      </c>
      <c r="R5" s="25">
        <v>792.30769230769215</v>
      </c>
      <c r="S5" s="26">
        <v>450</v>
      </c>
      <c r="T5" s="25">
        <v>1000</v>
      </c>
      <c r="U5" s="25">
        <v>0</v>
      </c>
      <c r="V5" s="25">
        <v>1200</v>
      </c>
      <c r="W5" s="25">
        <v>0</v>
      </c>
      <c r="X5" s="25">
        <v>1400</v>
      </c>
      <c r="Y5" s="25">
        <v>0</v>
      </c>
      <c r="Z5" s="25">
        <v>1700</v>
      </c>
      <c r="AA5" s="26">
        <v>300</v>
      </c>
      <c r="AB5" s="2"/>
      <c r="AC5" s="2"/>
      <c r="AD5" s="2"/>
    </row>
    <row r="6" spans="1:30" ht="16.5" thickTop="1" thickBot="1" x14ac:dyDescent="0.3">
      <c r="K6" s="23" t="s">
        <v>34</v>
      </c>
      <c r="L6" s="27">
        <v>10</v>
      </c>
      <c r="M6" s="28">
        <v>0.18</v>
      </c>
      <c r="N6" s="28">
        <v>10</v>
      </c>
      <c r="O6" s="28">
        <v>0.18</v>
      </c>
      <c r="P6" s="28">
        <v>11</v>
      </c>
      <c r="Q6" s="28">
        <v>0.18</v>
      </c>
      <c r="R6" s="28">
        <v>11</v>
      </c>
      <c r="S6" s="29">
        <v>0.18</v>
      </c>
      <c r="T6" s="28">
        <v>6</v>
      </c>
      <c r="U6" s="28">
        <v>0.13</v>
      </c>
      <c r="V6" s="28">
        <v>6</v>
      </c>
      <c r="W6" s="28">
        <v>0.13</v>
      </c>
      <c r="X6" s="28">
        <v>6.6</v>
      </c>
      <c r="Y6" s="28">
        <v>0.13</v>
      </c>
      <c r="Z6" s="28">
        <v>6.6</v>
      </c>
      <c r="AA6" s="29">
        <v>0.13</v>
      </c>
      <c r="AB6" s="30">
        <f>SUMPRODUCT(L6:AA6,L5:AA5)</f>
        <v>76301.61538461539</v>
      </c>
      <c r="AC6" s="2"/>
      <c r="AD6" s="2"/>
    </row>
    <row r="7" spans="1:30" ht="15.75" thickTop="1" x14ac:dyDescent="0.25">
      <c r="K7" s="31" t="s">
        <v>35</v>
      </c>
      <c r="L7" s="18"/>
      <c r="M7" s="10"/>
      <c r="N7" s="10"/>
      <c r="O7" s="10"/>
      <c r="P7" s="10"/>
      <c r="Q7" s="10"/>
      <c r="R7" s="10"/>
      <c r="S7" s="11"/>
      <c r="T7" s="18"/>
      <c r="U7" s="10"/>
      <c r="V7" s="10"/>
      <c r="W7" s="10"/>
      <c r="X7" s="10"/>
      <c r="Y7" s="10"/>
      <c r="Z7" s="10"/>
      <c r="AA7" s="11"/>
      <c r="AB7" s="18"/>
      <c r="AC7" s="10"/>
      <c r="AD7" s="11"/>
    </row>
    <row r="8" spans="1:30" x14ac:dyDescent="0.25">
      <c r="K8" s="32" t="s">
        <v>36</v>
      </c>
      <c r="L8" s="1">
        <v>1</v>
      </c>
      <c r="M8" s="2">
        <v>-1</v>
      </c>
      <c r="N8" s="2"/>
      <c r="O8" s="2"/>
      <c r="P8" s="2"/>
      <c r="Q8" s="2"/>
      <c r="R8" s="2"/>
      <c r="S8" s="3"/>
      <c r="T8" s="1"/>
      <c r="U8" s="2"/>
      <c r="V8" s="2"/>
      <c r="W8" s="2"/>
      <c r="X8" s="2"/>
      <c r="Y8" s="2"/>
      <c r="Z8" s="2"/>
      <c r="AA8" s="3"/>
      <c r="AB8" s="19">
        <f t="shared" ref="AB8:AB17" si="0">SUMPRODUCT(L8:AA8,$L$5:$AA$5)</f>
        <v>800</v>
      </c>
      <c r="AC8" s="2" t="s">
        <v>61</v>
      </c>
      <c r="AD8" s="3">
        <v>800</v>
      </c>
    </row>
    <row r="9" spans="1:30" x14ac:dyDescent="0.25">
      <c r="K9" s="32" t="s">
        <v>37</v>
      </c>
      <c r="L9" s="1"/>
      <c r="M9" s="2"/>
      <c r="N9" s="2"/>
      <c r="O9" s="2"/>
      <c r="P9" s="2"/>
      <c r="Q9" s="2"/>
      <c r="R9" s="2"/>
      <c r="S9" s="3"/>
      <c r="T9" s="1">
        <v>1</v>
      </c>
      <c r="U9" s="2">
        <v>-1</v>
      </c>
      <c r="V9" s="2"/>
      <c r="W9" s="2"/>
      <c r="X9" s="2"/>
      <c r="Y9" s="2"/>
      <c r="Z9" s="2"/>
      <c r="AA9" s="3"/>
      <c r="AB9" s="19">
        <f t="shared" si="0"/>
        <v>1000</v>
      </c>
      <c r="AC9" s="2" t="s">
        <v>61</v>
      </c>
      <c r="AD9" s="3">
        <v>1000</v>
      </c>
    </row>
    <row r="10" spans="1:30" x14ac:dyDescent="0.25">
      <c r="K10" s="32" t="s">
        <v>38</v>
      </c>
      <c r="L10" s="1"/>
      <c r="M10" s="2">
        <v>1</v>
      </c>
      <c r="N10" s="2">
        <v>1</v>
      </c>
      <c r="O10" s="2">
        <v>-1</v>
      </c>
      <c r="P10" s="2"/>
      <c r="Q10" s="2"/>
      <c r="R10" s="2"/>
      <c r="S10" s="3"/>
      <c r="T10" s="1"/>
      <c r="U10" s="2"/>
      <c r="V10" s="2"/>
      <c r="W10" s="2"/>
      <c r="X10" s="2"/>
      <c r="Y10" s="2"/>
      <c r="Z10" s="2"/>
      <c r="AA10" s="3"/>
      <c r="AB10" s="19">
        <f t="shared" si="0"/>
        <v>699.99999999999977</v>
      </c>
      <c r="AC10" s="2" t="s">
        <v>61</v>
      </c>
      <c r="AD10" s="3">
        <v>700</v>
      </c>
    </row>
    <row r="11" spans="1:30" x14ac:dyDescent="0.25">
      <c r="K11" s="32" t="s">
        <v>39</v>
      </c>
      <c r="L11" s="1"/>
      <c r="M11" s="2"/>
      <c r="N11" s="2"/>
      <c r="O11" s="2"/>
      <c r="P11" s="2"/>
      <c r="Q11" s="2"/>
      <c r="R11" s="2"/>
      <c r="S11" s="3"/>
      <c r="T11" s="1"/>
      <c r="U11" s="2">
        <v>1</v>
      </c>
      <c r="V11" s="2">
        <v>1</v>
      </c>
      <c r="W11" s="2">
        <v>-1</v>
      </c>
      <c r="X11" s="2"/>
      <c r="Y11" s="2"/>
      <c r="Z11" s="2"/>
      <c r="AA11" s="3"/>
      <c r="AB11" s="19">
        <f t="shared" si="0"/>
        <v>1200</v>
      </c>
      <c r="AC11" s="2" t="s">
        <v>61</v>
      </c>
      <c r="AD11" s="3">
        <v>1200</v>
      </c>
    </row>
    <row r="12" spans="1:30" x14ac:dyDescent="0.25">
      <c r="K12" s="32" t="s">
        <v>40</v>
      </c>
      <c r="L12" s="1"/>
      <c r="M12" s="2"/>
      <c r="N12" s="2"/>
      <c r="O12" s="2">
        <v>1</v>
      </c>
      <c r="P12" s="2">
        <v>1</v>
      </c>
      <c r="Q12" s="2">
        <v>-1</v>
      </c>
      <c r="R12" s="2"/>
      <c r="S12" s="3"/>
      <c r="T12" s="1"/>
      <c r="U12" s="2"/>
      <c r="V12" s="2"/>
      <c r="W12" s="2"/>
      <c r="X12" s="2"/>
      <c r="Y12" s="2"/>
      <c r="Z12" s="2"/>
      <c r="AA12" s="3"/>
      <c r="AB12" s="19">
        <f t="shared" si="0"/>
        <v>1000</v>
      </c>
      <c r="AC12" s="2" t="s">
        <v>61</v>
      </c>
      <c r="AD12" s="3">
        <v>1000</v>
      </c>
    </row>
    <row r="13" spans="1:30" x14ac:dyDescent="0.25">
      <c r="K13" s="32" t="s">
        <v>41</v>
      </c>
      <c r="L13" s="1"/>
      <c r="M13" s="2"/>
      <c r="N13" s="2"/>
      <c r="O13" s="2"/>
      <c r="P13" s="2"/>
      <c r="Q13" s="2"/>
      <c r="R13" s="2"/>
      <c r="S13" s="3"/>
      <c r="T13" s="1"/>
      <c r="U13" s="2"/>
      <c r="V13" s="2"/>
      <c r="W13" s="2">
        <v>1</v>
      </c>
      <c r="X13" s="2">
        <v>1</v>
      </c>
      <c r="Y13" s="2">
        <v>-1</v>
      </c>
      <c r="Z13" s="2"/>
      <c r="AA13" s="3"/>
      <c r="AB13" s="19">
        <f t="shared" si="0"/>
        <v>1400</v>
      </c>
      <c r="AC13" s="2" t="s">
        <v>61</v>
      </c>
      <c r="AD13" s="3">
        <v>1400</v>
      </c>
    </row>
    <row r="14" spans="1:30" x14ac:dyDescent="0.25">
      <c r="K14" s="32" t="s">
        <v>42</v>
      </c>
      <c r="L14" s="1"/>
      <c r="M14" s="2"/>
      <c r="N14" s="2"/>
      <c r="O14" s="2"/>
      <c r="P14" s="2"/>
      <c r="Q14" s="2">
        <v>1</v>
      </c>
      <c r="R14" s="2">
        <v>1</v>
      </c>
      <c r="S14" s="3">
        <v>-1</v>
      </c>
      <c r="T14" s="1"/>
      <c r="U14" s="2"/>
      <c r="V14" s="2"/>
      <c r="W14" s="2"/>
      <c r="X14" s="2"/>
      <c r="Y14" s="2"/>
      <c r="Z14" s="2"/>
      <c r="AA14" s="3"/>
      <c r="AB14" s="19">
        <f t="shared" si="0"/>
        <v>1100</v>
      </c>
      <c r="AC14" s="2" t="s">
        <v>61</v>
      </c>
      <c r="AD14" s="3">
        <v>1100</v>
      </c>
    </row>
    <row r="15" spans="1:30" x14ac:dyDescent="0.25">
      <c r="K15" s="32" t="s">
        <v>43</v>
      </c>
      <c r="L15" s="1"/>
      <c r="M15" s="2"/>
      <c r="N15" s="2"/>
      <c r="O15" s="2"/>
      <c r="P15" s="2"/>
      <c r="Q15" s="2"/>
      <c r="R15" s="2"/>
      <c r="S15" s="3"/>
      <c r="T15" s="1"/>
      <c r="U15" s="2"/>
      <c r="V15" s="2"/>
      <c r="W15" s="2"/>
      <c r="X15" s="2"/>
      <c r="Y15" s="2">
        <v>1</v>
      </c>
      <c r="Z15" s="2">
        <v>1</v>
      </c>
      <c r="AA15" s="3">
        <v>-1</v>
      </c>
      <c r="AB15" s="19">
        <f t="shared" si="0"/>
        <v>1400</v>
      </c>
      <c r="AC15" s="2" t="s">
        <v>61</v>
      </c>
      <c r="AD15" s="3">
        <v>1400</v>
      </c>
    </row>
    <row r="16" spans="1:30" x14ac:dyDescent="0.25">
      <c r="K16" s="32" t="s">
        <v>44</v>
      </c>
      <c r="L16" s="1"/>
      <c r="M16" s="2"/>
      <c r="N16" s="2"/>
      <c r="O16" s="2"/>
      <c r="P16" s="2"/>
      <c r="Q16" s="2"/>
      <c r="R16" s="2"/>
      <c r="S16" s="3">
        <v>1</v>
      </c>
      <c r="T16" s="1"/>
      <c r="U16" s="2"/>
      <c r="V16" s="2"/>
      <c r="W16" s="2"/>
      <c r="X16" s="2"/>
      <c r="Y16" s="2"/>
      <c r="Z16" s="2"/>
      <c r="AA16" s="3"/>
      <c r="AB16" s="19">
        <f t="shared" si="0"/>
        <v>450</v>
      </c>
      <c r="AC16" s="2" t="s">
        <v>61</v>
      </c>
      <c r="AD16" s="3">
        <v>450</v>
      </c>
    </row>
    <row r="17" spans="11:30" ht="15.75" thickBot="1" x14ac:dyDescent="0.3">
      <c r="K17" s="33" t="s">
        <v>45</v>
      </c>
      <c r="L17" s="4"/>
      <c r="M17" s="5"/>
      <c r="N17" s="5"/>
      <c r="O17" s="5"/>
      <c r="P17" s="5"/>
      <c r="Q17" s="5"/>
      <c r="R17" s="5"/>
      <c r="S17" s="6"/>
      <c r="T17" s="4"/>
      <c r="U17" s="5"/>
      <c r="V17" s="5"/>
      <c r="W17" s="5"/>
      <c r="X17" s="5"/>
      <c r="Y17" s="5"/>
      <c r="Z17" s="5"/>
      <c r="AA17" s="6">
        <v>1</v>
      </c>
      <c r="AB17" s="19">
        <f t="shared" si="0"/>
        <v>300</v>
      </c>
      <c r="AC17" s="5" t="s">
        <v>61</v>
      </c>
      <c r="AD17" s="6">
        <v>300</v>
      </c>
    </row>
    <row r="18" spans="11:30" ht="15.75" thickTop="1" x14ac:dyDescent="0.25">
      <c r="K18" s="34" t="s">
        <v>46</v>
      </c>
      <c r="L18" s="18"/>
      <c r="M18" s="10">
        <v>1</v>
      </c>
      <c r="N18" s="10"/>
      <c r="O18" s="10"/>
      <c r="P18" s="10"/>
      <c r="Q18" s="10"/>
      <c r="R18" s="10"/>
      <c r="S18" s="11"/>
      <c r="T18" s="18"/>
      <c r="U18" s="10">
        <v>1</v>
      </c>
      <c r="V18" s="10"/>
      <c r="W18" s="10"/>
      <c r="X18" s="10"/>
      <c r="Y18" s="10"/>
      <c r="Z18" s="10"/>
      <c r="AA18" s="11"/>
      <c r="AB18" s="20">
        <f>SUMPRODUCT(L18:AA18,L5:AA5)</f>
        <v>476.92307692307674</v>
      </c>
      <c r="AC18" s="10" t="s">
        <v>62</v>
      </c>
      <c r="AD18" s="11">
        <v>3300</v>
      </c>
    </row>
    <row r="19" spans="11:30" x14ac:dyDescent="0.25">
      <c r="K19" s="32" t="s">
        <v>47</v>
      </c>
      <c r="L19" s="1"/>
      <c r="M19" s="2"/>
      <c r="N19" s="2"/>
      <c r="O19" s="2">
        <v>1</v>
      </c>
      <c r="P19" s="2"/>
      <c r="Q19" s="2"/>
      <c r="R19" s="2"/>
      <c r="S19" s="3"/>
      <c r="T19" s="1"/>
      <c r="U19" s="2"/>
      <c r="V19" s="2"/>
      <c r="W19" s="2">
        <v>1</v>
      </c>
      <c r="X19" s="2"/>
      <c r="Y19" s="2"/>
      <c r="Z19" s="2"/>
      <c r="AA19" s="3"/>
      <c r="AB19" s="19">
        <f t="shared" ref="AB19:AB25" si="1">SUMPRODUCT(L19:AA19,$L$5:$AA$5)</f>
        <v>915.38461538461502</v>
      </c>
      <c r="AC19" s="2" t="s">
        <v>62</v>
      </c>
      <c r="AD19" s="3">
        <v>3300</v>
      </c>
    </row>
    <row r="20" spans="11:30" x14ac:dyDescent="0.25">
      <c r="K20" s="32" t="s">
        <v>48</v>
      </c>
      <c r="L20" s="1"/>
      <c r="M20" s="2"/>
      <c r="N20" s="2"/>
      <c r="O20" s="2"/>
      <c r="P20" s="2"/>
      <c r="Q20" s="2">
        <v>1</v>
      </c>
      <c r="R20" s="2"/>
      <c r="S20" s="3"/>
      <c r="T20" s="1"/>
      <c r="U20" s="2"/>
      <c r="V20" s="2"/>
      <c r="W20" s="2"/>
      <c r="X20" s="2"/>
      <c r="Y20" s="2">
        <v>1</v>
      </c>
      <c r="Z20" s="2"/>
      <c r="AA20" s="3"/>
      <c r="AB20" s="19">
        <f t="shared" si="1"/>
        <v>757.69230769230785</v>
      </c>
      <c r="AC20" s="2" t="s">
        <v>62</v>
      </c>
      <c r="AD20" s="3">
        <v>3300</v>
      </c>
    </row>
    <row r="21" spans="11:30" x14ac:dyDescent="0.25">
      <c r="K21" s="32" t="s">
        <v>49</v>
      </c>
      <c r="L21" s="1"/>
      <c r="M21" s="2"/>
      <c r="N21" s="2"/>
      <c r="O21" s="2"/>
      <c r="P21" s="2"/>
      <c r="Q21" s="2"/>
      <c r="R21" s="2"/>
      <c r="S21" s="3">
        <v>1</v>
      </c>
      <c r="T21" s="1"/>
      <c r="U21" s="2"/>
      <c r="V21" s="2"/>
      <c r="W21" s="2"/>
      <c r="X21" s="2"/>
      <c r="Y21" s="2"/>
      <c r="Z21" s="2"/>
      <c r="AA21" s="3">
        <v>1</v>
      </c>
      <c r="AB21" s="19">
        <f t="shared" si="1"/>
        <v>750</v>
      </c>
      <c r="AC21" s="2" t="s">
        <v>62</v>
      </c>
      <c r="AD21" s="3">
        <v>3300</v>
      </c>
    </row>
    <row r="22" spans="11:30" x14ac:dyDescent="0.25">
      <c r="K22" s="32" t="s">
        <v>50</v>
      </c>
      <c r="L22" s="1">
        <v>1.3</v>
      </c>
      <c r="M22" s="2"/>
      <c r="N22" s="2"/>
      <c r="O22" s="2"/>
      <c r="P22" s="2"/>
      <c r="Q22" s="2"/>
      <c r="R22" s="2"/>
      <c r="S22" s="3"/>
      <c r="T22" s="1">
        <v>0.9</v>
      </c>
      <c r="U22" s="2"/>
      <c r="V22" s="2"/>
      <c r="W22" s="2"/>
      <c r="X22" s="2"/>
      <c r="Y22" s="2"/>
      <c r="Z22" s="2"/>
      <c r="AA22" s="3"/>
      <c r="AB22" s="19">
        <f t="shared" si="1"/>
        <v>2560</v>
      </c>
      <c r="AC22" s="2" t="s">
        <v>62</v>
      </c>
      <c r="AD22" s="3">
        <v>2560</v>
      </c>
    </row>
    <row r="23" spans="11:30" x14ac:dyDescent="0.25">
      <c r="K23" s="32" t="s">
        <v>51</v>
      </c>
      <c r="L23" s="1"/>
      <c r="M23" s="2"/>
      <c r="N23" s="2">
        <v>1.3</v>
      </c>
      <c r="O23" s="2"/>
      <c r="P23" s="2"/>
      <c r="Q23" s="2"/>
      <c r="R23" s="2"/>
      <c r="S23" s="3"/>
      <c r="T23" s="1"/>
      <c r="U23" s="2"/>
      <c r="V23" s="2">
        <v>0.9</v>
      </c>
      <c r="W23" s="2"/>
      <c r="X23" s="2"/>
      <c r="Y23" s="2"/>
      <c r="Z23" s="2"/>
      <c r="AA23" s="3"/>
      <c r="AB23" s="19">
        <f t="shared" si="1"/>
        <v>2559.9999999999995</v>
      </c>
      <c r="AC23" s="2" t="s">
        <v>62</v>
      </c>
      <c r="AD23" s="3">
        <v>2560</v>
      </c>
    </row>
    <row r="24" spans="11:30" x14ac:dyDescent="0.25">
      <c r="K24" s="32" t="s">
        <v>52</v>
      </c>
      <c r="L24" s="1"/>
      <c r="M24" s="2"/>
      <c r="N24" s="2"/>
      <c r="O24" s="2"/>
      <c r="P24" s="2">
        <v>1.3</v>
      </c>
      <c r="Q24" s="2"/>
      <c r="R24" s="2"/>
      <c r="S24" s="3"/>
      <c r="T24" s="1"/>
      <c r="U24" s="2"/>
      <c r="V24" s="2"/>
      <c r="W24" s="2"/>
      <c r="X24" s="2">
        <v>0.9</v>
      </c>
      <c r="Y24" s="2"/>
      <c r="Z24" s="2"/>
      <c r="AA24" s="3"/>
      <c r="AB24" s="19">
        <f t="shared" si="1"/>
        <v>2355.0000000000009</v>
      </c>
      <c r="AC24" s="2" t="s">
        <v>62</v>
      </c>
      <c r="AD24" s="3">
        <v>2560</v>
      </c>
    </row>
    <row r="25" spans="11:30" ht="15.75" thickBot="1" x14ac:dyDescent="0.3">
      <c r="K25" s="33" t="s">
        <v>53</v>
      </c>
      <c r="L25" s="4"/>
      <c r="M25" s="5"/>
      <c r="N25" s="5"/>
      <c r="O25" s="5"/>
      <c r="P25" s="5"/>
      <c r="Q25" s="5"/>
      <c r="R25" s="5">
        <v>1.3</v>
      </c>
      <c r="S25" s="6"/>
      <c r="T25" s="4"/>
      <c r="U25" s="5"/>
      <c r="V25" s="5"/>
      <c r="W25" s="5"/>
      <c r="X25" s="5"/>
      <c r="Y25" s="5"/>
      <c r="Z25" s="5">
        <v>0.9</v>
      </c>
      <c r="AA25" s="6"/>
      <c r="AB25" s="21">
        <f t="shared" si="1"/>
        <v>2560</v>
      </c>
      <c r="AC25" s="5" t="s">
        <v>62</v>
      </c>
      <c r="AD25" s="6">
        <v>2560</v>
      </c>
    </row>
    <row r="26" spans="11:30" ht="15.75" thickTop="1" x14ac:dyDescent="0.25">
      <c r="K26" s="34" t="s">
        <v>54</v>
      </c>
      <c r="L26" s="18">
        <v>1.3</v>
      </c>
      <c r="M26" s="10"/>
      <c r="N26" s="10"/>
      <c r="O26" s="10"/>
      <c r="P26" s="10"/>
      <c r="Q26" s="10"/>
      <c r="R26" s="10"/>
      <c r="S26" s="11"/>
      <c r="T26" s="18">
        <v>0.9</v>
      </c>
      <c r="U26" s="10"/>
      <c r="V26" s="10"/>
      <c r="W26" s="10"/>
      <c r="X26" s="10"/>
      <c r="Y26" s="10"/>
      <c r="Z26" s="10"/>
      <c r="AA26" s="11"/>
      <c r="AB26" s="19">
        <f>SUMPRODUCT(L26:AA26,L5:AA5)</f>
        <v>2560</v>
      </c>
      <c r="AC26" s="2" t="s">
        <v>63</v>
      </c>
      <c r="AD26" s="3">
        <v>2240</v>
      </c>
    </row>
    <row r="27" spans="11:30" x14ac:dyDescent="0.25">
      <c r="K27" s="32" t="s">
        <v>55</v>
      </c>
      <c r="L27" s="1"/>
      <c r="M27" s="2"/>
      <c r="N27" s="2">
        <v>1.3</v>
      </c>
      <c r="O27" s="2"/>
      <c r="P27" s="2"/>
      <c r="Q27" s="2"/>
      <c r="R27" s="2"/>
      <c r="S27" s="3"/>
      <c r="T27" s="1"/>
      <c r="U27" s="2"/>
      <c r="V27" s="2">
        <v>0.9</v>
      </c>
      <c r="W27" s="2"/>
      <c r="X27" s="2"/>
      <c r="Y27" s="2"/>
      <c r="Z27" s="2"/>
      <c r="AA27" s="3"/>
      <c r="AB27" s="19">
        <f>SUMPRODUCT(L27:AA27,$L$5:$AA$5)</f>
        <v>2559.9999999999995</v>
      </c>
      <c r="AC27" s="2" t="s">
        <v>63</v>
      </c>
      <c r="AD27" s="3">
        <v>2240</v>
      </c>
    </row>
    <row r="28" spans="11:30" x14ac:dyDescent="0.25">
      <c r="K28" s="32" t="s">
        <v>56</v>
      </c>
      <c r="L28" s="1"/>
      <c r="M28" s="2"/>
      <c r="N28" s="2"/>
      <c r="O28" s="2"/>
      <c r="P28" s="2">
        <v>1.3</v>
      </c>
      <c r="Q28" s="2"/>
      <c r="R28" s="2"/>
      <c r="S28" s="3"/>
      <c r="T28" s="1"/>
      <c r="U28" s="2"/>
      <c r="V28" s="2"/>
      <c r="W28" s="2"/>
      <c r="X28" s="2">
        <v>0.9</v>
      </c>
      <c r="Y28" s="2"/>
      <c r="Z28" s="2"/>
      <c r="AA28" s="3"/>
      <c r="AB28" s="19">
        <f>SUMPRODUCT(L28:AA28,$L$5:$AA$5)</f>
        <v>2355.0000000000009</v>
      </c>
      <c r="AC28" s="2" t="s">
        <v>63</v>
      </c>
      <c r="AD28" s="3">
        <v>2240</v>
      </c>
    </row>
    <row r="29" spans="11:30" ht="15.75" thickBot="1" x14ac:dyDescent="0.3">
      <c r="K29" s="33" t="s">
        <v>57</v>
      </c>
      <c r="L29" s="4"/>
      <c r="M29" s="5"/>
      <c r="N29" s="5"/>
      <c r="O29" s="5"/>
      <c r="P29" s="5"/>
      <c r="Q29" s="5"/>
      <c r="R29" s="5">
        <v>1.3</v>
      </c>
      <c r="S29" s="6"/>
      <c r="T29" s="4"/>
      <c r="U29" s="5"/>
      <c r="V29" s="5"/>
      <c r="W29" s="5"/>
      <c r="X29" s="5"/>
      <c r="Y29" s="5"/>
      <c r="Z29" s="5">
        <v>0.9</v>
      </c>
      <c r="AA29" s="6"/>
      <c r="AB29" s="19">
        <f>SUMPRODUCT(L29:AA29,$L$5:$AA$5)</f>
        <v>2560</v>
      </c>
      <c r="AC29" s="2" t="s">
        <v>63</v>
      </c>
      <c r="AD29" s="3">
        <v>2240</v>
      </c>
    </row>
    <row r="30" spans="11:30" ht="16.5" thickTop="1" thickBot="1" x14ac:dyDescent="0.3">
      <c r="K30" s="2"/>
      <c r="L30" s="2"/>
      <c r="M30" s="2"/>
      <c r="N30" s="2"/>
      <c r="O30" s="2"/>
      <c r="P30" s="2"/>
      <c r="Q30" s="2"/>
      <c r="R30" s="2"/>
      <c r="S30" s="2"/>
      <c r="T30" s="2"/>
      <c r="U30" s="2"/>
      <c r="V30" s="2"/>
      <c r="W30" s="2"/>
      <c r="X30" s="2"/>
      <c r="Y30" s="2"/>
      <c r="Z30" s="2"/>
      <c r="AA30" s="2"/>
      <c r="AB30" s="7" t="s">
        <v>58</v>
      </c>
      <c r="AC30" s="8" t="s">
        <v>59</v>
      </c>
      <c r="AD30" s="9" t="s">
        <v>60</v>
      </c>
    </row>
    <row r="31" spans="11:30" ht="15.75" thickTop="1" x14ac:dyDescent="0.25"/>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Greenberg Motors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Stackhouse</dc:creator>
  <cp:lastModifiedBy>K Stackhouse</cp:lastModifiedBy>
  <dcterms:created xsi:type="dcterms:W3CDTF">2024-06-03T17:52:02Z</dcterms:created>
  <dcterms:modified xsi:type="dcterms:W3CDTF">2024-06-08T22:51:24Z</dcterms:modified>
</cp:coreProperties>
</file>