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 Stack\Documents\"/>
    </mc:Choice>
  </mc:AlternateContent>
  <xr:revisionPtr revIDLastSave="0" documentId="13_ncr:1_{FCA2368E-5ECA-41C3-8210-30642DE8D8F2}" xr6:coauthVersionLast="47" xr6:coauthVersionMax="47" xr10:uidLastSave="{00000000-0000-0000-0000-000000000000}"/>
  <bookViews>
    <workbookView xWindow="-120" yWindow="-120" windowWidth="29040" windowHeight="15840" xr2:uid="{ADC0960D-843E-4C8A-8412-811094C76992}"/>
  </bookViews>
  <sheets>
    <sheet name="Low Knock Oil Company" sheetId="1" r:id="rId1"/>
  </sheets>
  <definedNames>
    <definedName name="solver_adj" localSheetId="0" hidden="1">'Low Knock Oil Company'!$L$5:$T$5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'Low Knock Oil Company'!$U$14:$U$19</definedName>
    <definedName name="solver_lhs2" localSheetId="0" hidden="1">'Low Knock Oil Company'!$U$8:$U$13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'Low Knock Oil Company'!$U$6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'Low Knock Oil Company'!$W$14:$W$19</definedName>
    <definedName name="solver_rhs2" localSheetId="0" hidden="1">'Low Knock Oil Company'!$W$8:$W$13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19" i="1"/>
  <c r="U18" i="1"/>
  <c r="U17" i="1"/>
  <c r="U13" i="1"/>
  <c r="U12" i="1"/>
  <c r="U11" i="1"/>
  <c r="W12" i="1"/>
  <c r="W19" i="1"/>
  <c r="W18" i="1"/>
  <c r="W13" i="1"/>
  <c r="W17" i="1"/>
  <c r="W11" i="1"/>
  <c r="U16" i="1"/>
  <c r="U15" i="1"/>
  <c r="U14" i="1"/>
  <c r="U9" i="1"/>
  <c r="U10" i="1"/>
  <c r="U8" i="1"/>
</calcChain>
</file>

<file path=xl/sharedStrings.xml><?xml version="1.0" encoding="utf-8"?>
<sst xmlns="http://schemas.openxmlformats.org/spreadsheetml/2006/main" count="49" uniqueCount="39">
  <si>
    <t>Low Knock Oil Company</t>
  </si>
  <si>
    <r>
      <t>P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</si>
  <si>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</si>
  <si>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</si>
  <si>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</si>
  <si>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</si>
  <si>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</si>
  <si>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</si>
  <si>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</si>
  <si>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3</t>
    </r>
  </si>
  <si>
    <t>X100 in Premium</t>
  </si>
  <si>
    <t>X200 in Premium</t>
  </si>
  <si>
    <t>X300 in Premium</t>
  </si>
  <si>
    <t>X100 in Regular</t>
  </si>
  <si>
    <t>X200 in Regular</t>
  </si>
  <si>
    <t>X300 in Regular</t>
  </si>
  <si>
    <t>X100 in Economy</t>
  </si>
  <si>
    <t>X200 in Economy</t>
  </si>
  <si>
    <t>X300 in Economy</t>
  </si>
  <si>
    <t>Number of Barrels</t>
  </si>
  <si>
    <t>Cost</t>
  </si>
  <si>
    <t>Constraints</t>
  </si>
  <si>
    <t>Premium Demand</t>
  </si>
  <si>
    <t>Regular Demand</t>
  </si>
  <si>
    <t>Economy Demand</t>
  </si>
  <si>
    <t>A in Premium</t>
  </si>
  <si>
    <t>B in Regular</t>
  </si>
  <si>
    <t>A in Economy</t>
  </si>
  <si>
    <t>X100 Available</t>
  </si>
  <si>
    <t>X200 Available</t>
  </si>
  <si>
    <t>X300 Available</t>
  </si>
  <si>
    <t>B in Premium</t>
  </si>
  <si>
    <t>C in Regular</t>
  </si>
  <si>
    <t>C in Economy</t>
  </si>
  <si>
    <t>&gt;=</t>
  </si>
  <si>
    <t>&lt;=</t>
  </si>
  <si>
    <t>LHS</t>
  </si>
  <si>
    <t>Sign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</si>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</sst>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3" borderId="13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36</xdr:row>
      <xdr:rowOff>9525</xdr:rowOff>
    </xdr:to>
    <xdr:sp macro="" textlink="">
      <xdr:nvSpPr>
        <xdr:cNvPr id="4" name="Low Knock Oil Company">
          <a:extLst>
            <a:ext uri="{FF2B5EF4-FFF2-40B4-BE49-F238E27FC236}">
              <a16:creationId xmlns:a16="http://schemas.microsoft.com/office/drawing/2014/main" id="{F9ECC074-FD81-484E-89CC-8B0561D73C69}"/>
            </a:ext>
          </a:extLst>
        </xdr:cNvPr>
        <xdr:cNvSpPr txBox="1"/>
      </xdr:nvSpPr>
      <xdr:spPr>
        <a:xfrm>
          <a:off x="0" y="504825"/>
          <a:ext cx="7496175" cy="68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 Low Knock Oil</a:t>
          </a:r>
          <a:r>
            <a:rPr lang="en-US" sz="1200" baseline="0"/>
            <a:t> Company produces three grades of gasoline for industrial distribution. The three grades; premium, regular, and economy, are produced by refining a blend of three types of crude oil: X100, X200, X300. Each crude oil differs not only in cost per barrel but in its composition. Given the available information, we are provided the following...</a:t>
          </a:r>
        </a:p>
        <a:p>
          <a:endParaRPr lang="en-US" sz="1200" baseline="0"/>
        </a:p>
        <a:p>
          <a:r>
            <a:rPr lang="en-US" sz="1200" b="0" baseline="0"/>
            <a:t>Objective Function: </a:t>
          </a:r>
        </a:p>
        <a:p>
          <a:endParaRPr lang="en-US" sz="1200" b="1" baseline="0"/>
        </a:p>
        <a:p>
          <a:r>
            <a:rPr lang="en-US" sz="1200" b="1" baseline="0"/>
            <a:t>Minmize Total Cost = $86(P</a:t>
          </a:r>
          <a:r>
            <a:rPr lang="en-US" sz="1200" b="1" baseline="-25000"/>
            <a:t>1</a:t>
          </a:r>
          <a:r>
            <a:rPr lang="en-US" sz="1200" b="1" baseline="0"/>
            <a:t> + R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1</a:t>
          </a:r>
          <a:r>
            <a:rPr lang="en-US" sz="1200" b="1" baseline="0"/>
            <a:t>) + $92(P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) + $95(P</a:t>
          </a:r>
          <a:r>
            <a:rPr lang="en-US" sz="1200" b="1" baseline="-25000"/>
            <a:t>3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)</a:t>
          </a:r>
        </a:p>
        <a:p>
          <a:endParaRPr lang="en-US" sz="1200" b="1" baseline="0"/>
        </a:p>
        <a:p>
          <a:r>
            <a:rPr lang="en-US" sz="1200" b="0" baseline="0"/>
            <a:t>Constraints:</a:t>
          </a:r>
        </a:p>
        <a:p>
          <a:endParaRPr lang="en-US" sz="1200" b="1" baseline="0"/>
        </a:p>
        <a:p>
          <a:r>
            <a:rPr lang="en-US" sz="1200" b="1" baseline="0"/>
            <a:t>P</a:t>
          </a:r>
          <a:r>
            <a:rPr lang="en-US" sz="1200" b="1" baseline="-25000"/>
            <a:t>1</a:t>
          </a:r>
          <a:r>
            <a:rPr lang="en-US" sz="1200" b="1" baseline="0"/>
            <a:t> + R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1</a:t>
          </a:r>
          <a:r>
            <a:rPr lang="en-US" sz="1200" b="1" baseline="0"/>
            <a:t> &lt;= 15,000 </a:t>
          </a:r>
          <a:r>
            <a:rPr lang="en-US" sz="1200" b="0" baseline="0"/>
            <a:t>(availability of X100 crude oil)</a:t>
          </a:r>
        </a:p>
        <a:p>
          <a:r>
            <a:rPr lang="en-US" sz="1200" b="1" baseline="0"/>
            <a:t>P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 &lt;= 32,000 </a:t>
          </a:r>
          <a:r>
            <a:rPr lang="en-US" sz="1200" b="0" baseline="0"/>
            <a:t>(availability of X200 crude oil)</a:t>
          </a:r>
        </a:p>
        <a:p>
          <a:r>
            <a:rPr lang="en-US" sz="1200" b="1" baseline="0"/>
            <a:t>P</a:t>
          </a:r>
          <a:r>
            <a:rPr lang="en-US" sz="1200" b="1" baseline="-25000"/>
            <a:t>3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 &lt;= 24,000 </a:t>
          </a:r>
          <a:r>
            <a:rPr lang="en-US" sz="1200" b="0" baseline="0"/>
            <a:t>(availability of X300 crude oil)</a:t>
          </a:r>
        </a:p>
        <a:p>
          <a:r>
            <a:rPr lang="en-US" sz="1200" b="1" baseline="0"/>
            <a:t>P</a:t>
          </a:r>
          <a:r>
            <a:rPr lang="en-US" sz="1200" b="1" baseline="-25000"/>
            <a:t>1</a:t>
          </a:r>
          <a:r>
            <a:rPr lang="en-US" sz="1200" b="1" baseline="0"/>
            <a:t> + P</a:t>
          </a:r>
          <a:r>
            <a:rPr lang="en-US" sz="1200" b="1" baseline="-25000"/>
            <a:t>2</a:t>
          </a:r>
          <a:r>
            <a:rPr lang="en-US" sz="1200" b="1" baseline="0"/>
            <a:t> + P</a:t>
          </a:r>
          <a:r>
            <a:rPr lang="en-US" sz="1200" b="1" baseline="-25000"/>
            <a:t>3</a:t>
          </a:r>
          <a:r>
            <a:rPr lang="en-US" sz="1200" b="1" baseline="0"/>
            <a:t> &gt;= 14,000 </a:t>
          </a:r>
          <a:r>
            <a:rPr lang="en-US" sz="1200" b="0" baseline="0"/>
            <a:t>(demand for premium gasoline)</a:t>
          </a:r>
        </a:p>
        <a:p>
          <a:r>
            <a:rPr lang="en-US" sz="1200" b="1" baseline="0"/>
            <a:t>R</a:t>
          </a:r>
          <a:r>
            <a:rPr lang="en-US" sz="1200" b="1" baseline="-25000"/>
            <a:t>1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 &gt;= 22,000 </a:t>
          </a:r>
          <a:r>
            <a:rPr lang="en-US" sz="1200" b="0" baseline="0"/>
            <a:t>(demand for regular gasoline)</a:t>
          </a:r>
        </a:p>
        <a:p>
          <a:r>
            <a:rPr lang="en-US" sz="1200" b="1" baseline="0"/>
            <a:t>E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 &gt;= 25,000 </a:t>
          </a:r>
          <a:r>
            <a:rPr lang="en-US" sz="1200" b="0" baseline="0"/>
            <a:t>(demand for economy gasoline)</a:t>
          </a:r>
        </a:p>
        <a:p>
          <a:r>
            <a:rPr lang="en-US" sz="1200" b="1" baseline="0"/>
            <a:t>0.35P</a:t>
          </a:r>
          <a:r>
            <a:rPr lang="en-US" sz="1200" b="1" baseline="-25000"/>
            <a:t>1</a:t>
          </a:r>
          <a:r>
            <a:rPr lang="en-US" sz="1200" b="1" baseline="0"/>
            <a:t> + 0.50P</a:t>
          </a:r>
          <a:r>
            <a:rPr lang="en-US" sz="1200" b="1" baseline="-25000"/>
            <a:t>2</a:t>
          </a:r>
          <a:r>
            <a:rPr lang="en-US" sz="1200" b="1" baseline="0"/>
            <a:t> + 0.60P</a:t>
          </a:r>
          <a:r>
            <a:rPr lang="en-US" sz="1200" b="1" baseline="-25000"/>
            <a:t>3</a:t>
          </a:r>
          <a:r>
            <a:rPr lang="en-US" sz="1200" b="1" baseline="0"/>
            <a:t> &gt;= 0.55(P</a:t>
          </a:r>
          <a:r>
            <a:rPr lang="en-US" sz="1200" b="1" baseline="-25000"/>
            <a:t>1</a:t>
          </a:r>
          <a:r>
            <a:rPr lang="en-US" sz="1200" b="1" baseline="0"/>
            <a:t> + P</a:t>
          </a:r>
          <a:r>
            <a:rPr lang="en-US" sz="1200" b="1" baseline="-25000"/>
            <a:t>2</a:t>
          </a:r>
          <a:r>
            <a:rPr lang="en-US" sz="1200" b="1" baseline="0"/>
            <a:t> + P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(Compound A in premium grade)</a:t>
          </a:r>
        </a:p>
        <a:p>
          <a:r>
            <a:rPr lang="en-US" sz="1200" b="1" baseline="0"/>
            <a:t>0.25R</a:t>
          </a:r>
          <a:r>
            <a:rPr lang="en-US" sz="1200" b="1" baseline="-25000"/>
            <a:t>1</a:t>
          </a:r>
          <a:r>
            <a:rPr lang="en-US" sz="1200" b="1" baseline="0"/>
            <a:t> + 0.30R</a:t>
          </a:r>
          <a:r>
            <a:rPr lang="en-US" sz="1200" b="1" baseline="-25000"/>
            <a:t>2</a:t>
          </a:r>
          <a:r>
            <a:rPr lang="en-US" sz="1200" b="1" baseline="0"/>
            <a:t> + 0.20R</a:t>
          </a:r>
          <a:r>
            <a:rPr lang="en-US" sz="1200" b="1" baseline="-25000"/>
            <a:t>3</a:t>
          </a:r>
          <a:r>
            <a:rPr lang="en-US" sz="1200" b="1" baseline="0"/>
            <a:t> &gt;= 0.25(R</a:t>
          </a:r>
          <a:r>
            <a:rPr lang="en-US" sz="1200" b="1" baseline="-25000"/>
            <a:t>1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(Compound B in regular grade)</a:t>
          </a:r>
        </a:p>
        <a:p>
          <a:r>
            <a:rPr lang="en-US" sz="1200" b="1" baseline="0"/>
            <a:t>0.35E</a:t>
          </a:r>
          <a:r>
            <a:rPr lang="en-US" sz="1200" b="1" baseline="-25000"/>
            <a:t>1</a:t>
          </a:r>
          <a:r>
            <a:rPr lang="en-US" sz="1200" b="1" baseline="0"/>
            <a:t> + 0.50E</a:t>
          </a:r>
          <a:r>
            <a:rPr lang="en-US" sz="1200" b="1" baseline="-25000"/>
            <a:t>2</a:t>
          </a:r>
          <a:r>
            <a:rPr lang="en-US" sz="1200" b="1" baseline="0"/>
            <a:t> + 0.60E</a:t>
          </a:r>
          <a:r>
            <a:rPr lang="en-US" sz="1200" b="1" baseline="-25000"/>
            <a:t>3</a:t>
          </a:r>
          <a:r>
            <a:rPr lang="en-US" sz="1200" b="1" baseline="0"/>
            <a:t> &gt;= 0.40(E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(Compound A in economy grade)</a:t>
          </a:r>
        </a:p>
        <a:p>
          <a:r>
            <a:rPr lang="en-US" sz="1200" b="1" baseline="0"/>
            <a:t>0.25P</a:t>
          </a:r>
          <a:r>
            <a:rPr lang="en-US" sz="1200" b="1" baseline="-25000"/>
            <a:t>1</a:t>
          </a:r>
          <a:r>
            <a:rPr lang="en-US" sz="1200" b="1" baseline="0"/>
            <a:t> + 0.30P</a:t>
          </a:r>
          <a:r>
            <a:rPr lang="en-US" sz="1200" b="1" baseline="-25000"/>
            <a:t>2</a:t>
          </a:r>
          <a:r>
            <a:rPr lang="en-US" sz="1200" b="1" baseline="0"/>
            <a:t> + 0.20P</a:t>
          </a:r>
          <a:r>
            <a:rPr lang="en-US" sz="1200" b="1" baseline="-25000"/>
            <a:t>3</a:t>
          </a:r>
          <a:r>
            <a:rPr lang="en-US" sz="1200" b="1" baseline="0"/>
            <a:t> &gt;= 0.23(P</a:t>
          </a:r>
          <a:r>
            <a:rPr lang="en-US" sz="1200" b="1" baseline="-25000"/>
            <a:t>1</a:t>
          </a:r>
          <a:r>
            <a:rPr lang="en-US" sz="1200" b="1" baseline="0"/>
            <a:t> + P</a:t>
          </a:r>
          <a:r>
            <a:rPr lang="en-US" sz="1200" b="1" baseline="-25000"/>
            <a:t>2</a:t>
          </a:r>
          <a:r>
            <a:rPr lang="en-US" sz="1200" b="1" baseline="0"/>
            <a:t> + P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(Compound B in premium grade)</a:t>
          </a:r>
        </a:p>
        <a:p>
          <a:r>
            <a:rPr lang="en-US" sz="1200" b="1" baseline="0"/>
            <a:t>0.35R</a:t>
          </a:r>
          <a:r>
            <a:rPr lang="en-US" sz="1200" b="1" baseline="-25000"/>
            <a:t>1</a:t>
          </a:r>
          <a:r>
            <a:rPr lang="en-US" sz="1200" b="1" baseline="0"/>
            <a:t> + 0.15R</a:t>
          </a:r>
          <a:r>
            <a:rPr lang="en-US" sz="1200" b="1" baseline="-25000"/>
            <a:t>2</a:t>
          </a:r>
          <a:r>
            <a:rPr lang="en-US" sz="1200" b="1" baseline="0"/>
            <a:t> + 0.15R</a:t>
          </a:r>
          <a:r>
            <a:rPr lang="en-US" sz="1200" b="1" baseline="-25000"/>
            <a:t>3</a:t>
          </a:r>
          <a:r>
            <a:rPr lang="en-US" sz="1200" b="1" baseline="0"/>
            <a:t> &gt;= 0.35(R</a:t>
          </a:r>
          <a:r>
            <a:rPr lang="en-US" sz="1200" b="1" baseline="-25000"/>
            <a:t>1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(Compoud C in regular grade)</a:t>
          </a:r>
        </a:p>
        <a:p>
          <a:r>
            <a:rPr lang="en-US" sz="1200" b="1" baseline="0"/>
            <a:t>0.35E</a:t>
          </a:r>
          <a:r>
            <a:rPr lang="en-US" sz="1200" b="1" baseline="-25000"/>
            <a:t>1</a:t>
          </a:r>
          <a:r>
            <a:rPr lang="en-US" sz="1200" b="1" baseline="0"/>
            <a:t> + 0.15E</a:t>
          </a:r>
          <a:r>
            <a:rPr lang="en-US" sz="1200" b="1" baseline="-25000"/>
            <a:t>2</a:t>
          </a:r>
          <a:r>
            <a:rPr lang="en-US" sz="1200" b="1" baseline="0"/>
            <a:t> + 0.15E</a:t>
          </a:r>
          <a:r>
            <a:rPr lang="en-US" sz="1200" b="1" baseline="-25000"/>
            <a:t>3</a:t>
          </a:r>
          <a:r>
            <a:rPr lang="en-US" sz="1200" b="1" baseline="0"/>
            <a:t> &gt;= 0.25(E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) </a:t>
          </a:r>
          <a:r>
            <a:rPr lang="en-US" sz="1200" b="0" baseline="0"/>
            <a:t>(Compound C in economy grade)</a:t>
          </a:r>
        </a:p>
        <a:p>
          <a:r>
            <a:rPr lang="en-US" sz="1200" b="1" baseline="0"/>
            <a:t>P</a:t>
          </a:r>
          <a:r>
            <a:rPr lang="en-US" sz="1200" b="1" baseline="-25000"/>
            <a:t>1</a:t>
          </a:r>
          <a:r>
            <a:rPr lang="en-US" sz="1200" b="1" baseline="0"/>
            <a:t>,P</a:t>
          </a:r>
          <a:r>
            <a:rPr lang="en-US" sz="1200" b="1" baseline="-25000"/>
            <a:t>2</a:t>
          </a:r>
          <a:r>
            <a:rPr lang="en-US" sz="1200" b="1" baseline="0"/>
            <a:t>,P</a:t>
          </a:r>
          <a:r>
            <a:rPr lang="en-US" sz="1200" b="1" baseline="-25000"/>
            <a:t>3</a:t>
          </a:r>
          <a:r>
            <a:rPr lang="en-US" sz="1200" b="1" baseline="0"/>
            <a:t>,R</a:t>
          </a:r>
          <a:r>
            <a:rPr lang="en-US" sz="1200" b="1" baseline="-25000"/>
            <a:t>1</a:t>
          </a:r>
          <a:r>
            <a:rPr lang="en-US" sz="1200" b="1" baseline="0"/>
            <a:t>,R</a:t>
          </a:r>
          <a:r>
            <a:rPr lang="en-US" sz="1200" b="1" baseline="-25000"/>
            <a:t>2</a:t>
          </a:r>
          <a:r>
            <a:rPr lang="en-US" sz="1200" b="1" baseline="0"/>
            <a:t>,R</a:t>
          </a:r>
          <a:r>
            <a:rPr lang="en-US" sz="1200" b="1" baseline="-25000"/>
            <a:t>3</a:t>
          </a:r>
          <a:r>
            <a:rPr lang="en-US" sz="1200" b="1" baseline="0"/>
            <a:t>,E</a:t>
          </a:r>
          <a:r>
            <a:rPr lang="en-US" sz="1200" b="1" baseline="-25000"/>
            <a:t>1</a:t>
          </a:r>
          <a:r>
            <a:rPr lang="en-US" sz="1200" b="1" baseline="0"/>
            <a:t>,E</a:t>
          </a:r>
          <a:r>
            <a:rPr lang="en-US" sz="1200" b="1" baseline="-25000"/>
            <a:t>2</a:t>
          </a:r>
          <a:r>
            <a:rPr lang="en-US" sz="1200" b="1" baseline="0"/>
            <a:t>,E</a:t>
          </a:r>
          <a:r>
            <a:rPr lang="en-US" sz="1200" b="1" baseline="-25000"/>
            <a:t>3</a:t>
          </a:r>
          <a:r>
            <a:rPr lang="en-US" sz="1200" b="1" baseline="0"/>
            <a:t> &gt;= 0 </a:t>
          </a:r>
          <a:r>
            <a:rPr lang="en-US" sz="1200" b="0" baseline="0"/>
            <a:t>(non-negativity constraint)</a:t>
          </a:r>
        </a:p>
        <a:p>
          <a:endParaRPr lang="en-US" sz="1200" b="1" baseline="0"/>
        </a:p>
        <a:p>
          <a:r>
            <a:rPr lang="en-US" sz="1200" b="0" baseline="0"/>
            <a:t>Final Objective Function:</a:t>
          </a:r>
        </a:p>
        <a:p>
          <a:endParaRPr lang="en-US" sz="1200" b="1" baseline="0"/>
        </a:p>
        <a:p>
          <a:r>
            <a:rPr lang="en-US" sz="1200" b="1" baseline="0"/>
            <a:t>Minimize Total Cost = $86(P</a:t>
          </a:r>
          <a:r>
            <a:rPr lang="en-US" sz="1200" b="1" baseline="-25000"/>
            <a:t>1</a:t>
          </a:r>
          <a:r>
            <a:rPr lang="en-US" sz="1200" b="1" baseline="0"/>
            <a:t>+ R</a:t>
          </a:r>
          <a:r>
            <a:rPr lang="en-US" sz="1200" b="1" baseline="-25000"/>
            <a:t>1</a:t>
          </a:r>
          <a:r>
            <a:rPr lang="en-US" sz="1200" b="1" baseline="0"/>
            <a:t> + E</a:t>
          </a:r>
          <a:r>
            <a:rPr lang="en-US" sz="1200" b="1" baseline="-25000"/>
            <a:t>1</a:t>
          </a:r>
          <a:r>
            <a:rPr lang="en-US" sz="1200" b="1" baseline="0"/>
            <a:t>) + $92(P</a:t>
          </a:r>
          <a:r>
            <a:rPr lang="en-US" sz="1200" b="1" baseline="-25000"/>
            <a:t>2</a:t>
          </a:r>
          <a:r>
            <a:rPr lang="en-US" sz="1200" b="1" baseline="0"/>
            <a:t> + R</a:t>
          </a:r>
          <a:r>
            <a:rPr lang="en-US" sz="1200" b="1" baseline="-25000"/>
            <a:t>2</a:t>
          </a:r>
          <a:r>
            <a:rPr lang="en-US" sz="1200" b="1" baseline="0"/>
            <a:t> + E</a:t>
          </a:r>
          <a:r>
            <a:rPr lang="en-US" sz="1200" b="1" baseline="-25000"/>
            <a:t>2</a:t>
          </a:r>
          <a:r>
            <a:rPr lang="en-US" sz="1200" b="1" baseline="0"/>
            <a:t>) + $95(P</a:t>
          </a:r>
          <a:r>
            <a:rPr lang="en-US" sz="1200" b="1" baseline="-25000"/>
            <a:t>3</a:t>
          </a:r>
          <a:r>
            <a:rPr lang="en-US" sz="1200" b="1" baseline="0"/>
            <a:t> + R</a:t>
          </a:r>
          <a:r>
            <a:rPr lang="en-US" sz="1200" b="1" baseline="-25000"/>
            <a:t>3</a:t>
          </a:r>
          <a:r>
            <a:rPr lang="en-US" sz="1200" b="1" baseline="0"/>
            <a:t> + E</a:t>
          </a:r>
          <a:r>
            <a:rPr lang="en-US" sz="1200" b="1" baseline="-25000"/>
            <a:t>3</a:t>
          </a:r>
          <a:r>
            <a:rPr lang="en-US" sz="1200" b="1" baseline="0"/>
            <a:t>) = $5,564,000.00</a:t>
          </a:r>
        </a:p>
        <a:p>
          <a:endParaRPr lang="en-US" sz="1200" b="1" baseline="0"/>
        </a:p>
        <a:p>
          <a:r>
            <a:rPr lang="en-US" sz="1200" b="0" baseline="0"/>
            <a:t>Therefore, in order to achieve the minimal total possible cost, Low Knock Oil Company should buy all available barrels of </a:t>
          </a:r>
          <a:r>
            <a:rPr lang="en-US" sz="1200" b="1" baseline="0"/>
            <a:t>X100</a:t>
          </a:r>
          <a:r>
            <a:rPr lang="en-US" sz="1200" b="0" baseline="0"/>
            <a:t> and </a:t>
          </a:r>
          <a:r>
            <a:rPr lang="en-US" sz="1200" b="1" baseline="0"/>
            <a:t>X200</a:t>
          </a:r>
          <a:r>
            <a:rPr lang="en-US" sz="1200" b="0" baseline="0"/>
            <a:t> and only 14,000 of the 24,000 barrels of </a:t>
          </a:r>
          <a:r>
            <a:rPr lang="en-US" sz="1200" b="1" baseline="0"/>
            <a:t>X300</a:t>
          </a:r>
          <a:r>
            <a:rPr lang="en-US" sz="1200" b="0" baseline="0"/>
            <a:t> to meet the full demand of the three gasoline grades. </a:t>
          </a:r>
          <a:r>
            <a:rPr lang="en-US" sz="1200" b="1" baseline="0"/>
            <a:t>1,400</a:t>
          </a:r>
          <a:r>
            <a:rPr lang="en-US" sz="1200" b="0" baseline="0"/>
            <a:t> barrels of X100 crude oil to make premium grade gasoline, </a:t>
          </a:r>
          <a:r>
            <a:rPr lang="en-US" sz="1200" b="1" baseline="0"/>
            <a:t>3,500</a:t>
          </a:r>
          <a:r>
            <a:rPr lang="en-US" sz="1200" b="0" baseline="0"/>
            <a:t> barrels of X200 crude oil to make premium grade gasoline, </a:t>
          </a:r>
          <a:r>
            <a:rPr lang="en-US" sz="1200" b="1" baseline="0"/>
            <a:t>9,100</a:t>
          </a:r>
          <a:r>
            <a:rPr lang="en-US" sz="1200" b="0" baseline="0"/>
            <a:t> barrels of X300 crude oil to make premium grade gasoline, </a:t>
          </a:r>
          <a:r>
            <a:rPr lang="en-US" sz="1200" b="1" baseline="0"/>
            <a:t>1,100</a:t>
          </a:r>
          <a:r>
            <a:rPr lang="en-US" sz="1200" b="0" baseline="0"/>
            <a:t> bareels of X100 crude oil to make regular grade gasoline, </a:t>
          </a:r>
          <a:r>
            <a:rPr lang="en-US" sz="1200" b="1" baseline="0"/>
            <a:t>16,000</a:t>
          </a:r>
          <a:r>
            <a:rPr lang="en-US" sz="1200" b="0" baseline="0"/>
            <a:t> barrels of X200 crude oil to make regular grade gasoline, </a:t>
          </a:r>
          <a:r>
            <a:rPr lang="en-US" sz="1200" b="1" baseline="0"/>
            <a:t>4,900</a:t>
          </a:r>
          <a:r>
            <a:rPr lang="en-US" sz="1200" b="0" baseline="0"/>
            <a:t> barrels of X300 crude oil to make regular grade gasoline, </a:t>
          </a:r>
          <a:r>
            <a:rPr lang="en-US" sz="1200" b="1" baseline="0"/>
            <a:t>12,500</a:t>
          </a:r>
          <a:r>
            <a:rPr lang="en-US" sz="1200" b="0" baseline="0"/>
            <a:t> barrels of X100 crude oil to make economy grade gasoline, </a:t>
          </a:r>
          <a:r>
            <a:rPr lang="en-US" sz="1200" b="1" baseline="0"/>
            <a:t>12,500</a:t>
          </a:r>
          <a:r>
            <a:rPr lang="en-US" sz="1200" b="0" baseline="0"/>
            <a:t> barrels of X200 crude oil to make economy grade gasoline, and </a:t>
          </a:r>
          <a:r>
            <a:rPr lang="en-US" sz="1200" b="1" baseline="0"/>
            <a:t>0</a:t>
          </a:r>
          <a:r>
            <a:rPr lang="en-US" sz="1200" b="0" baseline="0"/>
            <a:t> barrels of X300 crude oil to make economy grade gasoline.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84A3-8BAE-4585-8E19-9454B9198DCA}">
  <dimension ref="A1:W21"/>
  <sheetViews>
    <sheetView tabSelected="1" workbookViewId="0">
      <selection activeCell="A3" sqref="A3"/>
    </sheetView>
  </sheetViews>
  <sheetFormatPr defaultRowHeight="15" x14ac:dyDescent="0.25"/>
  <cols>
    <col min="1" max="1" width="28.140625" customWidth="1"/>
    <col min="6" max="6" width="12.140625" customWidth="1"/>
    <col min="9" max="9" width="17.28515625" bestFit="1" customWidth="1"/>
    <col min="11" max="11" width="17.28515625" bestFit="1" customWidth="1"/>
    <col min="16" max="16" width="9.85546875" customWidth="1"/>
    <col min="19" max="19" width="14.28515625" bestFit="1" customWidth="1"/>
    <col min="21" max="21" width="14.28515625" bestFit="1" customWidth="1"/>
  </cols>
  <sheetData>
    <row r="1" spans="1:23" ht="24" x14ac:dyDescent="0.4">
      <c r="A1" s="22" t="s">
        <v>0</v>
      </c>
      <c r="B1" s="22"/>
    </row>
    <row r="2" spans="1:23" ht="15.75" thickBot="1" x14ac:dyDescent="0.3"/>
    <row r="3" spans="1:23" ht="19.5" thickTop="1" thickBot="1" x14ac:dyDescent="0.4">
      <c r="K3" s="1"/>
      <c r="L3" s="6" t="s">
        <v>1</v>
      </c>
      <c r="M3" s="7" t="s">
        <v>2</v>
      </c>
      <c r="N3" s="7" t="s">
        <v>3</v>
      </c>
      <c r="O3" s="7" t="s">
        <v>4</v>
      </c>
      <c r="P3" s="7" t="s">
        <v>5</v>
      </c>
      <c r="Q3" s="7" t="s">
        <v>6</v>
      </c>
      <c r="R3" s="7" t="s">
        <v>7</v>
      </c>
      <c r="S3" s="7" t="s">
        <v>8</v>
      </c>
      <c r="T3" s="8" t="s">
        <v>9</v>
      </c>
      <c r="U3" s="1"/>
      <c r="V3" s="1"/>
      <c r="W3" s="1"/>
    </row>
    <row r="4" spans="1:23" ht="31.5" thickTop="1" thickBot="1" x14ac:dyDescent="0.3">
      <c r="K4" s="1"/>
      <c r="L4" s="9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1" t="s">
        <v>18</v>
      </c>
      <c r="U4" s="1"/>
      <c r="V4" s="1"/>
      <c r="W4" s="1"/>
    </row>
    <row r="5" spans="1:23" ht="16.5" thickTop="1" thickBot="1" x14ac:dyDescent="0.3">
      <c r="K5" s="23" t="s">
        <v>19</v>
      </c>
      <c r="L5" s="24">
        <v>1399.9999999999923</v>
      </c>
      <c r="M5" s="25">
        <v>3500.00000000001</v>
      </c>
      <c r="N5" s="25">
        <v>9099.9999999999982</v>
      </c>
      <c r="O5" s="25">
        <v>1100.0000000000073</v>
      </c>
      <c r="P5" s="25">
        <v>15999.999999999989</v>
      </c>
      <c r="Q5" s="25">
        <v>4900.0000000000027</v>
      </c>
      <c r="R5" s="25">
        <v>12500</v>
      </c>
      <c r="S5" s="25">
        <v>12500</v>
      </c>
      <c r="T5" s="26">
        <v>0</v>
      </c>
      <c r="U5" s="1"/>
      <c r="V5" s="1"/>
      <c r="W5" s="1"/>
    </row>
    <row r="6" spans="1:23" ht="16.5" thickTop="1" thickBot="1" x14ac:dyDescent="0.3">
      <c r="K6" s="23" t="s">
        <v>20</v>
      </c>
      <c r="L6" s="27">
        <v>86</v>
      </c>
      <c r="M6" s="27">
        <v>92</v>
      </c>
      <c r="N6" s="27">
        <v>95</v>
      </c>
      <c r="O6" s="27">
        <v>86</v>
      </c>
      <c r="P6" s="27">
        <v>92</v>
      </c>
      <c r="Q6" s="27">
        <v>95</v>
      </c>
      <c r="R6" s="27">
        <v>86</v>
      </c>
      <c r="S6" s="27">
        <v>92</v>
      </c>
      <c r="T6" s="27">
        <v>95</v>
      </c>
      <c r="U6" s="28">
        <f>SUMPRODUCT(L6:T6,L5:T5)</f>
        <v>5564000</v>
      </c>
      <c r="V6" s="1"/>
      <c r="W6" s="1"/>
    </row>
    <row r="7" spans="1:23" ht="15.75" thickTop="1" x14ac:dyDescent="0.25">
      <c r="K7" s="29" t="s">
        <v>21</v>
      </c>
      <c r="L7" s="4"/>
      <c r="M7" s="4"/>
      <c r="N7" s="4"/>
      <c r="O7" s="4"/>
      <c r="P7" s="4"/>
      <c r="Q7" s="4"/>
      <c r="R7" s="4"/>
      <c r="S7" s="4"/>
      <c r="T7" s="5"/>
      <c r="U7" s="30"/>
      <c r="V7" s="4"/>
      <c r="W7" s="5"/>
    </row>
    <row r="8" spans="1:23" x14ac:dyDescent="0.25">
      <c r="K8" s="31" t="s">
        <v>22</v>
      </c>
      <c r="L8" s="1">
        <v>1</v>
      </c>
      <c r="M8" s="1">
        <v>1</v>
      </c>
      <c r="N8" s="1">
        <v>1</v>
      </c>
      <c r="O8" s="1"/>
      <c r="P8" s="1"/>
      <c r="Q8" s="1"/>
      <c r="R8" s="1"/>
      <c r="S8" s="1"/>
      <c r="T8" s="2"/>
      <c r="U8" s="12">
        <f>SUMPRODUCT(L8:T8,$L$5:$T$5)</f>
        <v>14000</v>
      </c>
      <c r="V8" s="1" t="s">
        <v>34</v>
      </c>
      <c r="W8" s="2">
        <v>14000</v>
      </c>
    </row>
    <row r="9" spans="1:23" x14ac:dyDescent="0.25">
      <c r="K9" s="31" t="s">
        <v>23</v>
      </c>
      <c r="L9" s="1"/>
      <c r="M9" s="1"/>
      <c r="N9" s="1"/>
      <c r="O9" s="1">
        <v>1</v>
      </c>
      <c r="P9" s="1">
        <v>1</v>
      </c>
      <c r="Q9" s="1">
        <v>1</v>
      </c>
      <c r="R9" s="1"/>
      <c r="S9" s="1"/>
      <c r="T9" s="2"/>
      <c r="U9" s="12">
        <f>SUMPRODUCT(L9:T9,$L$5:$T$5)</f>
        <v>22000</v>
      </c>
      <c r="V9" s="1" t="s">
        <v>34</v>
      </c>
      <c r="W9" s="2">
        <v>22000</v>
      </c>
    </row>
    <row r="10" spans="1:23" x14ac:dyDescent="0.25">
      <c r="K10" s="31" t="s">
        <v>24</v>
      </c>
      <c r="L10" s="1"/>
      <c r="M10" s="1"/>
      <c r="N10" s="1"/>
      <c r="O10" s="1"/>
      <c r="P10" s="1"/>
      <c r="Q10" s="1"/>
      <c r="R10" s="1">
        <v>1</v>
      </c>
      <c r="S10" s="1">
        <v>1</v>
      </c>
      <c r="T10" s="2">
        <v>1</v>
      </c>
      <c r="U10" s="12">
        <f>SUMPRODUCT(L10:T10,$L$5:$T$5)</f>
        <v>25000</v>
      </c>
      <c r="V10" s="1" t="s">
        <v>34</v>
      </c>
      <c r="W10" s="2">
        <v>25000</v>
      </c>
    </row>
    <row r="11" spans="1:23" x14ac:dyDescent="0.25">
      <c r="K11" s="31" t="s">
        <v>25</v>
      </c>
      <c r="L11" s="1">
        <v>0.35</v>
      </c>
      <c r="M11" s="19">
        <v>0.5</v>
      </c>
      <c r="N11" s="19">
        <v>0.6</v>
      </c>
      <c r="O11" s="1"/>
      <c r="P11" s="1"/>
      <c r="Q11" s="1"/>
      <c r="R11" s="1"/>
      <c r="S11" s="1"/>
      <c r="T11" s="2"/>
      <c r="U11" s="12">
        <f>SUMPRODUCT(L11:T11,L5:T5)</f>
        <v>7700.0000000000018</v>
      </c>
      <c r="V11" s="1" t="s">
        <v>34</v>
      </c>
      <c r="W11" s="17">
        <f>0.55*SUM(L5:N5)</f>
        <v>7700.0000000000009</v>
      </c>
    </row>
    <row r="12" spans="1:23" x14ac:dyDescent="0.25">
      <c r="K12" s="31" t="s">
        <v>26</v>
      </c>
      <c r="L12" s="1"/>
      <c r="M12" s="1"/>
      <c r="N12" s="1"/>
      <c r="O12" s="1">
        <v>0.25</v>
      </c>
      <c r="P12" s="19">
        <v>0.3</v>
      </c>
      <c r="Q12" s="19">
        <v>0.2</v>
      </c>
      <c r="R12" s="1"/>
      <c r="S12" s="1"/>
      <c r="T12" s="2"/>
      <c r="U12" s="12">
        <f>SUMPRODUCT(L12:T12,L5:T5)</f>
        <v>6054.9999999999991</v>
      </c>
      <c r="V12" s="1" t="s">
        <v>34</v>
      </c>
      <c r="W12" s="17">
        <f>0.25*SUM(O5:Q5)</f>
        <v>5500</v>
      </c>
    </row>
    <row r="13" spans="1:23" ht="15.75" thickBot="1" x14ac:dyDescent="0.3">
      <c r="K13" s="32" t="s">
        <v>27</v>
      </c>
      <c r="L13" s="3"/>
      <c r="M13" s="3"/>
      <c r="N13" s="3"/>
      <c r="O13" s="3"/>
      <c r="P13" s="3"/>
      <c r="Q13" s="3"/>
      <c r="R13" s="3">
        <v>0.35</v>
      </c>
      <c r="S13" s="20">
        <v>0.5</v>
      </c>
      <c r="T13" s="21">
        <v>0.6</v>
      </c>
      <c r="U13" s="12">
        <f>SUMPRODUCT(L13:T13,L5:T5)</f>
        <v>10625</v>
      </c>
      <c r="V13" s="3" t="s">
        <v>34</v>
      </c>
      <c r="W13" s="18">
        <f>0.4*SUM(R5:T5)</f>
        <v>10000</v>
      </c>
    </row>
    <row r="14" spans="1:23" ht="15.75" thickTop="1" x14ac:dyDescent="0.25">
      <c r="K14" s="30" t="s">
        <v>28</v>
      </c>
      <c r="L14" s="4">
        <v>1</v>
      </c>
      <c r="M14" s="4"/>
      <c r="N14" s="4"/>
      <c r="O14" s="4">
        <v>1</v>
      </c>
      <c r="P14" s="4"/>
      <c r="Q14" s="4"/>
      <c r="R14" s="4">
        <v>1</v>
      </c>
      <c r="S14" s="4"/>
      <c r="T14" s="4"/>
      <c r="U14" s="13">
        <f>SUMPRODUCT(L14:T14,L5:T5)</f>
        <v>15000</v>
      </c>
      <c r="V14" s="4" t="s">
        <v>35</v>
      </c>
      <c r="W14" s="5">
        <v>15000</v>
      </c>
    </row>
    <row r="15" spans="1:23" x14ac:dyDescent="0.25">
      <c r="K15" s="31" t="s">
        <v>29</v>
      </c>
      <c r="L15" s="1"/>
      <c r="M15" s="1">
        <v>1</v>
      </c>
      <c r="N15" s="1"/>
      <c r="O15" s="1"/>
      <c r="P15" s="1">
        <v>1</v>
      </c>
      <c r="Q15" s="1"/>
      <c r="R15" s="1"/>
      <c r="S15" s="1">
        <v>1</v>
      </c>
      <c r="T15" s="1"/>
      <c r="U15" s="12">
        <f>SUMPRODUCT(L15:T15,$L$5:$T$5)</f>
        <v>32000</v>
      </c>
      <c r="V15" s="1" t="s">
        <v>35</v>
      </c>
      <c r="W15" s="2">
        <v>32000</v>
      </c>
    </row>
    <row r="16" spans="1:23" x14ac:dyDescent="0.25">
      <c r="K16" s="31" t="s">
        <v>30</v>
      </c>
      <c r="L16" s="1"/>
      <c r="M16" s="1"/>
      <c r="N16" s="1">
        <v>1</v>
      </c>
      <c r="O16" s="1"/>
      <c r="P16" s="1"/>
      <c r="Q16" s="1">
        <v>1</v>
      </c>
      <c r="R16" s="1"/>
      <c r="S16" s="1"/>
      <c r="T16" s="1">
        <v>1</v>
      </c>
      <c r="U16" s="12">
        <f>SUMPRODUCT(L16:T16,$L$5:$T$5)</f>
        <v>14000</v>
      </c>
      <c r="V16" s="1" t="s">
        <v>35</v>
      </c>
      <c r="W16" s="2">
        <v>24000</v>
      </c>
    </row>
    <row r="17" spans="11:23" x14ac:dyDescent="0.25">
      <c r="K17" s="31" t="s">
        <v>31</v>
      </c>
      <c r="L17" s="1">
        <v>0.25</v>
      </c>
      <c r="M17" s="19">
        <v>0.3</v>
      </c>
      <c r="N17" s="19">
        <v>0.2</v>
      </c>
      <c r="O17" s="1"/>
      <c r="P17" s="1"/>
      <c r="Q17" s="1"/>
      <c r="R17" s="1"/>
      <c r="S17" s="1"/>
      <c r="T17" s="1"/>
      <c r="U17" s="12">
        <f>SUMPRODUCT(L17:T17,L5:T5)</f>
        <v>3220.0000000000009</v>
      </c>
      <c r="V17" s="1" t="s">
        <v>35</v>
      </c>
      <c r="W17" s="17">
        <f>0.23*SUM(L5:N5)</f>
        <v>3220</v>
      </c>
    </row>
    <row r="18" spans="11:23" x14ac:dyDescent="0.25">
      <c r="K18" s="31" t="s">
        <v>32</v>
      </c>
      <c r="L18" s="1"/>
      <c r="M18" s="1"/>
      <c r="N18" s="1"/>
      <c r="O18" s="1">
        <v>0.35</v>
      </c>
      <c r="P18" s="1">
        <v>0.15</v>
      </c>
      <c r="Q18" s="1">
        <v>0.15</v>
      </c>
      <c r="R18" s="1"/>
      <c r="S18" s="1"/>
      <c r="T18" s="1"/>
      <c r="U18" s="12">
        <f>SUMPRODUCT(L18:T18,L5:T5)</f>
        <v>3520.0000000000014</v>
      </c>
      <c r="V18" s="1" t="s">
        <v>35</v>
      </c>
      <c r="W18" s="17">
        <f>0.35*SUM(O5:Q5)</f>
        <v>7699.9999999999991</v>
      </c>
    </row>
    <row r="19" spans="11:23" ht="15.75" thickBot="1" x14ac:dyDescent="0.3">
      <c r="K19" s="32" t="s">
        <v>33</v>
      </c>
      <c r="L19" s="3"/>
      <c r="M19" s="3"/>
      <c r="N19" s="3"/>
      <c r="O19" s="3"/>
      <c r="P19" s="3"/>
      <c r="Q19" s="3"/>
      <c r="R19" s="3">
        <v>0.35</v>
      </c>
      <c r="S19" s="3">
        <v>0.15</v>
      </c>
      <c r="T19" s="3">
        <v>0.15</v>
      </c>
      <c r="U19" s="12">
        <f>SUMPRODUCT(L19:T19,L5:T5)</f>
        <v>6250</v>
      </c>
      <c r="V19" s="1" t="s">
        <v>35</v>
      </c>
      <c r="W19" s="17">
        <f>0.25*SUM(R5:T5)</f>
        <v>6250</v>
      </c>
    </row>
    <row r="20" spans="11:23" ht="16.5" thickTop="1" thickBot="1" x14ac:dyDescent="0.3">
      <c r="K20" s="1"/>
      <c r="L20" s="1"/>
      <c r="M20" s="1"/>
      <c r="N20" s="1"/>
      <c r="O20" s="1"/>
      <c r="P20" s="1"/>
      <c r="Q20" s="1"/>
      <c r="R20" s="1"/>
      <c r="S20" s="1"/>
      <c r="T20" s="1"/>
      <c r="U20" s="14" t="s">
        <v>36</v>
      </c>
      <c r="V20" s="15" t="s">
        <v>37</v>
      </c>
      <c r="W20" s="16" t="s">
        <v>38</v>
      </c>
    </row>
    <row r="21" spans="11:23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 Knock Oil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Stackhouse</dc:creator>
  <cp:lastModifiedBy>K Stackhouse</cp:lastModifiedBy>
  <dcterms:created xsi:type="dcterms:W3CDTF">2024-06-03T17:04:31Z</dcterms:created>
  <dcterms:modified xsi:type="dcterms:W3CDTF">2024-06-08T22:51:32Z</dcterms:modified>
</cp:coreProperties>
</file>