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FRE6233\excel\"/>
    </mc:Choice>
  </mc:AlternateContent>
  <xr:revisionPtr revIDLastSave="0" documentId="13_ncr:1_{1CF27495-CBB0-4879-BE6E-1F65F69FE8B7}" xr6:coauthVersionLast="47" xr6:coauthVersionMax="47" xr10:uidLastSave="{00000000-0000-0000-0000-000000000000}"/>
  <bookViews>
    <workbookView xWindow="-120" yWindow="-120" windowWidth="19440" windowHeight="10440" xr2:uid="{B7C01105-89CC-4D3E-BF96-84C6F912A3FB}"/>
  </bookViews>
  <sheets>
    <sheet name="Sheet1" sheetId="1" r:id="rId1"/>
  </sheets>
  <definedNames>
    <definedName name="eps">Sheet1!$N$11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B16" i="1"/>
  <c r="G15" i="1"/>
  <c r="F15" i="1"/>
  <c r="E15" i="1"/>
  <c r="D15" i="1"/>
  <c r="C15" i="1"/>
  <c r="B15" i="1"/>
  <c r="P11" i="1"/>
  <c r="R11" i="1" s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I8" i="1" a="1"/>
  <c r="H8" i="1" a="1"/>
  <c r="K8" i="1" a="1"/>
  <c r="J8" i="1" a="1"/>
  <c r="I7" i="1" a="1"/>
  <c r="K7" i="1" a="1"/>
  <c r="H14" i="1" a="1"/>
  <c r="J7" i="1" a="1"/>
  <c r="H7" i="1" a="1"/>
  <c r="J6" i="1" a="1"/>
  <c r="H6" i="1" a="1"/>
  <c r="H13" i="1" a="1"/>
  <c r="K6" i="1" a="1"/>
  <c r="I6" i="1" a="1"/>
  <c r="I5" i="1" a="1"/>
  <c r="H12" i="1" a="1"/>
  <c r="K5" i="1" a="1"/>
  <c r="J5" i="1" a="1"/>
  <c r="H5" i="1" a="1"/>
  <c r="I4" i="1" a="1"/>
  <c r="J4" i="1" a="1"/>
  <c r="H11" i="1" a="1"/>
  <c r="K4" i="1" a="1"/>
  <c r="H4" i="1" a="1"/>
  <c r="K9" i="1" a="1"/>
  <c r="I9" i="1" a="1"/>
  <c r="J9" i="1" a="1"/>
  <c r="H9" i="1" a="1"/>
  <c r="H15" i="1" a="1"/>
  <c r="I16" i="1" a="1"/>
  <c r="I15" i="1" a="1"/>
  <c r="I14" i="1" a="1"/>
  <c r="I13" i="1" a="1"/>
  <c r="I12" i="1" a="1"/>
  <c r="I11" i="1" a="1"/>
  <c r="S11" i="1" a="1"/>
  <c r="Q11" i="1" a="1"/>
  <c r="I12" i="1" l="1"/>
  <c r="I13" i="1"/>
  <c r="I14" i="1"/>
  <c r="I15" i="1"/>
  <c r="I16" i="1"/>
  <c r="I11" i="1"/>
  <c r="S11" i="1"/>
  <c r="Q11" i="1"/>
  <c r="H11" i="1"/>
  <c r="H12" i="1"/>
  <c r="H13" i="1"/>
  <c r="H14" i="1"/>
  <c r="H15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K4" i="1"/>
  <c r="J4" i="1"/>
  <c r="I4" i="1"/>
  <c r="H7" i="1"/>
  <c r="H6" i="1"/>
  <c r="H4" i="1"/>
  <c r="H5" i="1"/>
  <c r="H9" i="1"/>
  <c r="H8" i="1"/>
  <c r="H16" i="1" a="1"/>
  <c r="H16" i="1" l="1"/>
  <c r="J22" i="1"/>
  <c r="J21" i="1"/>
  <c r="I19" i="1"/>
  <c r="I21" i="1"/>
  <c r="K18" i="1"/>
  <c r="I20" i="1"/>
  <c r="K22" i="1"/>
  <c r="J20" i="1"/>
  <c r="K21" i="1"/>
  <c r="I23" i="1"/>
  <c r="J19" i="1"/>
  <c r="K20" i="1"/>
  <c r="I22" i="1"/>
  <c r="J23" i="1"/>
  <c r="K19" i="1"/>
  <c r="K23" i="1"/>
  <c r="J18" i="1"/>
  <c r="I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1" authorId="0" shapeId="0" xr:uid="{8A734F51-56C3-4A0B-8BBA-ABA757FFF4EA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2" authorId="0" shapeId="0" xr:uid="{808311E4-07FE-4520-BF3C-9C7DB9109164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3" authorId="0" shapeId="0" xr:uid="{1FE22B2C-A849-4218-9E75-E7ED12562356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4" authorId="0" shapeId="0" xr:uid="{430A5875-A762-46E8-BFB7-4FC5AC17FF2D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5" authorId="0" shapeId="0" xr:uid="{A9CDE16F-9BD1-471E-9399-787A75726B29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6" authorId="0" shapeId="0" xr:uid="{5DEF0D36-4318-4FD2-91E1-7DEBED9BA92D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<sst xmlns="http://schemas.openxmlformats.org/spreadsheetml/2006/main" count="20" uniqueCount="16">
  <si>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Black-Scholes/Merton</t>
  </si>
  <si>
    <t>eps</t>
  </si>
  <si>
    <t>D</t>
  </si>
  <si>
    <t>Q</t>
  </si>
  <si>
    <t>relerr</t>
  </si>
  <si>
    <t>VALUE</t>
  </si>
  <si>
    <t>DELTA</t>
  </si>
  <si>
    <t>GAMMA</t>
  </si>
  <si>
    <t>VEGA</t>
  </si>
  <si>
    <t>Underlying</t>
  </si>
  <si>
    <t>r</t>
  </si>
  <si>
    <t>S</t>
  </si>
  <si>
    <t>sigma</t>
  </si>
  <si>
    <t>option</t>
  </si>
  <si>
    <t>strike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</si>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</sst>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E+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1" xfId="1"/>
    <xf numFmtId="0" fontId="1" fillId="2" borderId="0" xfId="1" applyBorder="1"/>
    <xf numFmtId="0" fontId="1" fillId="0" borderId="0" xfId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S24"/>
  <sheetViews>
    <sheetView tabSelected="1" workbookViewId="0">
      <selection activeCell="C9" sqref="C9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9" x14ac:dyDescent="0.25">
      <c r="B2" t="s">
        <v>0</v>
      </c>
    </row>
    <row r="3" spans="2:19" x14ac:dyDescent="0.25"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7</v>
      </c>
      <c r="K3" s="5" t="s">
        <v>8</v>
      </c>
    </row>
    <row r="4" spans="2:19" x14ac:dyDescent="0.25">
      <c r="B4">
        <v>0.01</v>
      </c>
      <c r="C4">
        <v>100</v>
      </c>
      <c r="D4">
        <v>0.2</v>
      </c>
      <c r="E4" s="5" t="s">
        <v>3</v>
      </c>
      <c r="F4">
        <v>100</v>
      </c>
      <c r="G4">
        <v>0.25</v>
      </c>
      <c r="H4" s="1" cm="1">
        <f t="array" ref="H4">_xll.OPTION.VALUE(C4, D4, CODE(E4), F4, G4, B4)</f>
        <v>0.50869917923664487</v>
      </c>
      <c r="I4" s="2" cm="1">
        <f t="array" ref="I4">_xll.OPTION.DELTA($C4,$D4,CODE($E4),$F4,$G4,$B4)</f>
        <v>-3.9782183160749704E-2</v>
      </c>
      <c r="J4" s="2" cm="1">
        <f t="array" ref="J4">_xll.OPTION.GAMMA($C4,$D4,CODE($E4),$F4,$G4,$B4)</f>
        <v>2.9836637370562872E-4</v>
      </c>
      <c r="K4" s="2" cm="1">
        <f t="array" ref="K4">_xll.OPTION.VEGA($C4,$D4,CODE($E4),$F4,$G4,$B4)</f>
        <v>0.14918318685281437</v>
      </c>
    </row>
    <row r="5" spans="2:19" x14ac:dyDescent="0.25">
      <c r="B5">
        <v>0.01</v>
      </c>
      <c r="C5">
        <v>100</v>
      </c>
      <c r="D5">
        <v>0.2</v>
      </c>
      <c r="E5" s="5" t="s">
        <v>2</v>
      </c>
      <c r="F5">
        <v>100</v>
      </c>
      <c r="G5">
        <v>0.25</v>
      </c>
      <c r="H5" s="1" cm="1">
        <f t="array" ref="H5">_xll.OPTION.VALUE(C5, D5, CODE(E5), F5, G5, B5)</f>
        <v>0.48880394316081516</v>
      </c>
      <c r="I5" s="2" cm="1">
        <f t="array" ref="I5">_xll.OPTION.DELTA($C5,$D5,CODE($E5),$F5,$G5,$B5)</f>
        <v>3.9782183160749704E-2</v>
      </c>
      <c r="J5" s="2" cm="1">
        <f t="array" ref="J5">_xll.OPTION.GAMMA($C5,$D5,CODE($E5),$F5,$G5,$B5)</f>
        <v>-2.9836637370562872E-4</v>
      </c>
      <c r="K5" s="2" cm="1">
        <f t="array" ref="K5">_xll.OPTION.VEGA($C5,$D5,CODE($E5),$F5,$G5,$B5)</f>
        <v>-0.14918318685281437</v>
      </c>
    </row>
    <row r="6" spans="2:19" x14ac:dyDescent="0.25">
      <c r="B6">
        <v>0.01</v>
      </c>
      <c r="C6">
        <v>110</v>
      </c>
      <c r="D6">
        <v>0.2</v>
      </c>
      <c r="E6" s="5" t="s">
        <v>2</v>
      </c>
      <c r="F6">
        <v>100</v>
      </c>
      <c r="G6">
        <v>0.25</v>
      </c>
      <c r="H6" s="1" cm="1">
        <f t="array" ref="H6">_xll.OPTION.VALUE(C6, D6, CODE(E6), F6, G6, B6)</f>
        <v>0.82126688068602982</v>
      </c>
      <c r="I6" s="2" cm="1">
        <f t="array" ref="I6">_xll.OPTION.DELTA($C6,$D6,CODE($E6),$F6,$G6,$B6)</f>
        <v>2.351726892640121E-2</v>
      </c>
      <c r="J6" s="2" cm="1">
        <f t="array" ref="J6">_xll.OPTION.GAMMA($C6,$D6,CODE($E6),$F6,$G6,$B6)</f>
        <v>-2.1980133152999727E-3</v>
      </c>
      <c r="K6" s="2" cm="1">
        <f t="array" ref="K6">_xll.OPTION.VEGA($C6,$D6,CODE($E6),$F6,$G6,$B6)</f>
        <v>-1.3297980557564837</v>
      </c>
    </row>
    <row r="7" spans="2:19" x14ac:dyDescent="0.25">
      <c r="B7">
        <v>0.01</v>
      </c>
      <c r="C7">
        <v>100</v>
      </c>
      <c r="D7">
        <v>0.2</v>
      </c>
      <c r="E7" s="5" t="s">
        <v>2</v>
      </c>
      <c r="F7">
        <v>110</v>
      </c>
      <c r="G7">
        <v>0.25</v>
      </c>
      <c r="H7" s="1" cm="1">
        <f t="array" ref="H7">_xll.OPTION.VALUE(C7, D7, CODE(E7), F7, G7, B7)</f>
        <v>0.1636024714669099</v>
      </c>
      <c r="I7" s="2" cm="1">
        <f t="array" ref="I7">_xll.OPTION.DELTA($C7,$D7,CODE($E7),$F7,$G7,$B7)</f>
        <v>2.4665119734806569E-2</v>
      </c>
      <c r="J7" s="2" cm="1">
        <f t="array" ref="J7">_xll.OPTION.GAMMA($C7,$D7,CODE($E7),$F7,$G7,$B7)</f>
        <v>2.1658485988085637E-3</v>
      </c>
      <c r="K7" s="2" cm="1">
        <f t="array" ref="K7">_xll.OPTION.VEGA($C7,$D7,CODE($E7),$F7,$G7,$B7)</f>
        <v>1.0829242994042823</v>
      </c>
    </row>
    <row r="8" spans="2:19" x14ac:dyDescent="0.25">
      <c r="B8">
        <v>0.01</v>
      </c>
      <c r="C8">
        <v>100</v>
      </c>
      <c r="D8">
        <v>0.3</v>
      </c>
      <c r="E8" s="5" t="s">
        <v>3</v>
      </c>
      <c r="F8">
        <v>100</v>
      </c>
      <c r="G8">
        <v>0.25</v>
      </c>
      <c r="H8" s="1" cm="1">
        <f t="array" ref="H8">_xll.OPTION.VALUE(C8, D8, CODE(E8), F8, G8, B8)</f>
        <v>0.52195192944108482</v>
      </c>
      <c r="I8" s="2" cm="1">
        <f t="array" ref="I8">_xll.OPTION.DELTA($C8,$D8,CODE($E8),$F8,$G8,$B8)</f>
        <v>-2.6484645653990283E-2</v>
      </c>
      <c r="J8" s="2" cm="1">
        <f t="array" ref="J8">_xll.OPTION.GAMMA($C8,$D8,CODE($E8),$F8,$G8,$B8)</f>
        <v>1.6185061232994242E-4</v>
      </c>
      <c r="K8" s="2" cm="1">
        <f t="array" ref="K8">_xll.OPTION.VEGA($C8,$D8,CODE($E8),$F8,$G8,$B8)</f>
        <v>0.12138795924745681</v>
      </c>
    </row>
    <row r="9" spans="2:19" x14ac:dyDescent="0.25">
      <c r="B9">
        <v>0.01</v>
      </c>
      <c r="C9">
        <v>90</v>
      </c>
      <c r="D9">
        <v>0.2</v>
      </c>
      <c r="E9" s="5" t="s">
        <v>3</v>
      </c>
      <c r="F9">
        <v>100</v>
      </c>
      <c r="G9">
        <v>0.5</v>
      </c>
      <c r="H9" s="1" cm="1">
        <f t="array" ref="H9">_xll.OPTION.VALUE(C9, D9, CODE(E9), F9, G9, B9)</f>
        <v>0.77851016722969979</v>
      </c>
      <c r="I9" s="2" cm="1">
        <f t="array" ref="I9">_xll.OPTION.DELTA($C9,$D9,CODE($E9),$F9,$G9,$B9)</f>
        <v>-2.3000880383837598E-2</v>
      </c>
      <c r="J9" s="2" cm="1">
        <f t="array" ref="J9">_xll.OPTION.GAMMA($C9,$D9,CODE($E9),$F9,$G9,$B9)</f>
        <v>-1.1546507844819693E-3</v>
      </c>
      <c r="K9" s="2" cm="1">
        <f t="array" ref="K9">_xll.OPTION.VEGA($C9,$D9,CODE($E9),$F9,$G9,$B9)</f>
        <v>-0.93526713543039564</v>
      </c>
    </row>
    <row r="10" spans="2:19" x14ac:dyDescent="0.25">
      <c r="E10" s="5"/>
      <c r="H10" s="1"/>
      <c r="P10" t="s">
        <v>9</v>
      </c>
    </row>
    <row r="11" spans="2:19" x14ac:dyDescent="0.25">
      <c r="B11">
        <f>B4</f>
        <v>0.01</v>
      </c>
      <c r="C11">
        <f t="shared" ref="C11:G11" si="0">C4</f>
        <v>100</v>
      </c>
      <c r="D11">
        <f t="shared" si="0"/>
        <v>0.2</v>
      </c>
      <c r="E11" s="5" t="str">
        <f t="shared" si="0"/>
        <v>Q</v>
      </c>
      <c r="F11">
        <f t="shared" si="0"/>
        <v>100</v>
      </c>
      <c r="G11">
        <f t="shared" si="0"/>
        <v>0.25</v>
      </c>
      <c r="H11" s="1" cm="1">
        <f t="array" ref="H11">_xll.OPTION.VALUE(C11, D11, CODE(E11), F11, G11, B11)</f>
        <v>0.50869917923664487</v>
      </c>
      <c r="I11" s="2" cm="1">
        <f t="array" ref="I11">(_xll.OPTION.VALUE(C11+eps, D11, CODE(E11), F11, G11, B11) - _xll.OPTION.VALUE(C11-eps, D11, CODE(E11), F11, G11, B11))/(2*eps)</f>
        <v>-3.9782183161585216E-2</v>
      </c>
      <c r="J11" s="2"/>
      <c r="K11" s="2"/>
      <c r="M11" t="s">
        <v>1</v>
      </c>
      <c r="N11" s="7">
        <v>1E-4</v>
      </c>
      <c r="P11">
        <f ca="1">EXP(-B11*G11)*C11*EXP(D11*SQRT(G11)*NORMSINV(RAND()) - D11*D11*G11/2)</f>
        <v>91.769349218718801</v>
      </c>
      <c r="Q11" cm="1">
        <f t="array" aca="1" ref="Q11" ca="1">_xll.MONTE.MEAN(P11)</f>
        <v>99.78069238719884</v>
      </c>
      <c r="R11">
        <f ca="1">EXP(-B11*G11)*1*(P11&lt;F11)</f>
        <v>0.99750312239746008</v>
      </c>
      <c r="S11" cm="1">
        <f t="array" aca="1" ref="S11" ca="1">_xll.MONTE.MEAN(R11)</f>
        <v>0.52789689541043661</v>
      </c>
    </row>
    <row r="12" spans="2:19" x14ac:dyDescent="0.25">
      <c r="B12">
        <f t="shared" ref="B12:G12" si="1">B5</f>
        <v>0.01</v>
      </c>
      <c r="C12">
        <f t="shared" si="1"/>
        <v>100</v>
      </c>
      <c r="D12">
        <f t="shared" si="1"/>
        <v>0.2</v>
      </c>
      <c r="E12" s="5" t="str">
        <f t="shared" si="1"/>
        <v>D</v>
      </c>
      <c r="F12">
        <f t="shared" si="1"/>
        <v>100</v>
      </c>
      <c r="G12">
        <f t="shared" si="1"/>
        <v>0.25</v>
      </c>
      <c r="H12" s="1" cm="1">
        <f t="array" ref="H12">_xll.OPTION.VALUE(C12, D12, CODE(E12), F12, G12, B12)</f>
        <v>0.48880394316081516</v>
      </c>
      <c r="I12" s="2" cm="1">
        <f t="array" ref="I12">(_xll.OPTION.VALUE(C12+eps, D12, CODE(E12), F12, G12, B12) - _xll.OPTION.VALUE(C12-eps, D12, CODE(E12), F12, G12, B12))/(2*eps)</f>
        <v>3.9782183161862772E-2</v>
      </c>
      <c r="J12" s="2"/>
      <c r="K12" s="2"/>
    </row>
    <row r="13" spans="2:19" x14ac:dyDescent="0.25">
      <c r="B13">
        <f t="shared" ref="B13:G13" si="2">B6</f>
        <v>0.01</v>
      </c>
      <c r="C13">
        <f t="shared" si="2"/>
        <v>110</v>
      </c>
      <c r="D13">
        <f t="shared" si="2"/>
        <v>0.2</v>
      </c>
      <c r="E13" s="5" t="str">
        <f t="shared" si="2"/>
        <v>D</v>
      </c>
      <c r="F13">
        <f t="shared" si="2"/>
        <v>100</v>
      </c>
      <c r="G13">
        <f t="shared" si="2"/>
        <v>0.25</v>
      </c>
      <c r="H13" s="1" cm="1">
        <f t="array" ref="H13">_xll.OPTION.VALUE(C13, D13, CODE(E13), F13, G13, B13)</f>
        <v>0.82126688068602982</v>
      </c>
      <c r="I13" s="2" cm="1">
        <f t="array" ref="I13">(_xll.OPTION.VALUE(C13+eps, D13, CODE(E13), F13, G13, B13) - _xll.OPTION.VALUE(C13-eps, D13, CODE(E13), F13, G13, B13))/(2*eps)</f>
        <v>2.3517268928352486E-2</v>
      </c>
      <c r="J13" s="2"/>
      <c r="K13" s="2"/>
    </row>
    <row r="14" spans="2:19" x14ac:dyDescent="0.25">
      <c r="B14">
        <f t="shared" ref="B14:G14" si="3">B7</f>
        <v>0.01</v>
      </c>
      <c r="C14">
        <f t="shared" si="3"/>
        <v>100</v>
      </c>
      <c r="D14">
        <f t="shared" si="3"/>
        <v>0.2</v>
      </c>
      <c r="E14" s="5" t="str">
        <f t="shared" si="3"/>
        <v>D</v>
      </c>
      <c r="F14">
        <f t="shared" si="3"/>
        <v>110</v>
      </c>
      <c r="G14">
        <f t="shared" si="3"/>
        <v>0.25</v>
      </c>
      <c r="H14" s="1" cm="1">
        <f t="array" ref="H14">_xll.OPTION.VALUE(C14, D14, CODE(E14), F14, G14, B14)</f>
        <v>0.1636024714669099</v>
      </c>
      <c r="I14" s="2" cm="1">
        <f t="array" ref="I14">(_xll.OPTION.VALUE(C14+eps, D14, CODE(E14), F14, G14, B14) - _xll.OPTION.VALUE(C14-eps, D14, CODE(E14), F14, G14, B14))/(2*eps)</f>
        <v>2.466511973497898E-2</v>
      </c>
      <c r="J14" s="2"/>
      <c r="K14" s="2"/>
    </row>
    <row r="15" spans="2:19" x14ac:dyDescent="0.25">
      <c r="B15">
        <f t="shared" ref="B15:G16" si="4">B8</f>
        <v>0.01</v>
      </c>
      <c r="C15">
        <f t="shared" si="4"/>
        <v>100</v>
      </c>
      <c r="D15">
        <f t="shared" si="4"/>
        <v>0.3</v>
      </c>
      <c r="E15" t="str">
        <f t="shared" si="4"/>
        <v>Q</v>
      </c>
      <c r="F15">
        <f t="shared" si="4"/>
        <v>100</v>
      </c>
      <c r="G15">
        <f t="shared" si="4"/>
        <v>0.25</v>
      </c>
      <c r="H15" s="1" cm="1">
        <f t="array" ref="H15">_xll.OPTION.VALUE(C15, D15, CODE(E15), F15, G15, B15)</f>
        <v>0.52195192944108482</v>
      </c>
      <c r="I15" s="2" cm="1">
        <f t="array" ref="I15">(_xll.OPTION.VALUE(C15+eps, D15, CODE(E15), F15, G15, B15) - _xll.OPTION.VALUE(C15-eps, D15, CODE(E15), F15, G15, B15))/(2*eps)</f>
        <v>-2.6484645654911709E-2</v>
      </c>
      <c r="J15" s="2"/>
      <c r="K15" s="2"/>
    </row>
    <row r="16" spans="2:19" x14ac:dyDescent="0.25">
      <c r="B16">
        <f t="shared" ref="B16:G16" si="5">B9</f>
        <v>0.01</v>
      </c>
      <c r="C16">
        <f t="shared" si="5"/>
        <v>90</v>
      </c>
      <c r="D16">
        <f t="shared" si="5"/>
        <v>0.2</v>
      </c>
      <c r="E16" t="str">
        <f t="shared" si="5"/>
        <v>Q</v>
      </c>
      <c r="F16">
        <f t="shared" si="5"/>
        <v>100</v>
      </c>
      <c r="G16">
        <f t="shared" si="5"/>
        <v>0.5</v>
      </c>
      <c r="H16" s="1" cm="1">
        <f t="array" ref="H16">_xll.OPTION.VALUE(C16, D16, CODE(E16), F16, G16, B16)</f>
        <v>0.77851016722969979</v>
      </c>
      <c r="I16" s="2" cm="1">
        <f t="array" ref="I16">(_xll.OPTION.VALUE(C16+eps, D16, CODE(E16), F16, G16, B16) - _xll.OPTION.VALUE(C16-eps, D16, CODE(E16), F16, G16, B16))/(2*eps)</f>
        <v>-2.3000880385315448E-2</v>
      </c>
      <c r="J16" s="2"/>
      <c r="K16" s="2"/>
    </row>
    <row r="18" spans="8:11" x14ac:dyDescent="0.25">
      <c r="H18" s="6" t="s">
        <v>4</v>
      </c>
      <c r="I18" s="3">
        <f>(I4-I11)/ABS(I4)</f>
        <v>2.1002171037053864E-11</v>
      </c>
      <c r="J18" s="3">
        <f t="shared" ref="J18:K18" si="6">(J4-J11)/ABS(J4)</f>
        <v>1</v>
      </c>
      <c r="K18" s="3">
        <f t="shared" si="6"/>
        <v>1</v>
      </c>
    </row>
    <row r="19" spans="8:11" x14ac:dyDescent="0.25">
      <c r="I19" s="3">
        <f t="shared" ref="I19:K19" si="7">(I5-I12)/ABS(I5)</f>
        <v>-2.7979057022288933E-11</v>
      </c>
      <c r="J19" s="3">
        <f t="shared" si="7"/>
        <v>-1</v>
      </c>
      <c r="K19" s="3">
        <f t="shared" si="7"/>
        <v>-1</v>
      </c>
    </row>
    <row r="20" spans="8:11" x14ac:dyDescent="0.25">
      <c r="I20" s="3">
        <f t="shared" ref="I20:K20" si="8">(I6-I13)/ABS(I6)</f>
        <v>-8.2972047157496815E-11</v>
      </c>
      <c r="J20" s="3">
        <f t="shared" si="8"/>
        <v>-1</v>
      </c>
      <c r="K20" s="3">
        <f t="shared" si="8"/>
        <v>-1</v>
      </c>
    </row>
    <row r="21" spans="8:11" x14ac:dyDescent="0.25">
      <c r="I21" s="3">
        <f t="shared" ref="I21:K21" si="9">(I7-I14)/ABS(I7)</f>
        <v>-6.990061215355985E-12</v>
      </c>
      <c r="J21" s="3">
        <f t="shared" si="9"/>
        <v>1</v>
      </c>
      <c r="K21" s="3">
        <f t="shared" si="9"/>
        <v>1</v>
      </c>
    </row>
    <row r="22" spans="8:11" x14ac:dyDescent="0.25">
      <c r="I22" s="3">
        <f t="shared" ref="I22:K22" si="10">(I8-I15)/ABS(I8)</f>
        <v>3.4790955555105605E-11</v>
      </c>
      <c r="J22" s="3">
        <f t="shared" si="10"/>
        <v>1</v>
      </c>
      <c r="K22" s="3">
        <f t="shared" si="10"/>
        <v>1</v>
      </c>
    </row>
    <row r="23" spans="8:11" x14ac:dyDescent="0.25">
      <c r="I23" s="3">
        <f t="shared" ref="I23:K23" si="11">(I9-I16)/ABS(I9)</f>
        <v>6.4251848991814142E-11</v>
      </c>
      <c r="J23" s="3">
        <f t="shared" si="11"/>
        <v>-1</v>
      </c>
      <c r="K23" s="3">
        <f t="shared" si="11"/>
        <v>-1</v>
      </c>
    </row>
    <row r="24" spans="8:11" x14ac:dyDescent="0.25">
      <c r="I24" s="4"/>
      <c r="J24" s="4"/>
      <c r="K24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2021-10-16T01:54:04Z</dcterms:created>
  <dcterms:modified xsi:type="dcterms:W3CDTF">2021-10-28T19:03:18Z</dcterms:modified>
</cp:coreProperties>
</file>