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derDream\Documents\GitHub\java-web-demo\code\java-web-demo\src\test\resources\"/>
    </mc:Choice>
  </mc:AlternateContent>
  <bookViews>
    <workbookView xWindow="360" yWindow="90" windowWidth="28035" windowHeight="12345" activeTab="1"/>
  </bookViews>
  <sheets>
    <sheet name="汇总" sheetId="10" r:id="rId1"/>
    <sheet name="现金" sheetId="11" r:id="rId2"/>
    <sheet name="农行卡" sheetId="6" r:id="rId3"/>
    <sheet name="垫资" sheetId="7" r:id="rId4"/>
    <sheet name="公账" sheetId="8" r:id="rId5"/>
  </sheets>
  <calcPr calcId="152511"/>
</workbook>
</file>

<file path=xl/calcChain.xml><?xml version="1.0" encoding="utf-8"?>
<calcChain xmlns="http://schemas.openxmlformats.org/spreadsheetml/2006/main">
  <c r="F82" i="11" l="1"/>
  <c r="F3" i="11"/>
  <c r="F4" i="11" s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24" i="6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D24" i="6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4" i="6"/>
  <c r="E4" i="7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3" i="7"/>
  <c r="E2" i="7"/>
  <c r="F83" i="11" l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D65" i="7"/>
  <c r="D1048575" i="7" l="1"/>
</calcChain>
</file>

<file path=xl/sharedStrings.xml><?xml version="1.0" encoding="utf-8"?>
<sst xmlns="http://schemas.openxmlformats.org/spreadsheetml/2006/main" count="444" uniqueCount="286">
  <si>
    <t>日期</t>
    <phoneticPr fontId="1" type="noConversion"/>
  </si>
  <si>
    <t>收入</t>
    <phoneticPr fontId="1" type="noConversion"/>
  </si>
  <si>
    <t>支出</t>
    <phoneticPr fontId="1" type="noConversion"/>
  </si>
  <si>
    <t>余额</t>
    <phoneticPr fontId="1" type="noConversion"/>
  </si>
  <si>
    <t>现金存入</t>
    <phoneticPr fontId="1" type="noConversion"/>
  </si>
  <si>
    <t>谢协办理宽带</t>
    <phoneticPr fontId="1" type="noConversion"/>
  </si>
  <si>
    <t>摘要</t>
    <phoneticPr fontId="1" type="noConversion"/>
  </si>
  <si>
    <t>谢协农行卡（6228 4813 7913 2262 772）</t>
    <phoneticPr fontId="1" type="noConversion"/>
  </si>
  <si>
    <t>取现</t>
    <phoneticPr fontId="1" type="noConversion"/>
  </si>
  <si>
    <t>备注</t>
    <phoneticPr fontId="1" type="noConversion"/>
  </si>
  <si>
    <t>2015.11.4</t>
    <phoneticPr fontId="1" type="noConversion"/>
  </si>
  <si>
    <t>股东餐饮费</t>
    <phoneticPr fontId="1" type="noConversion"/>
  </si>
  <si>
    <t>购入起子 钳子</t>
    <phoneticPr fontId="1" type="noConversion"/>
  </si>
  <si>
    <t>购入文具用品</t>
    <phoneticPr fontId="1" type="noConversion"/>
  </si>
  <si>
    <t>2015.11.6</t>
    <phoneticPr fontId="1" type="noConversion"/>
  </si>
  <si>
    <t>购入拖把、扫把、抹布</t>
    <phoneticPr fontId="1" type="noConversion"/>
  </si>
  <si>
    <t>社保复印</t>
    <phoneticPr fontId="1" type="noConversion"/>
  </si>
  <si>
    <t>空调装机、打孔、加管道</t>
    <phoneticPr fontId="1" type="noConversion"/>
  </si>
  <si>
    <t>广告牌、门牌、挂牌押金</t>
    <phoneticPr fontId="1" type="noConversion"/>
  </si>
  <si>
    <t>广告牌、门牌、挂牌尾款</t>
    <phoneticPr fontId="1" type="noConversion"/>
  </si>
  <si>
    <t>2015.11.10</t>
    <phoneticPr fontId="1" type="noConversion"/>
  </si>
  <si>
    <t>农行卡取现</t>
    <phoneticPr fontId="1" type="noConversion"/>
  </si>
  <si>
    <t>购入电脑2台、路由器1台、插线板2个</t>
    <phoneticPr fontId="1" type="noConversion"/>
  </si>
  <si>
    <t>谢协报停车费</t>
    <phoneticPr fontId="1" type="noConversion"/>
  </si>
  <si>
    <t>谢协预存话费</t>
    <phoneticPr fontId="1" type="noConversion"/>
  </si>
  <si>
    <t>2015.11.11</t>
    <phoneticPr fontId="1" type="noConversion"/>
  </si>
  <si>
    <t>购入空调遥控器、电池</t>
    <phoneticPr fontId="1" type="noConversion"/>
  </si>
  <si>
    <t>2015.11.12</t>
    <phoneticPr fontId="1" type="noConversion"/>
  </si>
  <si>
    <t>打印费</t>
    <phoneticPr fontId="1" type="noConversion"/>
  </si>
  <si>
    <t>2015.11.18</t>
    <phoneticPr fontId="1" type="noConversion"/>
  </si>
  <si>
    <t>2015.11.19</t>
    <phoneticPr fontId="1" type="noConversion"/>
  </si>
  <si>
    <t>2015.11.20</t>
    <phoneticPr fontId="1" type="noConversion"/>
  </si>
  <si>
    <t>2015.11.10</t>
    <phoneticPr fontId="1" type="noConversion"/>
  </si>
  <si>
    <t>谢协购入办公家具</t>
    <phoneticPr fontId="1" type="noConversion"/>
  </si>
  <si>
    <t>2015.11.18</t>
    <phoneticPr fontId="1" type="noConversion"/>
  </si>
  <si>
    <t>购饮水机</t>
    <phoneticPr fontId="1" type="noConversion"/>
  </si>
  <si>
    <t>购入插座</t>
    <phoneticPr fontId="1" type="noConversion"/>
  </si>
  <si>
    <t>2015.11.25</t>
    <phoneticPr fontId="1" type="noConversion"/>
  </si>
  <si>
    <t>2015.11.25</t>
    <phoneticPr fontId="1" type="noConversion"/>
  </si>
  <si>
    <t>购入打印机、打印纸</t>
    <phoneticPr fontId="1" type="noConversion"/>
  </si>
  <si>
    <t>购纯净水、纯净水桶押金</t>
    <phoneticPr fontId="1" type="noConversion"/>
  </si>
  <si>
    <t>打印、复印费</t>
    <phoneticPr fontId="1" type="noConversion"/>
  </si>
  <si>
    <t>2015.11.26</t>
    <phoneticPr fontId="1" type="noConversion"/>
  </si>
  <si>
    <t>装订打孔</t>
    <phoneticPr fontId="1" type="noConversion"/>
  </si>
  <si>
    <t>2015.11.29</t>
    <phoneticPr fontId="1" type="noConversion"/>
  </si>
  <si>
    <t>购一次性水杯</t>
    <phoneticPr fontId="1" type="noConversion"/>
  </si>
  <si>
    <t>短信费</t>
    <phoneticPr fontId="1" type="noConversion"/>
  </si>
  <si>
    <t>现金存入</t>
    <phoneticPr fontId="1" type="noConversion"/>
  </si>
  <si>
    <t>购入空调</t>
    <phoneticPr fontId="1" type="noConversion"/>
  </si>
  <si>
    <t>2015.12.3</t>
    <phoneticPr fontId="1" type="noConversion"/>
  </si>
  <si>
    <t>购烤火炉</t>
    <phoneticPr fontId="1" type="noConversion"/>
  </si>
  <si>
    <t>谢协报招待费</t>
    <phoneticPr fontId="1" type="noConversion"/>
  </si>
  <si>
    <t>取现</t>
    <phoneticPr fontId="1" type="noConversion"/>
  </si>
  <si>
    <t>短信费</t>
    <phoneticPr fontId="1" type="noConversion"/>
  </si>
  <si>
    <t>2015.12.10</t>
    <phoneticPr fontId="1" type="noConversion"/>
  </si>
  <si>
    <t>2015.12.8</t>
    <phoneticPr fontId="1" type="noConversion"/>
  </si>
  <si>
    <t>付李艳11月份工资</t>
    <phoneticPr fontId="1" type="noConversion"/>
  </si>
  <si>
    <t>付谢协11月份工资</t>
    <phoneticPr fontId="1" type="noConversion"/>
  </si>
  <si>
    <t>付宾雪11月份工资</t>
    <phoneticPr fontId="1" type="noConversion"/>
  </si>
  <si>
    <t>付工资转账手续费</t>
    <phoneticPr fontId="1" type="noConversion"/>
  </si>
  <si>
    <t>取现</t>
    <phoneticPr fontId="1" type="noConversion"/>
  </si>
  <si>
    <t>2015.12.15</t>
    <phoneticPr fontId="1" type="noConversion"/>
  </si>
  <si>
    <t>熊志勇向公司借款</t>
    <phoneticPr fontId="1" type="noConversion"/>
  </si>
  <si>
    <t>缴纳谢协、宾雪、王文涛社保</t>
  </si>
  <si>
    <t>缴纳谢协、宾雪、王文涛社保</t>
    <phoneticPr fontId="1" type="noConversion"/>
  </si>
  <si>
    <t>2015.12.18</t>
    <phoneticPr fontId="1" type="noConversion"/>
  </si>
  <si>
    <t>付谢协9、10月份工资</t>
    <phoneticPr fontId="1" type="noConversion"/>
  </si>
  <si>
    <t>招待费</t>
    <phoneticPr fontId="1" type="noConversion"/>
  </si>
  <si>
    <t>2016.1.5</t>
    <phoneticPr fontId="1" type="noConversion"/>
  </si>
  <si>
    <t>2016.2.6</t>
    <phoneticPr fontId="1" type="noConversion"/>
  </si>
  <si>
    <t>2016.2.25</t>
    <phoneticPr fontId="1" type="noConversion"/>
  </si>
  <si>
    <t>公司预存话费</t>
    <phoneticPr fontId="1" type="noConversion"/>
  </si>
  <si>
    <t>付谢协12月份工资</t>
    <phoneticPr fontId="1" type="noConversion"/>
  </si>
  <si>
    <t>付宾雪12月份工资</t>
    <phoneticPr fontId="1" type="noConversion"/>
  </si>
  <si>
    <t>2016.3.17</t>
    <phoneticPr fontId="1" type="noConversion"/>
  </si>
  <si>
    <t>购入电话机一部</t>
    <phoneticPr fontId="1" type="noConversion"/>
  </si>
  <si>
    <t>2016.4.18</t>
    <phoneticPr fontId="1" type="noConversion"/>
  </si>
  <si>
    <t>税务电子申报年费</t>
    <phoneticPr fontId="1" type="noConversion"/>
  </si>
  <si>
    <t>2016.4.22</t>
    <phoneticPr fontId="1" type="noConversion"/>
  </si>
  <si>
    <t>谢协印名片</t>
    <phoneticPr fontId="1" type="noConversion"/>
  </si>
  <si>
    <t>现金存入</t>
    <phoneticPr fontId="1" type="noConversion"/>
  </si>
  <si>
    <t>2016.5.3</t>
    <phoneticPr fontId="1" type="noConversion"/>
  </si>
  <si>
    <t>公司预存话费</t>
    <phoneticPr fontId="1" type="noConversion"/>
  </si>
  <si>
    <t>刻章</t>
    <phoneticPr fontId="1" type="noConversion"/>
  </si>
  <si>
    <t>2016.6.8</t>
    <phoneticPr fontId="1" type="noConversion"/>
  </si>
  <si>
    <t>2016.8.1</t>
    <phoneticPr fontId="1" type="noConversion"/>
  </si>
  <si>
    <t>公司预存话费</t>
    <phoneticPr fontId="1" type="noConversion"/>
  </si>
  <si>
    <t>现金存入</t>
    <phoneticPr fontId="1" type="noConversion"/>
  </si>
  <si>
    <t>2016.8.23</t>
    <phoneticPr fontId="1" type="noConversion"/>
  </si>
  <si>
    <t>缴纳电梯评审费用</t>
    <phoneticPr fontId="1" type="noConversion"/>
  </si>
  <si>
    <t>2016.8.23</t>
    <phoneticPr fontId="1" type="noConversion"/>
  </si>
  <si>
    <t>评审快递费</t>
    <phoneticPr fontId="1" type="noConversion"/>
  </si>
  <si>
    <t>2016.8.29</t>
    <phoneticPr fontId="1" type="noConversion"/>
  </si>
  <si>
    <t>2016.9.5</t>
    <phoneticPr fontId="1" type="noConversion"/>
  </si>
  <si>
    <t>评审打扫卫生</t>
    <phoneticPr fontId="1" type="noConversion"/>
  </si>
  <si>
    <t>广告牌制作</t>
    <phoneticPr fontId="1" type="noConversion"/>
  </si>
  <si>
    <t>2016.9.19</t>
    <phoneticPr fontId="1" type="noConversion"/>
  </si>
  <si>
    <t>广告制作</t>
    <phoneticPr fontId="1" type="noConversion"/>
  </si>
  <si>
    <t>文体用品</t>
    <phoneticPr fontId="1" type="noConversion"/>
  </si>
  <si>
    <t>2016.9.25</t>
    <phoneticPr fontId="1" type="noConversion"/>
  </si>
  <si>
    <t xml:space="preserve"> 农行卡取现</t>
    <phoneticPr fontId="1" type="noConversion"/>
  </si>
  <si>
    <t>招待费</t>
    <phoneticPr fontId="1" type="noConversion"/>
  </si>
  <si>
    <t>取现</t>
    <phoneticPr fontId="1" type="noConversion"/>
  </si>
  <si>
    <t>2016.10.1</t>
    <phoneticPr fontId="1" type="noConversion"/>
  </si>
  <si>
    <t>公司预存话费</t>
    <phoneticPr fontId="1" type="noConversion"/>
  </si>
  <si>
    <t>2016.11.1</t>
    <phoneticPr fontId="1" type="noConversion"/>
  </si>
  <si>
    <t>2016.9.20</t>
    <phoneticPr fontId="1" type="noConversion"/>
  </si>
  <si>
    <t>2016.9.19</t>
    <phoneticPr fontId="1" type="noConversion"/>
  </si>
  <si>
    <t>2016.9.21</t>
    <phoneticPr fontId="1" type="noConversion"/>
  </si>
  <si>
    <t>广告牌工牌制作</t>
    <phoneticPr fontId="1" type="noConversion"/>
  </si>
  <si>
    <t>加班2次餐饮费</t>
    <phoneticPr fontId="1" type="noConversion"/>
  </si>
  <si>
    <t>2016.9.27</t>
    <phoneticPr fontId="1" type="noConversion"/>
  </si>
  <si>
    <t>打扫卫生</t>
    <phoneticPr fontId="1" type="noConversion"/>
  </si>
  <si>
    <t>搬家费+中餐</t>
    <phoneticPr fontId="1" type="noConversion"/>
  </si>
  <si>
    <t>招待费</t>
    <phoneticPr fontId="1" type="noConversion"/>
  </si>
  <si>
    <t>送礼</t>
    <phoneticPr fontId="1" type="noConversion"/>
  </si>
  <si>
    <t>庆功宴</t>
    <phoneticPr fontId="1" type="noConversion"/>
  </si>
  <si>
    <t>送情</t>
    <phoneticPr fontId="1" type="noConversion"/>
  </si>
  <si>
    <t>2016年未报开支</t>
    <phoneticPr fontId="1" type="noConversion"/>
  </si>
  <si>
    <t>未填写报销单</t>
    <phoneticPr fontId="1" type="noConversion"/>
  </si>
  <si>
    <t>2016年9月10月</t>
    <phoneticPr fontId="1" type="noConversion"/>
  </si>
  <si>
    <t>评审整改期间业务报销</t>
    <phoneticPr fontId="1" type="noConversion"/>
  </si>
  <si>
    <t>2016.12.30</t>
    <phoneticPr fontId="1" type="noConversion"/>
  </si>
  <si>
    <t>购桶装水（2桶）</t>
  </si>
  <si>
    <t>购桶装水（2桶）</t>
    <phoneticPr fontId="1" type="noConversion"/>
  </si>
  <si>
    <t>2015年9月-10月</t>
    <phoneticPr fontId="1" type="noConversion"/>
  </si>
  <si>
    <t>前期开销</t>
    <phoneticPr fontId="1" type="noConversion"/>
  </si>
  <si>
    <t>2017.1.1</t>
    <phoneticPr fontId="1" type="noConversion"/>
  </si>
  <si>
    <t>2016.12.12</t>
    <phoneticPr fontId="1" type="noConversion"/>
  </si>
  <si>
    <t>工商调取公司章程</t>
    <phoneticPr fontId="1" type="noConversion"/>
  </si>
  <si>
    <t>2017.1.9</t>
    <phoneticPr fontId="1" type="noConversion"/>
  </si>
  <si>
    <t>2016.11.29</t>
    <phoneticPr fontId="1" type="noConversion"/>
  </si>
  <si>
    <t>发票未开，宾雪未报销</t>
    <phoneticPr fontId="1" type="noConversion"/>
  </si>
  <si>
    <t>评审整改2次打印费</t>
    <phoneticPr fontId="1" type="noConversion"/>
  </si>
  <si>
    <t>2016.12.1</t>
    <phoneticPr fontId="1" type="noConversion"/>
  </si>
  <si>
    <t>购买办公用品（烟灰缸X2）</t>
    <phoneticPr fontId="1" type="noConversion"/>
  </si>
  <si>
    <t>2016.9.21</t>
    <phoneticPr fontId="1" type="noConversion"/>
  </si>
  <si>
    <t>购买文具（打印机硒鼓）</t>
    <phoneticPr fontId="1" type="noConversion"/>
  </si>
  <si>
    <t>缺发票</t>
    <phoneticPr fontId="1" type="noConversion"/>
  </si>
  <si>
    <t>评审加班交通费10次</t>
    <phoneticPr fontId="1" type="noConversion"/>
  </si>
  <si>
    <t>2017.1.17</t>
    <phoneticPr fontId="1" type="noConversion"/>
  </si>
  <si>
    <t>标书塑封费</t>
    <phoneticPr fontId="1" type="noConversion"/>
  </si>
  <si>
    <t>2017.1.25</t>
    <phoneticPr fontId="1" type="noConversion"/>
  </si>
  <si>
    <t>付刘欢2016年12月和2017年1月工资</t>
    <phoneticPr fontId="1" type="noConversion"/>
  </si>
  <si>
    <t>付钟敏2017年1月工资</t>
    <phoneticPr fontId="1" type="noConversion"/>
  </si>
  <si>
    <t>付宾雪2016年和2017年1月工资</t>
    <phoneticPr fontId="1" type="noConversion"/>
  </si>
  <si>
    <t>付谢协2016年和2017年1月工资</t>
    <phoneticPr fontId="1" type="noConversion"/>
  </si>
  <si>
    <t>2017.2.1</t>
    <phoneticPr fontId="1" type="noConversion"/>
  </si>
  <si>
    <t>公司预存话费</t>
    <phoneticPr fontId="1" type="noConversion"/>
  </si>
  <si>
    <t>2017.2.14</t>
    <phoneticPr fontId="1" type="noConversion"/>
  </si>
  <si>
    <t>购桶装水（2桶）</t>
    <phoneticPr fontId="1" type="noConversion"/>
  </si>
  <si>
    <t>2017.3.1</t>
    <phoneticPr fontId="1" type="noConversion"/>
  </si>
  <si>
    <t>公司预存话费</t>
    <phoneticPr fontId="1" type="noConversion"/>
  </si>
  <si>
    <t>2017.2.24</t>
    <phoneticPr fontId="1" type="noConversion"/>
  </si>
  <si>
    <t>购维修工具包</t>
    <phoneticPr fontId="1" type="noConversion"/>
  </si>
  <si>
    <t>2017.3.6</t>
    <phoneticPr fontId="1" type="noConversion"/>
  </si>
  <si>
    <t>公司印名片</t>
    <phoneticPr fontId="1" type="noConversion"/>
  </si>
  <si>
    <t>2017.3.14</t>
    <phoneticPr fontId="1" type="noConversion"/>
  </si>
  <si>
    <t>购桶装水（2桶）+1个水桶押金</t>
    <phoneticPr fontId="1" type="noConversion"/>
  </si>
  <si>
    <t>2017.3.14</t>
    <phoneticPr fontId="1" type="noConversion"/>
  </si>
  <si>
    <t>付钟敏2017年2月工资</t>
    <phoneticPr fontId="1" type="noConversion"/>
  </si>
  <si>
    <t>付谢协2017年2月工资</t>
    <phoneticPr fontId="1" type="noConversion"/>
  </si>
  <si>
    <t>付刘欢2017年2月工资</t>
    <phoneticPr fontId="1" type="noConversion"/>
  </si>
  <si>
    <t>付宾雪2017年2月工资</t>
    <phoneticPr fontId="1" type="noConversion"/>
  </si>
  <si>
    <t>2017.3.22</t>
    <phoneticPr fontId="1" type="noConversion"/>
  </si>
  <si>
    <t>购U盘</t>
    <phoneticPr fontId="1" type="noConversion"/>
  </si>
  <si>
    <t>2017.3.31</t>
    <phoneticPr fontId="1" type="noConversion"/>
  </si>
  <si>
    <t>公司预存话费</t>
    <phoneticPr fontId="1" type="noConversion"/>
  </si>
  <si>
    <t>2017.4.10</t>
    <phoneticPr fontId="1" type="noConversion"/>
  </si>
  <si>
    <t>收到徐卫国押金5000</t>
    <phoneticPr fontId="1" type="noConversion"/>
  </si>
  <si>
    <t>2017.4.12</t>
    <phoneticPr fontId="1" type="noConversion"/>
  </si>
  <si>
    <t>2017.4.10</t>
    <phoneticPr fontId="1" type="noConversion"/>
  </si>
  <si>
    <t>银行开户复印</t>
    <phoneticPr fontId="1" type="noConversion"/>
  </si>
  <si>
    <t>付迅达押金汇款手续费</t>
    <phoneticPr fontId="1" type="noConversion"/>
  </si>
  <si>
    <t>2017.4.13</t>
    <phoneticPr fontId="1" type="noConversion"/>
  </si>
  <si>
    <t>付电梯安全提示广告费</t>
    <phoneticPr fontId="1" type="noConversion"/>
  </si>
  <si>
    <t>付钟敏2017年3月工资</t>
    <phoneticPr fontId="1" type="noConversion"/>
  </si>
  <si>
    <t>付谢协2017年3月工资</t>
    <phoneticPr fontId="1" type="noConversion"/>
  </si>
  <si>
    <t>付刘欢2017年3月工资</t>
    <phoneticPr fontId="1" type="noConversion"/>
  </si>
  <si>
    <t>付宾雪2017年3月工资</t>
    <phoneticPr fontId="1" type="noConversion"/>
  </si>
  <si>
    <t>2017.4.17</t>
    <phoneticPr fontId="1" type="noConversion"/>
  </si>
  <si>
    <t>2017.4.20</t>
    <phoneticPr fontId="1" type="noConversion"/>
  </si>
  <si>
    <t>刻发票专用章</t>
    <phoneticPr fontId="1" type="noConversion"/>
  </si>
  <si>
    <t>2017.4.20</t>
    <phoneticPr fontId="1" type="noConversion"/>
  </si>
  <si>
    <t>现金存入</t>
    <phoneticPr fontId="1" type="noConversion"/>
  </si>
  <si>
    <t>2017.4.20</t>
    <phoneticPr fontId="1" type="noConversion"/>
  </si>
  <si>
    <t>付电梯配件</t>
    <phoneticPr fontId="1" type="noConversion"/>
  </si>
  <si>
    <t>2017.4.21</t>
    <phoneticPr fontId="1" type="noConversion"/>
  </si>
  <si>
    <t>取现</t>
    <phoneticPr fontId="1" type="noConversion"/>
  </si>
  <si>
    <t>2017.4.18</t>
    <phoneticPr fontId="1" type="noConversion"/>
  </si>
  <si>
    <t>付2017年艾波克年费</t>
    <phoneticPr fontId="1" type="noConversion"/>
  </si>
  <si>
    <t>2017.4.21</t>
    <phoneticPr fontId="1" type="noConversion"/>
  </si>
  <si>
    <t>付宾雪代缴报销费用</t>
    <phoneticPr fontId="1" type="noConversion"/>
  </si>
  <si>
    <t>宾雪已报销</t>
    <phoneticPr fontId="1" type="noConversion"/>
  </si>
  <si>
    <t>宾雪已报销</t>
    <phoneticPr fontId="1" type="noConversion"/>
  </si>
  <si>
    <t>发票未开，宾雪已报销</t>
    <phoneticPr fontId="1" type="noConversion"/>
  </si>
  <si>
    <t>发票未开，宾雪已报销</t>
    <phoneticPr fontId="1" type="noConversion"/>
  </si>
  <si>
    <t>付2017年1-4月份水电费+卫生费</t>
    <phoneticPr fontId="1" type="noConversion"/>
  </si>
  <si>
    <t>2017.4.24</t>
    <phoneticPr fontId="1" type="noConversion"/>
  </si>
  <si>
    <t>购桶装水2桶</t>
    <phoneticPr fontId="1" type="noConversion"/>
  </si>
  <si>
    <t>退1个水桶押金</t>
    <phoneticPr fontId="1" type="noConversion"/>
  </si>
  <si>
    <t>2017.4.12</t>
    <phoneticPr fontId="1" type="noConversion"/>
  </si>
  <si>
    <t>现金存入</t>
    <phoneticPr fontId="1" type="noConversion"/>
  </si>
  <si>
    <t>付款迅达电梯押金</t>
    <phoneticPr fontId="1" type="noConversion"/>
  </si>
  <si>
    <t>2017.4.26</t>
    <phoneticPr fontId="1" type="noConversion"/>
  </si>
  <si>
    <t>刘欢报招待费</t>
    <phoneticPr fontId="1" type="noConversion"/>
  </si>
  <si>
    <t>2017.4.27</t>
    <phoneticPr fontId="1" type="noConversion"/>
  </si>
  <si>
    <t>购电梯维护记录本10本</t>
    <phoneticPr fontId="1" type="noConversion"/>
  </si>
  <si>
    <t>2017.5.1</t>
    <phoneticPr fontId="1" type="noConversion"/>
  </si>
  <si>
    <t>2017.5.5</t>
    <phoneticPr fontId="1" type="noConversion"/>
  </si>
  <si>
    <t>购卫生纸</t>
    <phoneticPr fontId="1" type="noConversion"/>
  </si>
  <si>
    <t>2017.5.08</t>
    <phoneticPr fontId="1" type="noConversion"/>
  </si>
  <si>
    <t>取现（国税）</t>
    <phoneticPr fontId="1" type="noConversion"/>
  </si>
  <si>
    <t>2017.5.8</t>
    <phoneticPr fontId="1" type="noConversion"/>
  </si>
  <si>
    <t>购买红包</t>
    <phoneticPr fontId="1" type="noConversion"/>
  </si>
  <si>
    <t>招待费</t>
    <phoneticPr fontId="1" type="noConversion"/>
  </si>
  <si>
    <t>招待费</t>
    <phoneticPr fontId="1" type="noConversion"/>
  </si>
  <si>
    <t>2017.5.09</t>
    <phoneticPr fontId="1" type="noConversion"/>
  </si>
  <si>
    <t>购金税盘</t>
    <phoneticPr fontId="1" type="noConversion"/>
  </si>
  <si>
    <t>购发票打印机</t>
    <phoneticPr fontId="1" type="noConversion"/>
  </si>
  <si>
    <t>2017.5.9</t>
    <phoneticPr fontId="1" type="noConversion"/>
  </si>
  <si>
    <t>购机油、毛刷</t>
    <phoneticPr fontId="1" type="noConversion"/>
  </si>
  <si>
    <t>2017.5.10</t>
    <phoneticPr fontId="1" type="noConversion"/>
  </si>
  <si>
    <t>付钟敏2017年4月工资</t>
    <phoneticPr fontId="1" type="noConversion"/>
  </si>
  <si>
    <t>已填写报销单</t>
    <phoneticPr fontId="1" type="noConversion"/>
  </si>
  <si>
    <t>2016年12月-2017年5月</t>
    <phoneticPr fontId="1" type="noConversion"/>
  </si>
  <si>
    <t>招待费</t>
    <phoneticPr fontId="1" type="noConversion"/>
  </si>
  <si>
    <t>学习</t>
    <phoneticPr fontId="1" type="noConversion"/>
  </si>
  <si>
    <t>手机、华为</t>
    <phoneticPr fontId="1" type="noConversion"/>
  </si>
  <si>
    <t>陈处长送礼、高铁票</t>
    <phoneticPr fontId="1" type="noConversion"/>
  </si>
  <si>
    <t>评审期间开销</t>
    <phoneticPr fontId="1" type="noConversion"/>
  </si>
  <si>
    <t>过年期间送礼</t>
    <phoneticPr fontId="1" type="noConversion"/>
  </si>
  <si>
    <t>烟（交警队）</t>
    <phoneticPr fontId="1" type="noConversion"/>
  </si>
  <si>
    <t>烟、酒</t>
    <phoneticPr fontId="1" type="noConversion"/>
  </si>
  <si>
    <t>2016年吃饭、喝茶、宵夜、洗脚</t>
    <phoneticPr fontId="1" type="noConversion"/>
  </si>
  <si>
    <t>看老</t>
    <phoneticPr fontId="1" type="noConversion"/>
  </si>
  <si>
    <t>买玉器</t>
    <phoneticPr fontId="1" type="noConversion"/>
  </si>
  <si>
    <t>付刘欢2017年4月工资</t>
    <phoneticPr fontId="1" type="noConversion"/>
  </si>
  <si>
    <t>付宾雪2017年4月工资</t>
    <phoneticPr fontId="1" type="noConversion"/>
  </si>
  <si>
    <t>垫付办公室租金</t>
    <phoneticPr fontId="1" type="noConversion"/>
  </si>
  <si>
    <t>评审整改期间开销</t>
    <phoneticPr fontId="1" type="noConversion"/>
  </si>
  <si>
    <t>2016年水电卫生费</t>
    <phoneticPr fontId="1" type="noConversion"/>
  </si>
  <si>
    <t>未填写报销单</t>
    <phoneticPr fontId="1" type="noConversion"/>
  </si>
  <si>
    <t>2017.5.24</t>
    <phoneticPr fontId="1" type="noConversion"/>
  </si>
  <si>
    <t>购桶装水（2桶）</t>
    <phoneticPr fontId="1" type="noConversion"/>
  </si>
  <si>
    <t>公账（1907602509100085988）</t>
    <phoneticPr fontId="1" type="noConversion"/>
  </si>
  <si>
    <t>收到交警支队修理费</t>
    <phoneticPr fontId="1" type="noConversion"/>
  </si>
  <si>
    <t>2017.5.26</t>
    <phoneticPr fontId="1" type="noConversion"/>
  </si>
  <si>
    <t>付刘欢交警支队电缆线、开支</t>
    <phoneticPr fontId="1" type="noConversion"/>
  </si>
  <si>
    <t>付宾雪代付李会计4月份工资</t>
    <phoneticPr fontId="1" type="noConversion"/>
  </si>
  <si>
    <t>2017.5.25</t>
    <phoneticPr fontId="1" type="noConversion"/>
  </si>
  <si>
    <t>修车、看老、吃饭</t>
    <phoneticPr fontId="1" type="noConversion"/>
  </si>
  <si>
    <t>2017.5.25</t>
    <phoneticPr fontId="1" type="noConversion"/>
  </si>
  <si>
    <t>茶叶、招待费</t>
    <phoneticPr fontId="1" type="noConversion"/>
  </si>
  <si>
    <t>2017.5.11</t>
    <phoneticPr fontId="1" type="noConversion"/>
  </si>
  <si>
    <t>刻章</t>
    <phoneticPr fontId="1" type="noConversion"/>
  </si>
  <si>
    <t>2017.5.25</t>
    <phoneticPr fontId="1" type="noConversion"/>
  </si>
  <si>
    <t>采购端午节福利粽子4盒、咸蛋4盒</t>
    <phoneticPr fontId="1" type="noConversion"/>
  </si>
  <si>
    <t>2017.6.1</t>
    <phoneticPr fontId="1" type="noConversion"/>
  </si>
  <si>
    <t>购买办公用品（剪刀一把，双面胶2卷）</t>
    <phoneticPr fontId="1" type="noConversion"/>
  </si>
  <si>
    <t>2017.6.2</t>
    <phoneticPr fontId="1" type="noConversion"/>
  </si>
  <si>
    <t>公司预存话费</t>
    <phoneticPr fontId="1" type="noConversion"/>
  </si>
  <si>
    <t>2017.5.31</t>
    <phoneticPr fontId="1" type="noConversion"/>
  </si>
  <si>
    <t>胡总吃饭、红酒、和天下2包</t>
    <phoneticPr fontId="1" type="noConversion"/>
  </si>
  <si>
    <t>2017.6.5</t>
    <phoneticPr fontId="1" type="noConversion"/>
  </si>
  <si>
    <t>聚餐</t>
    <phoneticPr fontId="1" type="noConversion"/>
  </si>
  <si>
    <t>2017.6.5</t>
    <phoneticPr fontId="1" type="noConversion"/>
  </si>
  <si>
    <t>交警支队电梯检测费</t>
    <phoneticPr fontId="1" type="noConversion"/>
  </si>
  <si>
    <t>刘欢已填写报销单，未报销</t>
    <phoneticPr fontId="1" type="noConversion"/>
  </si>
  <si>
    <t>宾雪已填写报销单，未报销</t>
    <phoneticPr fontId="1" type="noConversion"/>
  </si>
  <si>
    <t>2015.12.15</t>
    <phoneticPr fontId="1" type="noConversion"/>
  </si>
  <si>
    <t>付熊志勇工资</t>
    <phoneticPr fontId="1" type="noConversion"/>
  </si>
  <si>
    <t>有单据</t>
    <phoneticPr fontId="1" type="noConversion"/>
  </si>
  <si>
    <t>账面剩下8399.6元，实际剩下0元；</t>
    <phoneticPr fontId="1" type="noConversion"/>
  </si>
  <si>
    <t>账面剩下1142.2元，实际剩下58.97元</t>
    <phoneticPr fontId="1" type="noConversion"/>
  </si>
  <si>
    <t>账面2016年-2017年应剩下9541.8元，实际剩下58.97元；其中约9480元被谢协转走。</t>
    <phoneticPr fontId="1" type="noConversion"/>
  </si>
  <si>
    <t>2015年-2017年谢协农行卡进67000元，截止到2017年6月5日剩下58.97元.</t>
    <phoneticPr fontId="1" type="noConversion"/>
  </si>
  <si>
    <t>付宾雪代付5月份公司水电卫生费</t>
    <phoneticPr fontId="1" type="noConversion"/>
  </si>
  <si>
    <t>2015-2017年现金存入26500元，不包含农行卡取现。</t>
    <phoneticPr fontId="1" type="noConversion"/>
  </si>
  <si>
    <t>2015-2017年垫资合计</t>
    <phoneticPr fontId="1" type="noConversion"/>
  </si>
  <si>
    <t>余额2</t>
  </si>
  <si>
    <t>余额2</t>
    <phoneticPr fontId="1" type="noConversion"/>
  </si>
  <si>
    <t>2015.11.4</t>
  </si>
  <si>
    <t>平账</t>
    <phoneticPr fontId="1" type="noConversion"/>
  </si>
  <si>
    <t>宾雪已报销（计算有误差）</t>
    <phoneticPr fontId="1" type="noConversion"/>
  </si>
  <si>
    <t>平账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</si>
</sst>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ajor"/>
    </font>
    <font>
      <sz val="12"/>
      <color theme="1"/>
      <name val="宋体"/>
      <charset val="134"/>
      <scheme val="major"/>
    </font>
    <font>
      <sz val="12"/>
      <color theme="1"/>
      <name val="宋体"/>
      <family val="3"/>
      <charset val="134"/>
    </font>
    <font>
      <b/>
      <sz val="11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5" xfId="0" applyBorder="1">
      <alignment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0" borderId="3" xfId="0" applyBorder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14" fontId="0" fillId="0" borderId="2" xfId="0" applyNumberForma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5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4" fontId="0" fillId="0" borderId="13" xfId="0" applyNumberForma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>
      <alignment vertical="center"/>
    </xf>
    <xf numFmtId="0" fontId="7" fillId="2" borderId="16" xfId="0" applyFont="1" applyFill="1" applyBorder="1" applyAlignment="1">
      <alignment horizontal="center" vertical="center"/>
    </xf>
    <xf numFmtId="0" fontId="0" fillId="0" borderId="16" xfId="0" applyBorder="1">
      <alignment vertical="center"/>
    </xf>
    <xf numFmtId="14" fontId="0" fillId="0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9" fillId="2" borderId="16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0" fillId="5" borderId="3" xfId="0" applyFill="1" applyBorder="1">
      <alignment vertical="center"/>
    </xf>
    <xf numFmtId="14" fontId="7" fillId="5" borderId="2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0" fillId="5" borderId="2" xfId="0" applyFill="1" applyBorder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2" xfId="0" applyFill="1" applyBorder="1" applyAlignment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Border="1">
      <alignment vertical="center"/>
    </xf>
    <xf numFmtId="0" fontId="10" fillId="0" borderId="2" xfId="0" applyFont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11" fillId="4" borderId="13" xfId="0" applyFont="1" applyFill="1" applyBorder="1">
      <alignment vertical="center"/>
    </xf>
    <xf numFmtId="0" fontId="0" fillId="0" borderId="9" xfId="0" applyBorder="1">
      <alignment vertical="center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</cellXfs>
  <cellStyles count="1">
    <cellStyle name="常规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宋体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宋体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宋体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宋体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宋体"/>
        <scheme val="maj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表6_2" displayName="表6_2" ref="A1:G97" totalsRowShown="0" headerRowDxfId="10" headerRowBorderDxfId="8" tableBorderDxfId="9" totalsRowBorderDxfId="7">
  <tableColumns count="7">
    <tableColumn id="1" name="日期" dataDxfId="6"/>
    <tableColumn id="2" name="摘要" dataDxfId="5"/>
    <tableColumn id="3" name="收入" dataDxfId="4"/>
    <tableColumn id="4" name="支出" dataDxfId="3"/>
    <tableColumn id="7" name="余额" dataDxfId="2"/>
    <tableColumn id="5" name="余额2" dataDxfId="1"/>
    <tableColumn id="6" name="备注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"/>
  <sheetViews>
    <sheetView workbookViewId="0">
      <selection activeCell="E17" sqref="E17"/>
    </sheetView>
  </sheetViews>
  <sheetFormatPr defaultRowHeight="13.5" x14ac:dyDescent="0.15"/>
  <sheetData>
    <row r="3" spans="1:6" x14ac:dyDescent="0.15">
      <c r="A3" s="69" t="s">
        <v>278</v>
      </c>
      <c r="B3" s="69"/>
      <c r="C3" s="69"/>
      <c r="D3" s="69"/>
      <c r="E3" s="69"/>
      <c r="F3" s="69"/>
    </row>
  </sheetData>
  <mergeCells count="1">
    <mergeCell ref="A3:F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workbookViewId="0">
      <selection activeCell="G20" sqref="G20"/>
    </sheetView>
  </sheetViews>
  <sheetFormatPr defaultRowHeight="13.5" x14ac:dyDescent="0.15"/>
  <cols>
    <col min="1" max="1" width="11.625" bestFit="1" customWidth="1"/>
    <col min="2" max="2" width="37.125" bestFit="1" customWidth="1"/>
    <col min="3" max="3" width="8.5" bestFit="1" customWidth="1"/>
    <col min="4" max="4" width="7.5" bestFit="1" customWidth="1"/>
    <col min="5" max="6" width="8.5" bestFit="1" customWidth="1"/>
    <col min="7" max="7" width="25.5" bestFit="1" customWidth="1"/>
  </cols>
  <sheetData>
    <row r="1" spans="1:7" x14ac:dyDescent="0.15">
      <c r="A1" s="4" t="s">
        <v>0</v>
      </c>
      <c r="B1" s="5" t="s">
        <v>6</v>
      </c>
      <c r="C1" s="5" t="s">
        <v>1</v>
      </c>
      <c r="D1" s="5" t="s">
        <v>2</v>
      </c>
      <c r="E1" s="5" t="s">
        <v>3</v>
      </c>
      <c r="F1" s="5" t="s">
        <v>280</v>
      </c>
      <c r="G1" s="6" t="s">
        <v>9</v>
      </c>
    </row>
    <row r="2" spans="1:7" ht="14.25" x14ac:dyDescent="0.15">
      <c r="A2" s="9" t="s">
        <v>10</v>
      </c>
      <c r="B2" s="10"/>
      <c r="C2" s="10">
        <v>3000</v>
      </c>
      <c r="D2" s="10"/>
      <c r="E2" s="10">
        <v>3000</v>
      </c>
      <c r="F2" s="10">
        <v>3000</v>
      </c>
      <c r="G2" s="7"/>
    </row>
    <row r="3" spans="1:7" ht="14.25" x14ac:dyDescent="0.15">
      <c r="A3" s="9" t="s">
        <v>10</v>
      </c>
      <c r="B3" s="12" t="s">
        <v>11</v>
      </c>
      <c r="C3" s="12"/>
      <c r="D3" s="12">
        <v>225</v>
      </c>
      <c r="E3" s="12">
        <v>2775</v>
      </c>
      <c r="F3" s="12">
        <f>F2+C3-D3</f>
        <v>2775</v>
      </c>
      <c r="G3" s="8"/>
    </row>
    <row r="4" spans="1:7" ht="14.25" x14ac:dyDescent="0.15">
      <c r="A4" s="9" t="s">
        <v>282</v>
      </c>
      <c r="B4" s="10" t="s">
        <v>12</v>
      </c>
      <c r="C4" s="10"/>
      <c r="D4" s="10">
        <v>14</v>
      </c>
      <c r="E4" s="10">
        <v>2761</v>
      </c>
      <c r="F4" s="12">
        <f>F3+C4-D4</f>
        <v>2761</v>
      </c>
      <c r="G4" s="7"/>
    </row>
    <row r="5" spans="1:7" ht="14.25" x14ac:dyDescent="0.15">
      <c r="A5" s="9" t="s">
        <v>282</v>
      </c>
      <c r="B5" s="12" t="s">
        <v>13</v>
      </c>
      <c r="C5" s="12"/>
      <c r="D5" s="12">
        <v>94</v>
      </c>
      <c r="E5" s="12">
        <v>2667</v>
      </c>
      <c r="F5" s="12">
        <f>F4+C5-D5</f>
        <v>2667</v>
      </c>
      <c r="G5" s="8"/>
    </row>
    <row r="6" spans="1:7" ht="14.25" x14ac:dyDescent="0.15">
      <c r="A6" s="9" t="s">
        <v>14</v>
      </c>
      <c r="B6" s="10" t="s">
        <v>18</v>
      </c>
      <c r="C6" s="10"/>
      <c r="D6" s="10">
        <v>200</v>
      </c>
      <c r="E6" s="10">
        <v>2467</v>
      </c>
      <c r="F6" s="12">
        <f>F5+C6-D6</f>
        <v>2467</v>
      </c>
      <c r="G6" s="7"/>
    </row>
    <row r="7" spans="1:7" ht="14.25" x14ac:dyDescent="0.15">
      <c r="A7" s="9"/>
      <c r="B7" s="10" t="s">
        <v>15</v>
      </c>
      <c r="C7" s="10"/>
      <c r="D7" s="10">
        <v>49</v>
      </c>
      <c r="E7" s="10">
        <v>2418</v>
      </c>
      <c r="F7" s="12">
        <f>F6+C7-D7</f>
        <v>2418</v>
      </c>
      <c r="G7" s="7"/>
    </row>
    <row r="8" spans="1:7" ht="14.25" x14ac:dyDescent="0.15">
      <c r="A8" s="9"/>
      <c r="B8" s="10" t="s">
        <v>16</v>
      </c>
      <c r="C8" s="10"/>
      <c r="D8" s="10">
        <v>4</v>
      </c>
      <c r="E8" s="10">
        <v>2414</v>
      </c>
      <c r="F8" s="12">
        <f>F7+C8-D8</f>
        <v>2414</v>
      </c>
      <c r="G8" s="7"/>
    </row>
    <row r="9" spans="1:7" ht="14.25" x14ac:dyDescent="0.15">
      <c r="A9" s="31"/>
      <c r="B9" s="32" t="s">
        <v>17</v>
      </c>
      <c r="C9" s="32"/>
      <c r="D9" s="32">
        <v>210</v>
      </c>
      <c r="E9" s="32">
        <v>2204</v>
      </c>
      <c r="F9" s="12">
        <f>F8+C9-D9</f>
        <v>2204</v>
      </c>
      <c r="G9" s="7"/>
    </row>
    <row r="10" spans="1:7" ht="14.25" x14ac:dyDescent="0.15">
      <c r="A10" s="9"/>
      <c r="B10" s="10" t="s">
        <v>19</v>
      </c>
      <c r="C10" s="10"/>
      <c r="D10" s="10">
        <v>340</v>
      </c>
      <c r="E10" s="10">
        <v>1864</v>
      </c>
      <c r="F10" s="12">
        <f>F9+C10-D10</f>
        <v>1864</v>
      </c>
      <c r="G10" s="7"/>
    </row>
    <row r="11" spans="1:7" ht="14.25" x14ac:dyDescent="0.15">
      <c r="A11" s="9" t="s">
        <v>20</v>
      </c>
      <c r="B11" s="10" t="s">
        <v>21</v>
      </c>
      <c r="C11" s="10">
        <v>6500</v>
      </c>
      <c r="D11" s="10"/>
      <c r="E11" s="10">
        <v>8364</v>
      </c>
      <c r="F11" s="12">
        <f>F10+C11-D11</f>
        <v>8364</v>
      </c>
      <c r="G11" s="7"/>
    </row>
    <row r="12" spans="1:7" ht="14.25" x14ac:dyDescent="0.15">
      <c r="A12" s="9"/>
      <c r="B12" s="10" t="s">
        <v>22</v>
      </c>
      <c r="C12" s="10"/>
      <c r="D12" s="10">
        <v>6540</v>
      </c>
      <c r="E12" s="10">
        <v>1824</v>
      </c>
      <c r="F12" s="12">
        <f>F11+C12-D12</f>
        <v>1824</v>
      </c>
      <c r="G12" s="7"/>
    </row>
    <row r="13" spans="1:7" ht="14.25" x14ac:dyDescent="0.15">
      <c r="A13" s="35"/>
      <c r="B13" s="34" t="s">
        <v>23</v>
      </c>
      <c r="C13" s="34"/>
      <c r="D13" s="34">
        <v>200</v>
      </c>
      <c r="E13" s="34">
        <v>1624</v>
      </c>
      <c r="F13" s="12">
        <f>F12+C13-D13</f>
        <v>1624</v>
      </c>
      <c r="G13" s="8"/>
    </row>
    <row r="14" spans="1:7" ht="14.25" x14ac:dyDescent="0.15">
      <c r="A14" s="31" t="s">
        <v>25</v>
      </c>
      <c r="B14" s="32" t="s">
        <v>26</v>
      </c>
      <c r="C14" s="32"/>
      <c r="D14" s="32">
        <v>24</v>
      </c>
      <c r="E14" s="32">
        <v>1600</v>
      </c>
      <c r="F14" s="12">
        <f>F13+C14-D14</f>
        <v>1600</v>
      </c>
      <c r="G14" s="7"/>
    </row>
    <row r="15" spans="1:7" ht="14.25" x14ac:dyDescent="0.15">
      <c r="A15" s="35" t="s">
        <v>27</v>
      </c>
      <c r="B15" s="34" t="s">
        <v>28</v>
      </c>
      <c r="C15" s="34"/>
      <c r="D15" s="34">
        <v>64</v>
      </c>
      <c r="E15" s="34">
        <v>1536</v>
      </c>
      <c r="F15" s="12">
        <f>F14+C15-D15</f>
        <v>1536</v>
      </c>
      <c r="G15" s="8"/>
    </row>
    <row r="16" spans="1:7" ht="14.25" x14ac:dyDescent="0.15">
      <c r="A16" s="31" t="s">
        <v>29</v>
      </c>
      <c r="B16" s="32" t="s">
        <v>28</v>
      </c>
      <c r="C16" s="32"/>
      <c r="D16" s="32">
        <v>25</v>
      </c>
      <c r="E16" s="32">
        <v>1511</v>
      </c>
      <c r="F16" s="12">
        <f>F15+C16-D16</f>
        <v>1511</v>
      </c>
      <c r="G16" s="7"/>
    </row>
    <row r="17" spans="1:7" ht="14.25" x14ac:dyDescent="0.15">
      <c r="A17" s="35" t="s">
        <v>30</v>
      </c>
      <c r="B17" s="34" t="s">
        <v>13</v>
      </c>
      <c r="C17" s="34"/>
      <c r="D17" s="34">
        <v>70</v>
      </c>
      <c r="E17" s="34">
        <v>1441</v>
      </c>
      <c r="F17" s="12">
        <f>F16+C17-D17</f>
        <v>1441</v>
      </c>
      <c r="G17" s="8"/>
    </row>
    <row r="18" spans="1:7" ht="14.25" x14ac:dyDescent="0.15">
      <c r="A18" s="31" t="s">
        <v>32</v>
      </c>
      <c r="B18" s="32" t="s">
        <v>33</v>
      </c>
      <c r="C18" s="32"/>
      <c r="D18" s="51">
        <v>1550</v>
      </c>
      <c r="E18" s="32"/>
      <c r="F18" s="12">
        <f t="shared" ref="F18:F81" si="0">F17+C18-D18</f>
        <v>-109</v>
      </c>
      <c r="G18" s="7"/>
    </row>
    <row r="19" spans="1:7" ht="14.25" x14ac:dyDescent="0.15">
      <c r="A19" s="31" t="s">
        <v>32</v>
      </c>
      <c r="B19" s="32" t="s">
        <v>33</v>
      </c>
      <c r="C19" s="73">
        <v>1550</v>
      </c>
      <c r="D19" s="12"/>
      <c r="E19" s="32"/>
      <c r="F19" s="12">
        <f t="shared" si="0"/>
        <v>1441</v>
      </c>
      <c r="G19" s="7" t="s">
        <v>285</v>
      </c>
    </row>
    <row r="20" spans="1:7" ht="14.25" x14ac:dyDescent="0.15">
      <c r="A20" s="9" t="s">
        <v>34</v>
      </c>
      <c r="B20" s="10" t="s">
        <v>41</v>
      </c>
      <c r="C20" s="10"/>
      <c r="D20" s="10">
        <v>25</v>
      </c>
      <c r="E20" s="10">
        <v>1416</v>
      </c>
      <c r="F20" s="12">
        <f t="shared" si="0"/>
        <v>1416</v>
      </c>
      <c r="G20" s="7"/>
    </row>
    <row r="21" spans="1:7" ht="14.25" x14ac:dyDescent="0.15">
      <c r="A21" s="31" t="s">
        <v>34</v>
      </c>
      <c r="B21" s="32" t="s">
        <v>35</v>
      </c>
      <c r="C21" s="32"/>
      <c r="D21" s="32">
        <v>263</v>
      </c>
      <c r="E21" s="32">
        <v>1153</v>
      </c>
      <c r="F21" s="12">
        <f t="shared" si="0"/>
        <v>1153</v>
      </c>
      <c r="G21" s="7"/>
    </row>
    <row r="22" spans="1:7" ht="14.25" x14ac:dyDescent="0.15">
      <c r="A22" s="31" t="s">
        <v>30</v>
      </c>
      <c r="B22" s="32" t="s">
        <v>36</v>
      </c>
      <c r="C22" s="32"/>
      <c r="D22" s="32">
        <v>45</v>
      </c>
      <c r="E22" s="32">
        <v>1108</v>
      </c>
      <c r="F22" s="12">
        <f t="shared" si="0"/>
        <v>1108</v>
      </c>
      <c r="G22" s="7"/>
    </row>
    <row r="23" spans="1:7" ht="14.25" x14ac:dyDescent="0.15">
      <c r="A23" s="31" t="s">
        <v>31</v>
      </c>
      <c r="B23" s="32" t="s">
        <v>28</v>
      </c>
      <c r="C23" s="32"/>
      <c r="D23" s="32">
        <v>5</v>
      </c>
      <c r="E23" s="32">
        <v>1103</v>
      </c>
      <c r="F23" s="12">
        <f t="shared" si="0"/>
        <v>1103</v>
      </c>
      <c r="G23" s="7"/>
    </row>
    <row r="24" spans="1:7" ht="14.25" x14ac:dyDescent="0.15">
      <c r="A24" s="70" t="s">
        <v>38</v>
      </c>
      <c r="B24" s="71" t="s">
        <v>21</v>
      </c>
      <c r="C24" s="51">
        <v>2000</v>
      </c>
      <c r="D24" s="51"/>
      <c r="E24" s="51">
        <v>3103</v>
      </c>
      <c r="F24" s="12">
        <f t="shared" si="0"/>
        <v>3103</v>
      </c>
      <c r="G24" s="52"/>
    </row>
    <row r="25" spans="1:7" ht="14.25" x14ac:dyDescent="0.15">
      <c r="A25" s="9" t="s">
        <v>37</v>
      </c>
      <c r="B25" s="10" t="s">
        <v>39</v>
      </c>
      <c r="C25" s="10"/>
      <c r="D25" s="10">
        <v>2010</v>
      </c>
      <c r="E25" s="10">
        <v>1093</v>
      </c>
      <c r="F25" s="12">
        <f t="shared" si="0"/>
        <v>1093</v>
      </c>
      <c r="G25" s="7"/>
    </row>
    <row r="26" spans="1:7" ht="14.25" x14ac:dyDescent="0.15">
      <c r="A26" s="9" t="s">
        <v>37</v>
      </c>
      <c r="B26" s="10" t="s">
        <v>40</v>
      </c>
      <c r="C26" s="10"/>
      <c r="D26" s="10">
        <v>60</v>
      </c>
      <c r="E26" s="10">
        <v>1033</v>
      </c>
      <c r="F26" s="12">
        <f t="shared" si="0"/>
        <v>1033</v>
      </c>
      <c r="G26" s="7"/>
    </row>
    <row r="27" spans="1:7" ht="14.25" x14ac:dyDescent="0.15">
      <c r="A27" s="31" t="s">
        <v>42</v>
      </c>
      <c r="B27" s="32" t="s">
        <v>43</v>
      </c>
      <c r="C27" s="32"/>
      <c r="D27" s="32">
        <v>10</v>
      </c>
      <c r="E27" s="32">
        <v>1023</v>
      </c>
      <c r="F27" s="12">
        <f t="shared" si="0"/>
        <v>1023</v>
      </c>
      <c r="G27" s="7"/>
    </row>
    <row r="28" spans="1:7" ht="14.25" x14ac:dyDescent="0.15">
      <c r="A28" s="31" t="s">
        <v>44</v>
      </c>
      <c r="B28" s="32" t="s">
        <v>45</v>
      </c>
      <c r="C28" s="32"/>
      <c r="D28" s="32">
        <v>10</v>
      </c>
      <c r="E28" s="32">
        <v>1013</v>
      </c>
      <c r="F28" s="12">
        <f t="shared" si="0"/>
        <v>1013</v>
      </c>
      <c r="G28" s="7"/>
    </row>
    <row r="29" spans="1:7" ht="14.25" x14ac:dyDescent="0.15">
      <c r="A29" s="9" t="s">
        <v>49</v>
      </c>
      <c r="B29" s="10" t="s">
        <v>50</v>
      </c>
      <c r="C29" s="10"/>
      <c r="D29" s="10">
        <v>60</v>
      </c>
      <c r="E29" s="10">
        <v>953</v>
      </c>
      <c r="F29" s="12">
        <f t="shared" si="0"/>
        <v>953</v>
      </c>
      <c r="G29" s="7"/>
    </row>
    <row r="30" spans="1:7" ht="14.25" x14ac:dyDescent="0.15">
      <c r="A30" s="35" t="s">
        <v>49</v>
      </c>
      <c r="B30" s="34" t="s">
        <v>51</v>
      </c>
      <c r="C30" s="34"/>
      <c r="D30" s="34">
        <v>793</v>
      </c>
      <c r="E30" s="34">
        <v>160</v>
      </c>
      <c r="F30" s="12">
        <f t="shared" si="0"/>
        <v>160</v>
      </c>
      <c r="G30" s="8"/>
    </row>
    <row r="31" spans="1:7" ht="14.25" x14ac:dyDescent="0.15">
      <c r="A31" s="70" t="s">
        <v>55</v>
      </c>
      <c r="B31" s="71" t="s">
        <v>21</v>
      </c>
      <c r="C31" s="51">
        <v>1000</v>
      </c>
      <c r="D31" s="51"/>
      <c r="E31" s="51">
        <v>1160</v>
      </c>
      <c r="F31" s="12">
        <f t="shared" si="0"/>
        <v>1160</v>
      </c>
      <c r="G31" s="52"/>
    </row>
    <row r="32" spans="1:7" ht="14.25" x14ac:dyDescent="0.15">
      <c r="A32" s="11" t="s">
        <v>54</v>
      </c>
      <c r="B32" s="12" t="s">
        <v>71</v>
      </c>
      <c r="C32" s="12"/>
      <c r="D32" s="12">
        <v>200</v>
      </c>
      <c r="E32" s="12">
        <v>960</v>
      </c>
      <c r="F32" s="12">
        <f t="shared" si="0"/>
        <v>960</v>
      </c>
      <c r="G32" s="8"/>
    </row>
    <row r="33" spans="1:7" ht="14.25" x14ac:dyDescent="0.15">
      <c r="A33" s="70" t="s">
        <v>61</v>
      </c>
      <c r="B33" s="71" t="s">
        <v>21</v>
      </c>
      <c r="C33" s="71">
        <v>7000</v>
      </c>
      <c r="D33" s="71"/>
      <c r="E33" s="71">
        <v>7960</v>
      </c>
      <c r="F33" s="12">
        <f t="shared" si="0"/>
        <v>7960</v>
      </c>
      <c r="G33" s="52"/>
    </row>
    <row r="34" spans="1:7" ht="14.25" x14ac:dyDescent="0.15">
      <c r="A34" s="9"/>
      <c r="B34" s="10" t="s">
        <v>62</v>
      </c>
      <c r="C34" s="10"/>
      <c r="D34" s="10">
        <v>1000</v>
      </c>
      <c r="E34" s="10">
        <v>6960</v>
      </c>
      <c r="F34" s="12">
        <f t="shared" si="0"/>
        <v>6960</v>
      </c>
      <c r="G34" s="7"/>
    </row>
    <row r="35" spans="1:7" ht="14.25" x14ac:dyDescent="0.15">
      <c r="A35" s="31" t="s">
        <v>65</v>
      </c>
      <c r="B35" s="32" t="s">
        <v>4</v>
      </c>
      <c r="C35" s="32">
        <v>10000</v>
      </c>
      <c r="D35" s="32"/>
      <c r="E35" s="32">
        <v>16960</v>
      </c>
      <c r="F35" s="12">
        <f t="shared" si="0"/>
        <v>16960</v>
      </c>
      <c r="G35" s="7"/>
    </row>
    <row r="36" spans="1:7" ht="14.25" x14ac:dyDescent="0.15">
      <c r="A36" s="35" t="s">
        <v>65</v>
      </c>
      <c r="B36" s="34" t="s">
        <v>66</v>
      </c>
      <c r="C36" s="34"/>
      <c r="D36" s="34">
        <v>4000</v>
      </c>
      <c r="E36" s="34">
        <v>12960</v>
      </c>
      <c r="F36" s="12">
        <f t="shared" si="0"/>
        <v>12960</v>
      </c>
      <c r="G36" s="8"/>
    </row>
    <row r="37" spans="1:7" ht="14.25" x14ac:dyDescent="0.15">
      <c r="A37" s="9" t="s">
        <v>65</v>
      </c>
      <c r="B37" s="10" t="s">
        <v>51</v>
      </c>
      <c r="C37" s="10"/>
      <c r="D37" s="10">
        <v>9648</v>
      </c>
      <c r="E37" s="10">
        <v>3312</v>
      </c>
      <c r="F37" s="12">
        <f t="shared" si="0"/>
        <v>3312</v>
      </c>
      <c r="G37" s="7"/>
    </row>
    <row r="38" spans="1:7" ht="14.25" x14ac:dyDescent="0.15">
      <c r="A38" s="31"/>
      <c r="B38" s="32" t="s">
        <v>51</v>
      </c>
      <c r="C38" s="32"/>
      <c r="D38" s="32">
        <v>2975</v>
      </c>
      <c r="E38" s="32">
        <v>337</v>
      </c>
      <c r="F38" s="12">
        <f t="shared" si="0"/>
        <v>337</v>
      </c>
      <c r="G38" s="7"/>
    </row>
    <row r="39" spans="1:7" ht="14.25" x14ac:dyDescent="0.15">
      <c r="A39" s="31" t="s">
        <v>69</v>
      </c>
      <c r="B39" s="32" t="s">
        <v>80</v>
      </c>
      <c r="C39" s="32">
        <v>5000</v>
      </c>
      <c r="D39" s="32"/>
      <c r="E39" s="32">
        <v>5337</v>
      </c>
      <c r="F39" s="12">
        <f t="shared" si="0"/>
        <v>5337</v>
      </c>
      <c r="G39" s="7"/>
    </row>
    <row r="40" spans="1:7" ht="14.25" x14ac:dyDescent="0.15">
      <c r="A40" s="31"/>
      <c r="B40" s="32" t="s">
        <v>72</v>
      </c>
      <c r="C40" s="32"/>
      <c r="D40" s="32">
        <v>1805.9</v>
      </c>
      <c r="E40" s="32">
        <v>3531.1</v>
      </c>
      <c r="F40" s="12">
        <f t="shared" si="0"/>
        <v>3531.1</v>
      </c>
      <c r="G40" s="7"/>
    </row>
    <row r="41" spans="1:7" ht="14.25" x14ac:dyDescent="0.15">
      <c r="A41" s="31"/>
      <c r="B41" s="32" t="s">
        <v>73</v>
      </c>
      <c r="C41" s="32"/>
      <c r="D41" s="32">
        <v>2005.9</v>
      </c>
      <c r="E41" s="32">
        <v>1525.2</v>
      </c>
      <c r="F41" s="12">
        <f t="shared" si="0"/>
        <v>1525.1999999999998</v>
      </c>
      <c r="G41" s="7"/>
    </row>
    <row r="42" spans="1:7" ht="14.25" x14ac:dyDescent="0.15">
      <c r="A42" s="31" t="s">
        <v>70</v>
      </c>
      <c r="B42" s="32" t="s">
        <v>71</v>
      </c>
      <c r="C42" s="32"/>
      <c r="D42" s="32">
        <v>400</v>
      </c>
      <c r="E42" s="32">
        <v>1125.2</v>
      </c>
      <c r="F42" s="12">
        <f t="shared" si="0"/>
        <v>1125.1999999999998</v>
      </c>
      <c r="G42" s="7"/>
    </row>
    <row r="43" spans="1:7" ht="14.25" x14ac:dyDescent="0.15">
      <c r="A43" s="31" t="s">
        <v>74</v>
      </c>
      <c r="B43" s="32" t="s">
        <v>75</v>
      </c>
      <c r="C43" s="32"/>
      <c r="D43" s="32">
        <v>34</v>
      </c>
      <c r="E43" s="32">
        <v>1091.2</v>
      </c>
      <c r="F43" s="12">
        <f t="shared" si="0"/>
        <v>1091.1999999999998</v>
      </c>
      <c r="G43" s="7"/>
    </row>
    <row r="44" spans="1:7" ht="14.25" x14ac:dyDescent="0.15">
      <c r="A44" s="31" t="s">
        <v>76</v>
      </c>
      <c r="B44" s="32" t="s">
        <v>77</v>
      </c>
      <c r="C44" s="32"/>
      <c r="D44" s="32">
        <v>260</v>
      </c>
      <c r="E44" s="32">
        <v>831.2</v>
      </c>
      <c r="F44" s="12">
        <f t="shared" si="0"/>
        <v>831.19999999999982</v>
      </c>
      <c r="G44" s="7"/>
    </row>
    <row r="45" spans="1:7" ht="14.25" x14ac:dyDescent="0.15">
      <c r="A45" s="31" t="s">
        <v>78</v>
      </c>
      <c r="B45" s="32" t="s">
        <v>79</v>
      </c>
      <c r="C45" s="32"/>
      <c r="D45" s="32">
        <v>30</v>
      </c>
      <c r="E45" s="32">
        <v>801.2</v>
      </c>
      <c r="F45" s="12">
        <f t="shared" si="0"/>
        <v>801.19999999999982</v>
      </c>
      <c r="G45" s="7"/>
    </row>
    <row r="46" spans="1:7" ht="14.25" x14ac:dyDescent="0.15">
      <c r="A46" s="31" t="s">
        <v>81</v>
      </c>
      <c r="B46" s="32" t="s">
        <v>82</v>
      </c>
      <c r="C46" s="32"/>
      <c r="D46" s="32">
        <v>400</v>
      </c>
      <c r="E46" s="32">
        <v>401.2</v>
      </c>
      <c r="F46" s="12">
        <f t="shared" si="0"/>
        <v>401.19999999999982</v>
      </c>
      <c r="G46" s="7"/>
    </row>
    <row r="47" spans="1:7" ht="14.25" x14ac:dyDescent="0.15">
      <c r="A47" s="31" t="s">
        <v>84</v>
      </c>
      <c r="B47" s="32" t="s">
        <v>83</v>
      </c>
      <c r="C47" s="32"/>
      <c r="D47" s="32">
        <v>150</v>
      </c>
      <c r="E47" s="32">
        <v>251.2</v>
      </c>
      <c r="F47" s="12">
        <f t="shared" si="0"/>
        <v>251.19999999999982</v>
      </c>
      <c r="G47" s="7"/>
    </row>
    <row r="48" spans="1:7" ht="14.25" x14ac:dyDescent="0.15">
      <c r="A48" s="31" t="s">
        <v>85</v>
      </c>
      <c r="B48" s="32" t="s">
        <v>86</v>
      </c>
      <c r="C48" s="32"/>
      <c r="D48" s="32">
        <v>200</v>
      </c>
      <c r="E48" s="32">
        <v>51.2</v>
      </c>
      <c r="F48" s="12">
        <f t="shared" si="0"/>
        <v>51.199999999999818</v>
      </c>
      <c r="G48" s="7" t="s">
        <v>138</v>
      </c>
    </row>
    <row r="49" spans="1:7" ht="14.25" x14ac:dyDescent="0.15">
      <c r="A49" s="31" t="s">
        <v>90</v>
      </c>
      <c r="B49" s="32" t="s">
        <v>91</v>
      </c>
      <c r="C49" s="32"/>
      <c r="D49" s="32">
        <v>20</v>
      </c>
      <c r="E49" s="32">
        <v>31.2</v>
      </c>
      <c r="F49" s="12">
        <f t="shared" si="0"/>
        <v>31.199999999999818</v>
      </c>
      <c r="G49" s="7"/>
    </row>
    <row r="50" spans="1:7" ht="14.25" x14ac:dyDescent="0.15">
      <c r="A50" s="31" t="s">
        <v>92</v>
      </c>
      <c r="B50" s="10" t="s">
        <v>124</v>
      </c>
      <c r="C50" s="32"/>
      <c r="D50" s="32">
        <v>20</v>
      </c>
      <c r="E50" s="32">
        <v>11.2</v>
      </c>
      <c r="F50" s="12">
        <f t="shared" si="0"/>
        <v>11.199999999999818</v>
      </c>
      <c r="G50" s="7"/>
    </row>
    <row r="51" spans="1:7" ht="14.25" x14ac:dyDescent="0.15">
      <c r="A51" s="31" t="s">
        <v>93</v>
      </c>
      <c r="B51" s="32" t="s">
        <v>94</v>
      </c>
      <c r="C51" s="32"/>
      <c r="D51" s="32">
        <v>100</v>
      </c>
      <c r="E51" s="32">
        <v>-88.8</v>
      </c>
      <c r="F51" s="12">
        <f t="shared" si="0"/>
        <v>-88.800000000000182</v>
      </c>
      <c r="G51" s="7"/>
    </row>
    <row r="52" spans="1:7" ht="14.25" x14ac:dyDescent="0.15">
      <c r="A52" s="31" t="s">
        <v>107</v>
      </c>
      <c r="B52" s="32" t="s">
        <v>95</v>
      </c>
      <c r="C52" s="32"/>
      <c r="D52" s="32">
        <v>275</v>
      </c>
      <c r="E52" s="32">
        <v>-363.8</v>
      </c>
      <c r="F52" s="12">
        <f t="shared" si="0"/>
        <v>-363.80000000000018</v>
      </c>
      <c r="G52" s="7"/>
    </row>
    <row r="53" spans="1:7" ht="14.25" x14ac:dyDescent="0.15">
      <c r="A53" s="31" t="s">
        <v>96</v>
      </c>
      <c r="B53" s="32" t="s">
        <v>97</v>
      </c>
      <c r="C53" s="32"/>
      <c r="D53" s="32">
        <v>620</v>
      </c>
      <c r="E53" s="32">
        <v>-983.8</v>
      </c>
      <c r="F53" s="12">
        <f t="shared" si="0"/>
        <v>-983.80000000000018</v>
      </c>
      <c r="G53" s="7"/>
    </row>
    <row r="54" spans="1:7" ht="14.25" x14ac:dyDescent="0.15">
      <c r="A54" s="31" t="s">
        <v>108</v>
      </c>
      <c r="B54" s="32" t="s">
        <v>109</v>
      </c>
      <c r="C54" s="32"/>
      <c r="D54" s="32">
        <v>370</v>
      </c>
      <c r="E54" s="32">
        <v>-1353.8</v>
      </c>
      <c r="F54" s="12">
        <f t="shared" si="0"/>
        <v>-1353.8000000000002</v>
      </c>
      <c r="G54" s="7"/>
    </row>
    <row r="55" spans="1:7" ht="14.25" x14ac:dyDescent="0.15">
      <c r="A55" s="31" t="s">
        <v>106</v>
      </c>
      <c r="B55" s="32" t="s">
        <v>98</v>
      </c>
      <c r="C55" s="32"/>
      <c r="D55" s="32">
        <v>75</v>
      </c>
      <c r="E55" s="32">
        <v>-1428.8</v>
      </c>
      <c r="F55" s="12">
        <f t="shared" si="0"/>
        <v>-1428.8000000000002</v>
      </c>
      <c r="G55" s="7"/>
    </row>
    <row r="56" spans="1:7" ht="14.25" x14ac:dyDescent="0.15">
      <c r="A56" s="31" t="s">
        <v>108</v>
      </c>
      <c r="B56" s="32" t="s">
        <v>110</v>
      </c>
      <c r="C56" s="32"/>
      <c r="D56" s="32">
        <v>160</v>
      </c>
      <c r="E56" s="32">
        <v>-1588.8</v>
      </c>
      <c r="F56" s="12">
        <f t="shared" si="0"/>
        <v>-1588.8000000000002</v>
      </c>
      <c r="G56" s="7"/>
    </row>
    <row r="57" spans="1:7" ht="14.25" x14ac:dyDescent="0.15">
      <c r="A57" s="31" t="s">
        <v>136</v>
      </c>
      <c r="B57" s="32" t="s">
        <v>139</v>
      </c>
      <c r="C57" s="32"/>
      <c r="D57" s="32">
        <v>130</v>
      </c>
      <c r="E57" s="32">
        <v>-1718.8</v>
      </c>
      <c r="F57" s="12">
        <f t="shared" si="0"/>
        <v>-1718.8000000000002</v>
      </c>
      <c r="G57" s="7"/>
    </row>
    <row r="58" spans="1:7" ht="14.25" x14ac:dyDescent="0.15">
      <c r="A58" s="31" t="s">
        <v>136</v>
      </c>
      <c r="B58" s="32" t="s">
        <v>137</v>
      </c>
      <c r="C58" s="32"/>
      <c r="D58" s="32">
        <v>260</v>
      </c>
      <c r="E58" s="32">
        <v>-1978.8</v>
      </c>
      <c r="F58" s="12">
        <f t="shared" si="0"/>
        <v>-1978.8000000000002</v>
      </c>
      <c r="G58" s="7"/>
    </row>
    <row r="59" spans="1:7" ht="14.25" x14ac:dyDescent="0.15">
      <c r="A59" s="50" t="s">
        <v>99</v>
      </c>
      <c r="B59" s="51" t="s">
        <v>100</v>
      </c>
      <c r="C59" s="51">
        <v>1500</v>
      </c>
      <c r="D59" s="51"/>
      <c r="E59" s="51">
        <v>-478.8</v>
      </c>
      <c r="F59" s="12">
        <f t="shared" si="0"/>
        <v>-478.80000000000018</v>
      </c>
      <c r="G59" s="52"/>
    </row>
    <row r="60" spans="1:7" ht="14.25" x14ac:dyDescent="0.15">
      <c r="A60" s="31" t="s">
        <v>99</v>
      </c>
      <c r="B60" s="32" t="s">
        <v>101</v>
      </c>
      <c r="C60" s="32"/>
      <c r="D60" s="32">
        <v>104</v>
      </c>
      <c r="E60" s="32">
        <v>-582.79999999999995</v>
      </c>
      <c r="F60" s="12">
        <f t="shared" si="0"/>
        <v>-582.80000000000018</v>
      </c>
      <c r="G60" s="7" t="s">
        <v>193</v>
      </c>
    </row>
    <row r="61" spans="1:7" ht="14.25" x14ac:dyDescent="0.15">
      <c r="A61" s="31" t="s">
        <v>111</v>
      </c>
      <c r="B61" s="32" t="s">
        <v>112</v>
      </c>
      <c r="C61" s="32"/>
      <c r="D61" s="32">
        <v>100</v>
      </c>
      <c r="E61" s="32">
        <v>-682.8</v>
      </c>
      <c r="F61" s="12">
        <f t="shared" si="0"/>
        <v>-682.80000000000018</v>
      </c>
      <c r="G61" s="7" t="s">
        <v>194</v>
      </c>
    </row>
    <row r="62" spans="1:7" ht="14.25" x14ac:dyDescent="0.15">
      <c r="A62" s="31" t="s">
        <v>103</v>
      </c>
      <c r="B62" s="32" t="s">
        <v>104</v>
      </c>
      <c r="C62" s="32"/>
      <c r="D62" s="32">
        <v>200</v>
      </c>
      <c r="E62" s="32">
        <v>-882.8</v>
      </c>
      <c r="F62" s="12">
        <f t="shared" si="0"/>
        <v>-882.80000000000018</v>
      </c>
      <c r="G62" s="7" t="s">
        <v>195</v>
      </c>
    </row>
    <row r="63" spans="1:7" ht="14.25" x14ac:dyDescent="0.15">
      <c r="A63" s="31" t="s">
        <v>105</v>
      </c>
      <c r="B63" s="32" t="s">
        <v>71</v>
      </c>
      <c r="C63" s="32"/>
      <c r="D63" s="32">
        <v>200</v>
      </c>
      <c r="E63" s="32">
        <v>-1082.8</v>
      </c>
      <c r="F63" s="12">
        <f t="shared" si="0"/>
        <v>-1082.8000000000002</v>
      </c>
      <c r="G63" s="7" t="s">
        <v>196</v>
      </c>
    </row>
    <row r="64" spans="1:7" ht="14.25" x14ac:dyDescent="0.15">
      <c r="A64" s="31" t="s">
        <v>131</v>
      </c>
      <c r="B64" s="32" t="s">
        <v>133</v>
      </c>
      <c r="C64" s="32"/>
      <c r="D64" s="32">
        <v>117</v>
      </c>
      <c r="E64" s="32">
        <v>-1199.8</v>
      </c>
      <c r="F64" s="12">
        <f t="shared" si="0"/>
        <v>-1199.8000000000002</v>
      </c>
      <c r="G64" s="7" t="s">
        <v>193</v>
      </c>
    </row>
    <row r="65" spans="1:7" ht="14.25" x14ac:dyDescent="0.15">
      <c r="A65" s="31" t="s">
        <v>134</v>
      </c>
      <c r="B65" s="32" t="s">
        <v>71</v>
      </c>
      <c r="C65" s="32"/>
      <c r="D65" s="32">
        <v>200</v>
      </c>
      <c r="E65" s="32">
        <v>-1399.8</v>
      </c>
      <c r="F65" s="12">
        <f t="shared" si="0"/>
        <v>-1399.8000000000002</v>
      </c>
      <c r="G65" s="7" t="s">
        <v>195</v>
      </c>
    </row>
    <row r="66" spans="1:7" ht="14.25" x14ac:dyDescent="0.15">
      <c r="A66" s="11" t="s">
        <v>128</v>
      </c>
      <c r="B66" s="12" t="s">
        <v>129</v>
      </c>
      <c r="C66" s="12"/>
      <c r="D66" s="12">
        <v>45</v>
      </c>
      <c r="E66" s="12">
        <v>-1444.8</v>
      </c>
      <c r="F66" s="12">
        <f t="shared" si="0"/>
        <v>-1444.8000000000002</v>
      </c>
      <c r="G66" s="8" t="s">
        <v>193</v>
      </c>
    </row>
    <row r="67" spans="1:7" ht="14.25" x14ac:dyDescent="0.15">
      <c r="A67" s="11" t="s">
        <v>122</v>
      </c>
      <c r="B67" s="12" t="s">
        <v>150</v>
      </c>
      <c r="C67" s="12"/>
      <c r="D67" s="12">
        <v>20</v>
      </c>
      <c r="E67" s="12">
        <v>-1464.8</v>
      </c>
      <c r="F67" s="12">
        <f t="shared" si="0"/>
        <v>-1464.8000000000002</v>
      </c>
      <c r="G67" s="7" t="s">
        <v>193</v>
      </c>
    </row>
    <row r="68" spans="1:7" ht="14.25" x14ac:dyDescent="0.15">
      <c r="A68" s="35" t="s">
        <v>127</v>
      </c>
      <c r="B68" s="32" t="s">
        <v>71</v>
      </c>
      <c r="C68" s="34"/>
      <c r="D68" s="34">
        <v>200</v>
      </c>
      <c r="E68" s="34">
        <v>-1664.8</v>
      </c>
      <c r="F68" s="12">
        <f t="shared" si="0"/>
        <v>-1664.8000000000002</v>
      </c>
      <c r="G68" s="8" t="s">
        <v>132</v>
      </c>
    </row>
    <row r="69" spans="1:7" ht="14.25" x14ac:dyDescent="0.15">
      <c r="A69" s="35" t="s">
        <v>130</v>
      </c>
      <c r="B69" s="34" t="s">
        <v>135</v>
      </c>
      <c r="C69" s="34"/>
      <c r="D69" s="34">
        <v>30</v>
      </c>
      <c r="E69" s="34">
        <v>-1694.8</v>
      </c>
      <c r="F69" s="12">
        <f t="shared" si="0"/>
        <v>-1694.8000000000002</v>
      </c>
      <c r="G69" s="7" t="s">
        <v>193</v>
      </c>
    </row>
    <row r="70" spans="1:7" ht="14.25" x14ac:dyDescent="0.15">
      <c r="A70" s="35" t="s">
        <v>140</v>
      </c>
      <c r="B70" s="34" t="s">
        <v>141</v>
      </c>
      <c r="C70" s="34"/>
      <c r="D70" s="34">
        <v>15</v>
      </c>
      <c r="E70" s="34">
        <v>-1709.8</v>
      </c>
      <c r="F70" s="12">
        <f t="shared" si="0"/>
        <v>-1709.8000000000002</v>
      </c>
      <c r="G70" s="7" t="s">
        <v>193</v>
      </c>
    </row>
    <row r="71" spans="1:7" ht="14.25" x14ac:dyDescent="0.15">
      <c r="A71" s="11" t="s">
        <v>147</v>
      </c>
      <c r="B71" s="12" t="s">
        <v>148</v>
      </c>
      <c r="C71" s="34"/>
      <c r="D71" s="34">
        <v>100</v>
      </c>
      <c r="E71" s="34">
        <v>-1809.8</v>
      </c>
      <c r="F71" s="12">
        <f t="shared" si="0"/>
        <v>-1809.8000000000002</v>
      </c>
      <c r="G71" s="8" t="s">
        <v>196</v>
      </c>
    </row>
    <row r="72" spans="1:7" ht="14.25" x14ac:dyDescent="0.15">
      <c r="A72" s="11" t="s">
        <v>149</v>
      </c>
      <c r="B72" s="12" t="s">
        <v>123</v>
      </c>
      <c r="C72" s="12"/>
      <c r="D72" s="12">
        <v>20</v>
      </c>
      <c r="E72" s="12">
        <v>-1829.8</v>
      </c>
      <c r="F72" s="12">
        <f t="shared" si="0"/>
        <v>-1829.8000000000002</v>
      </c>
      <c r="G72" s="7" t="s">
        <v>193</v>
      </c>
    </row>
    <row r="73" spans="1:7" ht="14.25" x14ac:dyDescent="0.15">
      <c r="A73" s="11" t="s">
        <v>153</v>
      </c>
      <c r="B73" s="12" t="s">
        <v>154</v>
      </c>
      <c r="C73" s="12"/>
      <c r="D73" s="12">
        <v>37</v>
      </c>
      <c r="E73" s="12">
        <v>-1866.8</v>
      </c>
      <c r="F73" s="12">
        <f t="shared" si="0"/>
        <v>-1866.8000000000002</v>
      </c>
      <c r="G73" s="7" t="s">
        <v>193</v>
      </c>
    </row>
    <row r="74" spans="1:7" ht="14.25" x14ac:dyDescent="0.15">
      <c r="A74" s="35" t="s">
        <v>151</v>
      </c>
      <c r="B74" s="34" t="s">
        <v>152</v>
      </c>
      <c r="C74" s="34"/>
      <c r="D74" s="34">
        <v>100</v>
      </c>
      <c r="E74" s="34">
        <v>-1966.8</v>
      </c>
      <c r="F74" s="12">
        <f t="shared" si="0"/>
        <v>-1966.8000000000002</v>
      </c>
      <c r="G74" s="8" t="s">
        <v>196</v>
      </c>
    </row>
    <row r="75" spans="1:7" ht="14.25" x14ac:dyDescent="0.15">
      <c r="A75" s="11" t="s">
        <v>155</v>
      </c>
      <c r="B75" s="12" t="s">
        <v>156</v>
      </c>
      <c r="C75" s="12"/>
      <c r="D75" s="12">
        <v>72</v>
      </c>
      <c r="E75" s="12">
        <v>-2038.8</v>
      </c>
      <c r="F75" s="12">
        <f t="shared" si="0"/>
        <v>-2038.8000000000002</v>
      </c>
      <c r="G75" s="7" t="s">
        <v>193</v>
      </c>
    </row>
    <row r="76" spans="1:7" ht="14.25" x14ac:dyDescent="0.15">
      <c r="A76" s="35" t="s">
        <v>157</v>
      </c>
      <c r="B76" s="34" t="s">
        <v>158</v>
      </c>
      <c r="C76" s="34"/>
      <c r="D76" s="34">
        <v>50</v>
      </c>
      <c r="E76" s="34">
        <v>-2088.8000000000002</v>
      </c>
      <c r="F76" s="12">
        <f t="shared" si="0"/>
        <v>-2088.8000000000002</v>
      </c>
      <c r="G76" s="7" t="s">
        <v>193</v>
      </c>
    </row>
    <row r="77" spans="1:7" ht="14.25" x14ac:dyDescent="0.15">
      <c r="A77" s="35" t="s">
        <v>164</v>
      </c>
      <c r="B77" s="34" t="s">
        <v>165</v>
      </c>
      <c r="C77" s="34"/>
      <c r="D77" s="34">
        <v>45</v>
      </c>
      <c r="E77" s="34">
        <v>-2133.8000000000002</v>
      </c>
      <c r="F77" s="12">
        <f t="shared" si="0"/>
        <v>-2133.8000000000002</v>
      </c>
      <c r="G77" s="7" t="s">
        <v>193</v>
      </c>
    </row>
    <row r="78" spans="1:7" ht="14.25" x14ac:dyDescent="0.15">
      <c r="A78" s="11" t="s">
        <v>166</v>
      </c>
      <c r="B78" s="12" t="s">
        <v>167</v>
      </c>
      <c r="C78" s="12"/>
      <c r="D78" s="12">
        <v>200</v>
      </c>
      <c r="E78" s="12">
        <v>-2333.8000000000002</v>
      </c>
      <c r="F78" s="12">
        <f t="shared" si="0"/>
        <v>-2333.8000000000002</v>
      </c>
      <c r="G78" s="8" t="s">
        <v>195</v>
      </c>
    </row>
    <row r="79" spans="1:7" ht="14.25" x14ac:dyDescent="0.15">
      <c r="A79" s="35" t="s">
        <v>171</v>
      </c>
      <c r="B79" s="34" t="s">
        <v>172</v>
      </c>
      <c r="C79" s="34"/>
      <c r="D79" s="34">
        <v>5</v>
      </c>
      <c r="E79" s="34">
        <v>-2338.8000000000002</v>
      </c>
      <c r="F79" s="12">
        <f t="shared" si="0"/>
        <v>-2338.8000000000002</v>
      </c>
      <c r="G79" s="7" t="s">
        <v>193</v>
      </c>
    </row>
    <row r="80" spans="1:7" ht="14.25" x14ac:dyDescent="0.15">
      <c r="A80" s="35" t="s">
        <v>170</v>
      </c>
      <c r="B80" s="34" t="s">
        <v>173</v>
      </c>
      <c r="C80" s="34"/>
      <c r="D80" s="34">
        <v>5</v>
      </c>
      <c r="E80" s="73">
        <v>-2340.8000000000002</v>
      </c>
      <c r="F80" s="74">
        <f t="shared" si="0"/>
        <v>-2343.8000000000002</v>
      </c>
      <c r="G80" s="7" t="s">
        <v>284</v>
      </c>
    </row>
    <row r="81" spans="1:7" ht="14.25" x14ac:dyDescent="0.15">
      <c r="A81" s="35" t="s">
        <v>174</v>
      </c>
      <c r="B81" s="34" t="s">
        <v>175</v>
      </c>
      <c r="C81" s="34"/>
      <c r="D81" s="34">
        <v>50</v>
      </c>
      <c r="E81" s="34">
        <v>-2390.8000000000002</v>
      </c>
      <c r="F81" s="12">
        <f t="shared" si="0"/>
        <v>-2393.8000000000002</v>
      </c>
      <c r="G81" s="7" t="s">
        <v>193</v>
      </c>
    </row>
    <row r="82" spans="1:7" ht="14.25" x14ac:dyDescent="0.15">
      <c r="A82" s="11" t="s">
        <v>181</v>
      </c>
      <c r="B82" s="12" t="s">
        <v>182</v>
      </c>
      <c r="C82" s="12"/>
      <c r="D82" s="12">
        <v>60</v>
      </c>
      <c r="E82" s="12">
        <v>-2450.8000000000002</v>
      </c>
      <c r="F82" s="12">
        <f>F80+C82-D82</f>
        <v>-2403.8000000000002</v>
      </c>
      <c r="G82" s="7" t="s">
        <v>193</v>
      </c>
    </row>
    <row r="83" spans="1:7" ht="14.25" x14ac:dyDescent="0.15">
      <c r="A83" s="11" t="s">
        <v>181</v>
      </c>
      <c r="B83" s="12" t="s">
        <v>182</v>
      </c>
      <c r="C83" s="74">
        <v>2393.8000000000002</v>
      </c>
      <c r="D83" s="12"/>
      <c r="E83" s="12">
        <v>-2450.8000000000002</v>
      </c>
      <c r="F83" s="12">
        <f>F81+C83-D83</f>
        <v>0</v>
      </c>
      <c r="G83" s="7" t="s">
        <v>283</v>
      </c>
    </row>
    <row r="84" spans="1:7" ht="14.25" x14ac:dyDescent="0.15">
      <c r="A84" s="11" t="s">
        <v>187</v>
      </c>
      <c r="B84" s="12" t="s">
        <v>4</v>
      </c>
      <c r="C84" s="12">
        <v>2000</v>
      </c>
      <c r="D84" s="12"/>
      <c r="E84" s="12">
        <v>2000</v>
      </c>
      <c r="F84" s="12">
        <f t="shared" ref="F84:F96" si="1">F83+C84-D84</f>
        <v>2000</v>
      </c>
      <c r="G84" s="8"/>
    </row>
    <row r="85" spans="1:7" ht="14.25" x14ac:dyDescent="0.15">
      <c r="A85" s="35" t="s">
        <v>189</v>
      </c>
      <c r="B85" s="34" t="s">
        <v>190</v>
      </c>
      <c r="C85" s="34"/>
      <c r="D85" s="34">
        <v>260</v>
      </c>
      <c r="E85" s="34">
        <v>1740</v>
      </c>
      <c r="F85" s="12">
        <f t="shared" si="1"/>
        <v>1740</v>
      </c>
      <c r="G85" s="8"/>
    </row>
    <row r="86" spans="1:7" ht="14.25" x14ac:dyDescent="0.15">
      <c r="A86" s="11" t="s">
        <v>191</v>
      </c>
      <c r="B86" s="12" t="s">
        <v>197</v>
      </c>
      <c r="C86" s="12"/>
      <c r="D86" s="12">
        <v>632</v>
      </c>
      <c r="E86" s="12">
        <v>1108</v>
      </c>
      <c r="F86" s="12">
        <f t="shared" si="1"/>
        <v>1108</v>
      </c>
      <c r="G86" s="8"/>
    </row>
    <row r="87" spans="1:7" ht="14.25" x14ac:dyDescent="0.15">
      <c r="A87" s="35" t="s">
        <v>198</v>
      </c>
      <c r="B87" s="34" t="s">
        <v>199</v>
      </c>
      <c r="C87" s="34"/>
      <c r="D87" s="34">
        <v>20</v>
      </c>
      <c r="E87" s="34">
        <v>1088</v>
      </c>
      <c r="F87" s="12">
        <f t="shared" si="1"/>
        <v>1088</v>
      </c>
      <c r="G87" s="8"/>
    </row>
    <row r="88" spans="1:7" ht="14.25" x14ac:dyDescent="0.15">
      <c r="A88" s="35"/>
      <c r="B88" s="34" t="s">
        <v>200</v>
      </c>
      <c r="C88" s="34">
        <v>30</v>
      </c>
      <c r="D88" s="34"/>
      <c r="E88" s="34">
        <v>1118</v>
      </c>
      <c r="F88" s="12">
        <f t="shared" si="1"/>
        <v>1118</v>
      </c>
      <c r="G88" s="8"/>
    </row>
    <row r="89" spans="1:7" ht="14.25" x14ac:dyDescent="0.15">
      <c r="A89" s="35" t="s">
        <v>204</v>
      </c>
      <c r="B89" s="34" t="s">
        <v>205</v>
      </c>
      <c r="C89" s="34"/>
      <c r="D89" s="34">
        <v>600</v>
      </c>
      <c r="E89" s="34">
        <v>518</v>
      </c>
      <c r="F89" s="12">
        <f t="shared" si="1"/>
        <v>518</v>
      </c>
      <c r="G89" s="8"/>
    </row>
    <row r="90" spans="1:7" ht="14.25" x14ac:dyDescent="0.15">
      <c r="A90" s="35" t="s">
        <v>206</v>
      </c>
      <c r="B90" s="34" t="s">
        <v>207</v>
      </c>
      <c r="C90" s="34"/>
      <c r="D90" s="34">
        <v>120</v>
      </c>
      <c r="E90" s="34">
        <v>398</v>
      </c>
      <c r="F90" s="12">
        <f t="shared" si="1"/>
        <v>398</v>
      </c>
      <c r="G90" s="8"/>
    </row>
    <row r="91" spans="1:7" ht="14.25" x14ac:dyDescent="0.15">
      <c r="A91" s="35" t="s">
        <v>208</v>
      </c>
      <c r="B91" s="34" t="s">
        <v>71</v>
      </c>
      <c r="C91" s="34"/>
      <c r="D91" s="34">
        <v>200</v>
      </c>
      <c r="E91" s="34">
        <v>198</v>
      </c>
      <c r="F91" s="12">
        <f t="shared" si="1"/>
        <v>198</v>
      </c>
      <c r="G91" s="8"/>
    </row>
    <row r="92" spans="1:7" ht="14.25" x14ac:dyDescent="0.15">
      <c r="A92" s="35" t="s">
        <v>209</v>
      </c>
      <c r="B92" s="34" t="s">
        <v>210</v>
      </c>
      <c r="C92" s="34"/>
      <c r="D92" s="34">
        <v>10.8</v>
      </c>
      <c r="E92" s="34">
        <v>187.2</v>
      </c>
      <c r="F92" s="12">
        <f t="shared" si="1"/>
        <v>187.2</v>
      </c>
      <c r="G92" s="8"/>
    </row>
    <row r="93" spans="1:7" ht="14.25" x14ac:dyDescent="0.15">
      <c r="A93" s="35" t="s">
        <v>213</v>
      </c>
      <c r="B93" s="34" t="s">
        <v>214</v>
      </c>
      <c r="C93" s="34"/>
      <c r="D93" s="34">
        <v>1</v>
      </c>
      <c r="E93" s="34">
        <v>186.2</v>
      </c>
      <c r="F93" s="12">
        <f t="shared" si="1"/>
        <v>186.2</v>
      </c>
      <c r="G93" s="8"/>
    </row>
    <row r="94" spans="1:7" ht="14.25" x14ac:dyDescent="0.15">
      <c r="A94" s="35" t="s">
        <v>254</v>
      </c>
      <c r="B94" s="34" t="s">
        <v>255</v>
      </c>
      <c r="C94" s="34"/>
      <c r="D94" s="34">
        <v>30</v>
      </c>
      <c r="E94" s="34">
        <v>156.19999999999999</v>
      </c>
      <c r="F94" s="12">
        <f t="shared" si="1"/>
        <v>156.19999999999999</v>
      </c>
      <c r="G94" s="8"/>
    </row>
    <row r="95" spans="1:7" ht="14.25" x14ac:dyDescent="0.15">
      <c r="A95" s="35" t="s">
        <v>243</v>
      </c>
      <c r="B95" s="34" t="s">
        <v>244</v>
      </c>
      <c r="C95" s="34"/>
      <c r="D95" s="34">
        <v>20</v>
      </c>
      <c r="E95" s="34">
        <v>136.19999999999999</v>
      </c>
      <c r="F95" s="12">
        <f t="shared" si="1"/>
        <v>136.19999999999999</v>
      </c>
      <c r="G95" s="8"/>
    </row>
    <row r="96" spans="1:7" ht="14.25" x14ac:dyDescent="0.15">
      <c r="A96" s="72" t="s">
        <v>258</v>
      </c>
      <c r="B96" s="28" t="s">
        <v>259</v>
      </c>
      <c r="C96" s="28"/>
      <c r="D96" s="28">
        <v>10</v>
      </c>
      <c r="E96" s="28">
        <v>126.2</v>
      </c>
      <c r="F96" s="12">
        <f t="shared" si="1"/>
        <v>126.19999999999999</v>
      </c>
      <c r="G96" s="8"/>
    </row>
    <row r="97" spans="1:7" x14ac:dyDescent="0.15">
      <c r="A97" s="68"/>
      <c r="B97" s="44"/>
      <c r="C97" s="44"/>
      <c r="D97" s="44"/>
      <c r="E97" s="44"/>
      <c r="F97" s="44"/>
      <c r="G97" s="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4" workbookViewId="0">
      <selection activeCell="G29" sqref="G29"/>
    </sheetView>
  </sheetViews>
  <sheetFormatPr defaultRowHeight="13.5" x14ac:dyDescent="0.15"/>
  <cols>
    <col min="1" max="1" width="13.25" customWidth="1"/>
    <col min="2" max="2" width="31.75" customWidth="1"/>
    <col min="3" max="3" width="12.125" customWidth="1"/>
    <col min="4" max="4" width="11.375" customWidth="1"/>
    <col min="5" max="6" width="12.5" customWidth="1"/>
    <col min="7" max="7" width="50.375" customWidth="1"/>
  </cols>
  <sheetData>
    <row r="1" spans="1:7" ht="18.75" x14ac:dyDescent="0.15">
      <c r="A1" s="2" t="s">
        <v>7</v>
      </c>
      <c r="B1" s="1"/>
    </row>
    <row r="2" spans="1:7" x14ac:dyDescent="0.15">
      <c r="A2" s="18" t="s">
        <v>0</v>
      </c>
      <c r="B2" s="19" t="s">
        <v>6</v>
      </c>
      <c r="C2" s="19" t="s">
        <v>1</v>
      </c>
      <c r="D2" s="19" t="s">
        <v>2</v>
      </c>
      <c r="E2" s="19" t="s">
        <v>3</v>
      </c>
      <c r="F2" s="19" t="s">
        <v>281</v>
      </c>
      <c r="G2" s="20" t="s">
        <v>9</v>
      </c>
    </row>
    <row r="3" spans="1:7" ht="14.25" x14ac:dyDescent="0.15">
      <c r="A3" s="53">
        <v>42312</v>
      </c>
      <c r="B3" s="54" t="s">
        <v>4</v>
      </c>
      <c r="C3" s="55">
        <v>17000</v>
      </c>
      <c r="D3" s="55"/>
      <c r="E3" s="56">
        <v>17000</v>
      </c>
      <c r="F3" s="56">
        <v>17000</v>
      </c>
      <c r="G3" s="57"/>
    </row>
    <row r="4" spans="1:7" ht="14.25" x14ac:dyDescent="0.15">
      <c r="A4" s="21">
        <v>42314</v>
      </c>
      <c r="B4" s="14" t="s">
        <v>5</v>
      </c>
      <c r="C4" s="22"/>
      <c r="D4" s="14">
        <v>1290</v>
      </c>
      <c r="E4" s="24">
        <v>15710</v>
      </c>
      <c r="F4" s="24">
        <f>F3+C4-D4</f>
        <v>15710</v>
      </c>
      <c r="G4" s="13"/>
    </row>
    <row r="5" spans="1:7" ht="14.25" x14ac:dyDescent="0.15">
      <c r="A5" s="22"/>
      <c r="B5" s="14" t="s">
        <v>24</v>
      </c>
      <c r="C5" s="22"/>
      <c r="D5" s="14">
        <v>200</v>
      </c>
      <c r="E5" s="24">
        <v>15510</v>
      </c>
      <c r="F5" s="24">
        <f t="shared" ref="E5:F38" si="0">F4+C5-D5</f>
        <v>15510</v>
      </c>
      <c r="G5" s="13"/>
    </row>
    <row r="6" spans="1:7" ht="14.25" x14ac:dyDescent="0.15">
      <c r="A6" s="21">
        <v>42318</v>
      </c>
      <c r="B6" s="15" t="s">
        <v>8</v>
      </c>
      <c r="C6" s="22"/>
      <c r="D6" s="15">
        <v>6500</v>
      </c>
      <c r="E6" s="16">
        <v>9010</v>
      </c>
      <c r="F6" s="24">
        <f t="shared" si="0"/>
        <v>9010</v>
      </c>
      <c r="G6" s="13"/>
    </row>
    <row r="7" spans="1:7" ht="14.25" x14ac:dyDescent="0.15">
      <c r="A7" s="21">
        <v>42328</v>
      </c>
      <c r="B7" s="16" t="s">
        <v>64</v>
      </c>
      <c r="C7" s="22"/>
      <c r="D7" s="16">
        <v>2037.9</v>
      </c>
      <c r="E7" s="16">
        <v>6972.1</v>
      </c>
      <c r="F7" s="24">
        <f t="shared" si="0"/>
        <v>6972.1</v>
      </c>
      <c r="G7" s="13"/>
    </row>
    <row r="8" spans="1:7" ht="14.25" x14ac:dyDescent="0.15">
      <c r="A8" s="21">
        <v>42333</v>
      </c>
      <c r="B8" s="16" t="s">
        <v>8</v>
      </c>
      <c r="C8" s="22"/>
      <c r="D8" s="16">
        <v>2000</v>
      </c>
      <c r="E8" s="16">
        <v>4972.1000000000004</v>
      </c>
      <c r="F8" s="24">
        <f t="shared" si="0"/>
        <v>4972.1000000000004</v>
      </c>
      <c r="G8" s="13"/>
    </row>
    <row r="9" spans="1:7" ht="19.5" customHeight="1" x14ac:dyDescent="0.15">
      <c r="A9" s="21">
        <v>42319</v>
      </c>
      <c r="B9" s="23" t="s">
        <v>46</v>
      </c>
      <c r="C9" s="22"/>
      <c r="D9" s="25">
        <v>2</v>
      </c>
      <c r="E9" s="16">
        <v>4970.1000000000004</v>
      </c>
      <c r="F9" s="24">
        <f t="shared" si="0"/>
        <v>4970.1000000000004</v>
      </c>
      <c r="G9" s="17"/>
    </row>
    <row r="10" spans="1:7" ht="14.25" x14ac:dyDescent="0.15">
      <c r="A10" s="53">
        <v>42340</v>
      </c>
      <c r="B10" s="55" t="s">
        <v>47</v>
      </c>
      <c r="C10" s="55">
        <v>20000</v>
      </c>
      <c r="D10" s="58"/>
      <c r="E10" s="59">
        <v>24970.1</v>
      </c>
      <c r="F10" s="24">
        <f t="shared" si="0"/>
        <v>24970.1</v>
      </c>
      <c r="G10" s="60"/>
    </row>
    <row r="11" spans="1:7" ht="14.25" x14ac:dyDescent="0.15">
      <c r="A11" s="21">
        <v>42340</v>
      </c>
      <c r="B11" s="22" t="s">
        <v>48</v>
      </c>
      <c r="C11" s="22"/>
      <c r="D11" s="22">
        <v>4500</v>
      </c>
      <c r="E11" s="26">
        <v>20470.099999999999</v>
      </c>
      <c r="F11" s="24">
        <f t="shared" si="0"/>
        <v>20470.099999999999</v>
      </c>
      <c r="G11" s="13"/>
    </row>
    <row r="12" spans="1:7" ht="14.25" x14ac:dyDescent="0.15">
      <c r="A12" s="27">
        <v>42342</v>
      </c>
      <c r="B12" s="22" t="s">
        <v>56</v>
      </c>
      <c r="C12" s="28"/>
      <c r="D12" s="22">
        <v>1000</v>
      </c>
      <c r="E12" s="22">
        <v>19470.099999999999</v>
      </c>
      <c r="F12" s="24">
        <f t="shared" si="0"/>
        <v>19470.099999999999</v>
      </c>
      <c r="G12" s="28"/>
    </row>
    <row r="13" spans="1:7" ht="14.25" x14ac:dyDescent="0.15">
      <c r="A13" s="28"/>
      <c r="B13" s="22" t="s">
        <v>57</v>
      </c>
      <c r="C13" s="28"/>
      <c r="D13" s="22">
        <v>1805.9</v>
      </c>
      <c r="E13" s="22">
        <v>17664.2</v>
      </c>
      <c r="F13" s="24">
        <f t="shared" si="0"/>
        <v>17664.199999999997</v>
      </c>
      <c r="G13" s="28"/>
    </row>
    <row r="14" spans="1:7" ht="14.25" x14ac:dyDescent="0.15">
      <c r="A14" s="28"/>
      <c r="B14" s="22" t="s">
        <v>58</v>
      </c>
      <c r="C14" s="28"/>
      <c r="D14" s="22">
        <v>2005.9</v>
      </c>
      <c r="E14" s="22">
        <v>15658.3</v>
      </c>
      <c r="F14" s="24">
        <f t="shared" si="0"/>
        <v>15658.299999999997</v>
      </c>
      <c r="G14" s="28"/>
    </row>
    <row r="15" spans="1:7" ht="14.25" x14ac:dyDescent="0.15">
      <c r="A15" s="28"/>
      <c r="B15" s="22" t="s">
        <v>59</v>
      </c>
      <c r="C15" s="28"/>
      <c r="D15" s="22">
        <v>4.5</v>
      </c>
      <c r="E15" s="22">
        <v>15653.8</v>
      </c>
      <c r="F15" s="24">
        <f t="shared" si="0"/>
        <v>15653.799999999997</v>
      </c>
      <c r="G15" s="28"/>
    </row>
    <row r="16" spans="1:7" ht="14.25" x14ac:dyDescent="0.15">
      <c r="A16" s="27">
        <v>42346</v>
      </c>
      <c r="B16" s="22" t="s">
        <v>52</v>
      </c>
      <c r="C16" s="29"/>
      <c r="D16" s="22">
        <v>1000</v>
      </c>
      <c r="E16" s="22">
        <v>14653.8</v>
      </c>
      <c r="F16" s="24">
        <f t="shared" si="0"/>
        <v>14653.799999999997</v>
      </c>
      <c r="G16" s="29"/>
    </row>
    <row r="17" spans="1:7" ht="14.25" x14ac:dyDescent="0.15">
      <c r="A17" s="27">
        <v>42350</v>
      </c>
      <c r="B17" s="22" t="s">
        <v>53</v>
      </c>
      <c r="C17" s="29"/>
      <c r="D17" s="22">
        <v>2</v>
      </c>
      <c r="E17" s="22">
        <v>14651.8</v>
      </c>
      <c r="F17" s="24">
        <f t="shared" si="0"/>
        <v>14651.799999999997</v>
      </c>
      <c r="G17" s="29"/>
    </row>
    <row r="18" spans="1:7" ht="14.25" x14ac:dyDescent="0.15">
      <c r="A18" s="27">
        <v>42353</v>
      </c>
      <c r="B18" s="22" t="s">
        <v>60</v>
      </c>
      <c r="C18" s="28"/>
      <c r="D18" s="22">
        <v>7000</v>
      </c>
      <c r="E18" s="22">
        <v>7651.8</v>
      </c>
      <c r="F18" s="24">
        <f t="shared" si="0"/>
        <v>7651.7999999999975</v>
      </c>
      <c r="G18" s="28"/>
    </row>
    <row r="19" spans="1:7" ht="14.25" x14ac:dyDescent="0.15">
      <c r="A19" s="27">
        <v>42355</v>
      </c>
      <c r="B19" s="28" t="s">
        <v>63</v>
      </c>
      <c r="C19" s="28"/>
      <c r="D19" s="22">
        <v>2037.9</v>
      </c>
      <c r="E19" s="22">
        <v>5613.9</v>
      </c>
      <c r="F19" s="24">
        <f t="shared" si="0"/>
        <v>5613.8999999999978</v>
      </c>
      <c r="G19" s="28"/>
    </row>
    <row r="20" spans="1:7" ht="14.25" x14ac:dyDescent="0.15">
      <c r="A20" s="28" t="s">
        <v>68</v>
      </c>
      <c r="B20" s="22" t="s">
        <v>67</v>
      </c>
      <c r="C20" s="28"/>
      <c r="D20" s="22">
        <v>347</v>
      </c>
      <c r="E20" s="28">
        <v>5266.9</v>
      </c>
      <c r="F20" s="24">
        <f t="shared" si="0"/>
        <v>5266.8999999999978</v>
      </c>
      <c r="G20" s="29"/>
    </row>
    <row r="21" spans="1:7" ht="14.25" x14ac:dyDescent="0.15">
      <c r="A21" s="61" t="s">
        <v>85</v>
      </c>
      <c r="B21" s="55" t="s">
        <v>87</v>
      </c>
      <c r="C21" s="61">
        <v>10000</v>
      </c>
      <c r="D21" s="57"/>
      <c r="E21" s="55">
        <v>15266.9</v>
      </c>
      <c r="F21" s="24">
        <f t="shared" si="0"/>
        <v>15266.899999999998</v>
      </c>
      <c r="G21" s="57"/>
    </row>
    <row r="22" spans="1:7" ht="14.25" x14ac:dyDescent="0.15">
      <c r="A22" s="30" t="s">
        <v>88</v>
      </c>
      <c r="B22" s="22" t="s">
        <v>89</v>
      </c>
      <c r="C22" s="28"/>
      <c r="D22" s="28">
        <v>5400</v>
      </c>
      <c r="E22" s="22">
        <v>9866.9</v>
      </c>
      <c r="F22" s="24">
        <f t="shared" si="0"/>
        <v>9866.8999999999978</v>
      </c>
      <c r="G22" s="28"/>
    </row>
    <row r="23" spans="1:7" ht="14.25" x14ac:dyDescent="0.15">
      <c r="A23" s="30" t="s">
        <v>99</v>
      </c>
      <c r="B23" s="22" t="s">
        <v>102</v>
      </c>
      <c r="C23" s="29"/>
      <c r="D23" s="22">
        <v>1500</v>
      </c>
      <c r="E23" s="22">
        <v>8366.9</v>
      </c>
      <c r="F23" s="24">
        <f t="shared" si="0"/>
        <v>8366.8999999999978</v>
      </c>
      <c r="G23" s="29" t="s">
        <v>273</v>
      </c>
    </row>
    <row r="24" spans="1:7" ht="14.25" x14ac:dyDescent="0.15">
      <c r="A24" s="30"/>
      <c r="B24" s="22"/>
      <c r="C24" s="29"/>
      <c r="D24" s="24">
        <f>E23+B24-C24</f>
        <v>8366.9</v>
      </c>
      <c r="F24" s="24">
        <f t="shared" si="0"/>
        <v>0</v>
      </c>
      <c r="G24" s="29"/>
    </row>
    <row r="25" spans="1:7" ht="14.25" x14ac:dyDescent="0.15">
      <c r="A25" s="28" t="s">
        <v>168</v>
      </c>
      <c r="B25" s="22" t="s">
        <v>169</v>
      </c>
      <c r="C25" s="28">
        <v>5000</v>
      </c>
      <c r="D25" s="28"/>
      <c r="E25" s="28"/>
      <c r="F25" s="24">
        <f t="shared" si="0"/>
        <v>5000</v>
      </c>
      <c r="G25" s="28"/>
    </row>
    <row r="26" spans="1:7" ht="14.25" x14ac:dyDescent="0.15">
      <c r="A26" s="30" t="s">
        <v>201</v>
      </c>
      <c r="B26" s="22" t="s">
        <v>202</v>
      </c>
      <c r="C26" s="28">
        <v>0</v>
      </c>
      <c r="D26" s="22"/>
      <c r="E26" s="22">
        <v>5000</v>
      </c>
      <c r="F26" s="24">
        <f t="shared" si="0"/>
        <v>5000</v>
      </c>
      <c r="G26" s="29"/>
    </row>
    <row r="27" spans="1:7" ht="14.25" x14ac:dyDescent="0.15">
      <c r="A27" s="30"/>
      <c r="B27" s="22" t="s">
        <v>203</v>
      </c>
      <c r="C27" s="28"/>
      <c r="D27" s="22">
        <v>5000</v>
      </c>
      <c r="E27" s="22">
        <v>0</v>
      </c>
      <c r="F27" s="24">
        <f t="shared" si="0"/>
        <v>0</v>
      </c>
      <c r="G27" s="29"/>
    </row>
    <row r="28" spans="1:7" ht="14.25" customHeight="1" x14ac:dyDescent="0.15">
      <c r="A28" s="62" t="s">
        <v>183</v>
      </c>
      <c r="B28" s="55" t="s">
        <v>184</v>
      </c>
      <c r="C28" s="61">
        <v>20000</v>
      </c>
      <c r="D28" s="55"/>
      <c r="E28" s="55">
        <v>20000</v>
      </c>
      <c r="F28" s="24">
        <f t="shared" si="0"/>
        <v>20000</v>
      </c>
      <c r="G28" s="57"/>
    </row>
    <row r="29" spans="1:7" ht="14.25" x14ac:dyDescent="0.15">
      <c r="A29" s="30" t="s">
        <v>185</v>
      </c>
      <c r="B29" s="22" t="s">
        <v>186</v>
      </c>
      <c r="C29" s="29"/>
      <c r="D29" s="22">
        <v>2310</v>
      </c>
      <c r="E29" s="22">
        <v>17690</v>
      </c>
      <c r="F29" s="24">
        <f t="shared" si="0"/>
        <v>17690</v>
      </c>
      <c r="G29" s="29"/>
    </row>
    <row r="30" spans="1:7" ht="14.25" x14ac:dyDescent="0.15">
      <c r="A30" s="30" t="s">
        <v>187</v>
      </c>
      <c r="B30" s="22" t="s">
        <v>188</v>
      </c>
      <c r="C30" s="29"/>
      <c r="D30" s="22">
        <v>2000</v>
      </c>
      <c r="E30" s="22">
        <v>15690</v>
      </c>
      <c r="F30" s="24">
        <f t="shared" si="0"/>
        <v>15690</v>
      </c>
      <c r="G30" s="29"/>
    </row>
    <row r="31" spans="1:7" ht="14.25" x14ac:dyDescent="0.15">
      <c r="A31" s="30" t="s">
        <v>191</v>
      </c>
      <c r="B31" s="22" t="s">
        <v>192</v>
      </c>
      <c r="C31" s="29"/>
      <c r="D31" s="22">
        <v>2450.8000000000002</v>
      </c>
      <c r="E31" s="22">
        <v>13239.2</v>
      </c>
      <c r="F31" s="24">
        <f t="shared" si="0"/>
        <v>13239.2</v>
      </c>
      <c r="G31" s="29"/>
    </row>
    <row r="32" spans="1:7" ht="14.25" x14ac:dyDescent="0.15">
      <c r="A32" s="30" t="s">
        <v>211</v>
      </c>
      <c r="B32" s="22" t="s">
        <v>212</v>
      </c>
      <c r="C32" s="29"/>
      <c r="D32" s="22">
        <v>1000</v>
      </c>
      <c r="E32" s="22">
        <v>12239.2</v>
      </c>
      <c r="F32" s="24">
        <f t="shared" si="0"/>
        <v>12239.2</v>
      </c>
      <c r="G32" s="29"/>
    </row>
    <row r="33" spans="1:7" ht="14.25" x14ac:dyDescent="0.15">
      <c r="A33" s="30" t="s">
        <v>217</v>
      </c>
      <c r="B33" s="22" t="s">
        <v>218</v>
      </c>
      <c r="C33" s="29"/>
      <c r="D33" s="22">
        <v>820</v>
      </c>
      <c r="E33" s="22">
        <v>11419.2</v>
      </c>
      <c r="F33" s="24">
        <f t="shared" si="0"/>
        <v>11419.2</v>
      </c>
      <c r="G33" s="29"/>
    </row>
    <row r="34" spans="1:7" ht="14.25" x14ac:dyDescent="0.15">
      <c r="A34" s="30"/>
      <c r="B34" s="22" t="s">
        <v>219</v>
      </c>
      <c r="C34" s="29"/>
      <c r="D34" s="22">
        <v>749</v>
      </c>
      <c r="E34" s="22">
        <v>10670.2</v>
      </c>
      <c r="F34" s="24">
        <f t="shared" si="0"/>
        <v>10670.2</v>
      </c>
      <c r="G34" s="29"/>
    </row>
    <row r="35" spans="1:7" ht="14.25" x14ac:dyDescent="0.15">
      <c r="A35" s="30" t="s">
        <v>220</v>
      </c>
      <c r="B35" s="22" t="s">
        <v>221</v>
      </c>
      <c r="C35" s="29"/>
      <c r="D35" s="22">
        <v>328</v>
      </c>
      <c r="E35" s="22">
        <v>10342.200000000001</v>
      </c>
      <c r="F35" s="24">
        <f t="shared" si="0"/>
        <v>10342.200000000001</v>
      </c>
      <c r="G35" s="29"/>
    </row>
    <row r="36" spans="1:7" ht="14.25" x14ac:dyDescent="0.15">
      <c r="A36" s="30" t="s">
        <v>222</v>
      </c>
      <c r="B36" s="22" t="s">
        <v>223</v>
      </c>
      <c r="C36" s="28"/>
      <c r="D36" s="33">
        <v>4000</v>
      </c>
      <c r="E36" s="22">
        <v>6342.2</v>
      </c>
      <c r="F36" s="24">
        <f t="shared" si="0"/>
        <v>6342.2000000000007</v>
      </c>
      <c r="G36" s="29"/>
    </row>
    <row r="37" spans="1:7" ht="14.25" x14ac:dyDescent="0.15">
      <c r="A37" s="30"/>
      <c r="B37" s="22" t="s">
        <v>237</v>
      </c>
      <c r="C37" s="28"/>
      <c r="D37" s="33">
        <v>3000</v>
      </c>
      <c r="E37" s="22">
        <v>3342.2</v>
      </c>
      <c r="F37" s="24">
        <f t="shared" si="0"/>
        <v>3342.2000000000007</v>
      </c>
      <c r="G37" s="29"/>
    </row>
    <row r="38" spans="1:7" ht="14.25" x14ac:dyDescent="0.15">
      <c r="A38" s="41"/>
      <c r="B38" s="42" t="s">
        <v>238</v>
      </c>
      <c r="C38" s="43"/>
      <c r="D38" s="40">
        <v>2200</v>
      </c>
      <c r="E38" s="42">
        <v>1142.2</v>
      </c>
      <c r="F38" s="24">
        <f t="shared" si="0"/>
        <v>1142.2000000000007</v>
      </c>
      <c r="G38" s="44" t="s">
        <v>274</v>
      </c>
    </row>
    <row r="39" spans="1:7" ht="14.25" x14ac:dyDescent="0.15">
      <c r="A39" s="47"/>
      <c r="B39" s="49"/>
      <c r="C39" s="46" t="s">
        <v>275</v>
      </c>
      <c r="D39" s="45"/>
      <c r="E39" s="45"/>
      <c r="F39" s="45"/>
      <c r="G39" s="48"/>
    </row>
    <row r="40" spans="1:7" x14ac:dyDescent="0.15">
      <c r="A40" s="8"/>
      <c r="B40" s="46"/>
      <c r="C40" s="46" t="s">
        <v>276</v>
      </c>
      <c r="D40" s="46"/>
      <c r="E40" s="46"/>
      <c r="F40" s="46"/>
      <c r="G40" s="48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5"/>
  <sheetViews>
    <sheetView topLeftCell="A25" workbookViewId="0">
      <selection activeCell="I14" sqref="I14"/>
    </sheetView>
  </sheetViews>
  <sheetFormatPr defaultRowHeight="13.5" x14ac:dyDescent="0.15"/>
  <cols>
    <col min="1" max="1" width="22.625" style="38" customWidth="1"/>
    <col min="2" max="2" width="33.25" customWidth="1"/>
    <col min="5" max="5" width="10.5" bestFit="1" customWidth="1"/>
    <col min="6" max="6" width="13.5" style="38" customWidth="1"/>
  </cols>
  <sheetData>
    <row r="1" spans="1:6" x14ac:dyDescent="0.15">
      <c r="A1" s="36" t="s">
        <v>0</v>
      </c>
      <c r="B1" s="36" t="s">
        <v>6</v>
      </c>
      <c r="C1" s="36" t="s">
        <v>1</v>
      </c>
      <c r="D1" s="36" t="s">
        <v>2</v>
      </c>
      <c r="E1" s="36" t="s">
        <v>3</v>
      </c>
      <c r="F1" s="36" t="s">
        <v>9</v>
      </c>
    </row>
    <row r="2" spans="1:6" ht="14.25" x14ac:dyDescent="0.15">
      <c r="A2" s="28" t="s">
        <v>142</v>
      </c>
      <c r="B2" s="22" t="s">
        <v>143</v>
      </c>
      <c r="C2" s="28"/>
      <c r="D2" s="28">
        <v>4000</v>
      </c>
      <c r="E2" s="28">
        <f>C2-D2</f>
        <v>-4000</v>
      </c>
      <c r="F2" s="28" t="s">
        <v>119</v>
      </c>
    </row>
    <row r="3" spans="1:6" ht="14.25" x14ac:dyDescent="0.15">
      <c r="A3" s="28" t="s">
        <v>142</v>
      </c>
      <c r="B3" s="22" t="s">
        <v>144</v>
      </c>
      <c r="C3" s="28"/>
      <c r="D3" s="28">
        <v>4000</v>
      </c>
      <c r="E3" s="28">
        <f>E2+C3-D3</f>
        <v>-8000</v>
      </c>
      <c r="F3" s="28" t="s">
        <v>119</v>
      </c>
    </row>
    <row r="4" spans="1:6" ht="14.25" x14ac:dyDescent="0.15">
      <c r="A4" s="28" t="s">
        <v>142</v>
      </c>
      <c r="B4" s="22" t="s">
        <v>145</v>
      </c>
      <c r="C4" s="28"/>
      <c r="D4" s="28">
        <v>28600</v>
      </c>
      <c r="E4" s="28">
        <f t="shared" ref="E4:E64" si="0">E3+C4-D4</f>
        <v>-36600</v>
      </c>
      <c r="F4" s="28" t="s">
        <v>119</v>
      </c>
    </row>
    <row r="5" spans="1:6" x14ac:dyDescent="0.15">
      <c r="A5" s="28" t="s">
        <v>142</v>
      </c>
      <c r="B5" s="28" t="s">
        <v>146</v>
      </c>
      <c r="C5" s="28"/>
      <c r="D5" s="28">
        <v>26000</v>
      </c>
      <c r="E5" s="28">
        <f t="shared" si="0"/>
        <v>-62600</v>
      </c>
      <c r="F5" s="28" t="s">
        <v>119</v>
      </c>
    </row>
    <row r="6" spans="1:6" ht="14.25" x14ac:dyDescent="0.15">
      <c r="A6" s="33" t="s">
        <v>159</v>
      </c>
      <c r="B6" s="22" t="s">
        <v>160</v>
      </c>
      <c r="C6" s="28"/>
      <c r="D6" s="33">
        <v>4000</v>
      </c>
      <c r="E6" s="28">
        <f t="shared" si="0"/>
        <v>-66600</v>
      </c>
      <c r="F6" s="28" t="s">
        <v>119</v>
      </c>
    </row>
    <row r="7" spans="1:6" ht="14.25" x14ac:dyDescent="0.15">
      <c r="A7" s="28"/>
      <c r="B7" s="22" t="s">
        <v>161</v>
      </c>
      <c r="C7" s="28"/>
      <c r="D7" s="33">
        <v>3000</v>
      </c>
      <c r="E7" s="28">
        <f t="shared" si="0"/>
        <v>-69600</v>
      </c>
      <c r="F7" s="28" t="s">
        <v>119</v>
      </c>
    </row>
    <row r="8" spans="1:6" ht="14.25" x14ac:dyDescent="0.15">
      <c r="A8" s="28"/>
      <c r="B8" s="22" t="s">
        <v>162</v>
      </c>
      <c r="C8" s="28"/>
      <c r="D8" s="33">
        <v>3000</v>
      </c>
      <c r="E8" s="28">
        <f t="shared" si="0"/>
        <v>-72600</v>
      </c>
      <c r="F8" s="28" t="s">
        <v>119</v>
      </c>
    </row>
    <row r="9" spans="1:6" ht="14.25" x14ac:dyDescent="0.15">
      <c r="A9" s="28"/>
      <c r="B9" s="22" t="s">
        <v>163</v>
      </c>
      <c r="C9" s="28"/>
      <c r="D9" s="33">
        <v>2200</v>
      </c>
      <c r="E9" s="28">
        <f t="shared" si="0"/>
        <v>-74800</v>
      </c>
      <c r="F9" s="28" t="s">
        <v>119</v>
      </c>
    </row>
    <row r="10" spans="1:6" ht="14.25" x14ac:dyDescent="0.15">
      <c r="A10" s="33" t="s">
        <v>180</v>
      </c>
      <c r="B10" s="22" t="s">
        <v>176</v>
      </c>
      <c r="C10" s="28"/>
      <c r="D10" s="33">
        <v>4000</v>
      </c>
      <c r="E10" s="28">
        <f t="shared" si="0"/>
        <v>-78800</v>
      </c>
      <c r="F10" s="28" t="s">
        <v>119</v>
      </c>
    </row>
    <row r="11" spans="1:6" ht="14.25" x14ac:dyDescent="0.15">
      <c r="A11" s="28"/>
      <c r="B11" s="22" t="s">
        <v>177</v>
      </c>
      <c r="C11" s="28"/>
      <c r="D11" s="33">
        <v>3000</v>
      </c>
      <c r="E11" s="28">
        <f t="shared" si="0"/>
        <v>-81800</v>
      </c>
      <c r="F11" s="28" t="s">
        <v>119</v>
      </c>
    </row>
    <row r="12" spans="1:6" ht="14.25" x14ac:dyDescent="0.15">
      <c r="A12" s="28"/>
      <c r="B12" s="22" t="s">
        <v>178</v>
      </c>
      <c r="C12" s="28"/>
      <c r="D12" s="33">
        <v>3000</v>
      </c>
      <c r="E12" s="28">
        <f t="shared" si="0"/>
        <v>-84800</v>
      </c>
      <c r="F12" s="28" t="s">
        <v>119</v>
      </c>
    </row>
    <row r="13" spans="1:6" ht="14.25" x14ac:dyDescent="0.15">
      <c r="A13" s="28"/>
      <c r="B13" s="22" t="s">
        <v>179</v>
      </c>
      <c r="C13" s="28"/>
      <c r="D13" s="33">
        <v>2200</v>
      </c>
      <c r="E13" s="28">
        <f t="shared" si="0"/>
        <v>-87000</v>
      </c>
      <c r="F13" s="28" t="s">
        <v>119</v>
      </c>
    </row>
    <row r="14" spans="1:6" ht="14.25" x14ac:dyDescent="0.15">
      <c r="A14" s="28" t="s">
        <v>250</v>
      </c>
      <c r="B14" s="22" t="s">
        <v>251</v>
      </c>
      <c r="C14" s="29"/>
      <c r="D14" s="33">
        <v>2100</v>
      </c>
      <c r="E14" s="28">
        <f t="shared" si="0"/>
        <v>-89100</v>
      </c>
      <c r="F14" s="28" t="s">
        <v>224</v>
      </c>
    </row>
    <row r="15" spans="1:6" ht="14.25" x14ac:dyDescent="0.15">
      <c r="A15" s="28" t="s">
        <v>252</v>
      </c>
      <c r="B15" s="22" t="s">
        <v>253</v>
      </c>
      <c r="C15" s="29"/>
      <c r="D15" s="33">
        <v>2280</v>
      </c>
      <c r="E15" s="28">
        <f t="shared" si="0"/>
        <v>-91380</v>
      </c>
      <c r="F15" s="28" t="s">
        <v>224</v>
      </c>
    </row>
    <row r="16" spans="1:6" x14ac:dyDescent="0.15">
      <c r="A16" s="28" t="s">
        <v>118</v>
      </c>
      <c r="B16" s="28" t="s">
        <v>113</v>
      </c>
      <c r="C16" s="28"/>
      <c r="D16" s="28">
        <v>566</v>
      </c>
      <c r="E16" s="28">
        <f t="shared" si="0"/>
        <v>-91946</v>
      </c>
      <c r="F16" s="28" t="s">
        <v>224</v>
      </c>
    </row>
    <row r="17" spans="1:6" x14ac:dyDescent="0.15">
      <c r="A17" s="28"/>
      <c r="B17" s="28" t="s">
        <v>114</v>
      </c>
      <c r="C17" s="28"/>
      <c r="D17" s="28">
        <v>17726</v>
      </c>
      <c r="E17" s="28">
        <f t="shared" si="0"/>
        <v>-109672</v>
      </c>
      <c r="F17" s="28" t="s">
        <v>224</v>
      </c>
    </row>
    <row r="18" spans="1:6" x14ac:dyDescent="0.15">
      <c r="A18" s="28"/>
      <c r="B18" s="28" t="s">
        <v>114</v>
      </c>
      <c r="C18" s="28"/>
      <c r="D18" s="28">
        <v>14755</v>
      </c>
      <c r="E18" s="28">
        <f t="shared" si="0"/>
        <v>-124427</v>
      </c>
      <c r="F18" s="28" t="s">
        <v>224</v>
      </c>
    </row>
    <row r="19" spans="1:6" x14ac:dyDescent="0.15">
      <c r="A19" s="28"/>
      <c r="B19" s="28" t="s">
        <v>115</v>
      </c>
      <c r="C19" s="28"/>
      <c r="D19" s="28">
        <v>5200</v>
      </c>
      <c r="E19" s="28">
        <f t="shared" si="0"/>
        <v>-129627</v>
      </c>
      <c r="F19" s="28" t="s">
        <v>224</v>
      </c>
    </row>
    <row r="20" spans="1:6" x14ac:dyDescent="0.15">
      <c r="A20" s="28"/>
      <c r="B20" s="28" t="s">
        <v>216</v>
      </c>
      <c r="C20" s="28"/>
      <c r="D20" s="28">
        <v>9200</v>
      </c>
      <c r="E20" s="28">
        <f t="shared" si="0"/>
        <v>-138827</v>
      </c>
      <c r="F20" s="28" t="s">
        <v>224</v>
      </c>
    </row>
    <row r="21" spans="1:6" x14ac:dyDescent="0.15">
      <c r="A21" s="28"/>
      <c r="B21" s="28" t="s">
        <v>114</v>
      </c>
      <c r="C21" s="28"/>
      <c r="D21" s="28">
        <v>5600</v>
      </c>
      <c r="E21" s="28">
        <f t="shared" si="0"/>
        <v>-144427</v>
      </c>
      <c r="F21" s="28" t="s">
        <v>224</v>
      </c>
    </row>
    <row r="22" spans="1:6" x14ac:dyDescent="0.15">
      <c r="A22" s="28"/>
      <c r="B22" s="28" t="s">
        <v>114</v>
      </c>
      <c r="C22" s="28"/>
      <c r="D22" s="28">
        <v>17900</v>
      </c>
      <c r="E22" s="28">
        <f t="shared" si="0"/>
        <v>-162327</v>
      </c>
      <c r="F22" s="28" t="s">
        <v>224</v>
      </c>
    </row>
    <row r="23" spans="1:6" x14ac:dyDescent="0.15">
      <c r="A23" s="28"/>
      <c r="B23" s="28" t="s">
        <v>114</v>
      </c>
      <c r="C23" s="28"/>
      <c r="D23" s="28">
        <v>9478</v>
      </c>
      <c r="E23" s="28">
        <f t="shared" si="0"/>
        <v>-171805</v>
      </c>
      <c r="F23" s="28" t="s">
        <v>224</v>
      </c>
    </row>
    <row r="24" spans="1:6" x14ac:dyDescent="0.15">
      <c r="A24" s="28"/>
      <c r="B24" s="28" t="s">
        <v>114</v>
      </c>
      <c r="C24" s="28"/>
      <c r="D24" s="28">
        <v>4112</v>
      </c>
      <c r="E24" s="28">
        <f t="shared" si="0"/>
        <v>-175917</v>
      </c>
      <c r="F24" s="28" t="s">
        <v>224</v>
      </c>
    </row>
    <row r="25" spans="1:6" x14ac:dyDescent="0.15">
      <c r="A25" s="28"/>
      <c r="B25" s="28" t="s">
        <v>114</v>
      </c>
      <c r="C25" s="28"/>
      <c r="D25" s="28">
        <v>19480</v>
      </c>
      <c r="E25" s="28">
        <f t="shared" si="0"/>
        <v>-195397</v>
      </c>
      <c r="F25" s="28" t="s">
        <v>224</v>
      </c>
    </row>
    <row r="26" spans="1:6" x14ac:dyDescent="0.15">
      <c r="A26" s="28"/>
      <c r="B26" s="28" t="s">
        <v>114</v>
      </c>
      <c r="C26" s="28"/>
      <c r="D26" s="28">
        <v>5000</v>
      </c>
      <c r="E26" s="28">
        <f t="shared" si="0"/>
        <v>-200397</v>
      </c>
      <c r="F26" s="28" t="s">
        <v>224</v>
      </c>
    </row>
    <row r="27" spans="1:6" x14ac:dyDescent="0.15">
      <c r="A27" s="28"/>
      <c r="B27" s="28" t="s">
        <v>116</v>
      </c>
      <c r="C27" s="28"/>
      <c r="D27" s="28">
        <v>3480</v>
      </c>
      <c r="E27" s="28">
        <f t="shared" si="0"/>
        <v>-203877</v>
      </c>
      <c r="F27" s="28" t="s">
        <v>224</v>
      </c>
    </row>
    <row r="28" spans="1:6" x14ac:dyDescent="0.15">
      <c r="A28" s="28"/>
      <c r="B28" s="28" t="s">
        <v>114</v>
      </c>
      <c r="C28" s="28"/>
      <c r="D28" s="28">
        <v>1787</v>
      </c>
      <c r="E28" s="28">
        <f t="shared" si="0"/>
        <v>-205664</v>
      </c>
      <c r="F28" s="28" t="s">
        <v>224</v>
      </c>
    </row>
    <row r="29" spans="1:6" x14ac:dyDescent="0.15">
      <c r="A29" s="28"/>
      <c r="B29" s="28" t="s">
        <v>215</v>
      </c>
      <c r="C29" s="28"/>
      <c r="D29" s="28">
        <v>12300</v>
      </c>
      <c r="E29" s="28">
        <f t="shared" si="0"/>
        <v>-217964</v>
      </c>
      <c r="F29" s="28" t="s">
        <v>224</v>
      </c>
    </row>
    <row r="30" spans="1:6" x14ac:dyDescent="0.15">
      <c r="A30" s="28"/>
      <c r="B30" s="28" t="s">
        <v>114</v>
      </c>
      <c r="C30" s="28"/>
      <c r="D30" s="28">
        <v>20978</v>
      </c>
      <c r="E30" s="28">
        <f t="shared" si="0"/>
        <v>-238942</v>
      </c>
      <c r="F30" s="28" t="s">
        <v>224</v>
      </c>
    </row>
    <row r="31" spans="1:6" x14ac:dyDescent="0.15">
      <c r="A31" s="28"/>
      <c r="B31" s="28" t="s">
        <v>114</v>
      </c>
      <c r="C31" s="28"/>
      <c r="D31" s="28">
        <v>4920</v>
      </c>
      <c r="E31" s="28">
        <f t="shared" si="0"/>
        <v>-243862</v>
      </c>
      <c r="F31" s="28" t="s">
        <v>224</v>
      </c>
    </row>
    <row r="32" spans="1:6" x14ac:dyDescent="0.15">
      <c r="A32" s="28"/>
      <c r="B32" s="28" t="s">
        <v>114</v>
      </c>
      <c r="C32" s="28"/>
      <c r="D32" s="28">
        <v>7700</v>
      </c>
      <c r="E32" s="28">
        <f t="shared" si="0"/>
        <v>-251562</v>
      </c>
      <c r="F32" s="28" t="s">
        <v>224</v>
      </c>
    </row>
    <row r="33" spans="1:6" x14ac:dyDescent="0.15">
      <c r="A33" s="28"/>
      <c r="B33" s="28" t="s">
        <v>114</v>
      </c>
      <c r="C33" s="28"/>
      <c r="D33" s="28">
        <v>14502</v>
      </c>
      <c r="E33" s="28">
        <f t="shared" si="0"/>
        <v>-266064</v>
      </c>
      <c r="F33" s="28" t="s">
        <v>224</v>
      </c>
    </row>
    <row r="34" spans="1:6" x14ac:dyDescent="0.15">
      <c r="A34" s="28"/>
      <c r="B34" s="28" t="s">
        <v>115</v>
      </c>
      <c r="C34" s="28"/>
      <c r="D34" s="28">
        <v>2500</v>
      </c>
      <c r="E34" s="28">
        <f t="shared" si="0"/>
        <v>-268564</v>
      </c>
      <c r="F34" s="28" t="s">
        <v>224</v>
      </c>
    </row>
    <row r="35" spans="1:6" x14ac:dyDescent="0.15">
      <c r="A35" s="28"/>
      <c r="B35" s="28" t="s">
        <v>114</v>
      </c>
      <c r="C35" s="28"/>
      <c r="D35" s="28">
        <v>7900</v>
      </c>
      <c r="E35" s="28">
        <f t="shared" si="0"/>
        <v>-276464</v>
      </c>
      <c r="F35" s="28" t="s">
        <v>224</v>
      </c>
    </row>
    <row r="36" spans="1:6" x14ac:dyDescent="0.15">
      <c r="A36" s="28"/>
      <c r="B36" s="28" t="s">
        <v>114</v>
      </c>
      <c r="C36" s="28"/>
      <c r="D36" s="28">
        <v>10400</v>
      </c>
      <c r="E36" s="28">
        <f t="shared" si="0"/>
        <v>-286864</v>
      </c>
      <c r="F36" s="28" t="s">
        <v>224</v>
      </c>
    </row>
    <row r="37" spans="1:6" x14ac:dyDescent="0.15">
      <c r="A37" s="28"/>
      <c r="B37" s="28" t="s">
        <v>114</v>
      </c>
      <c r="C37" s="28"/>
      <c r="D37" s="28">
        <v>14100</v>
      </c>
      <c r="E37" s="28">
        <f t="shared" si="0"/>
        <v>-300964</v>
      </c>
      <c r="F37" s="28" t="s">
        <v>224</v>
      </c>
    </row>
    <row r="38" spans="1:6" x14ac:dyDescent="0.15">
      <c r="A38" s="28"/>
      <c r="B38" s="28" t="s">
        <v>114</v>
      </c>
      <c r="C38" s="28"/>
      <c r="D38" s="28">
        <v>4400</v>
      </c>
      <c r="E38" s="28">
        <f t="shared" si="0"/>
        <v>-305364</v>
      </c>
      <c r="F38" s="28" t="s">
        <v>224</v>
      </c>
    </row>
    <row r="39" spans="1:6" x14ac:dyDescent="0.15">
      <c r="A39" s="28"/>
      <c r="B39" s="28" t="s">
        <v>114</v>
      </c>
      <c r="C39" s="28"/>
      <c r="D39" s="28">
        <v>4500</v>
      </c>
      <c r="E39" s="28">
        <f t="shared" si="0"/>
        <v>-309864</v>
      </c>
      <c r="F39" s="28" t="s">
        <v>224</v>
      </c>
    </row>
    <row r="40" spans="1:6" x14ac:dyDescent="0.15">
      <c r="A40" s="28"/>
      <c r="B40" s="28" t="s">
        <v>114</v>
      </c>
      <c r="C40" s="28"/>
      <c r="D40" s="28">
        <v>2800</v>
      </c>
      <c r="E40" s="28">
        <f t="shared" si="0"/>
        <v>-312664</v>
      </c>
      <c r="F40" s="28" t="s">
        <v>224</v>
      </c>
    </row>
    <row r="41" spans="1:6" x14ac:dyDescent="0.15">
      <c r="A41" s="28"/>
      <c r="B41" s="28" t="s">
        <v>114</v>
      </c>
      <c r="C41" s="28"/>
      <c r="D41" s="28">
        <v>3600</v>
      </c>
      <c r="E41" s="28">
        <f t="shared" si="0"/>
        <v>-316264</v>
      </c>
      <c r="F41" s="28" t="s">
        <v>224</v>
      </c>
    </row>
    <row r="42" spans="1:6" x14ac:dyDescent="0.15">
      <c r="A42" s="28"/>
      <c r="B42" s="28" t="s">
        <v>114</v>
      </c>
      <c r="C42" s="28"/>
      <c r="D42" s="28">
        <v>13200</v>
      </c>
      <c r="E42" s="28">
        <f t="shared" si="0"/>
        <v>-329464</v>
      </c>
      <c r="F42" s="28" t="s">
        <v>224</v>
      </c>
    </row>
    <row r="43" spans="1:6" x14ac:dyDescent="0.15">
      <c r="A43" s="28"/>
      <c r="B43" s="28" t="s">
        <v>114</v>
      </c>
      <c r="C43" s="28"/>
      <c r="D43" s="28">
        <v>14000</v>
      </c>
      <c r="E43" s="28">
        <f t="shared" si="0"/>
        <v>-343464</v>
      </c>
      <c r="F43" s="28" t="s">
        <v>224</v>
      </c>
    </row>
    <row r="44" spans="1:6" x14ac:dyDescent="0.15">
      <c r="A44" s="28"/>
      <c r="B44" s="28" t="s">
        <v>117</v>
      </c>
      <c r="C44" s="28"/>
      <c r="D44" s="28">
        <v>7500</v>
      </c>
      <c r="E44" s="28">
        <f t="shared" si="0"/>
        <v>-350964</v>
      </c>
      <c r="F44" s="28" t="s">
        <v>224</v>
      </c>
    </row>
    <row r="45" spans="1:6" x14ac:dyDescent="0.15">
      <c r="A45" s="37">
        <v>42614</v>
      </c>
      <c r="B45" s="33" t="s">
        <v>240</v>
      </c>
      <c r="C45" s="29"/>
      <c r="D45" s="33">
        <v>27000</v>
      </c>
      <c r="E45" s="28">
        <f t="shared" si="0"/>
        <v>-377964</v>
      </c>
      <c r="F45" s="28" t="s">
        <v>119</v>
      </c>
    </row>
    <row r="46" spans="1:6" x14ac:dyDescent="0.15">
      <c r="A46" s="28" t="s">
        <v>120</v>
      </c>
      <c r="B46" s="33" t="s">
        <v>121</v>
      </c>
      <c r="C46" s="29"/>
      <c r="D46" s="33">
        <v>3966</v>
      </c>
      <c r="E46" s="28">
        <f t="shared" si="0"/>
        <v>-381930</v>
      </c>
      <c r="F46" s="28" t="s">
        <v>119</v>
      </c>
    </row>
    <row r="47" spans="1:6" x14ac:dyDescent="0.15">
      <c r="A47" s="28" t="s">
        <v>125</v>
      </c>
      <c r="B47" s="28" t="s">
        <v>126</v>
      </c>
      <c r="C47" s="28"/>
      <c r="D47" s="28">
        <v>16823</v>
      </c>
      <c r="E47" s="28">
        <f t="shared" si="0"/>
        <v>-398753</v>
      </c>
      <c r="F47" s="28" t="s">
        <v>119</v>
      </c>
    </row>
    <row r="48" spans="1:6" x14ac:dyDescent="0.15">
      <c r="A48" s="28" t="s">
        <v>270</v>
      </c>
      <c r="B48" s="28" t="s">
        <v>271</v>
      </c>
      <c r="C48" s="28"/>
      <c r="D48" s="28">
        <v>4000</v>
      </c>
      <c r="E48" s="28">
        <f t="shared" si="0"/>
        <v>-402753</v>
      </c>
      <c r="F48" s="28" t="s">
        <v>272</v>
      </c>
    </row>
    <row r="49" spans="1:6" x14ac:dyDescent="0.15">
      <c r="A49" s="28" t="s">
        <v>225</v>
      </c>
      <c r="B49" s="33" t="s">
        <v>226</v>
      </c>
      <c r="C49" s="29"/>
      <c r="D49" s="33">
        <v>5593</v>
      </c>
      <c r="E49" s="28">
        <f t="shared" si="0"/>
        <v>-408346</v>
      </c>
      <c r="F49" s="28" t="s">
        <v>224</v>
      </c>
    </row>
    <row r="50" spans="1:6" x14ac:dyDescent="0.15">
      <c r="A50" s="28"/>
      <c r="B50" s="33" t="s">
        <v>227</v>
      </c>
      <c r="C50" s="29"/>
      <c r="D50" s="33">
        <v>16600</v>
      </c>
      <c r="E50" s="28">
        <f t="shared" si="0"/>
        <v>-424946</v>
      </c>
      <c r="F50" s="28" t="s">
        <v>224</v>
      </c>
    </row>
    <row r="51" spans="1:6" x14ac:dyDescent="0.15">
      <c r="A51" s="28"/>
      <c r="B51" s="33" t="s">
        <v>228</v>
      </c>
      <c r="C51" s="29"/>
      <c r="D51" s="33">
        <v>4250</v>
      </c>
      <c r="E51" s="28">
        <f t="shared" si="0"/>
        <v>-429196</v>
      </c>
      <c r="F51" s="28" t="s">
        <v>224</v>
      </c>
    </row>
    <row r="52" spans="1:6" x14ac:dyDescent="0.15">
      <c r="A52" s="28"/>
      <c r="B52" s="33" t="s">
        <v>229</v>
      </c>
      <c r="C52" s="29"/>
      <c r="D52" s="33">
        <v>1201.5</v>
      </c>
      <c r="E52" s="28">
        <f t="shared" si="0"/>
        <v>-430397.5</v>
      </c>
      <c r="F52" s="28" t="s">
        <v>224</v>
      </c>
    </row>
    <row r="53" spans="1:6" x14ac:dyDescent="0.15">
      <c r="A53" s="28"/>
      <c r="B53" s="33" t="s">
        <v>230</v>
      </c>
      <c r="C53" s="29"/>
      <c r="D53" s="33">
        <v>111100</v>
      </c>
      <c r="E53" s="28">
        <f t="shared" si="0"/>
        <v>-541497.5</v>
      </c>
      <c r="F53" s="28" t="s">
        <v>224</v>
      </c>
    </row>
    <row r="54" spans="1:6" x14ac:dyDescent="0.15">
      <c r="A54" s="28"/>
      <c r="B54" s="33" t="s">
        <v>231</v>
      </c>
      <c r="C54" s="29"/>
      <c r="D54" s="33">
        <v>12400</v>
      </c>
      <c r="E54" s="28">
        <f t="shared" si="0"/>
        <v>-553897.5</v>
      </c>
      <c r="F54" s="28" t="s">
        <v>224</v>
      </c>
    </row>
    <row r="55" spans="1:6" x14ac:dyDescent="0.15">
      <c r="A55" s="28"/>
      <c r="B55" s="33" t="s">
        <v>232</v>
      </c>
      <c r="C55" s="29"/>
      <c r="D55" s="33">
        <v>900</v>
      </c>
      <c r="E55" s="28">
        <f t="shared" si="0"/>
        <v>-554797.5</v>
      </c>
      <c r="F55" s="28" t="s">
        <v>224</v>
      </c>
    </row>
    <row r="56" spans="1:6" x14ac:dyDescent="0.15">
      <c r="A56" s="28"/>
      <c r="B56" s="33" t="s">
        <v>233</v>
      </c>
      <c r="C56" s="29"/>
      <c r="D56" s="33">
        <v>1780</v>
      </c>
      <c r="E56" s="28">
        <f t="shared" si="0"/>
        <v>-556577.5</v>
      </c>
      <c r="F56" s="28" t="s">
        <v>224</v>
      </c>
    </row>
    <row r="57" spans="1:6" x14ac:dyDescent="0.15">
      <c r="A57" s="28"/>
      <c r="B57" s="33" t="s">
        <v>234</v>
      </c>
      <c r="C57" s="29"/>
      <c r="D57" s="33">
        <v>20000</v>
      </c>
      <c r="E57" s="28">
        <f t="shared" si="0"/>
        <v>-576577.5</v>
      </c>
      <c r="F57" s="28" t="s">
        <v>224</v>
      </c>
    </row>
    <row r="58" spans="1:6" x14ac:dyDescent="0.15">
      <c r="A58" s="28"/>
      <c r="B58" s="33" t="s">
        <v>235</v>
      </c>
      <c r="C58" s="29"/>
      <c r="D58" s="33">
        <v>860</v>
      </c>
      <c r="E58" s="28">
        <f t="shared" si="0"/>
        <v>-577437.5</v>
      </c>
      <c r="F58" s="28" t="s">
        <v>224</v>
      </c>
    </row>
    <row r="59" spans="1:6" x14ac:dyDescent="0.15">
      <c r="A59" s="28"/>
      <c r="B59" s="33" t="s">
        <v>236</v>
      </c>
      <c r="C59" s="29"/>
      <c r="D59" s="33">
        <v>12000</v>
      </c>
      <c r="E59" s="28">
        <f t="shared" si="0"/>
        <v>-589437.5</v>
      </c>
      <c r="F59" s="28" t="s">
        <v>224</v>
      </c>
    </row>
    <row r="60" spans="1:6" x14ac:dyDescent="0.15">
      <c r="A60" s="28"/>
      <c r="B60" s="33" t="s">
        <v>227</v>
      </c>
      <c r="C60" s="29"/>
      <c r="D60" s="33">
        <v>15800</v>
      </c>
      <c r="E60" s="28">
        <f t="shared" si="0"/>
        <v>-605237.5</v>
      </c>
      <c r="F60" s="28" t="s">
        <v>224</v>
      </c>
    </row>
    <row r="61" spans="1:6" x14ac:dyDescent="0.15">
      <c r="A61" s="28"/>
      <c r="B61" s="28" t="s">
        <v>239</v>
      </c>
      <c r="C61" s="28"/>
      <c r="D61" s="28">
        <v>18000</v>
      </c>
      <c r="E61" s="28">
        <f t="shared" si="0"/>
        <v>-623237.5</v>
      </c>
      <c r="F61" s="28" t="s">
        <v>119</v>
      </c>
    </row>
    <row r="62" spans="1:6" x14ac:dyDescent="0.15">
      <c r="A62" s="28"/>
      <c r="B62" s="33" t="s">
        <v>241</v>
      </c>
      <c r="C62" s="29"/>
      <c r="D62" s="33">
        <v>1800</v>
      </c>
      <c r="E62" s="28">
        <f t="shared" si="0"/>
        <v>-625037.5</v>
      </c>
      <c r="F62" s="28" t="s">
        <v>242</v>
      </c>
    </row>
    <row r="63" spans="1:6" x14ac:dyDescent="0.15">
      <c r="A63" s="28" t="s">
        <v>262</v>
      </c>
      <c r="B63" s="33" t="s">
        <v>263</v>
      </c>
      <c r="C63" s="29"/>
      <c r="D63" s="33">
        <v>1650</v>
      </c>
      <c r="E63" s="28">
        <f t="shared" si="0"/>
        <v>-626687.5</v>
      </c>
      <c r="F63" s="28" t="s">
        <v>224</v>
      </c>
    </row>
    <row r="64" spans="1:6" x14ac:dyDescent="0.15">
      <c r="A64" s="28" t="s">
        <v>264</v>
      </c>
      <c r="B64" s="33" t="s">
        <v>265</v>
      </c>
      <c r="C64" s="29"/>
      <c r="D64" s="33">
        <v>200</v>
      </c>
      <c r="E64" s="28">
        <f t="shared" si="0"/>
        <v>-626887.5</v>
      </c>
      <c r="F64" s="28" t="s">
        <v>224</v>
      </c>
    </row>
    <row r="65" spans="1:6" x14ac:dyDescent="0.15">
      <c r="A65" s="28" t="s">
        <v>279</v>
      </c>
      <c r="B65" s="29"/>
      <c r="C65" s="29"/>
      <c r="D65" s="29">
        <f>SUM(D2:D64)</f>
        <v>626887.5</v>
      </c>
      <c r="E65" s="29"/>
      <c r="F65" s="28"/>
    </row>
    <row r="1048575" spans="4:4" x14ac:dyDescent="0.15">
      <c r="D1048575">
        <f>SUM(D2:D1048574)</f>
        <v>1253775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40" sqref="D40"/>
    </sheetView>
  </sheetViews>
  <sheetFormatPr defaultRowHeight="13.5" x14ac:dyDescent="0.15"/>
  <cols>
    <col min="1" max="1" width="14.375" customWidth="1"/>
    <col min="2" max="2" width="34.375" customWidth="1"/>
    <col min="3" max="3" width="14.875" customWidth="1"/>
    <col min="4" max="4" width="13.5" customWidth="1"/>
    <col min="5" max="5" width="12.625" customWidth="1"/>
    <col min="6" max="6" width="26.125" customWidth="1"/>
  </cols>
  <sheetData>
    <row r="1" spans="1:6" ht="18.75" x14ac:dyDescent="0.15">
      <c r="A1" s="2" t="s">
        <v>245</v>
      </c>
      <c r="B1" s="1"/>
    </row>
    <row r="2" spans="1:6" x14ac:dyDescent="0.15">
      <c r="A2" s="39" t="s">
        <v>0</v>
      </c>
      <c r="B2" s="39" t="s">
        <v>6</v>
      </c>
      <c r="C2" s="39" t="s">
        <v>1</v>
      </c>
      <c r="D2" s="39" t="s">
        <v>2</v>
      </c>
      <c r="E2" s="39" t="s">
        <v>3</v>
      </c>
      <c r="F2" s="39" t="s">
        <v>9</v>
      </c>
    </row>
    <row r="3" spans="1:6" ht="14.25" x14ac:dyDescent="0.15">
      <c r="A3" s="65" t="s">
        <v>243</v>
      </c>
      <c r="B3" s="65" t="s">
        <v>246</v>
      </c>
      <c r="C3" s="65">
        <v>6422.4</v>
      </c>
      <c r="D3" s="65"/>
      <c r="E3" s="65">
        <v>6422.4</v>
      </c>
      <c r="F3" s="65"/>
    </row>
    <row r="4" spans="1:6" ht="14.25" x14ac:dyDescent="0.15">
      <c r="A4" s="65" t="s">
        <v>247</v>
      </c>
      <c r="B4" s="65" t="s">
        <v>248</v>
      </c>
      <c r="C4" s="65"/>
      <c r="D4" s="65">
        <v>680</v>
      </c>
      <c r="E4" s="65">
        <v>5742.4</v>
      </c>
      <c r="F4" s="65"/>
    </row>
    <row r="5" spans="1:6" ht="14.25" x14ac:dyDescent="0.15">
      <c r="A5" s="65"/>
      <c r="B5" s="65" t="s">
        <v>249</v>
      </c>
      <c r="C5" s="65"/>
      <c r="D5" s="65">
        <v>600</v>
      </c>
      <c r="E5" s="65">
        <v>5142.3999999999996</v>
      </c>
      <c r="F5" s="65"/>
    </row>
    <row r="6" spans="1:6" ht="14.25" x14ac:dyDescent="0.15">
      <c r="A6" s="66" t="s">
        <v>256</v>
      </c>
      <c r="B6" s="66" t="s">
        <v>257</v>
      </c>
      <c r="C6" s="66"/>
      <c r="D6" s="66">
        <v>568</v>
      </c>
      <c r="E6" s="66">
        <v>4574.3999999999996</v>
      </c>
      <c r="F6" s="67"/>
    </row>
    <row r="7" spans="1:6" ht="14.25" x14ac:dyDescent="0.15">
      <c r="A7" s="63" t="s">
        <v>260</v>
      </c>
      <c r="B7" s="63" t="s">
        <v>261</v>
      </c>
      <c r="C7" s="64"/>
      <c r="D7" s="63">
        <v>100</v>
      </c>
      <c r="E7" s="63"/>
      <c r="F7" s="64" t="s">
        <v>269</v>
      </c>
    </row>
    <row r="8" spans="1:6" ht="14.25" x14ac:dyDescent="0.15">
      <c r="A8" s="12" t="s">
        <v>266</v>
      </c>
      <c r="B8" s="12" t="s">
        <v>267</v>
      </c>
      <c r="C8" s="12"/>
      <c r="D8" s="12">
        <v>466.2</v>
      </c>
      <c r="E8" s="12"/>
      <c r="F8" s="64" t="s">
        <v>268</v>
      </c>
    </row>
    <row r="9" spans="1:6" ht="14.25" x14ac:dyDescent="0.15">
      <c r="A9" s="63" t="s">
        <v>266</v>
      </c>
      <c r="B9" s="63" t="s">
        <v>277</v>
      </c>
      <c r="C9" s="64"/>
      <c r="D9" s="63">
        <v>170</v>
      </c>
      <c r="E9" s="64"/>
      <c r="F9" s="64" t="s">
        <v>269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现金</vt:lpstr>
      <vt:lpstr>农行卡</vt:lpstr>
      <vt:lpstr>垫资</vt:lpstr>
      <vt:lpstr>公账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CoderDream</cp:lastModifiedBy>
  <dcterms:created xsi:type="dcterms:W3CDTF">2015-11-10T07:19:35Z</dcterms:created>
  <dcterms:modified xsi:type="dcterms:W3CDTF">2017-06-17T01:04:01Z</dcterms:modified>
</cp:coreProperties>
</file>