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 defaultThemeVersion="124226"/>
  <bookViews>
    <workbookView xWindow="240" yWindow="105" windowWidth="14805" windowHeight="8010" activeTab="5"/>
  </bookViews>
  <sheets>
    <sheet name="现金账" sheetId="29" r:id="rId1"/>
    <sheet name="维修保养" sheetId="28" r:id="rId2"/>
    <sheet name="步行街" sheetId="25" r:id="rId3"/>
    <sheet name="四化建" sheetId="24" r:id="rId4"/>
    <sheet name="南湖公园" sheetId="23" r:id="rId5"/>
    <sheet name="未入账" sheetId="30" r:id="rId6"/>
  </sheets>
  <definedNames>
    <definedName name="_xlnm._FilterDatabase" localSheetId="2" hidden="1">步行街!$A$1:$K$66</definedName>
    <definedName name="_xlnm._FilterDatabase" localSheetId="4" hidden="1">南湖公园!$A$1:$K$22</definedName>
    <definedName name="_xlnm._FilterDatabase" localSheetId="3" hidden="1">四化建!$A$1:$I$15</definedName>
    <definedName name="_xlnm._FilterDatabase" localSheetId="1" hidden="1">维修保养!$A$1:$L$64</definedName>
    <definedName name="_xlnm._FilterDatabase" localSheetId="5" hidden="1">未入账!$A$1:$L$1</definedName>
    <definedName name="_xlnm._FilterDatabase" localSheetId="0" hidden="1">现金账!$A$1:$L$100</definedName>
  </definedNames>
  <calcPr calcId="162913"/>
</workbook>
</file>

<file path=xl/calcChain.xml><?xml version="1.0" encoding="utf-8"?>
<calcChain xmlns="http://schemas.openxmlformats.org/spreadsheetml/2006/main"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G52" i="25"/>
  <c r="G53" i="25"/>
  <c r="G54" i="25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B69" i="25"/>
  <c r="B68" i="25"/>
  <c r="C67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L23" i="24" l="1"/>
  <c r="C80" i="29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1" i="25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C27" i="25"/>
  <c r="C30" i="25"/>
  <c r="C38" i="25"/>
  <c r="C42" i="25"/>
  <c r="C49" i="25"/>
  <c r="C54" i="25"/>
  <c r="C57" i="25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L15" i="24"/>
  <c r="L14" i="24"/>
  <c r="B14" i="24"/>
  <c r="B13" i="24"/>
  <c r="B12" i="24"/>
  <c r="B11" i="24"/>
  <c r="C10" i="24"/>
  <c r="B9" i="24"/>
  <c r="B8" i="24"/>
  <c r="C7" i="24"/>
  <c r="B6" i="24"/>
  <c r="C5" i="24"/>
  <c r="C16" i="24" s="1"/>
  <c r="B4" i="24"/>
  <c r="B3" i="24"/>
  <c r="B2" i="24"/>
  <c r="G2" i="24" s="1"/>
  <c r="G3" i="24" s="1"/>
  <c r="G4" i="24" l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5" i="25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B16" i="24"/>
  <c r="G16" i="24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18" i="23" l="1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<sst xmlns="http://schemas.openxmlformats.org/spreadsheetml/2006/main" count="848" uniqueCount="128">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</sst>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2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3" zoomScaleNormal="100" workbookViewId="0">
      <selection activeCell="N87" sqref="N87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42792</v>
      </c>
      <c r="B2" s="3">
        <v>510000</v>
      </c>
      <c r="C2" s="3"/>
      <c r="D2" s="3" t="s">
        <v>20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10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31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31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17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56</v>
      </c>
      <c r="E22" s="3"/>
      <c r="F22" s="3" t="s">
        <v>8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90</v>
      </c>
      <c r="E27" s="3" t="s">
        <v>32</v>
      </c>
      <c r="F27" s="3" t="s">
        <v>91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6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97</v>
      </c>
      <c r="E30" s="3" t="s">
        <v>33</v>
      </c>
      <c r="F30" s="3" t="s">
        <v>96</v>
      </c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4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10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4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93</v>
      </c>
      <c r="G55" s="10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2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10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10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10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10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10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2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10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2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10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4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95</v>
      </c>
      <c r="G63" s="10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4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10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4">
        <v>42867</v>
      </c>
      <c r="B65" s="3"/>
      <c r="C65" s="3">
        <f t="shared" si="6"/>
        <v>2900</v>
      </c>
      <c r="D65" s="3" t="s">
        <v>12</v>
      </c>
      <c r="E65" s="3" t="s">
        <v>86</v>
      </c>
      <c r="F65" s="3" t="s">
        <v>94</v>
      </c>
      <c r="G65" s="10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4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115</v>
      </c>
      <c r="G66" s="10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4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116</v>
      </c>
      <c r="G67" s="10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4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117</v>
      </c>
      <c r="G68" s="10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4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118</v>
      </c>
      <c r="G69" s="10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4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126</v>
      </c>
      <c r="G70" s="10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4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125</v>
      </c>
      <c r="G71" s="10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2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10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2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10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2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10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2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10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2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10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2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10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2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10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2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10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2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10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4">
        <v>42879</v>
      </c>
      <c r="B81" s="3"/>
      <c r="C81" s="3">
        <f t="shared" ref="C81:C88" si="11">H81*I81</f>
        <v>1000</v>
      </c>
      <c r="D81" s="3" t="s">
        <v>97</v>
      </c>
      <c r="E81" s="3" t="s">
        <v>86</v>
      </c>
      <c r="F81" s="3" t="s">
        <v>98</v>
      </c>
      <c r="G81" s="10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4">
        <v>42879</v>
      </c>
      <c r="B82" s="3"/>
      <c r="C82" s="3">
        <f t="shared" si="11"/>
        <v>200</v>
      </c>
      <c r="D82" s="3" t="s">
        <v>97</v>
      </c>
      <c r="E82" s="3" t="s">
        <v>86</v>
      </c>
      <c r="F82" s="3" t="s">
        <v>100</v>
      </c>
      <c r="G82" s="10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4">
        <v>42879</v>
      </c>
      <c r="B83" s="3"/>
      <c r="C83" s="3">
        <f t="shared" ref="C83:C86" si="12">H83*I83</f>
        <v>300</v>
      </c>
      <c r="D83" s="3" t="s">
        <v>97</v>
      </c>
      <c r="E83" s="3" t="s">
        <v>86</v>
      </c>
      <c r="F83" s="3" t="s">
        <v>101</v>
      </c>
      <c r="G83" s="10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4">
        <v>42879</v>
      </c>
      <c r="B84" s="3"/>
      <c r="C84" s="3">
        <f t="shared" si="12"/>
        <v>400</v>
      </c>
      <c r="D84" s="3" t="s">
        <v>97</v>
      </c>
      <c r="E84" s="3" t="s">
        <v>86</v>
      </c>
      <c r="F84" s="3" t="s">
        <v>102</v>
      </c>
      <c r="G84" s="10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4">
        <v>42879</v>
      </c>
      <c r="B85" s="3"/>
      <c r="C85" s="3">
        <f t="shared" si="12"/>
        <v>40</v>
      </c>
      <c r="D85" s="3" t="s">
        <v>97</v>
      </c>
      <c r="E85" s="3" t="s">
        <v>86</v>
      </c>
      <c r="F85" s="3" t="s">
        <v>99</v>
      </c>
      <c r="G85" s="10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4">
        <v>42879</v>
      </c>
      <c r="B86" s="3"/>
      <c r="C86" s="3">
        <f t="shared" si="12"/>
        <v>50</v>
      </c>
      <c r="D86" s="3" t="s">
        <v>97</v>
      </c>
      <c r="E86" s="3" t="s">
        <v>86</v>
      </c>
      <c r="F86" s="3" t="s">
        <v>103</v>
      </c>
      <c r="G86" s="10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4">
        <v>42879</v>
      </c>
      <c r="B87" s="3"/>
      <c r="C87" s="3">
        <f t="shared" si="11"/>
        <v>100</v>
      </c>
      <c r="D87" s="3" t="s">
        <v>97</v>
      </c>
      <c r="E87" s="3" t="s">
        <v>86</v>
      </c>
      <c r="F87" s="3" t="s">
        <v>104</v>
      </c>
      <c r="G87" s="10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4">
        <v>42879</v>
      </c>
      <c r="B88" s="3"/>
      <c r="C88" s="3">
        <f t="shared" si="11"/>
        <v>225</v>
      </c>
      <c r="D88" s="3" t="s">
        <v>97</v>
      </c>
      <c r="E88" s="3" t="s">
        <v>86</v>
      </c>
      <c r="F88" s="3" t="s">
        <v>105</v>
      </c>
      <c r="G88" s="10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4">
        <v>42879</v>
      </c>
      <c r="B89" s="3"/>
      <c r="C89" s="3">
        <f t="shared" si="9"/>
        <v>550</v>
      </c>
      <c r="D89" s="3" t="s">
        <v>97</v>
      </c>
      <c r="E89" s="3" t="s">
        <v>33</v>
      </c>
      <c r="F89" s="3" t="s">
        <v>106</v>
      </c>
      <c r="G89" s="10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2">
        <v>42879</v>
      </c>
      <c r="B90" s="3">
        <f>H90*I90</f>
        <v>6700</v>
      </c>
      <c r="C90" s="3"/>
      <c r="D90" s="3" t="s">
        <v>90</v>
      </c>
      <c r="E90" s="3" t="s">
        <v>86</v>
      </c>
      <c r="F90" s="3" t="s">
        <v>107</v>
      </c>
      <c r="G90" s="10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4">
        <v>42880</v>
      </c>
      <c r="B91" s="3">
        <f t="shared" ref="B91:B95" si="13">H91*I91</f>
        <v>30000</v>
      </c>
      <c r="C91" s="3"/>
      <c r="D91" s="3" t="s">
        <v>90</v>
      </c>
      <c r="E91" s="3" t="s">
        <v>32</v>
      </c>
      <c r="F91" s="3" t="s">
        <v>92</v>
      </c>
      <c r="G91" s="10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4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120</v>
      </c>
      <c r="G92" s="10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4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10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4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119</v>
      </c>
      <c r="G94" s="10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2">
        <v>42885</v>
      </c>
      <c r="B95" s="3">
        <f t="shared" si="13"/>
        <v>10000</v>
      </c>
      <c r="C95" s="3"/>
      <c r="D95" s="3" t="s">
        <v>90</v>
      </c>
      <c r="E95" s="3" t="s">
        <v>32</v>
      </c>
      <c r="F95" s="3" t="s">
        <v>108</v>
      </c>
      <c r="G95" s="10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2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121</v>
      </c>
      <c r="G96" s="10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2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10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2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122</v>
      </c>
      <c r="G98" s="10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4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123</v>
      </c>
      <c r="G99" s="10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4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124</v>
      </c>
      <c r="G100" s="10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9" zoomScaleNormal="100" workbookViewId="0">
      <selection activeCell="N62" sqref="N62"/>
    </sheetView>
  </sheetViews>
  <sheetFormatPr defaultRowHeight="16.5" x14ac:dyDescent="0.3"/>
  <cols>
    <col min="1" max="1" width="12.5" style="15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56</v>
      </c>
      <c r="E2" s="3" t="s">
        <v>89</v>
      </c>
      <c r="F2" s="3" t="s">
        <v>18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56</v>
      </c>
      <c r="E3" s="3" t="s">
        <v>89</v>
      </c>
      <c r="F3" s="3" t="s">
        <v>19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56</v>
      </c>
      <c r="E4" s="3" t="s">
        <v>89</v>
      </c>
      <c r="F4" s="3" t="s">
        <v>21</v>
      </c>
      <c r="G4" s="10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56</v>
      </c>
      <c r="E5" s="3" t="s">
        <v>89</v>
      </c>
      <c r="F5" s="3" t="s">
        <v>22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56</v>
      </c>
      <c r="E6" s="3" t="s">
        <v>89</v>
      </c>
      <c r="F6" s="3" t="s">
        <v>23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56</v>
      </c>
      <c r="E7" s="3" t="s">
        <v>89</v>
      </c>
      <c r="F7" s="3" t="s">
        <v>24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56</v>
      </c>
      <c r="E8" s="3" t="s">
        <v>89</v>
      </c>
      <c r="F8" s="3" t="s">
        <v>25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56</v>
      </c>
      <c r="E9" s="3" t="s">
        <v>89</v>
      </c>
      <c r="F9" s="3" t="s">
        <v>26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56</v>
      </c>
      <c r="E10" s="3" t="s">
        <v>89</v>
      </c>
      <c r="F10" s="3" t="s">
        <v>8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56</v>
      </c>
      <c r="E11" s="3" t="s">
        <v>89</v>
      </c>
      <c r="F11" s="3" t="s">
        <v>8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56</v>
      </c>
      <c r="E12" s="3" t="s">
        <v>89</v>
      </c>
      <c r="F12" s="3" t="s">
        <v>10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56</v>
      </c>
      <c r="E13" s="3" t="s">
        <v>89</v>
      </c>
      <c r="F13" s="3" t="s">
        <v>11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4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10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4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93</v>
      </c>
      <c r="G40" s="10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2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10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10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10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10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10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2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10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2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10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4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95</v>
      </c>
      <c r="G48" s="10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4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10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4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115</v>
      </c>
      <c r="G50" s="10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4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116</v>
      </c>
      <c r="G51" s="10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4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117</v>
      </c>
      <c r="G52" s="10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4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118</v>
      </c>
      <c r="G53" s="10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4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126</v>
      </c>
      <c r="G54" s="10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4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125</v>
      </c>
      <c r="G55" s="10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2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10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2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10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2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10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2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10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2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10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10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2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10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2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10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2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10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4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120</v>
      </c>
      <c r="G65" s="10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4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10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4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119</v>
      </c>
      <c r="G67" s="10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121</v>
      </c>
      <c r="G68" s="10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2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10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2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122</v>
      </c>
      <c r="G70" s="10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4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123</v>
      </c>
      <c r="G71" s="10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4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124</v>
      </c>
      <c r="G72" s="10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3" zoomScaleNormal="100" workbookViewId="0">
      <selection activeCell="R73" sqref="R73"/>
    </sheetView>
  </sheetViews>
  <sheetFormatPr defaultRowHeight="16.5" x14ac:dyDescent="0.3"/>
  <cols>
    <col min="1" max="1" width="11.25" style="2" customWidth="1"/>
    <col min="2" max="2" width="6.25" style="2" customWidth="1"/>
    <col min="3" max="3" width="6.25" style="2" bestFit="1" customWidth="1"/>
    <col min="4" max="4" width="7.375" style="2" bestFit="1" customWidth="1"/>
    <col min="5" max="5" width="7.375" style="2" customWidth="1"/>
    <col min="6" max="6" width="6.25" style="2" bestFit="1" customWidth="1"/>
    <col min="7" max="7" width="7.375" style="2" bestFit="1" customWidth="1"/>
    <col min="8" max="8" width="5.5" style="2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:B66" si="0"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ref="G4:G14" si="1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 t="shared" si="0"/>
        <v>3776</v>
      </c>
      <c r="C5" s="3"/>
      <c r="D5" s="3" t="s">
        <v>0</v>
      </c>
      <c r="E5" s="3" t="s">
        <v>33</v>
      </c>
      <c r="F5" s="3" t="s">
        <v>36</v>
      </c>
      <c r="G5" s="3">
        <f t="shared" si="1"/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 t="shared" si="0"/>
        <v>420</v>
      </c>
      <c r="C6" s="3"/>
      <c r="D6" s="3" t="s">
        <v>0</v>
      </c>
      <c r="E6" s="3" t="s">
        <v>33</v>
      </c>
      <c r="F6" s="3" t="s">
        <v>37</v>
      </c>
      <c r="G6" s="3">
        <f t="shared" si="1"/>
        <v>1958</v>
      </c>
      <c r="H6" s="3">
        <v>14</v>
      </c>
      <c r="I6" s="3">
        <v>30</v>
      </c>
      <c r="J6" s="3"/>
      <c r="K6" s="3"/>
    </row>
    <row r="7" spans="1:11" x14ac:dyDescent="0.3">
      <c r="A7" s="5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1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 t="shared" si="0"/>
        <v>4704</v>
      </c>
      <c r="C8" s="3"/>
      <c r="D8" s="3" t="s">
        <v>0</v>
      </c>
      <c r="E8" s="3" t="s">
        <v>33</v>
      </c>
      <c r="F8" s="3" t="s">
        <v>36</v>
      </c>
      <c r="G8" s="3">
        <f t="shared" si="1"/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 t="shared" si="0"/>
        <v>330</v>
      </c>
      <c r="C9" s="3"/>
      <c r="D9" s="3" t="s">
        <v>0</v>
      </c>
      <c r="E9" s="3" t="s">
        <v>33</v>
      </c>
      <c r="F9" s="3" t="s">
        <v>37</v>
      </c>
      <c r="G9" s="3">
        <f t="shared" si="1"/>
        <v>5362</v>
      </c>
      <c r="H9" s="3">
        <v>11</v>
      </c>
      <c r="I9" s="3">
        <v>30</v>
      </c>
      <c r="J9" s="3"/>
      <c r="K9" s="3"/>
    </row>
    <row r="10" spans="1:11" x14ac:dyDescent="0.3">
      <c r="A10" s="5">
        <v>42830</v>
      </c>
      <c r="B10" s="3"/>
      <c r="C10" s="3">
        <f t="shared" ref="C10:C57" si="2">H10*I10-J10</f>
        <v>1770</v>
      </c>
      <c r="D10" s="3" t="s">
        <v>12</v>
      </c>
      <c r="E10" s="3" t="s">
        <v>33</v>
      </c>
      <c r="F10" s="3"/>
      <c r="G10" s="3">
        <f t="shared" si="1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 t="shared" si="0"/>
        <v>4992</v>
      </c>
      <c r="C11" s="3"/>
      <c r="D11" s="3" t="s">
        <v>0</v>
      </c>
      <c r="E11" s="3" t="s">
        <v>33</v>
      </c>
      <c r="F11" s="3" t="s">
        <v>36</v>
      </c>
      <c r="G11" s="3">
        <f t="shared" si="1"/>
        <v>8584</v>
      </c>
      <c r="H11" s="3">
        <v>156</v>
      </c>
      <c r="I11" s="3">
        <v>32</v>
      </c>
      <c r="J11" s="3"/>
      <c r="K11" s="3"/>
    </row>
    <row r="12" spans="1:11" x14ac:dyDescent="0.3">
      <c r="A12" s="5">
        <v>42838</v>
      </c>
      <c r="B12" s="3"/>
      <c r="C12" s="18">
        <v>1980</v>
      </c>
      <c r="D12" s="3" t="s">
        <v>12</v>
      </c>
      <c r="E12" s="3" t="s">
        <v>33</v>
      </c>
      <c r="F12" s="3" t="s">
        <v>88</v>
      </c>
      <c r="G12" s="3">
        <f t="shared" si="1"/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 t="shared" si="0"/>
        <v>3136</v>
      </c>
      <c r="C13" s="3"/>
      <c r="D13" s="3" t="s">
        <v>0</v>
      </c>
      <c r="E13" s="3" t="s">
        <v>33</v>
      </c>
      <c r="F13" s="3" t="s">
        <v>36</v>
      </c>
      <c r="G13" s="3">
        <f t="shared" si="1"/>
        <v>9740</v>
      </c>
      <c r="H13" s="3">
        <v>98</v>
      </c>
      <c r="I13" s="3">
        <v>32</v>
      </c>
      <c r="J13" s="3"/>
      <c r="K13" s="3"/>
    </row>
    <row r="14" spans="1:11" x14ac:dyDescent="0.3">
      <c r="A14" s="5">
        <v>42838</v>
      </c>
      <c r="B14" s="3">
        <f t="shared" si="0"/>
        <v>308</v>
      </c>
      <c r="C14" s="3"/>
      <c r="D14" s="3" t="s">
        <v>0</v>
      </c>
      <c r="E14" s="3" t="s">
        <v>33</v>
      </c>
      <c r="F14" s="3" t="s">
        <v>37</v>
      </c>
      <c r="G14" s="3">
        <f t="shared" si="1"/>
        <v>10048</v>
      </c>
      <c r="H14" s="3">
        <v>11</v>
      </c>
      <c r="I14" s="3">
        <v>28</v>
      </c>
      <c r="J14" s="3"/>
      <c r="K14" s="3"/>
    </row>
    <row r="15" spans="1:11" x14ac:dyDescent="0.3">
      <c r="A15" s="5">
        <v>42839</v>
      </c>
      <c r="B15" s="3"/>
      <c r="C15" s="3">
        <v>2230</v>
      </c>
      <c r="D15" s="3" t="s">
        <v>12</v>
      </c>
      <c r="E15" s="3" t="s">
        <v>33</v>
      </c>
      <c r="F15" s="3"/>
      <c r="G15" s="3">
        <f t="shared" ref="G15:G69" si="3">G14+B15-C15</f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x14ac:dyDescent="0.3">
      <c r="A16" s="5">
        <v>42839</v>
      </c>
      <c r="B16" s="3">
        <f t="shared" si="0"/>
        <v>1750</v>
      </c>
      <c r="C16" s="3"/>
      <c r="D16" s="3" t="s">
        <v>1</v>
      </c>
      <c r="E16" s="3" t="s">
        <v>33</v>
      </c>
      <c r="F16" s="3" t="s">
        <v>1</v>
      </c>
      <c r="G16" s="3">
        <f t="shared" si="3"/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 t="shared" si="0"/>
        <v>4832</v>
      </c>
      <c r="C17" s="3"/>
      <c r="D17" s="3" t="s">
        <v>0</v>
      </c>
      <c r="E17" s="3" t="s">
        <v>33</v>
      </c>
      <c r="F17" s="3" t="s">
        <v>36</v>
      </c>
      <c r="G17" s="3">
        <f t="shared" si="3"/>
        <v>14400</v>
      </c>
      <c r="H17" s="3">
        <v>151</v>
      </c>
      <c r="I17" s="3">
        <v>32</v>
      </c>
      <c r="J17" s="3"/>
      <c r="K17" s="3"/>
    </row>
    <row r="18" spans="1:11" x14ac:dyDescent="0.3">
      <c r="A18" s="5">
        <v>42839</v>
      </c>
      <c r="B18" s="3">
        <f t="shared" si="0"/>
        <v>448</v>
      </c>
      <c r="C18" s="3"/>
      <c r="D18" s="3" t="s">
        <v>0</v>
      </c>
      <c r="E18" s="3" t="s">
        <v>33</v>
      </c>
      <c r="F18" s="3" t="s">
        <v>37</v>
      </c>
      <c r="G18" s="3">
        <f t="shared" si="3"/>
        <v>14848</v>
      </c>
      <c r="H18" s="3">
        <v>16</v>
      </c>
      <c r="I18" s="3">
        <v>28</v>
      </c>
      <c r="J18" s="3"/>
      <c r="K18" s="3"/>
    </row>
    <row r="19" spans="1:11" x14ac:dyDescent="0.3">
      <c r="A19" s="5">
        <v>42840</v>
      </c>
      <c r="B19" s="3"/>
      <c r="C19" s="3">
        <f t="shared" si="2"/>
        <v>2000</v>
      </c>
      <c r="D19" s="3" t="s">
        <v>12</v>
      </c>
      <c r="E19" s="3" t="s">
        <v>33</v>
      </c>
      <c r="F19" s="3"/>
      <c r="G19" s="3">
        <f t="shared" si="3"/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 t="shared" si="0"/>
        <v>3232</v>
      </c>
      <c r="C20" s="3"/>
      <c r="D20" s="3" t="s">
        <v>0</v>
      </c>
      <c r="E20" s="3" t="s">
        <v>33</v>
      </c>
      <c r="F20" s="3" t="s">
        <v>36</v>
      </c>
      <c r="G20" s="3">
        <f t="shared" si="3"/>
        <v>16080</v>
      </c>
      <c r="H20" s="3">
        <v>101</v>
      </c>
      <c r="I20" s="3">
        <v>32</v>
      </c>
      <c r="J20" s="3"/>
      <c r="K20" s="3"/>
    </row>
    <row r="21" spans="1:11" x14ac:dyDescent="0.3">
      <c r="A21" s="5">
        <v>42840</v>
      </c>
      <c r="B21" s="3">
        <f t="shared" si="0"/>
        <v>448</v>
      </c>
      <c r="C21" s="3"/>
      <c r="D21" s="3" t="s">
        <v>0</v>
      </c>
      <c r="E21" s="3" t="s">
        <v>33</v>
      </c>
      <c r="F21" s="3" t="s">
        <v>37</v>
      </c>
      <c r="G21" s="3">
        <f t="shared" si="3"/>
        <v>16528</v>
      </c>
      <c r="H21" s="3">
        <v>16</v>
      </c>
      <c r="I21" s="3">
        <v>28</v>
      </c>
      <c r="J21" s="3"/>
      <c r="K21" s="3"/>
    </row>
    <row r="22" spans="1:11" x14ac:dyDescent="0.3">
      <c r="A22" s="5">
        <v>42844</v>
      </c>
      <c r="B22" s="3"/>
      <c r="C22" s="3">
        <v>1700</v>
      </c>
      <c r="D22" s="3" t="s">
        <v>12</v>
      </c>
      <c r="E22" s="3" t="s">
        <v>33</v>
      </c>
      <c r="F22" s="3"/>
      <c r="G22" s="3">
        <f t="shared" si="3"/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 t="shared" si="0"/>
        <v>2208</v>
      </c>
      <c r="C23" s="3"/>
      <c r="D23" s="3" t="s">
        <v>0</v>
      </c>
      <c r="E23" s="3" t="s">
        <v>33</v>
      </c>
      <c r="F23" s="3" t="s">
        <v>36</v>
      </c>
      <c r="G23" s="3">
        <f t="shared" si="3"/>
        <v>17036</v>
      </c>
      <c r="H23" s="3">
        <v>69</v>
      </c>
      <c r="I23" s="3">
        <v>32</v>
      </c>
      <c r="J23" s="3"/>
      <c r="K23" s="3"/>
    </row>
    <row r="24" spans="1:11" x14ac:dyDescent="0.3">
      <c r="A24" s="5">
        <v>42844</v>
      </c>
      <c r="B24" s="3">
        <f t="shared" si="0"/>
        <v>224</v>
      </c>
      <c r="C24" s="3"/>
      <c r="D24" s="3" t="s">
        <v>0</v>
      </c>
      <c r="E24" s="3" t="s">
        <v>33</v>
      </c>
      <c r="F24" s="3" t="s">
        <v>37</v>
      </c>
      <c r="G24" s="3">
        <f t="shared" si="3"/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 t="shared" ref="B25:B26" si="4">H25*I25</f>
        <v>992</v>
      </c>
      <c r="C25" s="3"/>
      <c r="D25" s="3" t="s">
        <v>0</v>
      </c>
      <c r="E25" s="3" t="s">
        <v>33</v>
      </c>
      <c r="F25" s="3" t="s">
        <v>36</v>
      </c>
      <c r="G25" s="3">
        <f t="shared" si="3"/>
        <v>18252</v>
      </c>
      <c r="H25" s="3">
        <v>31</v>
      </c>
      <c r="I25" s="3">
        <v>32</v>
      </c>
      <c r="J25" s="3"/>
      <c r="K25" s="3"/>
    </row>
    <row r="26" spans="1:11" x14ac:dyDescent="0.3">
      <c r="A26" s="5">
        <v>42845</v>
      </c>
      <c r="B26" s="3">
        <f t="shared" si="4"/>
        <v>112</v>
      </c>
      <c r="C26" s="3"/>
      <c r="D26" s="3" t="s">
        <v>0</v>
      </c>
      <c r="E26" s="3" t="s">
        <v>33</v>
      </c>
      <c r="F26" s="3" t="s">
        <v>37</v>
      </c>
      <c r="G26" s="3">
        <f t="shared" si="3"/>
        <v>18364</v>
      </c>
      <c r="H26" s="3">
        <v>4</v>
      </c>
      <c r="I26" s="3">
        <v>28</v>
      </c>
      <c r="J26" s="3"/>
      <c r="K26" s="3"/>
    </row>
    <row r="27" spans="1:11" x14ac:dyDescent="0.3">
      <c r="A27" s="5">
        <v>42847</v>
      </c>
      <c r="B27" s="3"/>
      <c r="C27" s="3">
        <f t="shared" si="2"/>
        <v>1610</v>
      </c>
      <c r="D27" s="3" t="s">
        <v>12</v>
      </c>
      <c r="E27" s="3" t="s">
        <v>33</v>
      </c>
      <c r="F27" s="3"/>
      <c r="G27" s="3">
        <f t="shared" si="3"/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 t="shared" si="0"/>
        <v>3776</v>
      </c>
      <c r="C28" s="3"/>
      <c r="D28" s="3" t="s">
        <v>0</v>
      </c>
      <c r="E28" s="3" t="s">
        <v>33</v>
      </c>
      <c r="F28" s="3" t="s">
        <v>36</v>
      </c>
      <c r="G28" s="3">
        <f t="shared" si="3"/>
        <v>20530</v>
      </c>
      <c r="H28" s="3">
        <v>118</v>
      </c>
      <c r="I28" s="3">
        <v>32</v>
      </c>
      <c r="J28" s="3"/>
      <c r="K28" s="3"/>
    </row>
    <row r="29" spans="1:11" x14ac:dyDescent="0.3">
      <c r="A29" s="5">
        <v>42847</v>
      </c>
      <c r="B29" s="3">
        <f t="shared" si="0"/>
        <v>392</v>
      </c>
      <c r="C29" s="3"/>
      <c r="D29" s="3" t="s">
        <v>0</v>
      </c>
      <c r="E29" s="3" t="s">
        <v>33</v>
      </c>
      <c r="F29" s="3" t="s">
        <v>37</v>
      </c>
      <c r="G29" s="3">
        <f t="shared" si="3"/>
        <v>20922</v>
      </c>
      <c r="H29" s="3">
        <v>14</v>
      </c>
      <c r="I29" s="3">
        <v>28</v>
      </c>
      <c r="J29" s="3"/>
      <c r="K29" s="3"/>
    </row>
    <row r="30" spans="1:11" x14ac:dyDescent="0.3">
      <c r="A30" s="5">
        <v>42848</v>
      </c>
      <c r="B30" s="3"/>
      <c r="C30" s="3">
        <f t="shared" si="2"/>
        <v>1890</v>
      </c>
      <c r="D30" s="3" t="s">
        <v>12</v>
      </c>
      <c r="E30" s="3" t="s">
        <v>33</v>
      </c>
      <c r="F30" s="3"/>
      <c r="G30" s="3">
        <f t="shared" si="3"/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 t="shared" si="0"/>
        <v>2496</v>
      </c>
      <c r="C31" s="3"/>
      <c r="D31" s="3" t="s">
        <v>0</v>
      </c>
      <c r="E31" s="3" t="s">
        <v>33</v>
      </c>
      <c r="F31" s="3" t="s">
        <v>36</v>
      </c>
      <c r="G31" s="3">
        <f t="shared" si="3"/>
        <v>21528</v>
      </c>
      <c r="H31" s="3">
        <v>78</v>
      </c>
      <c r="I31" s="3">
        <v>32</v>
      </c>
      <c r="J31" s="3"/>
      <c r="K31" s="3"/>
    </row>
    <row r="32" spans="1:11" x14ac:dyDescent="0.3">
      <c r="A32" s="5">
        <v>42848</v>
      </c>
      <c r="B32" s="3">
        <f t="shared" si="0"/>
        <v>420</v>
      </c>
      <c r="C32" s="3"/>
      <c r="D32" s="3" t="s">
        <v>0</v>
      </c>
      <c r="E32" s="3" t="s">
        <v>33</v>
      </c>
      <c r="F32" s="3" t="s">
        <v>37</v>
      </c>
      <c r="G32" s="3">
        <f t="shared" si="3"/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 t="shared" si="0"/>
        <v>1088</v>
      </c>
      <c r="C33" s="3"/>
      <c r="D33" s="3" t="s">
        <v>0</v>
      </c>
      <c r="E33" s="3" t="s">
        <v>33</v>
      </c>
      <c r="F33" s="3" t="s">
        <v>36</v>
      </c>
      <c r="G33" s="3">
        <f t="shared" si="3"/>
        <v>23036</v>
      </c>
      <c r="H33" s="3">
        <v>34</v>
      </c>
      <c r="I33" s="3">
        <v>32</v>
      </c>
      <c r="J33" s="3"/>
      <c r="K33" s="3"/>
    </row>
    <row r="34" spans="1:11" x14ac:dyDescent="0.3">
      <c r="A34" s="7">
        <v>42871</v>
      </c>
      <c r="B34" s="3">
        <f t="shared" si="0"/>
        <v>112</v>
      </c>
      <c r="C34" s="3"/>
      <c r="D34" s="3" t="s">
        <v>0</v>
      </c>
      <c r="E34" s="3" t="s">
        <v>33</v>
      </c>
      <c r="F34" s="3" t="s">
        <v>37</v>
      </c>
      <c r="G34" s="3">
        <f t="shared" si="3"/>
        <v>23148</v>
      </c>
      <c r="H34" s="3">
        <v>4</v>
      </c>
      <c r="I34" s="3">
        <v>28</v>
      </c>
      <c r="J34" s="3"/>
      <c r="K34" s="3"/>
    </row>
    <row r="35" spans="1:11" x14ac:dyDescent="0.3">
      <c r="A35" s="9">
        <v>42872</v>
      </c>
      <c r="B35" s="3"/>
      <c r="C35" s="18">
        <v>3100</v>
      </c>
      <c r="D35" s="3" t="s">
        <v>12</v>
      </c>
      <c r="E35" s="3" t="s">
        <v>33</v>
      </c>
      <c r="F35" s="3" t="s">
        <v>88</v>
      </c>
      <c r="G35" s="3">
        <f t="shared" si="3"/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 t="shared" si="0"/>
        <v>4672</v>
      </c>
      <c r="C36" s="3"/>
      <c r="D36" s="3" t="s">
        <v>0</v>
      </c>
      <c r="E36" s="3" t="s">
        <v>33</v>
      </c>
      <c r="F36" s="3" t="s">
        <v>36</v>
      </c>
      <c r="G36" s="3">
        <f t="shared" si="3"/>
        <v>24720</v>
      </c>
      <c r="H36" s="3">
        <v>146</v>
      </c>
      <c r="I36" s="3">
        <v>32</v>
      </c>
      <c r="J36" s="3"/>
      <c r="K36" s="3"/>
    </row>
    <row r="37" spans="1:11" x14ac:dyDescent="0.3">
      <c r="A37" s="9">
        <v>42872</v>
      </c>
      <c r="B37" s="3">
        <f t="shared" si="0"/>
        <v>476</v>
      </c>
      <c r="C37" s="3"/>
      <c r="D37" s="3" t="s">
        <v>0</v>
      </c>
      <c r="E37" s="3" t="s">
        <v>33</v>
      </c>
      <c r="F37" s="3" t="s">
        <v>37</v>
      </c>
      <c r="G37" s="3">
        <f t="shared" si="3"/>
        <v>25196</v>
      </c>
      <c r="H37" s="3">
        <v>17</v>
      </c>
      <c r="I37" s="3">
        <v>28</v>
      </c>
      <c r="J37" s="3"/>
      <c r="K37" s="3"/>
    </row>
    <row r="38" spans="1:11" x14ac:dyDescent="0.3">
      <c r="A38" s="7">
        <v>42873</v>
      </c>
      <c r="B38" s="3"/>
      <c r="C38" s="3">
        <f t="shared" si="2"/>
        <v>2439.9999999999995</v>
      </c>
      <c r="D38" s="3" t="s">
        <v>12</v>
      </c>
      <c r="E38" s="3" t="s">
        <v>33</v>
      </c>
      <c r="F38" s="3"/>
      <c r="G38" s="3">
        <f t="shared" si="3"/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 t="shared" si="0"/>
        <v>2528</v>
      </c>
      <c r="C39" s="3"/>
      <c r="D39" s="3" t="s">
        <v>0</v>
      </c>
      <c r="E39" s="3" t="s">
        <v>33</v>
      </c>
      <c r="F39" s="3" t="s">
        <v>36</v>
      </c>
      <c r="G39" s="3">
        <f t="shared" si="3"/>
        <v>25284</v>
      </c>
      <c r="H39" s="3">
        <v>79</v>
      </c>
      <c r="I39" s="3">
        <v>32</v>
      </c>
      <c r="J39" s="3"/>
      <c r="K39" s="3"/>
    </row>
    <row r="40" spans="1:11" x14ac:dyDescent="0.3">
      <c r="A40" s="7">
        <v>42873</v>
      </c>
      <c r="B40" s="3">
        <f t="shared" si="0"/>
        <v>532</v>
      </c>
      <c r="C40" s="3"/>
      <c r="D40" s="3" t="s">
        <v>0</v>
      </c>
      <c r="E40" s="3" t="s">
        <v>33</v>
      </c>
      <c r="F40" s="3" t="s">
        <v>37</v>
      </c>
      <c r="G40" s="3">
        <f t="shared" si="3"/>
        <v>25816</v>
      </c>
      <c r="H40" s="3">
        <v>19</v>
      </c>
      <c r="I40" s="3">
        <v>28</v>
      </c>
      <c r="J40" s="3"/>
      <c r="K40" s="3"/>
    </row>
    <row r="41" spans="1:11" x14ac:dyDescent="0.3">
      <c r="A41" s="7">
        <v>42873</v>
      </c>
      <c r="B41" s="3">
        <f t="shared" si="0"/>
        <v>1250</v>
      </c>
      <c r="C41" s="3"/>
      <c r="D41" s="3" t="s">
        <v>1</v>
      </c>
      <c r="E41" s="3" t="s">
        <v>33</v>
      </c>
      <c r="F41" s="3" t="s">
        <v>1</v>
      </c>
      <c r="G41" s="3">
        <f t="shared" si="3"/>
        <v>27066</v>
      </c>
      <c r="H41" s="3">
        <v>2.5</v>
      </c>
      <c r="I41" s="3">
        <v>500</v>
      </c>
      <c r="J41" s="3"/>
      <c r="K41" s="3"/>
    </row>
    <row r="42" spans="1:11" x14ac:dyDescent="0.3">
      <c r="A42" s="9">
        <v>42874</v>
      </c>
      <c r="B42" s="3"/>
      <c r="C42" s="3">
        <f t="shared" si="2"/>
        <v>1409.9999999999998</v>
      </c>
      <c r="D42" s="3" t="s">
        <v>12</v>
      </c>
      <c r="E42" s="3" t="s">
        <v>33</v>
      </c>
      <c r="F42" s="3"/>
      <c r="G42" s="3">
        <f t="shared" si="3"/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 t="shared" si="0"/>
        <v>2784</v>
      </c>
      <c r="C43" s="3"/>
      <c r="D43" s="3" t="s">
        <v>0</v>
      </c>
      <c r="E43" s="3" t="s">
        <v>33</v>
      </c>
      <c r="F43" s="3" t="s">
        <v>36</v>
      </c>
      <c r="G43" s="3">
        <f t="shared" si="3"/>
        <v>28440</v>
      </c>
      <c r="H43" s="3">
        <v>87</v>
      </c>
      <c r="I43" s="3">
        <v>32</v>
      </c>
      <c r="J43" s="3"/>
      <c r="K43" s="3"/>
    </row>
    <row r="44" spans="1:11" x14ac:dyDescent="0.3">
      <c r="A44" s="9">
        <v>42874</v>
      </c>
      <c r="B44" s="3">
        <f t="shared" si="0"/>
        <v>196</v>
      </c>
      <c r="C44" s="3"/>
      <c r="D44" s="3" t="s">
        <v>0</v>
      </c>
      <c r="E44" s="3" t="s">
        <v>33</v>
      </c>
      <c r="F44" s="3" t="s">
        <v>37</v>
      </c>
      <c r="G44" s="3">
        <f t="shared" si="3"/>
        <v>28636</v>
      </c>
      <c r="H44" s="3">
        <v>7</v>
      </c>
      <c r="I44" s="3">
        <v>28</v>
      </c>
      <c r="J44" s="3"/>
      <c r="K44" s="3"/>
    </row>
    <row r="45" spans="1:11" x14ac:dyDescent="0.3">
      <c r="A45" s="9">
        <v>42874</v>
      </c>
      <c r="B45" s="3">
        <f t="shared" si="0"/>
        <v>250</v>
      </c>
      <c r="C45" s="3"/>
      <c r="D45" s="3" t="s">
        <v>1</v>
      </c>
      <c r="E45" s="3" t="s">
        <v>33</v>
      </c>
      <c r="F45" s="3" t="s">
        <v>1</v>
      </c>
      <c r="G45" s="3">
        <f t="shared" si="3"/>
        <v>28886</v>
      </c>
      <c r="H45" s="3">
        <v>0.5</v>
      </c>
      <c r="I45" s="3">
        <v>500</v>
      </c>
      <c r="J45" s="3"/>
      <c r="K45" s="3"/>
    </row>
    <row r="46" spans="1:11" x14ac:dyDescent="0.3">
      <c r="A46" s="8">
        <v>42875</v>
      </c>
      <c r="B46" s="3"/>
      <c r="C46" s="3">
        <v>1590</v>
      </c>
      <c r="D46" s="3" t="s">
        <v>12</v>
      </c>
      <c r="E46" s="3" t="s">
        <v>33</v>
      </c>
      <c r="F46" s="3"/>
      <c r="G46" s="3">
        <f t="shared" si="3"/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 t="shared" si="0"/>
        <v>3264</v>
      </c>
      <c r="C47" s="3"/>
      <c r="D47" s="3" t="s">
        <v>0</v>
      </c>
      <c r="E47" s="3" t="s">
        <v>33</v>
      </c>
      <c r="F47" s="3" t="s">
        <v>36</v>
      </c>
      <c r="G47" s="3">
        <f t="shared" si="3"/>
        <v>30560</v>
      </c>
      <c r="H47" s="3">
        <v>102</v>
      </c>
      <c r="I47" s="3">
        <v>32</v>
      </c>
      <c r="J47" s="3"/>
      <c r="K47" s="3"/>
    </row>
    <row r="48" spans="1:11" x14ac:dyDescent="0.3">
      <c r="A48" s="8">
        <v>42875</v>
      </c>
      <c r="B48" s="3">
        <f t="shared" si="0"/>
        <v>28</v>
      </c>
      <c r="C48" s="3"/>
      <c r="D48" s="3" t="s">
        <v>0</v>
      </c>
      <c r="E48" s="3" t="s">
        <v>33</v>
      </c>
      <c r="F48" s="3" t="s">
        <v>37</v>
      </c>
      <c r="G48" s="3">
        <f t="shared" si="3"/>
        <v>30588</v>
      </c>
      <c r="H48" s="3">
        <v>1</v>
      </c>
      <c r="I48" s="3">
        <v>28</v>
      </c>
      <c r="J48" s="3"/>
      <c r="K48" s="3"/>
    </row>
    <row r="49" spans="1:11" x14ac:dyDescent="0.3">
      <c r="A49" s="9">
        <v>42876</v>
      </c>
      <c r="B49" s="3"/>
      <c r="C49" s="3">
        <f t="shared" si="2"/>
        <v>1469.9999999999998</v>
      </c>
      <c r="D49" s="3" t="s">
        <v>12</v>
      </c>
      <c r="E49" s="3" t="s">
        <v>33</v>
      </c>
      <c r="F49" s="3"/>
      <c r="G49" s="3">
        <f t="shared" si="3"/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 t="shared" si="0"/>
        <v>192</v>
      </c>
      <c r="C50" s="3"/>
      <c r="D50" s="3" t="s">
        <v>0</v>
      </c>
      <c r="E50" s="3" t="s">
        <v>33</v>
      </c>
      <c r="F50" s="3" t="s">
        <v>36</v>
      </c>
      <c r="G50" s="3">
        <f t="shared" si="3"/>
        <v>29310</v>
      </c>
      <c r="H50" s="3">
        <v>6</v>
      </c>
      <c r="I50" s="3">
        <v>32</v>
      </c>
      <c r="J50" s="3"/>
      <c r="K50" s="3"/>
    </row>
    <row r="51" spans="1:11" x14ac:dyDescent="0.3">
      <c r="A51" s="8">
        <v>42880</v>
      </c>
      <c r="B51" s="3">
        <f t="shared" ref="B51" si="5">H51*I51</f>
        <v>1500</v>
      </c>
      <c r="C51" s="3"/>
      <c r="D51" s="3" t="s">
        <v>1</v>
      </c>
      <c r="E51" s="3" t="s">
        <v>33</v>
      </c>
      <c r="F51" s="3" t="s">
        <v>1</v>
      </c>
      <c r="G51" s="3">
        <f t="shared" si="3"/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 t="shared" si="0"/>
        <v>2848</v>
      </c>
      <c r="C52" s="3"/>
      <c r="D52" s="3" t="s">
        <v>0</v>
      </c>
      <c r="E52" s="3" t="s">
        <v>33</v>
      </c>
      <c r="F52" s="3" t="s">
        <v>36</v>
      </c>
      <c r="G52" s="3">
        <f t="shared" si="3"/>
        <v>33658</v>
      </c>
      <c r="H52" s="3">
        <v>89</v>
      </c>
      <c r="I52" s="3">
        <v>32</v>
      </c>
      <c r="J52" s="3"/>
      <c r="K52" s="3"/>
    </row>
    <row r="53" spans="1:11" x14ac:dyDescent="0.3">
      <c r="A53" s="7">
        <v>42881</v>
      </c>
      <c r="B53" s="3">
        <f t="shared" si="0"/>
        <v>56</v>
      </c>
      <c r="C53" s="3"/>
      <c r="D53" s="3" t="s">
        <v>0</v>
      </c>
      <c r="E53" s="3" t="s">
        <v>33</v>
      </c>
      <c r="F53" s="3" t="s">
        <v>37</v>
      </c>
      <c r="G53" s="3">
        <f t="shared" si="3"/>
        <v>33714</v>
      </c>
      <c r="H53" s="3">
        <v>2</v>
      </c>
      <c r="I53" s="3">
        <v>28</v>
      </c>
      <c r="J53" s="3"/>
      <c r="K53" s="3"/>
    </row>
    <row r="54" spans="1:11" x14ac:dyDescent="0.3">
      <c r="A54" s="8">
        <v>42882</v>
      </c>
      <c r="B54" s="3"/>
      <c r="C54" s="3">
        <f t="shared" si="2"/>
        <v>2130</v>
      </c>
      <c r="D54" s="3" t="s">
        <v>12</v>
      </c>
      <c r="E54" s="3" t="s">
        <v>33</v>
      </c>
      <c r="F54" s="3"/>
      <c r="G54" s="3">
        <f t="shared" si="3"/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 t="shared" si="0"/>
        <v>4480</v>
      </c>
      <c r="C55" s="3"/>
      <c r="D55" s="3" t="s">
        <v>0</v>
      </c>
      <c r="E55" s="3" t="s">
        <v>33</v>
      </c>
      <c r="F55" s="3" t="s">
        <v>36</v>
      </c>
      <c r="G55" s="3">
        <f t="shared" si="3"/>
        <v>36064</v>
      </c>
      <c r="H55" s="3">
        <v>140</v>
      </c>
      <c r="I55" s="3">
        <v>32</v>
      </c>
      <c r="J55" s="3"/>
      <c r="K55" s="3"/>
    </row>
    <row r="56" spans="1:11" x14ac:dyDescent="0.3">
      <c r="A56" s="8">
        <v>42882</v>
      </c>
      <c r="B56" s="3">
        <f t="shared" si="0"/>
        <v>280</v>
      </c>
      <c r="C56" s="3"/>
      <c r="D56" s="3" t="s">
        <v>0</v>
      </c>
      <c r="E56" s="3" t="s">
        <v>33</v>
      </c>
      <c r="F56" s="3" t="s">
        <v>37</v>
      </c>
      <c r="G56" s="3">
        <f t="shared" si="3"/>
        <v>36344</v>
      </c>
      <c r="H56" s="3">
        <v>10</v>
      </c>
      <c r="I56" s="3">
        <v>28</v>
      </c>
      <c r="J56" s="3"/>
      <c r="K56" s="3"/>
    </row>
    <row r="57" spans="1:11" x14ac:dyDescent="0.3">
      <c r="A57" s="7">
        <v>42883</v>
      </c>
      <c r="B57" s="3"/>
      <c r="C57" s="3">
        <f t="shared" si="2"/>
        <v>2270</v>
      </c>
      <c r="D57" s="3" t="s">
        <v>12</v>
      </c>
      <c r="E57" s="3" t="s">
        <v>33</v>
      </c>
      <c r="F57" s="3"/>
      <c r="G57" s="3">
        <f t="shared" si="3"/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 t="shared" si="0"/>
        <v>3840</v>
      </c>
      <c r="C58" s="3"/>
      <c r="D58" s="3" t="s">
        <v>0</v>
      </c>
      <c r="E58" s="3" t="s">
        <v>33</v>
      </c>
      <c r="F58" s="3" t="s">
        <v>36</v>
      </c>
      <c r="G58" s="3">
        <f t="shared" si="3"/>
        <v>37914</v>
      </c>
      <c r="H58" s="3">
        <v>120</v>
      </c>
      <c r="I58" s="3">
        <v>32</v>
      </c>
      <c r="J58" s="3"/>
      <c r="K58" s="3"/>
    </row>
    <row r="59" spans="1:11" x14ac:dyDescent="0.3">
      <c r="A59" s="7">
        <v>42883</v>
      </c>
      <c r="B59" s="3">
        <f t="shared" si="0"/>
        <v>224</v>
      </c>
      <c r="C59" s="3"/>
      <c r="D59" s="3" t="s">
        <v>0</v>
      </c>
      <c r="E59" s="3" t="s">
        <v>33</v>
      </c>
      <c r="F59" s="3" t="s">
        <v>37</v>
      </c>
      <c r="G59" s="3">
        <f t="shared" si="3"/>
        <v>38138</v>
      </c>
      <c r="H59" s="3">
        <v>8</v>
      </c>
      <c r="I59" s="3">
        <v>28</v>
      </c>
      <c r="J59" s="3"/>
      <c r="K59" s="3"/>
    </row>
    <row r="60" spans="1:11" x14ac:dyDescent="0.3">
      <c r="A60" s="7">
        <v>42883</v>
      </c>
      <c r="B60" s="3">
        <f t="shared" si="0"/>
        <v>500</v>
      </c>
      <c r="C60" s="3"/>
      <c r="D60" s="3" t="s">
        <v>1</v>
      </c>
      <c r="E60" s="3" t="s">
        <v>33</v>
      </c>
      <c r="F60" s="3" t="s">
        <v>1</v>
      </c>
      <c r="G60" s="3">
        <f t="shared" si="3"/>
        <v>38638</v>
      </c>
      <c r="H60" s="3">
        <v>1</v>
      </c>
      <c r="I60" s="3">
        <v>500</v>
      </c>
      <c r="J60" s="3"/>
      <c r="K60" s="3"/>
    </row>
    <row r="61" spans="1:11" x14ac:dyDescent="0.3">
      <c r="A61" s="8">
        <v>42884</v>
      </c>
      <c r="B61" s="3"/>
      <c r="C61" s="3">
        <v>1900</v>
      </c>
      <c r="D61" s="3" t="s">
        <v>12</v>
      </c>
      <c r="E61" s="3" t="s">
        <v>33</v>
      </c>
      <c r="F61" s="3"/>
      <c r="G61" s="3">
        <f t="shared" si="3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 t="shared" ref="B62:B63" si="6">H62*I62</f>
        <v>3040</v>
      </c>
      <c r="C62" s="3"/>
      <c r="D62" s="3" t="s">
        <v>0</v>
      </c>
      <c r="E62" s="3" t="s">
        <v>33</v>
      </c>
      <c r="F62" s="3" t="s">
        <v>36</v>
      </c>
      <c r="G62" s="3">
        <f t="shared" si="3"/>
        <v>39778</v>
      </c>
      <c r="H62" s="3">
        <v>95</v>
      </c>
      <c r="I62" s="3">
        <v>32</v>
      </c>
      <c r="J62" s="3"/>
      <c r="K62" s="3"/>
    </row>
    <row r="63" spans="1:11" x14ac:dyDescent="0.3">
      <c r="A63" s="8">
        <v>42884</v>
      </c>
      <c r="B63" s="3">
        <f t="shared" si="6"/>
        <v>308</v>
      </c>
      <c r="C63" s="3"/>
      <c r="D63" s="3" t="s">
        <v>0</v>
      </c>
      <c r="E63" s="3" t="s">
        <v>33</v>
      </c>
      <c r="F63" s="3" t="s">
        <v>37</v>
      </c>
      <c r="G63" s="3">
        <f t="shared" si="3"/>
        <v>40086</v>
      </c>
      <c r="H63" s="3">
        <v>11</v>
      </c>
      <c r="I63" s="3">
        <v>28</v>
      </c>
      <c r="J63" s="3"/>
      <c r="K63" s="3"/>
    </row>
    <row r="64" spans="1:11" x14ac:dyDescent="0.3">
      <c r="A64" s="7">
        <v>42885</v>
      </c>
      <c r="B64" s="3"/>
      <c r="C64" s="3">
        <v>1500</v>
      </c>
      <c r="D64" s="3" t="s">
        <v>12</v>
      </c>
      <c r="E64" s="3" t="s">
        <v>33</v>
      </c>
      <c r="F64" s="3"/>
      <c r="G64" s="3">
        <f t="shared" si="3"/>
        <v>38586</v>
      </c>
      <c r="H64" s="3">
        <v>1</v>
      </c>
      <c r="I64" s="3">
        <v>1500</v>
      </c>
      <c r="J64" s="3"/>
      <c r="K64" s="3">
        <v>0.66783728416739829</v>
      </c>
    </row>
    <row r="65" spans="1:11" x14ac:dyDescent="0.3">
      <c r="A65" s="7">
        <v>42885</v>
      </c>
      <c r="B65" s="3">
        <f t="shared" si="0"/>
        <v>384</v>
      </c>
      <c r="C65" s="3"/>
      <c r="D65" s="3" t="s">
        <v>0</v>
      </c>
      <c r="E65" s="3" t="s">
        <v>33</v>
      </c>
      <c r="F65" s="3" t="s">
        <v>36</v>
      </c>
      <c r="G65" s="3">
        <f t="shared" si="3"/>
        <v>38970</v>
      </c>
      <c r="H65" s="3">
        <v>12</v>
      </c>
      <c r="I65" s="3">
        <v>32</v>
      </c>
      <c r="J65" s="3"/>
      <c r="K65" s="3"/>
    </row>
    <row r="66" spans="1:11" x14ac:dyDescent="0.3">
      <c r="A66" s="8">
        <v>42886</v>
      </c>
      <c r="B66" s="3">
        <f t="shared" si="0"/>
        <v>1792</v>
      </c>
      <c r="C66" s="3"/>
      <c r="D66" s="3" t="s">
        <v>0</v>
      </c>
      <c r="E66" s="3" t="s">
        <v>33</v>
      </c>
      <c r="F66" s="3" t="s">
        <v>36</v>
      </c>
      <c r="G66" s="3">
        <f t="shared" si="3"/>
        <v>40762</v>
      </c>
      <c r="H66" s="3">
        <v>56</v>
      </c>
      <c r="I66" s="3">
        <v>32</v>
      </c>
      <c r="J66" s="3"/>
      <c r="K66" s="3"/>
    </row>
    <row r="67" spans="1:11" x14ac:dyDescent="0.3">
      <c r="A67" s="7">
        <v>42894</v>
      </c>
      <c r="B67" s="3"/>
      <c r="C67" s="3">
        <f t="shared" ref="C67" si="7">H67*I67-J67</f>
        <v>1980</v>
      </c>
      <c r="D67" s="3" t="s">
        <v>12</v>
      </c>
      <c r="E67" s="3" t="s">
        <v>33</v>
      </c>
      <c r="F67" s="3"/>
      <c r="G67" s="3">
        <f t="shared" si="3"/>
        <v>38782</v>
      </c>
      <c r="H67" s="3">
        <v>1</v>
      </c>
      <c r="I67" s="3">
        <v>1980</v>
      </c>
      <c r="J67" s="3"/>
      <c r="K67" s="3">
        <v>0.66783728416739829</v>
      </c>
    </row>
    <row r="68" spans="1:11" x14ac:dyDescent="0.3">
      <c r="A68" s="7">
        <v>42894</v>
      </c>
      <c r="B68" s="3">
        <f t="shared" ref="B68:B69" si="8">H68*I68</f>
        <v>1824</v>
      </c>
      <c r="C68" s="3"/>
      <c r="D68" s="3" t="s">
        <v>0</v>
      </c>
      <c r="E68" s="3" t="s">
        <v>33</v>
      </c>
      <c r="F68" s="3" t="s">
        <v>36</v>
      </c>
      <c r="G68" s="3">
        <f t="shared" si="3"/>
        <v>40606</v>
      </c>
      <c r="H68" s="3">
        <v>57</v>
      </c>
      <c r="I68" s="3">
        <v>32</v>
      </c>
      <c r="J68" s="3"/>
      <c r="K68" s="3"/>
    </row>
    <row r="69" spans="1:11" x14ac:dyDescent="0.3">
      <c r="A69" s="7">
        <v>42894</v>
      </c>
      <c r="B69" s="3">
        <f t="shared" si="8"/>
        <v>750</v>
      </c>
      <c r="C69" s="3"/>
      <c r="D69" s="3" t="s">
        <v>1</v>
      </c>
      <c r="E69" s="3" t="s">
        <v>33</v>
      </c>
      <c r="F69" s="3" t="s">
        <v>1</v>
      </c>
      <c r="G69" s="3">
        <f t="shared" si="3"/>
        <v>41356</v>
      </c>
      <c r="H69" s="3">
        <v>1.5</v>
      </c>
      <c r="I69" s="3">
        <v>500</v>
      </c>
      <c r="J69" s="3"/>
      <c r="K69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I35" sqref="I35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2" width="9" style="1"/>
    <col min="13" max="13" width="12.875" style="1" bestFit="1" customWidth="1"/>
    <col min="14" max="16384" width="9" style="1"/>
  </cols>
  <sheetData>
    <row r="1" spans="1:13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</row>
    <row r="2" spans="1:13" x14ac:dyDescent="0.3">
      <c r="A2" s="5">
        <v>42802</v>
      </c>
      <c r="B2" s="3">
        <f>H2*I2</f>
        <v>500</v>
      </c>
      <c r="D2" s="3" t="s">
        <v>87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</row>
    <row r="3" spans="1:13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/>
      <c r="G3" s="3">
        <f>G2+B3-C3</f>
        <v>4829</v>
      </c>
      <c r="H3" s="3">
        <v>117</v>
      </c>
      <c r="I3" s="3">
        <v>37</v>
      </c>
    </row>
    <row r="4" spans="1:13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/>
      <c r="G4" s="3">
        <f t="shared" ref="G4:G15" si="1">G3+B4-C4</f>
        <v>5429</v>
      </c>
      <c r="H4" s="3">
        <v>1</v>
      </c>
      <c r="I4" s="3">
        <v>600</v>
      </c>
    </row>
    <row r="5" spans="1:13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2579</v>
      </c>
      <c r="H5" s="3">
        <v>1</v>
      </c>
      <c r="I5" s="3">
        <v>2850</v>
      </c>
    </row>
    <row r="6" spans="1:13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/>
      <c r="G6" s="3">
        <f t="shared" si="1"/>
        <v>5502</v>
      </c>
      <c r="H6" s="3">
        <v>79</v>
      </c>
      <c r="I6" s="3">
        <v>37</v>
      </c>
    </row>
    <row r="7" spans="1:13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2402</v>
      </c>
      <c r="H7" s="3">
        <v>1</v>
      </c>
      <c r="I7" s="3">
        <v>3100</v>
      </c>
    </row>
    <row r="8" spans="1:13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3002</v>
      </c>
      <c r="H8" s="3">
        <v>1</v>
      </c>
      <c r="I8" s="3">
        <v>600</v>
      </c>
    </row>
    <row r="9" spans="1:13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6665</v>
      </c>
      <c r="H9" s="3">
        <v>99</v>
      </c>
      <c r="I9" s="3">
        <v>37</v>
      </c>
    </row>
    <row r="10" spans="1:13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/>
      <c r="G10" s="3">
        <f t="shared" si="1"/>
        <v>3965</v>
      </c>
      <c r="H10" s="3">
        <v>1</v>
      </c>
      <c r="I10" s="3">
        <v>2700</v>
      </c>
    </row>
    <row r="11" spans="1:13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7517</v>
      </c>
      <c r="H11" s="3">
        <v>96</v>
      </c>
      <c r="I11" s="3">
        <v>37</v>
      </c>
      <c r="K11" s="1" t="s">
        <v>83</v>
      </c>
      <c r="L11" s="1">
        <v>8650</v>
      </c>
    </row>
    <row r="12" spans="1:13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9017</v>
      </c>
      <c r="H12" s="3">
        <v>2.5</v>
      </c>
      <c r="I12" s="3">
        <v>600</v>
      </c>
      <c r="L12" s="1">
        <v>21589</v>
      </c>
      <c r="M12" s="1" t="s">
        <v>84</v>
      </c>
    </row>
    <row r="13" spans="1:13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12014</v>
      </c>
      <c r="H13" s="3">
        <v>81</v>
      </c>
      <c r="I13" s="3">
        <v>37</v>
      </c>
      <c r="K13" s="1" t="s">
        <v>2</v>
      </c>
      <c r="L13" s="1">
        <v>21089</v>
      </c>
    </row>
    <row r="14" spans="1:13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/>
      <c r="G14" s="3">
        <f t="shared" si="1"/>
        <v>12939</v>
      </c>
      <c r="H14" s="3">
        <v>25</v>
      </c>
      <c r="I14" s="3">
        <v>37</v>
      </c>
      <c r="K14" s="1" t="s">
        <v>85</v>
      </c>
      <c r="L14" s="17">
        <f>L13/L11</f>
        <v>2.4380346820809247</v>
      </c>
    </row>
    <row r="15" spans="1:13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/>
      <c r="G15" s="3">
        <f t="shared" si="1"/>
        <v>12850</v>
      </c>
      <c r="H15" s="3">
        <v>1</v>
      </c>
      <c r="I15" s="3">
        <v>89</v>
      </c>
      <c r="L15" s="1">
        <f>L13-L11</f>
        <v>12439</v>
      </c>
    </row>
    <row r="16" spans="1:13" x14ac:dyDescent="0.3">
      <c r="B16" s="2">
        <f>SUM(B2:B15)</f>
        <v>21589</v>
      </c>
      <c r="C16" s="2">
        <f>SUM(C2:C15)</f>
        <v>8739</v>
      </c>
      <c r="G16" s="2">
        <f>B16-C16</f>
        <v>12850</v>
      </c>
    </row>
    <row r="23" spans="12:12" x14ac:dyDescent="0.3">
      <c r="L23" s="1">
        <f>21500-8650</f>
        <v>12850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E32" sqref="E32"/>
    </sheetView>
  </sheetViews>
  <sheetFormatPr defaultRowHeight="16.5" x14ac:dyDescent="0.3"/>
  <cols>
    <col min="1" max="1" width="12.5" style="15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3">
        <v>42849</v>
      </c>
      <c r="B2" s="3">
        <f t="shared" ref="B2:B21" si="0">H2*I2</f>
        <v>2170</v>
      </c>
      <c r="C2" s="3"/>
      <c r="D2" s="3" t="s">
        <v>0</v>
      </c>
      <c r="E2" s="3" t="s">
        <v>86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12</v>
      </c>
      <c r="E3" s="3" t="s">
        <v>86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86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86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86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86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86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86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12</v>
      </c>
      <c r="E10" s="3" t="s">
        <v>86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86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:C15" si="6">H12*I12-J12</f>
        <v>1800</v>
      </c>
      <c r="D12" s="3" t="s">
        <v>12</v>
      </c>
      <c r="E12" s="3" t="s">
        <v>86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86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86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42867</v>
      </c>
      <c r="B15" s="3"/>
      <c r="C15" s="3">
        <f t="shared" si="6"/>
        <v>2900</v>
      </c>
      <c r="D15" s="3" t="s">
        <v>12</v>
      </c>
      <c r="E15" s="3" t="s">
        <v>86</v>
      </c>
      <c r="F15" s="3" t="s">
        <v>94</v>
      </c>
      <c r="G15" s="3">
        <f t="shared" si="3"/>
        <v>10260</v>
      </c>
      <c r="H15" s="3">
        <v>1</v>
      </c>
      <c r="I15" s="3">
        <v>2900</v>
      </c>
      <c r="J15" s="3"/>
      <c r="K15" s="3"/>
    </row>
    <row r="16" spans="1:11" x14ac:dyDescent="0.3">
      <c r="A16" s="14">
        <v>42869</v>
      </c>
      <c r="B16" s="3">
        <f t="shared" si="0"/>
        <v>3115</v>
      </c>
      <c r="C16" s="3"/>
      <c r="D16" s="3" t="s">
        <v>0</v>
      </c>
      <c r="E16" s="3" t="s">
        <v>86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4">
        <v>42869</v>
      </c>
      <c r="B17" s="3">
        <f t="shared" si="0"/>
        <v>1335</v>
      </c>
      <c r="C17" s="3"/>
      <c r="D17" s="6" t="s">
        <v>1</v>
      </c>
      <c r="E17" s="3" t="s">
        <v>86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3">
        <v>42870</v>
      </c>
      <c r="B18" s="3"/>
      <c r="C18" s="3">
        <f t="shared" ref="C18" si="8">H18*I18-J18</f>
        <v>2800</v>
      </c>
      <c r="D18" s="3" t="s">
        <v>12</v>
      </c>
      <c r="E18" s="3" t="s">
        <v>86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3">
        <v>42870</v>
      </c>
      <c r="B19" s="3">
        <f t="shared" si="0"/>
        <v>2310</v>
      </c>
      <c r="C19" s="3"/>
      <c r="D19" s="3" t="s">
        <v>0</v>
      </c>
      <c r="E19" s="3" t="s">
        <v>86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3">
        <v>42870</v>
      </c>
      <c r="B20" s="3">
        <f t="shared" si="0"/>
        <v>665</v>
      </c>
      <c r="C20" s="3"/>
      <c r="D20" s="6" t="s">
        <v>1</v>
      </c>
      <c r="E20" s="3" t="s">
        <v>86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4">
        <v>42871</v>
      </c>
      <c r="B21" s="3">
        <f t="shared" si="0"/>
        <v>3640</v>
      </c>
      <c r="C21" s="3"/>
      <c r="D21" s="3" t="s">
        <v>0</v>
      </c>
      <c r="E21" s="3" t="s">
        <v>86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4">
        <v>42871</v>
      </c>
      <c r="B22" s="3">
        <f>H22*I22-J22</f>
        <v>275</v>
      </c>
      <c r="C22" s="3"/>
      <c r="D22" s="3" t="s">
        <v>87</v>
      </c>
      <c r="E22" s="3" t="s">
        <v>86</v>
      </c>
      <c r="F22" s="3" t="s">
        <v>87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Normal="100" workbookViewId="0">
      <selection activeCell="H20" sqref="H20"/>
    </sheetView>
  </sheetViews>
  <sheetFormatPr defaultRowHeight="16.5" x14ac:dyDescent="0.3"/>
  <cols>
    <col min="1" max="1" width="12.5" style="15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2">
        <v>42879</v>
      </c>
      <c r="B2" s="3">
        <v>15000</v>
      </c>
      <c r="C2" s="3"/>
      <c r="D2" s="3" t="s">
        <v>90</v>
      </c>
      <c r="E2" s="3" t="s">
        <v>86</v>
      </c>
      <c r="F2" s="3" t="s">
        <v>109</v>
      </c>
      <c r="G2" s="10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2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110</v>
      </c>
      <c r="G3" s="10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2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111</v>
      </c>
      <c r="G4" s="10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2">
        <v>42887</v>
      </c>
      <c r="B5" s="3"/>
      <c r="C5" s="3">
        <f t="shared" si="0"/>
        <v>7000</v>
      </c>
      <c r="D5" s="3" t="s">
        <v>90</v>
      </c>
      <c r="E5" s="3" t="s">
        <v>33</v>
      </c>
      <c r="F5" s="3" t="s">
        <v>112</v>
      </c>
      <c r="G5" s="10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2">
        <v>42887</v>
      </c>
      <c r="B6" s="3"/>
      <c r="C6" s="3">
        <f t="shared" si="0"/>
        <v>3000</v>
      </c>
      <c r="D6" s="3" t="s">
        <v>90</v>
      </c>
      <c r="E6" s="3" t="s">
        <v>33</v>
      </c>
      <c r="F6" s="3" t="s">
        <v>113</v>
      </c>
      <c r="G6" s="10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2">
        <v>42887</v>
      </c>
      <c r="B7" s="3">
        <v>30762</v>
      </c>
      <c r="C7" s="3"/>
      <c r="D7" s="3" t="s">
        <v>90</v>
      </c>
      <c r="E7" s="3" t="s">
        <v>33</v>
      </c>
      <c r="F7" s="3" t="s">
        <v>127</v>
      </c>
      <c r="G7" s="10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2">
        <v>42898</v>
      </c>
      <c r="B8" s="3"/>
      <c r="C8" s="3">
        <f t="shared" si="0"/>
        <v>5050</v>
      </c>
      <c r="D8" s="3" t="s">
        <v>90</v>
      </c>
      <c r="E8" s="3" t="s">
        <v>33</v>
      </c>
      <c r="F8" s="3" t="s">
        <v>114</v>
      </c>
      <c r="G8" s="10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现金账</vt:lpstr>
      <vt:lpstr>维修保养</vt:lpstr>
      <vt:lpstr>步行街</vt:lpstr>
      <vt:lpstr>四化建</vt:lpstr>
      <vt:lpstr>南湖公园</vt:lpstr>
      <vt:lpstr>未入账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2017-06-12T09:10:40Z</dcterms:modified>
</cp:coreProperties>
</file>