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 defaultThemeVersion="124226"/>
  <bookViews>
    <workbookView xWindow="240" yWindow="105" windowWidth="14805" windowHeight="8010" activeTab="3"/>
  </bookViews>
  <sheets>
    <sheet name="现金账" sheetId="29" r:id="rId1"/>
    <sheet name="维修保养" sheetId="28" r:id="rId2"/>
    <sheet name="步行街" sheetId="25" r:id="rId3"/>
    <sheet name="四化建" sheetId="24" r:id="rId4"/>
    <sheet name="南湖公园" sheetId="23" r:id="rId5"/>
    <sheet name="未入账" sheetId="30" r:id="rId6"/>
  </sheets>
  <definedNames>
    <definedName name="_xlnm._FilterDatabase" localSheetId="2" hidden="1">步行街!$A$1:$K$69</definedName>
    <definedName name="_xlnm._FilterDatabase" localSheetId="4" hidden="1">南湖公园!$A$1:$K$22</definedName>
    <definedName name="_xlnm._FilterDatabase" localSheetId="3" hidden="1">四化建!$A$1:$I$15</definedName>
    <definedName name="_xlnm._FilterDatabase" localSheetId="1" hidden="1">维修保养!$A$1:$L$64</definedName>
    <definedName name="_xlnm._FilterDatabase" localSheetId="5" hidden="1">未入账!$A$1:$L$1</definedName>
    <definedName name="_xlnm._FilterDatabase" localSheetId="0" hidden="1">现金账!$A$1:$L$100</definedName>
  </definedNames>
  <calcPr calcId="162913"/>
</workbook>
</file>

<file path=xl/calcChain.xml><?xml version="1.0" encoding="utf-8"?>
<calcChain xmlns="http://schemas.openxmlformats.org/spreadsheetml/2006/main">
  <c r="K13" i="23" l="1"/>
  <c r="K15" i="23"/>
  <c r="G19" i="29" l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0" i="29" s="1"/>
  <c r="G31" i="29" s="1"/>
  <c r="G32" i="29" s="1"/>
  <c r="G33" i="29" s="1"/>
  <c r="G34" i="29" s="1"/>
  <c r="G35" i="29" s="1"/>
  <c r="G36" i="29" s="1"/>
  <c r="G37" i="29" s="1"/>
  <c r="G38" i="29" s="1"/>
  <c r="G39" i="29" s="1"/>
  <c r="G40" i="29" s="1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58" i="29" s="1"/>
  <c r="G59" i="29" s="1"/>
  <c r="G60" i="29" s="1"/>
  <c r="G61" i="29" s="1"/>
  <c r="G62" i="29" s="1"/>
  <c r="G63" i="29" s="1"/>
  <c r="G64" i="29" s="1"/>
  <c r="G65" i="29" s="1"/>
  <c r="G66" i="29" s="1"/>
  <c r="G67" i="29" s="1"/>
  <c r="G68" i="29" s="1"/>
  <c r="G69" i="29" s="1"/>
  <c r="G70" i="29" s="1"/>
  <c r="G71" i="29" s="1"/>
  <c r="G72" i="29" s="1"/>
  <c r="G73" i="29" s="1"/>
  <c r="G74" i="29" s="1"/>
  <c r="G75" i="29" s="1"/>
  <c r="G76" i="29" s="1"/>
  <c r="G77" i="29" s="1"/>
  <c r="G78" i="29" s="1"/>
  <c r="G79" i="29" s="1"/>
  <c r="G80" i="29" s="1"/>
  <c r="G81" i="29" s="1"/>
  <c r="G82" i="29" s="1"/>
  <c r="G83" i="29" s="1"/>
  <c r="G84" i="29" s="1"/>
  <c r="G85" i="29" s="1"/>
  <c r="G86" i="29" s="1"/>
  <c r="G87" i="29" s="1"/>
  <c r="G88" i="29" s="1"/>
  <c r="G89" i="29" s="1"/>
  <c r="G90" i="29" s="1"/>
  <c r="G91" i="29" s="1"/>
  <c r="G92" i="29" s="1"/>
  <c r="G93" i="29" s="1"/>
  <c r="G94" i="29" s="1"/>
  <c r="G95" i="29" s="1"/>
  <c r="G96" i="29" s="1"/>
  <c r="G97" i="29" s="1"/>
  <c r="G98" i="29" s="1"/>
  <c r="G99" i="29" s="1"/>
  <c r="G100" i="29" s="1"/>
  <c r="G48" i="28"/>
  <c r="G49" i="28"/>
  <c r="G50" i="28"/>
  <c r="G51" i="28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C55" i="28"/>
  <c r="C54" i="28"/>
  <c r="C71" i="29"/>
  <c r="C70" i="29"/>
  <c r="C100" i="29" l="1"/>
  <c r="C99" i="29"/>
  <c r="C98" i="29"/>
  <c r="C97" i="29"/>
  <c r="C96" i="29"/>
  <c r="C94" i="29"/>
  <c r="C93" i="29"/>
  <c r="C92" i="29"/>
  <c r="C69" i="29"/>
  <c r="C68" i="29"/>
  <c r="C67" i="29"/>
  <c r="C66" i="29"/>
  <c r="C55" i="29"/>
  <c r="C54" i="29"/>
  <c r="C72" i="28"/>
  <c r="C71" i="28"/>
  <c r="C70" i="28"/>
  <c r="C69" i="28"/>
  <c r="C68" i="28"/>
  <c r="C67" i="28"/>
  <c r="C66" i="28"/>
  <c r="C65" i="28"/>
  <c r="C51" i="28"/>
  <c r="C50" i="28"/>
  <c r="C52" i="28"/>
  <c r="C49" i="28"/>
  <c r="G52" i="25"/>
  <c r="G53" i="25"/>
  <c r="G54" i="25"/>
  <c r="G55" i="25" s="1"/>
  <c r="G56" i="25" s="1"/>
  <c r="G57" i="25" s="1"/>
  <c r="G58" i="25" s="1"/>
  <c r="G59" i="25" s="1"/>
  <c r="G60" i="25" s="1"/>
  <c r="G61" i="25" s="1"/>
  <c r="G62" i="25" s="1"/>
  <c r="G63" i="25" s="1"/>
  <c r="G64" i="25" s="1"/>
  <c r="G65" i="25" s="1"/>
  <c r="G66" i="25" s="1"/>
  <c r="G67" i="25" s="1"/>
  <c r="G68" i="25" s="1"/>
  <c r="G69" i="25" s="1"/>
  <c r="B69" i="25"/>
  <c r="B68" i="25"/>
  <c r="C67" i="25"/>
  <c r="G4" i="30"/>
  <c r="G5" i="30" s="1"/>
  <c r="G6" i="30" s="1"/>
  <c r="G7" i="30" s="1"/>
  <c r="G8" i="30" s="1"/>
  <c r="C65" i="29"/>
  <c r="C5" i="30"/>
  <c r="C6" i="30"/>
  <c r="C8" i="30"/>
  <c r="G2" i="30"/>
  <c r="G3" i="30" s="1"/>
  <c r="C4" i="30"/>
  <c r="C3" i="30"/>
  <c r="C86" i="29"/>
  <c r="C85" i="29"/>
  <c r="C84" i="29"/>
  <c r="C83" i="29"/>
  <c r="C88" i="29"/>
  <c r="C87" i="29"/>
  <c r="C82" i="29"/>
  <c r="C81" i="29"/>
  <c r="B91" i="29"/>
  <c r="B95" i="29"/>
  <c r="B90" i="29"/>
  <c r="C89" i="29"/>
  <c r="C64" i="29"/>
  <c r="C63" i="29"/>
  <c r="C48" i="28"/>
  <c r="C53" i="28"/>
  <c r="C15" i="23"/>
  <c r="C39" i="28"/>
  <c r="C40" i="28"/>
  <c r="C41" i="28"/>
  <c r="C42" i="28"/>
  <c r="C43" i="28"/>
  <c r="C44" i="28"/>
  <c r="C45" i="28"/>
  <c r="C46" i="28"/>
  <c r="C47" i="28"/>
  <c r="C56" i="28"/>
  <c r="C57" i="28"/>
  <c r="C58" i="28"/>
  <c r="C59" i="28"/>
  <c r="C60" i="28"/>
  <c r="C61" i="28"/>
  <c r="C62" i="28"/>
  <c r="C63" i="28"/>
  <c r="C64" i="28"/>
  <c r="C80" i="29" l="1"/>
  <c r="C79" i="29"/>
  <c r="C78" i="29"/>
  <c r="C77" i="29"/>
  <c r="C76" i="29"/>
  <c r="C75" i="29"/>
  <c r="C74" i="29"/>
  <c r="C73" i="29"/>
  <c r="C72" i="29"/>
  <c r="C62" i="29"/>
  <c r="C61" i="29"/>
  <c r="C60" i="29"/>
  <c r="C59" i="29"/>
  <c r="C58" i="29"/>
  <c r="C57" i="29"/>
  <c r="C53" i="29"/>
  <c r="C52" i="29"/>
  <c r="C51" i="29"/>
  <c r="C50" i="29"/>
  <c r="C49" i="29"/>
  <c r="C48" i="29"/>
  <c r="C47" i="29"/>
  <c r="C46" i="29"/>
  <c r="C45" i="29"/>
  <c r="C40" i="29"/>
  <c r="C39" i="29"/>
  <c r="C37" i="29"/>
  <c r="C36" i="29"/>
  <c r="C35" i="29"/>
  <c r="C34" i="29"/>
  <c r="C33" i="29"/>
  <c r="C32" i="29"/>
  <c r="C31" i="29"/>
  <c r="C30" i="29"/>
  <c r="C29" i="29"/>
  <c r="C28" i="29"/>
  <c r="C26" i="29"/>
  <c r="C25" i="29"/>
  <c r="C24" i="29"/>
  <c r="C23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G2" i="29"/>
  <c r="C38" i="28"/>
  <c r="C37" i="28"/>
  <c r="C36" i="28"/>
  <c r="C35" i="28"/>
  <c r="C34" i="28"/>
  <c r="C33" i="28"/>
  <c r="C32" i="28"/>
  <c r="C31" i="28"/>
  <c r="C30" i="28"/>
  <c r="C25" i="28"/>
  <c r="C24" i="28"/>
  <c r="C22" i="28"/>
  <c r="C21" i="28"/>
  <c r="C20" i="28"/>
  <c r="C19" i="28"/>
  <c r="C18" i="28"/>
  <c r="C17" i="28"/>
  <c r="C16" i="28"/>
  <c r="C15" i="28"/>
  <c r="C14" i="28"/>
  <c r="C13" i="28"/>
  <c r="C12" i="28"/>
  <c r="C10" i="28"/>
  <c r="C9" i="28"/>
  <c r="C8" i="28"/>
  <c r="C7" i="28"/>
  <c r="C6" i="28"/>
  <c r="C5" i="28"/>
  <c r="C4" i="28"/>
  <c r="C3" i="28"/>
  <c r="C2" i="28"/>
  <c r="G2" i="28" s="1"/>
  <c r="G3" i="28" l="1"/>
  <c r="G4" i="28" s="1"/>
  <c r="G5" i="28" s="1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3" i="29"/>
  <c r="G4" i="29" s="1"/>
  <c r="G5" i="29" s="1"/>
  <c r="G6" i="29" s="1"/>
  <c r="G7" i="29" s="1"/>
  <c r="G8" i="29" s="1"/>
  <c r="G9" i="29" s="1"/>
  <c r="G10" i="29" s="1"/>
  <c r="G11" i="29" s="1"/>
  <c r="G12" i="29" s="1"/>
  <c r="G13" i="29" s="1"/>
  <c r="G14" i="29" s="1"/>
  <c r="G15" i="29" s="1"/>
  <c r="G16" i="29" s="1"/>
  <c r="G17" i="29" s="1"/>
  <c r="G18" i="29" s="1"/>
  <c r="B51" i="25"/>
  <c r="B26" i="25"/>
  <c r="B25" i="25"/>
  <c r="B66" i="25"/>
  <c r="B63" i="25"/>
  <c r="B62" i="25"/>
  <c r="C7" i="25"/>
  <c r="C10" i="25"/>
  <c r="C19" i="25"/>
  <c r="B4" i="25"/>
  <c r="B5" i="25"/>
  <c r="B6" i="25"/>
  <c r="B8" i="25"/>
  <c r="B9" i="25"/>
  <c r="B11" i="25"/>
  <c r="B13" i="25"/>
  <c r="B14" i="25"/>
  <c r="B16" i="25"/>
  <c r="B17" i="25"/>
  <c r="B18" i="25"/>
  <c r="B20" i="25"/>
  <c r="B21" i="25"/>
  <c r="B23" i="25"/>
  <c r="B24" i="25"/>
  <c r="B28" i="25"/>
  <c r="B29" i="25"/>
  <c r="B31" i="25"/>
  <c r="B32" i="25"/>
  <c r="B33" i="25"/>
  <c r="B34" i="25"/>
  <c r="B36" i="25"/>
  <c r="B37" i="25"/>
  <c r="B39" i="25"/>
  <c r="B40" i="25"/>
  <c r="B41" i="25"/>
  <c r="B43" i="25"/>
  <c r="B44" i="25"/>
  <c r="B45" i="25"/>
  <c r="B47" i="25"/>
  <c r="B48" i="25"/>
  <c r="B50" i="25"/>
  <c r="B52" i="25"/>
  <c r="B53" i="25"/>
  <c r="B55" i="25"/>
  <c r="B56" i="25"/>
  <c r="B58" i="25"/>
  <c r="B59" i="25"/>
  <c r="B60" i="25"/>
  <c r="B65" i="25"/>
  <c r="B3" i="25"/>
  <c r="G3" i="25" s="1"/>
  <c r="G4" i="25" s="1"/>
  <c r="C27" i="25"/>
  <c r="C30" i="25"/>
  <c r="C38" i="25"/>
  <c r="C42" i="25"/>
  <c r="C49" i="25"/>
  <c r="C54" i="25"/>
  <c r="C57" i="25"/>
  <c r="G5" i="25" l="1"/>
  <c r="G6" i="25" s="1"/>
  <c r="G7" i="25" s="1"/>
  <c r="G8" i="25" s="1"/>
  <c r="G9" i="25" s="1"/>
  <c r="G10" i="25" s="1"/>
  <c r="G11" i="25" s="1"/>
  <c r="G12" i="25" s="1"/>
  <c r="G13" i="25" s="1"/>
  <c r="G14" i="25" s="1"/>
  <c r="B14" i="24"/>
  <c r="B13" i="24"/>
  <c r="B12" i="24"/>
  <c r="B11" i="24"/>
  <c r="C10" i="24"/>
  <c r="B9" i="24"/>
  <c r="B8" i="24"/>
  <c r="C7" i="24"/>
  <c r="B6" i="24"/>
  <c r="C5" i="24"/>
  <c r="B4" i="24"/>
  <c r="K3" i="24" s="1"/>
  <c r="B3" i="24"/>
  <c r="B2" i="24"/>
  <c r="G2" i="24" s="1"/>
  <c r="G3" i="24" s="1"/>
  <c r="K12" i="24" l="1"/>
  <c r="K13" i="24"/>
  <c r="K10" i="24"/>
  <c r="G4" i="24"/>
  <c r="G5" i="24" s="1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G15" i="25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B22" i="23"/>
  <c r="B21" i="23"/>
  <c r="B20" i="23"/>
  <c r="B19" i="23"/>
  <c r="C18" i="23"/>
  <c r="B17" i="23"/>
  <c r="B16" i="23"/>
  <c r="B14" i="23"/>
  <c r="B13" i="23"/>
  <c r="C12" i="23"/>
  <c r="B11" i="23"/>
  <c r="C10" i="23"/>
  <c r="B9" i="23"/>
  <c r="B8" i="23"/>
  <c r="B7" i="23"/>
  <c r="B6" i="23"/>
  <c r="B5" i="23"/>
  <c r="B4" i="23"/>
  <c r="C3" i="23"/>
  <c r="B2" i="23"/>
  <c r="K18" i="23" l="1"/>
  <c r="K3" i="23"/>
  <c r="K12" i="23"/>
  <c r="G2" i="23"/>
  <c r="G3" i="23" s="1"/>
  <c r="G4" i="23" s="1"/>
  <c r="G5" i="23" s="1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G19" i="23" s="1"/>
  <c r="G20" i="23" s="1"/>
  <c r="G21" i="23" s="1"/>
  <c r="G22" i="23" s="1"/>
  <c r="K10" i="23"/>
</calcChain>
</file>

<file path=xl/sharedStrings.xml><?xml version="1.0" encoding="utf-8"?>
<sst xmlns="http://schemas.openxmlformats.org/spreadsheetml/2006/main" count="846" uniqueCount="126">
  <si>
    <t>装车</t>
    <phoneticPr fontId="1" type="noConversion"/>
  </si>
  <si>
    <t>台班</t>
    <phoneticPr fontId="1" type="noConversion"/>
  </si>
  <si>
    <t>收入</t>
    <phoneticPr fontId="1" type="noConversion"/>
  </si>
  <si>
    <t>支出</t>
    <phoneticPr fontId="1" type="noConversion"/>
  </si>
  <si>
    <t>单价</t>
    <phoneticPr fontId="1" type="noConversion"/>
  </si>
  <si>
    <t>数量</t>
    <phoneticPr fontId="1" type="noConversion"/>
  </si>
  <si>
    <t>类别</t>
    <phoneticPr fontId="1" type="noConversion"/>
  </si>
  <si>
    <t>日期</t>
    <phoneticPr fontId="1" type="noConversion"/>
  </si>
  <si>
    <t>餐费</t>
    <phoneticPr fontId="1" type="noConversion"/>
  </si>
  <si>
    <t>修理费</t>
    <phoneticPr fontId="1" type="noConversion"/>
  </si>
  <si>
    <t>换大背轴</t>
    <phoneticPr fontId="1" type="noConversion"/>
  </si>
  <si>
    <t>水管</t>
    <phoneticPr fontId="1" type="noConversion"/>
  </si>
  <si>
    <t>加油费</t>
    <phoneticPr fontId="1" type="noConversion"/>
  </si>
  <si>
    <t>买钩子</t>
    <phoneticPr fontId="1" type="noConversion"/>
  </si>
  <si>
    <t>工具</t>
    <phoneticPr fontId="1" type="noConversion"/>
  </si>
  <si>
    <t>手套</t>
    <phoneticPr fontId="1" type="noConversion"/>
  </si>
  <si>
    <t>购机款</t>
    <phoneticPr fontId="1" type="noConversion"/>
  </si>
  <si>
    <t>运机款</t>
    <phoneticPr fontId="1" type="noConversion"/>
  </si>
  <si>
    <t>空气滤芯</t>
    <phoneticPr fontId="1" type="noConversion"/>
  </si>
  <si>
    <t>黄油</t>
    <phoneticPr fontId="1" type="noConversion"/>
  </si>
  <si>
    <t>股本</t>
    <phoneticPr fontId="1" type="noConversion"/>
  </si>
  <si>
    <t>黄油嘴</t>
    <phoneticPr fontId="1" type="noConversion"/>
  </si>
  <si>
    <t>油漆</t>
    <phoneticPr fontId="1" type="noConversion"/>
  </si>
  <si>
    <t>车灯</t>
    <phoneticPr fontId="1" type="noConversion"/>
  </si>
  <si>
    <t>清洗剂</t>
    <phoneticPr fontId="1" type="noConversion"/>
  </si>
  <si>
    <t>底铁板</t>
    <phoneticPr fontId="1" type="noConversion"/>
  </si>
  <si>
    <t>维修费</t>
    <phoneticPr fontId="1" type="noConversion"/>
  </si>
  <si>
    <t>去武汉</t>
  </si>
  <si>
    <t>去武汉</t>
    <phoneticPr fontId="1" type="noConversion"/>
  </si>
  <si>
    <t>路费</t>
    <phoneticPr fontId="1" type="noConversion"/>
  </si>
  <si>
    <t>住宿</t>
    <phoneticPr fontId="1" type="noConversion"/>
  </si>
  <si>
    <t>去长沙</t>
    <phoneticPr fontId="1" type="noConversion"/>
  </si>
  <si>
    <t>四化建</t>
    <phoneticPr fontId="1" type="noConversion"/>
  </si>
  <si>
    <t>步行街</t>
    <phoneticPr fontId="1" type="noConversion"/>
  </si>
  <si>
    <t>余额</t>
    <phoneticPr fontId="1" type="noConversion"/>
  </si>
  <si>
    <t>工地</t>
    <phoneticPr fontId="1" type="noConversion"/>
  </si>
  <si>
    <t>大车</t>
    <phoneticPr fontId="1" type="noConversion"/>
  </si>
  <si>
    <t>小车</t>
    <phoneticPr fontId="1" type="noConversion"/>
  </si>
  <si>
    <t>备注</t>
    <phoneticPr fontId="1" type="noConversion"/>
  </si>
  <si>
    <t>工资</t>
    <phoneticPr fontId="1" type="noConversion"/>
  </si>
  <si>
    <t>刘聪</t>
    <phoneticPr fontId="1" type="noConversion"/>
  </si>
  <si>
    <t>陈明</t>
    <phoneticPr fontId="1" type="noConversion"/>
  </si>
  <si>
    <t>去零头</t>
    <phoneticPr fontId="1" type="noConversion"/>
  </si>
  <si>
    <t>机油</t>
    <phoneticPr fontId="1" type="noConversion"/>
  </si>
  <si>
    <t>修车两餐</t>
    <phoneticPr fontId="1" type="noConversion"/>
  </si>
  <si>
    <t>泵线束</t>
    <phoneticPr fontId="1" type="noConversion"/>
  </si>
  <si>
    <t>速度慢检测及维修</t>
    <phoneticPr fontId="1" type="noConversion"/>
  </si>
  <si>
    <t>工时费</t>
    <phoneticPr fontId="1" type="noConversion"/>
  </si>
  <si>
    <t>阀柱（信号阀）</t>
    <phoneticPr fontId="1" type="noConversion"/>
  </si>
  <si>
    <t>机油滤芯</t>
    <phoneticPr fontId="1" type="noConversion"/>
  </si>
  <si>
    <t>燃油粗滤芯</t>
    <phoneticPr fontId="1" type="noConversion"/>
  </si>
  <si>
    <t>阀芯</t>
    <phoneticPr fontId="1" type="noConversion"/>
  </si>
  <si>
    <t>燃油细滤芯</t>
    <phoneticPr fontId="1" type="noConversion"/>
  </si>
  <si>
    <t>先导滤芯</t>
    <phoneticPr fontId="1" type="noConversion"/>
  </si>
  <si>
    <t>液压油滤芯</t>
    <phoneticPr fontId="1" type="noConversion"/>
  </si>
  <si>
    <t>小壶美孚拍</t>
    <phoneticPr fontId="1" type="noConversion"/>
  </si>
  <si>
    <t>维修保养</t>
    <phoneticPr fontId="1" type="noConversion"/>
  </si>
  <si>
    <t>修车午餐</t>
    <phoneticPr fontId="1" type="noConversion"/>
  </si>
  <si>
    <t>小松18L液压油</t>
    <phoneticPr fontId="1" type="noConversion"/>
  </si>
  <si>
    <t>小松18L齿轮油</t>
    <phoneticPr fontId="1" type="noConversion"/>
  </si>
  <si>
    <t>O型圈</t>
    <phoneticPr fontId="1" type="noConversion"/>
  </si>
  <si>
    <t>上水管</t>
    <phoneticPr fontId="1" type="noConversion"/>
  </si>
  <si>
    <t>行走马达柱塞</t>
    <phoneticPr fontId="1" type="noConversion"/>
  </si>
  <si>
    <t>九孔板</t>
    <phoneticPr fontId="1" type="noConversion"/>
  </si>
  <si>
    <t>钢头</t>
    <phoneticPr fontId="1" type="noConversion"/>
  </si>
  <si>
    <t>摇摆</t>
    <phoneticPr fontId="1" type="noConversion"/>
  </si>
  <si>
    <t>摇摆（内悬）</t>
    <phoneticPr fontId="1" type="noConversion"/>
  </si>
  <si>
    <t>刹车片</t>
    <phoneticPr fontId="1" type="noConversion"/>
  </si>
  <si>
    <t>幺镜油封</t>
    <phoneticPr fontId="1" type="noConversion"/>
  </si>
  <si>
    <t>修理包</t>
    <phoneticPr fontId="1" type="noConversion"/>
  </si>
  <si>
    <t>折扣</t>
    <phoneticPr fontId="1" type="noConversion"/>
  </si>
  <si>
    <t>去零</t>
    <phoneticPr fontId="1" type="noConversion"/>
  </si>
  <si>
    <t>螺口</t>
    <phoneticPr fontId="1" type="noConversion"/>
  </si>
  <si>
    <t>活动扳手</t>
    <phoneticPr fontId="1" type="noConversion"/>
  </si>
  <si>
    <t>扳手</t>
    <phoneticPr fontId="1" type="noConversion"/>
  </si>
  <si>
    <t>反光镜</t>
    <phoneticPr fontId="1" type="noConversion"/>
  </si>
  <si>
    <t>脚垫</t>
    <phoneticPr fontId="1" type="noConversion"/>
  </si>
  <si>
    <t>喇叭</t>
    <phoneticPr fontId="1" type="noConversion"/>
  </si>
  <si>
    <t>小松68#18L液压油</t>
    <phoneticPr fontId="1" type="noConversion"/>
  </si>
  <si>
    <t>日立O型圈（优）</t>
    <phoneticPr fontId="1" type="noConversion"/>
  </si>
  <si>
    <t>手柄油封修理</t>
    <phoneticPr fontId="1" type="noConversion"/>
  </si>
  <si>
    <t>毛利</t>
    <phoneticPr fontId="1" type="noConversion"/>
  </si>
  <si>
    <t>产出率</t>
    <phoneticPr fontId="1" type="noConversion"/>
  </si>
  <si>
    <t>南湖公园</t>
    <phoneticPr fontId="1" type="noConversion"/>
  </si>
  <si>
    <t>进场费</t>
    <phoneticPr fontId="1" type="noConversion"/>
  </si>
  <si>
    <t>无票</t>
    <phoneticPr fontId="1" type="noConversion"/>
  </si>
  <si>
    <t>进场前</t>
    <phoneticPr fontId="1" type="noConversion"/>
  </si>
  <si>
    <t>入账</t>
    <phoneticPr fontId="1" type="noConversion"/>
  </si>
  <si>
    <t>四化建盈利</t>
    <phoneticPr fontId="1" type="noConversion"/>
  </si>
  <si>
    <t>刘聪股本</t>
    <phoneticPr fontId="1" type="noConversion"/>
  </si>
  <si>
    <t>螺丝栓</t>
    <phoneticPr fontId="1" type="noConversion"/>
  </si>
  <si>
    <t>现金加油</t>
    <phoneticPr fontId="1" type="noConversion"/>
  </si>
  <si>
    <t>招待工地老板</t>
    <phoneticPr fontId="1" type="noConversion"/>
  </si>
  <si>
    <t>拖车费</t>
    <phoneticPr fontId="1" type="noConversion"/>
  </si>
  <si>
    <t>运营成本</t>
    <phoneticPr fontId="1" type="noConversion"/>
  </si>
  <si>
    <t>进出南湖工地拖车费</t>
    <phoneticPr fontId="1" type="noConversion"/>
  </si>
  <si>
    <t>南湖工地代班第1天宵夜</t>
    <phoneticPr fontId="1" type="noConversion"/>
  </si>
  <si>
    <t>南湖工地代班第1天工资</t>
    <phoneticPr fontId="1" type="noConversion"/>
  </si>
  <si>
    <t>南湖工地代班第2天工资</t>
  </si>
  <si>
    <t>南湖工地代班第3天工资</t>
  </si>
  <si>
    <t>南湖工地代班第2天宵夜</t>
  </si>
  <si>
    <t>南湖工地代班第3天宵夜</t>
  </si>
  <si>
    <t>送南湖工地施工员烟</t>
    <phoneticPr fontId="1" type="noConversion"/>
  </si>
  <si>
    <t>送步行街李总烟一条</t>
    <phoneticPr fontId="1" type="noConversion"/>
  </si>
  <si>
    <t>南湖公园盈利</t>
    <phoneticPr fontId="1" type="noConversion"/>
  </si>
  <si>
    <t>步行街盈利</t>
    <phoneticPr fontId="1" type="noConversion"/>
  </si>
  <si>
    <t>南湖公园工地下欠</t>
    <phoneticPr fontId="1" type="noConversion"/>
  </si>
  <si>
    <t>刘聪4月工资</t>
    <phoneticPr fontId="1" type="noConversion"/>
  </si>
  <si>
    <t>陈明4月工资</t>
    <phoneticPr fontId="1" type="noConversion"/>
  </si>
  <si>
    <t>刘聪5月工资</t>
  </si>
  <si>
    <t>陈明5月工资</t>
  </si>
  <si>
    <t>下欠修理费</t>
    <phoneticPr fontId="1" type="noConversion"/>
  </si>
  <si>
    <t>黄油（件）</t>
    <phoneticPr fontId="1" type="noConversion"/>
  </si>
  <si>
    <t>4L机油</t>
    <phoneticPr fontId="1" type="noConversion"/>
  </si>
  <si>
    <t>PC300开山出TL</t>
    <phoneticPr fontId="1" type="noConversion"/>
  </si>
  <si>
    <t>销子</t>
    <phoneticPr fontId="1" type="noConversion"/>
  </si>
  <si>
    <t>摩托车送货</t>
    <phoneticPr fontId="1" type="noConversion"/>
  </si>
  <si>
    <t>小松18L机油</t>
    <phoneticPr fontId="1" type="noConversion"/>
  </si>
  <si>
    <t>进口6907</t>
    <phoneticPr fontId="1" type="noConversion"/>
  </si>
  <si>
    <t>小松4L齿轮油</t>
    <phoneticPr fontId="1" type="noConversion"/>
  </si>
  <si>
    <t>维修费（日期未知）</t>
    <phoneticPr fontId="1" type="noConversion"/>
  </si>
  <si>
    <t>工具一批（日期未知）</t>
    <phoneticPr fontId="1" type="noConversion"/>
  </si>
  <si>
    <t>修理驱动购汽油2</t>
    <phoneticPr fontId="1" type="noConversion"/>
  </si>
  <si>
    <t>修理驱动购汽油1</t>
    <phoneticPr fontId="1" type="noConversion"/>
  </si>
  <si>
    <t>步行街工地下欠（截止20170531）</t>
    <phoneticPr fontId="1" type="noConversion"/>
  </si>
  <si>
    <t>维修保养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</si>
</sst>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zoomScaleNormal="100" workbookViewId="0">
      <selection activeCell="N87" sqref="N87"/>
    </sheetView>
  </sheetViews>
  <sheetFormatPr defaultRowHeight="16.5" x14ac:dyDescent="0.3"/>
  <cols>
    <col min="1" max="1" width="12.5" style="15" bestFit="1" customWidth="1"/>
    <col min="2" max="3" width="8.5" style="2" bestFit="1" customWidth="1"/>
    <col min="4" max="5" width="9.25" style="2" bestFit="1" customWidth="1"/>
    <col min="6" max="6" width="22.87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2">
        <v>42792</v>
      </c>
      <c r="B2" s="3">
        <v>510000</v>
      </c>
      <c r="C2" s="3"/>
      <c r="D2" s="3" t="s">
        <v>20</v>
      </c>
      <c r="E2" s="3"/>
      <c r="F2" s="3"/>
      <c r="G2" s="10">
        <f>B2-C2</f>
        <v>510000</v>
      </c>
      <c r="H2" s="3">
        <v>1</v>
      </c>
      <c r="I2" s="3">
        <v>510000</v>
      </c>
      <c r="J2" s="3"/>
      <c r="K2" s="3"/>
      <c r="L2" s="3"/>
    </row>
    <row r="3" spans="1:12" x14ac:dyDescent="0.3">
      <c r="A3" s="12">
        <v>42786</v>
      </c>
      <c r="B3" s="3"/>
      <c r="C3" s="3">
        <f t="shared" ref="C3:C9" si="0">I3*H3</f>
        <v>600</v>
      </c>
      <c r="D3" s="3" t="s">
        <v>28</v>
      </c>
      <c r="E3" s="3"/>
      <c r="F3" s="3" t="s">
        <v>29</v>
      </c>
      <c r="G3" s="10">
        <f>G2+B3-C3</f>
        <v>509400</v>
      </c>
      <c r="H3" s="3">
        <v>1</v>
      </c>
      <c r="I3" s="3">
        <v>600</v>
      </c>
      <c r="J3" s="3"/>
      <c r="K3" s="3"/>
      <c r="L3" s="3"/>
    </row>
    <row r="4" spans="1:12" x14ac:dyDescent="0.3">
      <c r="A4" s="12">
        <v>42786</v>
      </c>
      <c r="B4" s="3"/>
      <c r="C4" s="3">
        <f t="shared" si="0"/>
        <v>400</v>
      </c>
      <c r="D4" s="3" t="s">
        <v>27</v>
      </c>
      <c r="E4" s="3"/>
      <c r="F4" s="3" t="s">
        <v>29</v>
      </c>
      <c r="G4" s="10">
        <f t="shared" ref="G4:G77" si="1">G3+B4-C4</f>
        <v>509000</v>
      </c>
      <c r="H4" s="3">
        <v>1</v>
      </c>
      <c r="I4" s="3">
        <v>400</v>
      </c>
      <c r="J4" s="3"/>
      <c r="K4" s="3"/>
      <c r="L4" s="3"/>
    </row>
    <row r="5" spans="1:12" x14ac:dyDescent="0.3">
      <c r="A5" s="12">
        <v>42786</v>
      </c>
      <c r="B5" s="3"/>
      <c r="C5" s="3">
        <f t="shared" si="0"/>
        <v>500</v>
      </c>
      <c r="D5" s="3" t="s">
        <v>27</v>
      </c>
      <c r="E5" s="3"/>
      <c r="F5" s="3" t="s">
        <v>8</v>
      </c>
      <c r="G5" s="10">
        <f t="shared" si="1"/>
        <v>508500</v>
      </c>
      <c r="H5" s="3">
        <v>1</v>
      </c>
      <c r="I5" s="3">
        <v>500</v>
      </c>
      <c r="J5" s="3"/>
      <c r="K5" s="3"/>
      <c r="L5" s="3"/>
    </row>
    <row r="6" spans="1:12" x14ac:dyDescent="0.3">
      <c r="A6" s="12">
        <v>42786</v>
      </c>
      <c r="B6" s="3"/>
      <c r="C6" s="3">
        <f t="shared" si="0"/>
        <v>300</v>
      </c>
      <c r="D6" s="3" t="s">
        <v>27</v>
      </c>
      <c r="E6" s="3"/>
      <c r="F6" s="3" t="s">
        <v>30</v>
      </c>
      <c r="G6" s="10">
        <f t="shared" si="1"/>
        <v>508200</v>
      </c>
      <c r="H6" s="3">
        <v>1</v>
      </c>
      <c r="I6" s="3">
        <v>300</v>
      </c>
      <c r="J6" s="3"/>
      <c r="K6" s="3"/>
      <c r="L6" s="3"/>
    </row>
    <row r="7" spans="1:12" x14ac:dyDescent="0.3">
      <c r="A7" s="12">
        <v>42790</v>
      </c>
      <c r="B7" s="3"/>
      <c r="C7" s="3">
        <f t="shared" si="0"/>
        <v>400</v>
      </c>
      <c r="D7" s="3" t="s">
        <v>31</v>
      </c>
      <c r="E7" s="3"/>
      <c r="F7" s="3"/>
      <c r="G7" s="10">
        <f t="shared" si="1"/>
        <v>507800</v>
      </c>
      <c r="H7" s="3">
        <v>1</v>
      </c>
      <c r="I7" s="3">
        <v>400</v>
      </c>
      <c r="J7" s="3"/>
      <c r="K7" s="3"/>
      <c r="L7" s="3"/>
    </row>
    <row r="8" spans="1:12" x14ac:dyDescent="0.3">
      <c r="A8" s="12">
        <v>42790</v>
      </c>
      <c r="B8" s="3"/>
      <c r="C8" s="3">
        <f t="shared" si="0"/>
        <v>240</v>
      </c>
      <c r="D8" s="3" t="s">
        <v>31</v>
      </c>
      <c r="E8" s="3"/>
      <c r="F8" s="3"/>
      <c r="G8" s="10">
        <f t="shared" si="1"/>
        <v>507560</v>
      </c>
      <c r="H8" s="3">
        <v>1</v>
      </c>
      <c r="I8" s="3">
        <v>240</v>
      </c>
      <c r="J8" s="3"/>
      <c r="K8" s="3"/>
      <c r="L8" s="3"/>
    </row>
    <row r="9" spans="1:12" x14ac:dyDescent="0.3">
      <c r="A9" s="12">
        <v>42790</v>
      </c>
      <c r="B9" s="3"/>
      <c r="C9" s="3">
        <f t="shared" si="0"/>
        <v>340</v>
      </c>
      <c r="D9" s="3" t="s">
        <v>31</v>
      </c>
      <c r="E9" s="3"/>
      <c r="F9" s="3" t="s">
        <v>8</v>
      </c>
      <c r="G9" s="10">
        <f t="shared" si="1"/>
        <v>507220</v>
      </c>
      <c r="H9" s="3">
        <v>1</v>
      </c>
      <c r="I9" s="3">
        <v>340</v>
      </c>
      <c r="J9" s="3"/>
      <c r="K9" s="3"/>
      <c r="L9" s="3"/>
    </row>
    <row r="10" spans="1:12" x14ac:dyDescent="0.3">
      <c r="A10" s="12">
        <v>42792</v>
      </c>
      <c r="B10" s="3"/>
      <c r="C10" s="3">
        <f t="shared" ref="C10:C21" si="2">H10*I10</f>
        <v>488000</v>
      </c>
      <c r="D10" s="3" t="s">
        <v>16</v>
      </c>
      <c r="E10" s="3"/>
      <c r="F10" s="3"/>
      <c r="G10" s="10">
        <f t="shared" si="1"/>
        <v>19220</v>
      </c>
      <c r="H10" s="3">
        <v>1</v>
      </c>
      <c r="I10" s="3">
        <v>488000</v>
      </c>
      <c r="J10" s="3"/>
      <c r="K10" s="3"/>
      <c r="L10" s="3"/>
    </row>
    <row r="11" spans="1:12" x14ac:dyDescent="0.3">
      <c r="A11" s="12">
        <v>42804</v>
      </c>
      <c r="B11" s="3"/>
      <c r="C11" s="6">
        <f t="shared" si="2"/>
        <v>5000</v>
      </c>
      <c r="D11" s="3" t="s">
        <v>16</v>
      </c>
      <c r="E11" s="3"/>
      <c r="F11" s="3" t="s">
        <v>13</v>
      </c>
      <c r="G11" s="10">
        <f t="shared" si="1"/>
        <v>14220</v>
      </c>
      <c r="H11" s="3">
        <v>1</v>
      </c>
      <c r="I11" s="3">
        <v>5000</v>
      </c>
      <c r="J11" s="3"/>
      <c r="K11" s="3"/>
      <c r="L11" s="3"/>
    </row>
    <row r="12" spans="1:12" x14ac:dyDescent="0.3">
      <c r="A12" s="12">
        <v>42792</v>
      </c>
      <c r="B12" s="3"/>
      <c r="C12" s="3">
        <f t="shared" si="2"/>
        <v>4000</v>
      </c>
      <c r="D12" s="3" t="s">
        <v>17</v>
      </c>
      <c r="E12" s="3"/>
      <c r="F12" s="3"/>
      <c r="G12" s="10">
        <f t="shared" si="1"/>
        <v>10220</v>
      </c>
      <c r="H12" s="3">
        <v>1</v>
      </c>
      <c r="I12" s="3">
        <v>4000</v>
      </c>
      <c r="J12" s="3"/>
      <c r="K12" s="3"/>
      <c r="L12" s="3"/>
    </row>
    <row r="13" spans="1:12" x14ac:dyDescent="0.3">
      <c r="A13" s="12">
        <v>42793</v>
      </c>
      <c r="B13" s="3"/>
      <c r="C13" s="3">
        <f t="shared" si="2"/>
        <v>300</v>
      </c>
      <c r="D13" s="3" t="s">
        <v>56</v>
      </c>
      <c r="E13" s="3"/>
      <c r="F13" s="3" t="s">
        <v>18</v>
      </c>
      <c r="G13" s="10">
        <f t="shared" si="1"/>
        <v>9920</v>
      </c>
      <c r="H13" s="3">
        <v>1</v>
      </c>
      <c r="I13" s="3">
        <v>300</v>
      </c>
      <c r="J13" s="3"/>
      <c r="K13" s="3"/>
      <c r="L13" s="3"/>
    </row>
    <row r="14" spans="1:12" x14ac:dyDescent="0.3">
      <c r="A14" s="12">
        <v>42793</v>
      </c>
      <c r="B14" s="3"/>
      <c r="C14" s="3">
        <f t="shared" si="2"/>
        <v>170</v>
      </c>
      <c r="D14" s="3" t="s">
        <v>56</v>
      </c>
      <c r="E14" s="3"/>
      <c r="F14" s="3" t="s">
        <v>19</v>
      </c>
      <c r="G14" s="10">
        <f t="shared" si="1"/>
        <v>9750</v>
      </c>
      <c r="H14" s="3">
        <v>1</v>
      </c>
      <c r="I14" s="3">
        <v>170</v>
      </c>
      <c r="J14" s="3"/>
      <c r="K14" s="3"/>
      <c r="L14" s="3"/>
    </row>
    <row r="15" spans="1:12" x14ac:dyDescent="0.3">
      <c r="A15" s="12">
        <v>42793</v>
      </c>
      <c r="B15" s="3"/>
      <c r="C15" s="3">
        <f t="shared" si="2"/>
        <v>95</v>
      </c>
      <c r="D15" s="3" t="s">
        <v>56</v>
      </c>
      <c r="E15" s="3"/>
      <c r="F15" s="3" t="s">
        <v>21</v>
      </c>
      <c r="G15" s="10">
        <f t="shared" si="1"/>
        <v>9655</v>
      </c>
      <c r="H15" s="3">
        <v>1</v>
      </c>
      <c r="I15" s="3">
        <v>95</v>
      </c>
      <c r="J15" s="3"/>
      <c r="K15" s="3"/>
      <c r="L15" s="3"/>
    </row>
    <row r="16" spans="1:12" x14ac:dyDescent="0.3">
      <c r="A16" s="12">
        <v>42793</v>
      </c>
      <c r="B16" s="3"/>
      <c r="C16" s="3">
        <f t="shared" si="2"/>
        <v>145</v>
      </c>
      <c r="D16" s="3" t="s">
        <v>56</v>
      </c>
      <c r="E16" s="3"/>
      <c r="F16" s="3" t="s">
        <v>22</v>
      </c>
      <c r="G16" s="10">
        <f t="shared" si="1"/>
        <v>9510</v>
      </c>
      <c r="H16" s="3">
        <v>1</v>
      </c>
      <c r="I16" s="3">
        <v>145</v>
      </c>
      <c r="J16" s="3"/>
      <c r="K16" s="3"/>
      <c r="L16" s="3"/>
    </row>
    <row r="17" spans="1:12" x14ac:dyDescent="0.3">
      <c r="A17" s="12">
        <v>42793</v>
      </c>
      <c r="B17" s="3"/>
      <c r="C17" s="3">
        <f t="shared" si="2"/>
        <v>120</v>
      </c>
      <c r="D17" s="3" t="s">
        <v>56</v>
      </c>
      <c r="E17" s="3"/>
      <c r="F17" s="3" t="s">
        <v>23</v>
      </c>
      <c r="G17" s="10">
        <f t="shared" si="1"/>
        <v>9390</v>
      </c>
      <c r="H17" s="3">
        <v>1</v>
      </c>
      <c r="I17" s="3">
        <v>120</v>
      </c>
      <c r="J17" s="3"/>
      <c r="K17" s="3"/>
      <c r="L17" s="3"/>
    </row>
    <row r="18" spans="1:12" x14ac:dyDescent="0.3">
      <c r="A18" s="12">
        <v>42793</v>
      </c>
      <c r="B18" s="3"/>
      <c r="C18" s="3">
        <f t="shared" si="2"/>
        <v>20</v>
      </c>
      <c r="D18" s="3" t="s">
        <v>56</v>
      </c>
      <c r="E18" s="3"/>
      <c r="F18" s="3" t="s">
        <v>24</v>
      </c>
      <c r="G18" s="10">
        <f t="shared" si="1"/>
        <v>9370</v>
      </c>
      <c r="H18" s="3">
        <v>1</v>
      </c>
      <c r="I18" s="3">
        <v>20</v>
      </c>
      <c r="J18" s="3"/>
      <c r="K18" s="3"/>
      <c r="L18" s="3"/>
    </row>
    <row r="19" spans="1:12" x14ac:dyDescent="0.3">
      <c r="A19" s="12">
        <v>42793</v>
      </c>
      <c r="B19" s="3"/>
      <c r="C19" s="3">
        <f t="shared" si="2"/>
        <v>120</v>
      </c>
      <c r="D19" s="3" t="s">
        <v>56</v>
      </c>
      <c r="E19" s="3"/>
      <c r="F19" s="3" t="s">
        <v>25</v>
      </c>
      <c r="G19" s="10">
        <f t="shared" si="1"/>
        <v>9250</v>
      </c>
      <c r="H19" s="3">
        <v>1</v>
      </c>
      <c r="I19" s="3">
        <v>120</v>
      </c>
      <c r="J19" s="3"/>
      <c r="K19" s="3"/>
      <c r="L19" s="3"/>
    </row>
    <row r="20" spans="1:12" x14ac:dyDescent="0.3">
      <c r="A20" s="12">
        <v>42793</v>
      </c>
      <c r="B20" s="3"/>
      <c r="C20" s="3">
        <f t="shared" si="2"/>
        <v>3600</v>
      </c>
      <c r="D20" s="3" t="s">
        <v>56</v>
      </c>
      <c r="E20" s="3"/>
      <c r="F20" s="3" t="s">
        <v>26</v>
      </c>
      <c r="G20" s="10">
        <f t="shared" si="1"/>
        <v>5650</v>
      </c>
      <c r="H20" s="3">
        <v>1</v>
      </c>
      <c r="I20" s="3">
        <v>3600</v>
      </c>
      <c r="J20" s="3"/>
      <c r="K20" s="3"/>
      <c r="L20" s="3"/>
    </row>
    <row r="21" spans="1:12" x14ac:dyDescent="0.3">
      <c r="A21" s="12">
        <v>42794</v>
      </c>
      <c r="B21" s="3"/>
      <c r="C21" s="3">
        <f t="shared" si="2"/>
        <v>160</v>
      </c>
      <c r="D21" s="3" t="s">
        <v>56</v>
      </c>
      <c r="E21" s="3"/>
      <c r="F21" s="3" t="s">
        <v>8</v>
      </c>
      <c r="G21" s="10">
        <f t="shared" si="1"/>
        <v>5490</v>
      </c>
      <c r="H21" s="3">
        <v>1</v>
      </c>
      <c r="I21" s="3">
        <v>160</v>
      </c>
      <c r="J21" s="3"/>
      <c r="K21" s="3"/>
      <c r="L21" s="3"/>
    </row>
    <row r="22" spans="1:12" x14ac:dyDescent="0.3">
      <c r="A22" s="12">
        <v>42796</v>
      </c>
      <c r="B22" s="3"/>
      <c r="C22" s="3">
        <v>40</v>
      </c>
      <c r="D22" s="3" t="s">
        <v>56</v>
      </c>
      <c r="E22" s="3"/>
      <c r="F22" s="3" t="s">
        <v>8</v>
      </c>
      <c r="G22" s="10">
        <f t="shared" si="1"/>
        <v>5450</v>
      </c>
      <c r="H22" s="3">
        <v>1</v>
      </c>
      <c r="I22" s="3">
        <v>40</v>
      </c>
      <c r="J22" s="3"/>
      <c r="K22" s="3"/>
      <c r="L22" s="3"/>
    </row>
    <row r="23" spans="1:12" x14ac:dyDescent="0.3">
      <c r="A23" s="12">
        <v>42799</v>
      </c>
      <c r="B23" s="3"/>
      <c r="C23" s="3">
        <f>H23*I23</f>
        <v>3700</v>
      </c>
      <c r="D23" s="3" t="s">
        <v>56</v>
      </c>
      <c r="E23" s="3"/>
      <c r="F23" s="3" t="s">
        <v>10</v>
      </c>
      <c r="G23" s="10">
        <f t="shared" si="1"/>
        <v>1750</v>
      </c>
      <c r="H23" s="3">
        <v>1</v>
      </c>
      <c r="I23" s="3">
        <v>3700</v>
      </c>
      <c r="J23" s="3"/>
      <c r="K23" s="3"/>
      <c r="L23" s="3"/>
    </row>
    <row r="24" spans="1:12" x14ac:dyDescent="0.3">
      <c r="A24" s="12">
        <v>42799</v>
      </c>
      <c r="B24" s="3"/>
      <c r="C24" s="3">
        <f>H24*I24</f>
        <v>100</v>
      </c>
      <c r="D24" s="3" t="s">
        <v>56</v>
      </c>
      <c r="E24" s="3"/>
      <c r="F24" s="3" t="s">
        <v>11</v>
      </c>
      <c r="G24" s="10">
        <f t="shared" si="1"/>
        <v>1650</v>
      </c>
      <c r="H24" s="3">
        <v>1</v>
      </c>
      <c r="I24" s="3">
        <v>100</v>
      </c>
      <c r="J24" s="3"/>
      <c r="K24" s="3"/>
      <c r="L24" s="3"/>
    </row>
    <row r="25" spans="1:12" x14ac:dyDescent="0.3">
      <c r="A25" s="12">
        <v>42821</v>
      </c>
      <c r="B25" s="3"/>
      <c r="C25" s="3">
        <f>H25*I25</f>
        <v>510</v>
      </c>
      <c r="D25" s="3" t="s">
        <v>56</v>
      </c>
      <c r="E25" s="3" t="s">
        <v>32</v>
      </c>
      <c r="F25" s="3" t="s">
        <v>14</v>
      </c>
      <c r="G25" s="10">
        <f t="shared" si="1"/>
        <v>1140</v>
      </c>
      <c r="H25" s="3">
        <v>1</v>
      </c>
      <c r="I25" s="3">
        <v>510</v>
      </c>
      <c r="J25" s="3"/>
      <c r="K25" s="3"/>
      <c r="L25" s="3"/>
    </row>
    <row r="26" spans="1:12" x14ac:dyDescent="0.3">
      <c r="A26" s="12">
        <v>42821</v>
      </c>
      <c r="B26" s="3"/>
      <c r="C26" s="3">
        <f>H26*I26</f>
        <v>20</v>
      </c>
      <c r="D26" s="3" t="s">
        <v>56</v>
      </c>
      <c r="E26" s="3" t="s">
        <v>32</v>
      </c>
      <c r="F26" s="3" t="s">
        <v>15</v>
      </c>
      <c r="G26" s="10">
        <f t="shared" si="1"/>
        <v>1120</v>
      </c>
      <c r="H26" s="3">
        <v>1</v>
      </c>
      <c r="I26" s="3">
        <v>20</v>
      </c>
      <c r="J26" s="3"/>
      <c r="K26" s="3"/>
      <c r="L26" s="3"/>
    </row>
    <row r="27" spans="1:12" x14ac:dyDescent="0.3">
      <c r="A27" s="12">
        <v>42827</v>
      </c>
      <c r="B27" s="3">
        <v>12850</v>
      </c>
      <c r="C27" s="3"/>
      <c r="D27" s="3" t="s">
        <v>87</v>
      </c>
      <c r="E27" s="3" t="s">
        <v>32</v>
      </c>
      <c r="F27" s="3" t="s">
        <v>88</v>
      </c>
      <c r="G27" s="10">
        <f t="shared" si="1"/>
        <v>13970</v>
      </c>
      <c r="H27" s="3">
        <v>1</v>
      </c>
      <c r="I27" s="3">
        <v>89</v>
      </c>
      <c r="J27" s="3"/>
      <c r="K27" s="3"/>
      <c r="L27" s="3"/>
    </row>
    <row r="28" spans="1:12" x14ac:dyDescent="0.3">
      <c r="A28" s="12">
        <v>42827</v>
      </c>
      <c r="B28" s="3"/>
      <c r="C28" s="3">
        <f>H28*I28</f>
        <v>7000</v>
      </c>
      <c r="D28" s="3" t="s">
        <v>39</v>
      </c>
      <c r="E28" s="3" t="s">
        <v>32</v>
      </c>
      <c r="F28" s="3" t="s">
        <v>40</v>
      </c>
      <c r="G28" s="10">
        <f t="shared" si="1"/>
        <v>6970</v>
      </c>
      <c r="H28" s="3">
        <v>1</v>
      </c>
      <c r="I28" s="3">
        <v>7000</v>
      </c>
      <c r="J28" s="3"/>
      <c r="K28" s="3"/>
      <c r="L28" s="3"/>
    </row>
    <row r="29" spans="1:12" x14ac:dyDescent="0.3">
      <c r="A29" s="16">
        <v>42827</v>
      </c>
      <c r="B29" s="3"/>
      <c r="C29" s="3">
        <f>H29*I29</f>
        <v>3000</v>
      </c>
      <c r="D29" s="3" t="s">
        <v>39</v>
      </c>
      <c r="E29" s="3" t="s">
        <v>32</v>
      </c>
      <c r="F29" s="3" t="s">
        <v>41</v>
      </c>
      <c r="G29" s="10">
        <f t="shared" si="1"/>
        <v>3970</v>
      </c>
      <c r="H29" s="3">
        <v>1</v>
      </c>
      <c r="I29" s="3">
        <v>3000</v>
      </c>
      <c r="J29" s="3"/>
      <c r="K29" s="3"/>
      <c r="L29" s="3"/>
    </row>
    <row r="30" spans="1:12" x14ac:dyDescent="0.3">
      <c r="A30" s="12">
        <v>42827</v>
      </c>
      <c r="C30" s="3">
        <f>H30*I30</f>
        <v>500</v>
      </c>
      <c r="D30" s="3" t="s">
        <v>94</v>
      </c>
      <c r="E30" s="3" t="s">
        <v>33</v>
      </c>
      <c r="F30" s="3" t="s">
        <v>93</v>
      </c>
      <c r="G30" s="10">
        <f t="shared" si="1"/>
        <v>3470</v>
      </c>
      <c r="H30" s="3">
        <v>1</v>
      </c>
      <c r="I30" s="3">
        <v>500</v>
      </c>
      <c r="J30" s="3"/>
      <c r="K30" s="3"/>
      <c r="L30" s="3"/>
    </row>
    <row r="31" spans="1:12" x14ac:dyDescent="0.3">
      <c r="A31" s="12">
        <v>42827</v>
      </c>
      <c r="B31" s="3"/>
      <c r="C31" s="3">
        <f>H31*I31</f>
        <v>130</v>
      </c>
      <c r="D31" s="3" t="s">
        <v>56</v>
      </c>
      <c r="E31" s="3" t="s">
        <v>33</v>
      </c>
      <c r="F31" s="3" t="s">
        <v>43</v>
      </c>
      <c r="G31" s="10">
        <f t="shared" si="1"/>
        <v>3340</v>
      </c>
      <c r="H31" s="3">
        <v>1</v>
      </c>
      <c r="I31" s="3">
        <v>130</v>
      </c>
      <c r="J31" s="3"/>
      <c r="K31" s="3"/>
      <c r="L31" s="3"/>
    </row>
    <row r="32" spans="1:12" x14ac:dyDescent="0.3">
      <c r="A32" s="12">
        <v>42830</v>
      </c>
      <c r="B32" s="3"/>
      <c r="C32" s="3">
        <f t="shared" ref="C32:C37" si="3">H32*I32</f>
        <v>110</v>
      </c>
      <c r="D32" s="3" t="s">
        <v>56</v>
      </c>
      <c r="E32" s="3" t="s">
        <v>33</v>
      </c>
      <c r="F32" s="3" t="s">
        <v>55</v>
      </c>
      <c r="G32" s="10">
        <f t="shared" si="1"/>
        <v>3230</v>
      </c>
      <c r="H32" s="3">
        <v>1</v>
      </c>
      <c r="I32" s="3">
        <v>110</v>
      </c>
      <c r="J32" s="3"/>
      <c r="K32" s="3"/>
      <c r="L32" s="3"/>
    </row>
    <row r="33" spans="1:12" x14ac:dyDescent="0.3">
      <c r="A33" s="12">
        <v>42833</v>
      </c>
      <c r="B33" s="3"/>
      <c r="C33" s="3">
        <f t="shared" si="3"/>
        <v>220</v>
      </c>
      <c r="D33" s="3" t="s">
        <v>56</v>
      </c>
      <c r="E33" s="3" t="s">
        <v>33</v>
      </c>
      <c r="F33" s="3" t="s">
        <v>49</v>
      </c>
      <c r="G33" s="10">
        <f t="shared" si="1"/>
        <v>3010</v>
      </c>
      <c r="H33" s="3">
        <v>1</v>
      </c>
      <c r="I33" s="3">
        <v>220</v>
      </c>
      <c r="J33" s="3"/>
      <c r="K33" s="3"/>
      <c r="L33" s="3"/>
    </row>
    <row r="34" spans="1:12" x14ac:dyDescent="0.3">
      <c r="A34" s="12">
        <v>42833</v>
      </c>
      <c r="B34" s="3"/>
      <c r="C34" s="3">
        <f t="shared" si="3"/>
        <v>200</v>
      </c>
      <c r="D34" s="3" t="s">
        <v>56</v>
      </c>
      <c r="E34" s="3" t="s">
        <v>33</v>
      </c>
      <c r="F34" s="3" t="s">
        <v>50</v>
      </c>
      <c r="G34" s="10">
        <f t="shared" si="1"/>
        <v>2810</v>
      </c>
      <c r="H34" s="3">
        <v>1</v>
      </c>
      <c r="I34" s="3">
        <v>200</v>
      </c>
      <c r="J34" s="3"/>
      <c r="K34" s="3"/>
      <c r="L34" s="3"/>
    </row>
    <row r="35" spans="1:12" x14ac:dyDescent="0.3">
      <c r="A35" s="12">
        <v>42833</v>
      </c>
      <c r="B35" s="3"/>
      <c r="C35" s="3">
        <f t="shared" si="3"/>
        <v>220</v>
      </c>
      <c r="D35" s="3" t="s">
        <v>56</v>
      </c>
      <c r="E35" s="3" t="s">
        <v>33</v>
      </c>
      <c r="F35" s="3" t="s">
        <v>52</v>
      </c>
      <c r="G35" s="10">
        <f t="shared" si="1"/>
        <v>2590</v>
      </c>
      <c r="H35" s="3">
        <v>1</v>
      </c>
      <c r="I35" s="3">
        <v>220</v>
      </c>
      <c r="J35" s="3"/>
      <c r="K35" s="3"/>
      <c r="L35" s="3"/>
    </row>
    <row r="36" spans="1:12" x14ac:dyDescent="0.3">
      <c r="A36" s="12">
        <v>42833</v>
      </c>
      <c r="B36" s="3"/>
      <c r="C36" s="3">
        <f t="shared" si="3"/>
        <v>170</v>
      </c>
      <c r="D36" s="3" t="s">
        <v>56</v>
      </c>
      <c r="E36" s="3" t="s">
        <v>33</v>
      </c>
      <c r="F36" s="3" t="s">
        <v>53</v>
      </c>
      <c r="G36" s="10">
        <f t="shared" si="1"/>
        <v>2420</v>
      </c>
      <c r="H36" s="3">
        <v>1</v>
      </c>
      <c r="I36" s="3">
        <v>170</v>
      </c>
      <c r="J36" s="3"/>
      <c r="K36" s="3"/>
      <c r="L36" s="3"/>
    </row>
    <row r="37" spans="1:12" x14ac:dyDescent="0.3">
      <c r="A37" s="12">
        <v>42833</v>
      </c>
      <c r="B37" s="3"/>
      <c r="C37" s="3">
        <f t="shared" si="3"/>
        <v>430</v>
      </c>
      <c r="D37" s="3" t="s">
        <v>56</v>
      </c>
      <c r="E37" s="3" t="s">
        <v>33</v>
      </c>
      <c r="F37" s="3" t="s">
        <v>54</v>
      </c>
      <c r="G37" s="10">
        <f t="shared" si="1"/>
        <v>1990</v>
      </c>
      <c r="H37" s="3">
        <v>1</v>
      </c>
      <c r="I37" s="3">
        <v>430</v>
      </c>
      <c r="J37" s="3"/>
      <c r="K37" s="3"/>
      <c r="L37" s="3"/>
    </row>
    <row r="38" spans="1:12" x14ac:dyDescent="0.3">
      <c r="A38" s="12">
        <v>42833</v>
      </c>
      <c r="B38" s="3"/>
      <c r="C38" s="3">
        <v>200</v>
      </c>
      <c r="D38" s="3" t="s">
        <v>56</v>
      </c>
      <c r="E38" s="3" t="s">
        <v>33</v>
      </c>
      <c r="F38" s="3" t="s">
        <v>47</v>
      </c>
      <c r="G38" s="10">
        <f t="shared" si="1"/>
        <v>1790</v>
      </c>
      <c r="H38" s="3">
        <v>1</v>
      </c>
      <c r="I38" s="3">
        <v>200</v>
      </c>
      <c r="J38" s="3"/>
      <c r="K38" s="3"/>
      <c r="L38" s="3"/>
    </row>
    <row r="39" spans="1:12" x14ac:dyDescent="0.3">
      <c r="A39" s="12">
        <v>42833</v>
      </c>
      <c r="B39" s="3"/>
      <c r="C39" s="3">
        <f t="shared" ref="C39:C40" si="4">H39*I39</f>
        <v>180</v>
      </c>
      <c r="D39" s="3" t="s">
        <v>56</v>
      </c>
      <c r="E39" s="3" t="s">
        <v>33</v>
      </c>
      <c r="F39" s="3" t="s">
        <v>51</v>
      </c>
      <c r="G39" s="10">
        <f t="shared" si="1"/>
        <v>1610</v>
      </c>
      <c r="H39" s="3">
        <v>1</v>
      </c>
      <c r="I39" s="3">
        <v>180</v>
      </c>
      <c r="J39" s="3"/>
      <c r="K39" s="3"/>
      <c r="L39" s="3"/>
    </row>
    <row r="40" spans="1:12" x14ac:dyDescent="0.3">
      <c r="A40" s="12">
        <v>42837</v>
      </c>
      <c r="B40" s="3"/>
      <c r="C40" s="3">
        <f t="shared" si="4"/>
        <v>1050</v>
      </c>
      <c r="D40" s="3" t="s">
        <v>56</v>
      </c>
      <c r="E40" s="3" t="s">
        <v>33</v>
      </c>
      <c r="F40" s="3" t="s">
        <v>48</v>
      </c>
      <c r="G40" s="10">
        <f t="shared" si="1"/>
        <v>560</v>
      </c>
      <c r="H40" s="3">
        <v>7</v>
      </c>
      <c r="I40" s="3">
        <v>150</v>
      </c>
      <c r="J40" s="3"/>
      <c r="K40" s="3"/>
      <c r="L40" s="3"/>
    </row>
    <row r="41" spans="1:12" x14ac:dyDescent="0.3">
      <c r="A41" s="12">
        <v>42837</v>
      </c>
      <c r="B41" s="3"/>
      <c r="C41" s="3">
        <v>200</v>
      </c>
      <c r="D41" s="3" t="s">
        <v>56</v>
      </c>
      <c r="E41" s="3" t="s">
        <v>33</v>
      </c>
      <c r="F41" s="3" t="s">
        <v>47</v>
      </c>
      <c r="G41" s="10">
        <f t="shared" si="1"/>
        <v>360</v>
      </c>
      <c r="H41" s="3">
        <v>1</v>
      </c>
      <c r="I41" s="3">
        <v>200</v>
      </c>
      <c r="J41" s="3"/>
      <c r="K41" s="3"/>
      <c r="L41" s="3"/>
    </row>
    <row r="42" spans="1:12" x14ac:dyDescent="0.3">
      <c r="A42" s="12">
        <v>42838</v>
      </c>
      <c r="B42" s="3"/>
      <c r="C42" s="3">
        <v>650</v>
      </c>
      <c r="D42" s="3" t="s">
        <v>56</v>
      </c>
      <c r="E42" s="3" t="s">
        <v>33</v>
      </c>
      <c r="F42" s="3" t="s">
        <v>45</v>
      </c>
      <c r="G42" s="10">
        <f t="shared" si="1"/>
        <v>-290</v>
      </c>
      <c r="H42" s="3">
        <v>1</v>
      </c>
      <c r="I42" s="3">
        <v>650</v>
      </c>
      <c r="J42" s="3"/>
      <c r="K42" s="3"/>
      <c r="L42" s="3"/>
    </row>
    <row r="43" spans="1:12" x14ac:dyDescent="0.3">
      <c r="A43" s="12">
        <v>42838</v>
      </c>
      <c r="B43" s="3"/>
      <c r="C43" s="3">
        <v>2000</v>
      </c>
      <c r="D43" s="3" t="s">
        <v>56</v>
      </c>
      <c r="E43" s="3" t="s">
        <v>33</v>
      </c>
      <c r="F43" s="3" t="s">
        <v>46</v>
      </c>
      <c r="G43" s="10">
        <f t="shared" si="1"/>
        <v>-2290</v>
      </c>
      <c r="H43" s="3">
        <v>1</v>
      </c>
      <c r="I43" s="3">
        <v>2000</v>
      </c>
      <c r="J43" s="3"/>
      <c r="K43" s="3"/>
      <c r="L43" s="3"/>
    </row>
    <row r="44" spans="1:12" x14ac:dyDescent="0.3">
      <c r="A44" s="12">
        <v>42838</v>
      </c>
      <c r="B44" s="3"/>
      <c r="C44" s="3">
        <v>580</v>
      </c>
      <c r="D44" s="3" t="s">
        <v>56</v>
      </c>
      <c r="E44" s="3" t="s">
        <v>33</v>
      </c>
      <c r="F44" s="3" t="s">
        <v>44</v>
      </c>
      <c r="G44" s="10">
        <f t="shared" si="1"/>
        <v>-2870</v>
      </c>
      <c r="H44" s="3">
        <v>1</v>
      </c>
      <c r="I44" s="3">
        <v>580</v>
      </c>
      <c r="J44" s="3"/>
      <c r="K44" s="3"/>
      <c r="L44" s="3"/>
    </row>
    <row r="45" spans="1:12" x14ac:dyDescent="0.3">
      <c r="A45" s="12">
        <v>42838</v>
      </c>
      <c r="B45" s="3"/>
      <c r="C45" s="3">
        <f>H45*I45</f>
        <v>1350</v>
      </c>
      <c r="D45" s="3" t="s">
        <v>56</v>
      </c>
      <c r="E45" s="3" t="s">
        <v>33</v>
      </c>
      <c r="F45" s="3" t="s">
        <v>62</v>
      </c>
      <c r="G45" s="10">
        <f t="shared" si="1"/>
        <v>-4220</v>
      </c>
      <c r="H45" s="3">
        <v>9</v>
      </c>
      <c r="I45" s="3">
        <v>150</v>
      </c>
      <c r="J45" s="3"/>
      <c r="K45" s="3"/>
      <c r="L45" s="3"/>
    </row>
    <row r="46" spans="1:12" x14ac:dyDescent="0.3">
      <c r="A46" s="12">
        <v>42838</v>
      </c>
      <c r="B46" s="3"/>
      <c r="C46" s="3">
        <f>H46*I46</f>
        <v>380</v>
      </c>
      <c r="D46" s="3" t="s">
        <v>56</v>
      </c>
      <c r="E46" s="3" t="s">
        <v>33</v>
      </c>
      <c r="F46" s="3" t="s">
        <v>63</v>
      </c>
      <c r="G46" s="10">
        <f t="shared" si="1"/>
        <v>-4600</v>
      </c>
      <c r="H46" s="3">
        <v>1</v>
      </c>
      <c r="I46" s="3">
        <v>380</v>
      </c>
      <c r="J46" s="3"/>
      <c r="K46" s="3"/>
      <c r="L46" s="3"/>
    </row>
    <row r="47" spans="1:12" x14ac:dyDescent="0.3">
      <c r="A47" s="12">
        <v>42838</v>
      </c>
      <c r="B47" s="3"/>
      <c r="C47" s="3">
        <f>H47*I47</f>
        <v>380</v>
      </c>
      <c r="D47" s="3" t="s">
        <v>56</v>
      </c>
      <c r="E47" s="3" t="s">
        <v>33</v>
      </c>
      <c r="F47" s="3" t="s">
        <v>64</v>
      </c>
      <c r="G47" s="10">
        <f t="shared" si="1"/>
        <v>-4980</v>
      </c>
      <c r="H47" s="3">
        <v>1</v>
      </c>
      <c r="I47" s="3">
        <v>380</v>
      </c>
      <c r="J47" s="3"/>
      <c r="K47" s="3"/>
      <c r="L47" s="3"/>
    </row>
    <row r="48" spans="1:12" x14ac:dyDescent="0.3">
      <c r="A48" s="12">
        <v>42838</v>
      </c>
      <c r="B48" s="3"/>
      <c r="C48" s="3">
        <f t="shared" ref="C48:C52" si="5">H48*I48</f>
        <v>1480</v>
      </c>
      <c r="D48" s="3" t="s">
        <v>56</v>
      </c>
      <c r="E48" s="3" t="s">
        <v>33</v>
      </c>
      <c r="F48" s="3" t="s">
        <v>65</v>
      </c>
      <c r="G48" s="10">
        <f t="shared" si="1"/>
        <v>-6460</v>
      </c>
      <c r="H48" s="3">
        <v>1</v>
      </c>
      <c r="I48" s="3">
        <v>1480</v>
      </c>
      <c r="J48" s="3"/>
      <c r="K48" s="3"/>
      <c r="L48" s="3"/>
    </row>
    <row r="49" spans="1:12" x14ac:dyDescent="0.3">
      <c r="A49" s="12">
        <v>42838</v>
      </c>
      <c r="B49" s="3"/>
      <c r="C49" s="3">
        <f t="shared" si="5"/>
        <v>70</v>
      </c>
      <c r="D49" s="3" t="s">
        <v>56</v>
      </c>
      <c r="E49" s="3" t="s">
        <v>33</v>
      </c>
      <c r="F49" s="3" t="s">
        <v>66</v>
      </c>
      <c r="G49" s="10">
        <f t="shared" si="1"/>
        <v>-6530</v>
      </c>
      <c r="H49" s="3">
        <v>1</v>
      </c>
      <c r="I49" s="3">
        <v>70</v>
      </c>
      <c r="J49" s="3"/>
      <c r="K49" s="3"/>
      <c r="L49" s="3"/>
    </row>
    <row r="50" spans="1:12" x14ac:dyDescent="0.3">
      <c r="A50" s="12">
        <v>42838</v>
      </c>
      <c r="B50" s="3"/>
      <c r="C50" s="3">
        <f t="shared" si="5"/>
        <v>160</v>
      </c>
      <c r="D50" s="3" t="s">
        <v>56</v>
      </c>
      <c r="E50" s="3" t="s">
        <v>33</v>
      </c>
      <c r="F50" s="3" t="s">
        <v>67</v>
      </c>
      <c r="G50" s="10">
        <f t="shared" si="1"/>
        <v>-6690</v>
      </c>
      <c r="H50" s="3">
        <v>2</v>
      </c>
      <c r="I50" s="3">
        <v>80</v>
      </c>
      <c r="J50" s="3"/>
      <c r="K50" s="3"/>
      <c r="L50" s="3"/>
    </row>
    <row r="51" spans="1:12" x14ac:dyDescent="0.3">
      <c r="A51" s="12">
        <v>42838</v>
      </c>
      <c r="B51" s="3"/>
      <c r="C51" s="3">
        <f t="shared" si="5"/>
        <v>280</v>
      </c>
      <c r="D51" s="3" t="s">
        <v>56</v>
      </c>
      <c r="E51" s="3" t="s">
        <v>33</v>
      </c>
      <c r="F51" s="3" t="s">
        <v>68</v>
      </c>
      <c r="G51" s="10">
        <f t="shared" si="1"/>
        <v>-6970</v>
      </c>
      <c r="H51" s="3">
        <v>1</v>
      </c>
      <c r="I51" s="3">
        <v>280</v>
      </c>
      <c r="J51" s="3"/>
      <c r="K51" s="3"/>
      <c r="L51" s="3"/>
    </row>
    <row r="52" spans="1:12" x14ac:dyDescent="0.3">
      <c r="A52" s="12">
        <v>42838</v>
      </c>
      <c r="B52" s="3"/>
      <c r="C52" s="3">
        <f t="shared" si="5"/>
        <v>360</v>
      </c>
      <c r="D52" s="3" t="s">
        <v>56</v>
      </c>
      <c r="E52" s="3" t="s">
        <v>33</v>
      </c>
      <c r="F52" s="3" t="s">
        <v>69</v>
      </c>
      <c r="G52" s="10">
        <f t="shared" si="1"/>
        <v>-7330</v>
      </c>
      <c r="H52" s="3">
        <v>1</v>
      </c>
      <c r="I52" s="3">
        <v>360</v>
      </c>
      <c r="J52" s="3"/>
      <c r="K52" s="3"/>
      <c r="L52" s="3"/>
    </row>
    <row r="53" spans="1:12" x14ac:dyDescent="0.3">
      <c r="A53" s="12">
        <v>42838</v>
      </c>
      <c r="B53" s="3"/>
      <c r="C53" s="3">
        <f>H53*I53</f>
        <v>-380</v>
      </c>
      <c r="D53" s="3" t="s">
        <v>56</v>
      </c>
      <c r="E53" s="3" t="s">
        <v>33</v>
      </c>
      <c r="F53" s="3" t="s">
        <v>70</v>
      </c>
      <c r="G53" s="10">
        <f t="shared" si="1"/>
        <v>-6950</v>
      </c>
      <c r="H53" s="3">
        <v>1</v>
      </c>
      <c r="I53" s="3">
        <v>-380</v>
      </c>
      <c r="J53" s="3"/>
      <c r="K53" s="3"/>
      <c r="L53" s="3"/>
    </row>
    <row r="54" spans="1:12" x14ac:dyDescent="0.3">
      <c r="A54" s="14">
        <v>42840</v>
      </c>
      <c r="B54" s="3"/>
      <c r="C54" s="3">
        <f>H54*I54</f>
        <v>180</v>
      </c>
      <c r="D54" s="3" t="s">
        <v>56</v>
      </c>
      <c r="E54" s="3" t="s">
        <v>33</v>
      </c>
      <c r="F54" s="3" t="s">
        <v>61</v>
      </c>
      <c r="G54" s="10">
        <f t="shared" si="1"/>
        <v>-7130</v>
      </c>
      <c r="H54" s="3">
        <v>1</v>
      </c>
      <c r="I54" s="3">
        <v>180</v>
      </c>
      <c r="J54" s="3"/>
      <c r="K54" s="3"/>
      <c r="L54" s="3"/>
    </row>
    <row r="55" spans="1:12" x14ac:dyDescent="0.3">
      <c r="A55" s="14">
        <v>42840</v>
      </c>
      <c r="B55" s="3"/>
      <c r="C55" s="3">
        <f>H55*I55</f>
        <v>50</v>
      </c>
      <c r="D55" s="3" t="s">
        <v>56</v>
      </c>
      <c r="E55" s="3" t="s">
        <v>33</v>
      </c>
      <c r="F55" s="3" t="s">
        <v>90</v>
      </c>
      <c r="G55" s="10">
        <f t="shared" si="1"/>
        <v>-7180</v>
      </c>
      <c r="H55" s="3">
        <v>1</v>
      </c>
      <c r="I55" s="3">
        <v>50</v>
      </c>
      <c r="J55" s="3"/>
      <c r="K55" s="3"/>
      <c r="L55" s="3"/>
    </row>
    <row r="56" spans="1:12" x14ac:dyDescent="0.3">
      <c r="A56" s="12">
        <v>42841</v>
      </c>
      <c r="B56" s="3"/>
      <c r="C56" s="3">
        <v>250</v>
      </c>
      <c r="D56" s="3" t="s">
        <v>56</v>
      </c>
      <c r="E56" s="3" t="s">
        <v>33</v>
      </c>
      <c r="F56" s="3" t="s">
        <v>57</v>
      </c>
      <c r="G56" s="10">
        <f t="shared" si="1"/>
        <v>-7430</v>
      </c>
      <c r="H56" s="3">
        <v>1</v>
      </c>
      <c r="I56" s="3">
        <v>250</v>
      </c>
      <c r="J56" s="3"/>
      <c r="K56" s="3"/>
      <c r="L56" s="3"/>
    </row>
    <row r="57" spans="1:12" x14ac:dyDescent="0.3">
      <c r="A57" s="12">
        <v>42845</v>
      </c>
      <c r="B57" s="3"/>
      <c r="C57" s="3">
        <f t="shared" ref="C57:C69" si="6">H57*I57</f>
        <v>3060</v>
      </c>
      <c r="D57" s="3" t="s">
        <v>56</v>
      </c>
      <c r="E57" s="3" t="s">
        <v>33</v>
      </c>
      <c r="F57" s="3" t="s">
        <v>58</v>
      </c>
      <c r="G57" s="10">
        <f t="shared" si="1"/>
        <v>-10490</v>
      </c>
      <c r="H57" s="3">
        <v>9</v>
      </c>
      <c r="I57" s="3">
        <v>340</v>
      </c>
      <c r="J57" s="3"/>
      <c r="K57" s="3"/>
      <c r="L57" s="3"/>
    </row>
    <row r="58" spans="1:12" x14ac:dyDescent="0.3">
      <c r="A58" s="12">
        <v>42845</v>
      </c>
      <c r="B58" s="3"/>
      <c r="C58" s="3">
        <f t="shared" si="6"/>
        <v>360</v>
      </c>
      <c r="D58" s="3" t="s">
        <v>56</v>
      </c>
      <c r="E58" s="3" t="s">
        <v>33</v>
      </c>
      <c r="F58" s="3" t="s">
        <v>59</v>
      </c>
      <c r="G58" s="10">
        <f t="shared" si="1"/>
        <v>-10850</v>
      </c>
      <c r="H58" s="3">
        <v>1</v>
      </c>
      <c r="I58" s="3">
        <v>360</v>
      </c>
      <c r="J58" s="3"/>
      <c r="K58" s="3"/>
      <c r="L58" s="3"/>
    </row>
    <row r="59" spans="1:12" x14ac:dyDescent="0.3">
      <c r="A59" s="12">
        <v>42845</v>
      </c>
      <c r="B59" s="3"/>
      <c r="C59" s="3">
        <f t="shared" si="6"/>
        <v>60</v>
      </c>
      <c r="D59" s="3" t="s">
        <v>56</v>
      </c>
      <c r="E59" s="3" t="s">
        <v>33</v>
      </c>
      <c r="F59" s="3" t="s">
        <v>60</v>
      </c>
      <c r="G59" s="10">
        <f t="shared" si="1"/>
        <v>-10910</v>
      </c>
      <c r="H59" s="3">
        <v>1</v>
      </c>
      <c r="I59" s="3">
        <v>60</v>
      </c>
      <c r="J59" s="3"/>
      <c r="K59" s="3"/>
      <c r="L59" s="3"/>
    </row>
    <row r="60" spans="1:12" x14ac:dyDescent="0.3">
      <c r="A60" s="12">
        <v>42845</v>
      </c>
      <c r="B60" s="3"/>
      <c r="C60" s="3">
        <f t="shared" si="6"/>
        <v>340</v>
      </c>
      <c r="D60" s="3" t="s">
        <v>56</v>
      </c>
      <c r="E60" s="3" t="s">
        <v>33</v>
      </c>
      <c r="F60" s="3" t="s">
        <v>19</v>
      </c>
      <c r="G60" s="10">
        <f t="shared" si="1"/>
        <v>-11250</v>
      </c>
      <c r="H60" s="3">
        <v>2</v>
      </c>
      <c r="I60" s="3">
        <v>170</v>
      </c>
      <c r="J60" s="3"/>
      <c r="K60" s="3"/>
      <c r="L60" s="3"/>
    </row>
    <row r="61" spans="1:12" x14ac:dyDescent="0.3">
      <c r="A61" s="12">
        <v>42845</v>
      </c>
      <c r="B61" s="3"/>
      <c r="C61" s="3">
        <f t="shared" si="6"/>
        <v>100</v>
      </c>
      <c r="D61" s="3" t="s">
        <v>56</v>
      </c>
      <c r="E61" s="3" t="s">
        <v>33</v>
      </c>
      <c r="F61" s="3" t="s">
        <v>61</v>
      </c>
      <c r="G61" s="10">
        <f t="shared" si="1"/>
        <v>-11350</v>
      </c>
      <c r="H61" s="3">
        <v>1</v>
      </c>
      <c r="I61" s="3">
        <v>100</v>
      </c>
      <c r="J61" s="3"/>
      <c r="K61" s="3"/>
      <c r="L61" s="3"/>
    </row>
    <row r="62" spans="1:12" x14ac:dyDescent="0.3">
      <c r="A62" s="12">
        <v>42845</v>
      </c>
      <c r="B62" s="3"/>
      <c r="C62" s="3">
        <f t="shared" si="6"/>
        <v>3400</v>
      </c>
      <c r="D62" s="3" t="s">
        <v>56</v>
      </c>
      <c r="E62" s="3" t="s">
        <v>33</v>
      </c>
      <c r="F62" s="3" t="s">
        <v>9</v>
      </c>
      <c r="G62" s="10">
        <f t="shared" si="1"/>
        <v>-14750</v>
      </c>
      <c r="H62" s="3">
        <v>1</v>
      </c>
      <c r="I62" s="3">
        <v>3400</v>
      </c>
      <c r="J62" s="3"/>
      <c r="K62" s="3"/>
      <c r="L62" s="3"/>
    </row>
    <row r="63" spans="1:12" x14ac:dyDescent="0.3">
      <c r="A63" s="14">
        <v>42855</v>
      </c>
      <c r="B63" s="3"/>
      <c r="C63" s="3">
        <f t="shared" si="6"/>
        <v>246</v>
      </c>
      <c r="D63" s="3" t="s">
        <v>56</v>
      </c>
      <c r="E63" s="3" t="s">
        <v>33</v>
      </c>
      <c r="F63" s="3" t="s">
        <v>92</v>
      </c>
      <c r="G63" s="10">
        <f t="shared" si="1"/>
        <v>-14996</v>
      </c>
      <c r="H63" s="3">
        <v>1</v>
      </c>
      <c r="I63" s="3">
        <v>246</v>
      </c>
      <c r="J63" s="3"/>
      <c r="K63" s="3"/>
      <c r="L63" s="3"/>
    </row>
    <row r="64" spans="1:12" x14ac:dyDescent="0.3">
      <c r="A64" s="14">
        <v>42866</v>
      </c>
      <c r="B64" s="3"/>
      <c r="C64" s="3">
        <f t="shared" si="6"/>
        <v>100</v>
      </c>
      <c r="D64" s="3" t="s">
        <v>56</v>
      </c>
      <c r="E64" s="3" t="s">
        <v>33</v>
      </c>
      <c r="F64" s="3" t="s">
        <v>8</v>
      </c>
      <c r="G64" s="10">
        <f t="shared" si="1"/>
        <v>-15096</v>
      </c>
      <c r="H64" s="3">
        <v>1</v>
      </c>
      <c r="I64" s="3">
        <v>100</v>
      </c>
      <c r="J64" s="3"/>
      <c r="K64" s="3"/>
      <c r="L64" s="3"/>
    </row>
    <row r="65" spans="1:12" x14ac:dyDescent="0.3">
      <c r="A65" s="14">
        <v>42867</v>
      </c>
      <c r="B65" s="3"/>
      <c r="C65" s="3">
        <f t="shared" si="6"/>
        <v>2900</v>
      </c>
      <c r="D65" s="3" t="s">
        <v>12</v>
      </c>
      <c r="E65" s="3" t="s">
        <v>83</v>
      </c>
      <c r="F65" s="3" t="s">
        <v>91</v>
      </c>
      <c r="G65" s="10">
        <f t="shared" si="1"/>
        <v>-17996</v>
      </c>
      <c r="H65" s="3">
        <v>1</v>
      </c>
      <c r="I65" s="3">
        <v>2900</v>
      </c>
      <c r="J65" s="3"/>
      <c r="K65" s="3"/>
      <c r="L65" s="3"/>
    </row>
    <row r="66" spans="1:12" x14ac:dyDescent="0.3">
      <c r="A66" s="14">
        <v>42870</v>
      </c>
      <c r="B66" s="3"/>
      <c r="C66" s="3">
        <f t="shared" si="6"/>
        <v>140</v>
      </c>
      <c r="D66" s="3" t="s">
        <v>56</v>
      </c>
      <c r="E66" s="3" t="s">
        <v>33</v>
      </c>
      <c r="F66" s="3" t="s">
        <v>112</v>
      </c>
      <c r="G66" s="10">
        <f t="shared" si="1"/>
        <v>-18136</v>
      </c>
      <c r="H66" s="3">
        <v>1</v>
      </c>
      <c r="I66" s="3">
        <v>140</v>
      </c>
      <c r="J66" s="3"/>
      <c r="K66" s="3"/>
      <c r="L66" s="3"/>
    </row>
    <row r="67" spans="1:12" x14ac:dyDescent="0.3">
      <c r="A67" s="14">
        <v>42870</v>
      </c>
      <c r="B67" s="3"/>
      <c r="C67" s="3">
        <f t="shared" si="6"/>
        <v>100</v>
      </c>
      <c r="D67" s="3" t="s">
        <v>56</v>
      </c>
      <c r="E67" s="3" t="s">
        <v>33</v>
      </c>
      <c r="F67" s="3" t="s">
        <v>113</v>
      </c>
      <c r="G67" s="10">
        <f t="shared" si="1"/>
        <v>-18236</v>
      </c>
      <c r="H67" s="3">
        <v>1</v>
      </c>
      <c r="I67" s="3">
        <v>100</v>
      </c>
      <c r="J67" s="3"/>
      <c r="K67" s="3"/>
      <c r="L67" s="3"/>
    </row>
    <row r="68" spans="1:12" x14ac:dyDescent="0.3">
      <c r="A68" s="14">
        <v>42870</v>
      </c>
      <c r="B68" s="3"/>
      <c r="C68" s="3">
        <f t="shared" si="6"/>
        <v>450</v>
      </c>
      <c r="D68" s="3" t="s">
        <v>56</v>
      </c>
      <c r="E68" s="3" t="s">
        <v>33</v>
      </c>
      <c r="F68" s="3" t="s">
        <v>114</v>
      </c>
      <c r="G68" s="10">
        <f t="shared" si="1"/>
        <v>-18686</v>
      </c>
      <c r="H68" s="3">
        <v>5</v>
      </c>
      <c r="I68" s="3">
        <v>90</v>
      </c>
      <c r="J68" s="3"/>
      <c r="K68" s="3"/>
      <c r="L68" s="3"/>
    </row>
    <row r="69" spans="1:12" x14ac:dyDescent="0.3">
      <c r="A69" s="14">
        <v>42870</v>
      </c>
      <c r="B69" s="3"/>
      <c r="C69" s="3">
        <f t="shared" si="6"/>
        <v>10</v>
      </c>
      <c r="D69" s="3" t="s">
        <v>56</v>
      </c>
      <c r="E69" s="3" t="s">
        <v>33</v>
      </c>
      <c r="F69" s="3" t="s">
        <v>115</v>
      </c>
      <c r="G69" s="10">
        <f t="shared" si="1"/>
        <v>-18696</v>
      </c>
      <c r="H69" s="3">
        <v>1</v>
      </c>
      <c r="I69" s="3">
        <v>10</v>
      </c>
      <c r="J69" s="3"/>
      <c r="K69" s="3"/>
      <c r="L69" s="3"/>
    </row>
    <row r="70" spans="1:12" x14ac:dyDescent="0.3">
      <c r="A70" s="14">
        <v>42870</v>
      </c>
      <c r="B70" s="3"/>
      <c r="C70" s="3">
        <f t="shared" ref="C70:C71" si="7">H70*I70</f>
        <v>100</v>
      </c>
      <c r="D70" s="3" t="s">
        <v>56</v>
      </c>
      <c r="E70" s="3" t="s">
        <v>33</v>
      </c>
      <c r="F70" s="3" t="s">
        <v>123</v>
      </c>
      <c r="G70" s="10">
        <f t="shared" si="1"/>
        <v>-18796</v>
      </c>
      <c r="H70" s="3">
        <v>1</v>
      </c>
      <c r="I70" s="3">
        <v>100</v>
      </c>
      <c r="J70" s="3"/>
      <c r="K70" s="3"/>
      <c r="L70" s="3"/>
    </row>
    <row r="71" spans="1:12" x14ac:dyDescent="0.3">
      <c r="A71" s="14">
        <v>42870</v>
      </c>
      <c r="B71" s="3"/>
      <c r="C71" s="3">
        <f t="shared" si="7"/>
        <v>180</v>
      </c>
      <c r="D71" s="3" t="s">
        <v>56</v>
      </c>
      <c r="E71" s="3" t="s">
        <v>33</v>
      </c>
      <c r="F71" s="3" t="s">
        <v>122</v>
      </c>
      <c r="G71" s="10">
        <f t="shared" si="1"/>
        <v>-18976</v>
      </c>
      <c r="H71" s="3">
        <v>1</v>
      </c>
      <c r="I71" s="3">
        <v>180</v>
      </c>
      <c r="J71" s="3"/>
      <c r="K71" s="3"/>
      <c r="L71" s="3"/>
    </row>
    <row r="72" spans="1:12" x14ac:dyDescent="0.3">
      <c r="A72" s="12">
        <v>42871</v>
      </c>
      <c r="B72" s="3"/>
      <c r="C72" s="3">
        <f t="shared" ref="C72:C77" si="8">H72*I72</f>
        <v>960</v>
      </c>
      <c r="D72" s="3" t="s">
        <v>56</v>
      </c>
      <c r="E72" s="3" t="s">
        <v>33</v>
      </c>
      <c r="F72" s="3" t="s">
        <v>78</v>
      </c>
      <c r="G72" s="10">
        <f t="shared" si="1"/>
        <v>-19936</v>
      </c>
      <c r="H72" s="3">
        <v>3</v>
      </c>
      <c r="I72" s="3">
        <v>320</v>
      </c>
      <c r="J72" s="3"/>
      <c r="K72" s="3"/>
      <c r="L72" s="3"/>
    </row>
    <row r="73" spans="1:12" x14ac:dyDescent="0.3">
      <c r="A73" s="12">
        <v>42871</v>
      </c>
      <c r="B73" s="3"/>
      <c r="C73" s="3">
        <f t="shared" si="8"/>
        <v>100</v>
      </c>
      <c r="D73" s="3" t="s">
        <v>56</v>
      </c>
      <c r="E73" s="3" t="s">
        <v>33</v>
      </c>
      <c r="F73" s="3" t="s">
        <v>79</v>
      </c>
      <c r="G73" s="10">
        <f t="shared" si="1"/>
        <v>-20036</v>
      </c>
      <c r="H73" s="3">
        <v>1</v>
      </c>
      <c r="I73" s="3">
        <v>100</v>
      </c>
      <c r="J73" s="3"/>
      <c r="K73" s="3"/>
      <c r="L73" s="3"/>
    </row>
    <row r="74" spans="1:12" x14ac:dyDescent="0.3">
      <c r="A74" s="12">
        <v>42871</v>
      </c>
      <c r="B74" s="3"/>
      <c r="C74" s="3">
        <f t="shared" si="8"/>
        <v>400</v>
      </c>
      <c r="D74" s="3" t="s">
        <v>56</v>
      </c>
      <c r="E74" s="3" t="s">
        <v>33</v>
      </c>
      <c r="F74" s="3" t="s">
        <v>80</v>
      </c>
      <c r="G74" s="10">
        <f t="shared" si="1"/>
        <v>-20436</v>
      </c>
      <c r="H74" s="3">
        <v>1</v>
      </c>
      <c r="I74" s="3">
        <v>400</v>
      </c>
      <c r="J74" s="3"/>
      <c r="K74" s="3"/>
      <c r="L74" s="3"/>
    </row>
    <row r="75" spans="1:12" x14ac:dyDescent="0.3">
      <c r="A75" s="12">
        <v>42871</v>
      </c>
      <c r="B75" s="3"/>
      <c r="C75" s="3">
        <f t="shared" si="8"/>
        <v>50</v>
      </c>
      <c r="D75" s="3" t="s">
        <v>56</v>
      </c>
      <c r="E75" s="3" t="s">
        <v>33</v>
      </c>
      <c r="F75" s="3" t="s">
        <v>75</v>
      </c>
      <c r="G75" s="10">
        <f t="shared" si="1"/>
        <v>-20486</v>
      </c>
      <c r="H75" s="3">
        <v>1</v>
      </c>
      <c r="I75" s="3">
        <v>50</v>
      </c>
      <c r="J75" s="3"/>
      <c r="K75" s="3"/>
      <c r="L75" s="3"/>
    </row>
    <row r="76" spans="1:12" x14ac:dyDescent="0.3">
      <c r="A76" s="12">
        <v>42871</v>
      </c>
      <c r="B76" s="3"/>
      <c r="C76" s="3">
        <f t="shared" si="8"/>
        <v>80</v>
      </c>
      <c r="D76" s="3" t="s">
        <v>56</v>
      </c>
      <c r="E76" s="3" t="s">
        <v>33</v>
      </c>
      <c r="F76" s="3" t="s">
        <v>76</v>
      </c>
      <c r="G76" s="10">
        <f t="shared" si="1"/>
        <v>-20566</v>
      </c>
      <c r="H76" s="3">
        <v>1</v>
      </c>
      <c r="I76" s="3">
        <v>80</v>
      </c>
      <c r="J76" s="3"/>
      <c r="K76" s="3"/>
      <c r="L76" s="3"/>
    </row>
    <row r="77" spans="1:12" x14ac:dyDescent="0.3">
      <c r="A77" s="12">
        <v>42871</v>
      </c>
      <c r="B77" s="3"/>
      <c r="C77" s="3">
        <f t="shared" si="8"/>
        <v>80</v>
      </c>
      <c r="D77" s="3" t="s">
        <v>56</v>
      </c>
      <c r="E77" s="3" t="s">
        <v>33</v>
      </c>
      <c r="F77" s="3" t="s">
        <v>77</v>
      </c>
      <c r="G77" s="10">
        <f t="shared" si="1"/>
        <v>-20646</v>
      </c>
      <c r="H77" s="3">
        <v>1</v>
      </c>
      <c r="I77" s="3">
        <v>80</v>
      </c>
      <c r="J77" s="3"/>
      <c r="K77" s="3"/>
      <c r="L77" s="3"/>
    </row>
    <row r="78" spans="1:12" x14ac:dyDescent="0.3">
      <c r="A78" s="12">
        <v>42872</v>
      </c>
      <c r="B78" s="3"/>
      <c r="C78" s="3">
        <f t="shared" ref="C78:C89" si="9">H78*I78</f>
        <v>30</v>
      </c>
      <c r="D78" s="3" t="s">
        <v>56</v>
      </c>
      <c r="E78" s="3" t="s">
        <v>33</v>
      </c>
      <c r="F78" s="3" t="s">
        <v>72</v>
      </c>
      <c r="G78" s="10">
        <f t="shared" ref="G78:G100" si="10">G77+B78-C78</f>
        <v>-20676</v>
      </c>
      <c r="H78" s="3">
        <v>1</v>
      </c>
      <c r="I78" s="3">
        <v>30</v>
      </c>
      <c r="J78" s="3"/>
      <c r="K78" s="3"/>
      <c r="L78" s="3"/>
    </row>
    <row r="79" spans="1:12" x14ac:dyDescent="0.3">
      <c r="A79" s="12">
        <v>42872</v>
      </c>
      <c r="B79" s="3"/>
      <c r="C79" s="3">
        <f t="shared" si="9"/>
        <v>180</v>
      </c>
      <c r="D79" s="3" t="s">
        <v>56</v>
      </c>
      <c r="E79" s="3" t="s">
        <v>33</v>
      </c>
      <c r="F79" s="3" t="s">
        <v>73</v>
      </c>
      <c r="G79" s="10">
        <f t="shared" si="10"/>
        <v>-20856</v>
      </c>
      <c r="H79" s="3">
        <v>1</v>
      </c>
      <c r="I79" s="3">
        <v>180</v>
      </c>
      <c r="J79" s="3"/>
      <c r="K79" s="3"/>
      <c r="L79" s="3"/>
    </row>
    <row r="80" spans="1:12" x14ac:dyDescent="0.3">
      <c r="A80" s="12">
        <v>42872</v>
      </c>
      <c r="B80" s="3"/>
      <c r="C80" s="3">
        <f t="shared" si="9"/>
        <v>57</v>
      </c>
      <c r="D80" s="3" t="s">
        <v>56</v>
      </c>
      <c r="E80" s="3" t="s">
        <v>33</v>
      </c>
      <c r="F80" s="3" t="s">
        <v>74</v>
      </c>
      <c r="G80" s="10">
        <f t="shared" si="10"/>
        <v>-20913</v>
      </c>
      <c r="H80" s="3">
        <v>1</v>
      </c>
      <c r="I80" s="3">
        <v>57</v>
      </c>
      <c r="J80" s="3"/>
      <c r="K80" s="3"/>
      <c r="L80" s="3"/>
    </row>
    <row r="81" spans="1:12" x14ac:dyDescent="0.3">
      <c r="A81" s="14">
        <v>42879</v>
      </c>
      <c r="B81" s="3"/>
      <c r="C81" s="3">
        <f t="shared" ref="C81:C88" si="11">H81*I81</f>
        <v>1000</v>
      </c>
      <c r="D81" s="3" t="s">
        <v>94</v>
      </c>
      <c r="E81" s="3" t="s">
        <v>83</v>
      </c>
      <c r="F81" s="3" t="s">
        <v>95</v>
      </c>
      <c r="G81" s="10">
        <f t="shared" si="10"/>
        <v>-21913</v>
      </c>
      <c r="H81" s="3">
        <v>1</v>
      </c>
      <c r="I81" s="3">
        <v>1000</v>
      </c>
      <c r="J81" s="3"/>
      <c r="K81" s="3"/>
      <c r="L81" s="3"/>
    </row>
    <row r="82" spans="1:12" x14ac:dyDescent="0.3">
      <c r="A82" s="14">
        <v>42879</v>
      </c>
      <c r="B82" s="3"/>
      <c r="C82" s="3">
        <f t="shared" si="11"/>
        <v>200</v>
      </c>
      <c r="D82" s="3" t="s">
        <v>94</v>
      </c>
      <c r="E82" s="3" t="s">
        <v>83</v>
      </c>
      <c r="F82" s="3" t="s">
        <v>97</v>
      </c>
      <c r="G82" s="10">
        <f t="shared" si="10"/>
        <v>-22113</v>
      </c>
      <c r="H82" s="3">
        <v>1</v>
      </c>
      <c r="I82" s="3">
        <v>200</v>
      </c>
      <c r="J82" s="3"/>
      <c r="K82" s="3"/>
      <c r="L82" s="3"/>
    </row>
    <row r="83" spans="1:12" x14ac:dyDescent="0.3">
      <c r="A83" s="14">
        <v>42879</v>
      </c>
      <c r="B83" s="3"/>
      <c r="C83" s="3">
        <f t="shared" ref="C83:C86" si="12">H83*I83</f>
        <v>300</v>
      </c>
      <c r="D83" s="3" t="s">
        <v>94</v>
      </c>
      <c r="E83" s="3" t="s">
        <v>83</v>
      </c>
      <c r="F83" s="3" t="s">
        <v>98</v>
      </c>
      <c r="G83" s="10">
        <f t="shared" si="10"/>
        <v>-22413</v>
      </c>
      <c r="H83" s="3">
        <v>1</v>
      </c>
      <c r="I83" s="3">
        <v>300</v>
      </c>
      <c r="J83" s="3"/>
      <c r="K83" s="3"/>
      <c r="L83" s="3"/>
    </row>
    <row r="84" spans="1:12" x14ac:dyDescent="0.3">
      <c r="A84" s="14">
        <v>42879</v>
      </c>
      <c r="B84" s="3"/>
      <c r="C84" s="3">
        <f t="shared" si="12"/>
        <v>400</v>
      </c>
      <c r="D84" s="3" t="s">
        <v>94</v>
      </c>
      <c r="E84" s="3" t="s">
        <v>83</v>
      </c>
      <c r="F84" s="3" t="s">
        <v>99</v>
      </c>
      <c r="G84" s="10">
        <f t="shared" si="10"/>
        <v>-22813</v>
      </c>
      <c r="H84" s="3">
        <v>1</v>
      </c>
      <c r="I84" s="3">
        <v>400</v>
      </c>
      <c r="J84" s="3"/>
      <c r="K84" s="3"/>
      <c r="L84" s="3"/>
    </row>
    <row r="85" spans="1:12" x14ac:dyDescent="0.3">
      <c r="A85" s="14">
        <v>42879</v>
      </c>
      <c r="B85" s="3"/>
      <c r="C85" s="3">
        <f t="shared" si="12"/>
        <v>40</v>
      </c>
      <c r="D85" s="3" t="s">
        <v>94</v>
      </c>
      <c r="E85" s="3" t="s">
        <v>83</v>
      </c>
      <c r="F85" s="3" t="s">
        <v>96</v>
      </c>
      <c r="G85" s="10">
        <f t="shared" si="10"/>
        <v>-22853</v>
      </c>
      <c r="H85" s="3">
        <v>1</v>
      </c>
      <c r="I85" s="3">
        <v>40</v>
      </c>
      <c r="J85" s="3"/>
      <c r="K85" s="3"/>
      <c r="L85" s="3"/>
    </row>
    <row r="86" spans="1:12" x14ac:dyDescent="0.3">
      <c r="A86" s="14">
        <v>42879</v>
      </c>
      <c r="B86" s="3"/>
      <c r="C86" s="3">
        <f t="shared" si="12"/>
        <v>50</v>
      </c>
      <c r="D86" s="3" t="s">
        <v>94</v>
      </c>
      <c r="E86" s="3" t="s">
        <v>83</v>
      </c>
      <c r="F86" s="3" t="s">
        <v>100</v>
      </c>
      <c r="G86" s="10">
        <f t="shared" si="10"/>
        <v>-22903</v>
      </c>
      <c r="H86" s="3">
        <v>1</v>
      </c>
      <c r="I86" s="3">
        <v>50</v>
      </c>
      <c r="J86" s="3"/>
      <c r="K86" s="3"/>
      <c r="L86" s="3"/>
    </row>
    <row r="87" spans="1:12" x14ac:dyDescent="0.3">
      <c r="A87" s="14">
        <v>42879</v>
      </c>
      <c r="B87" s="3"/>
      <c r="C87" s="3">
        <f t="shared" si="11"/>
        <v>100</v>
      </c>
      <c r="D87" s="3" t="s">
        <v>94</v>
      </c>
      <c r="E87" s="3" t="s">
        <v>83</v>
      </c>
      <c r="F87" s="3" t="s">
        <v>101</v>
      </c>
      <c r="G87" s="10">
        <f t="shared" si="10"/>
        <v>-23003</v>
      </c>
      <c r="H87" s="3">
        <v>1</v>
      </c>
      <c r="I87" s="3">
        <v>100</v>
      </c>
      <c r="J87" s="3"/>
      <c r="K87" s="3"/>
      <c r="L87" s="3"/>
    </row>
    <row r="88" spans="1:12" x14ac:dyDescent="0.3">
      <c r="A88" s="14">
        <v>42879</v>
      </c>
      <c r="B88" s="3"/>
      <c r="C88" s="3">
        <f t="shared" si="11"/>
        <v>225</v>
      </c>
      <c r="D88" s="3" t="s">
        <v>94</v>
      </c>
      <c r="E88" s="3" t="s">
        <v>83</v>
      </c>
      <c r="F88" s="3" t="s">
        <v>102</v>
      </c>
      <c r="G88" s="10">
        <f t="shared" si="10"/>
        <v>-23228</v>
      </c>
      <c r="H88" s="3">
        <v>1</v>
      </c>
      <c r="I88" s="3">
        <v>225</v>
      </c>
      <c r="J88" s="3"/>
      <c r="K88" s="3"/>
      <c r="L88" s="3"/>
    </row>
    <row r="89" spans="1:12" x14ac:dyDescent="0.3">
      <c r="A89" s="14">
        <v>42879</v>
      </c>
      <c r="B89" s="3"/>
      <c r="C89" s="3">
        <f t="shared" si="9"/>
        <v>550</v>
      </c>
      <c r="D89" s="3" t="s">
        <v>94</v>
      </c>
      <c r="E89" s="3" t="s">
        <v>33</v>
      </c>
      <c r="F89" s="3" t="s">
        <v>103</v>
      </c>
      <c r="G89" s="10">
        <f t="shared" si="10"/>
        <v>-23778</v>
      </c>
      <c r="H89" s="3">
        <v>1</v>
      </c>
      <c r="I89" s="3">
        <v>550</v>
      </c>
      <c r="J89" s="3"/>
      <c r="K89" s="3"/>
      <c r="L89" s="3"/>
    </row>
    <row r="90" spans="1:12" x14ac:dyDescent="0.3">
      <c r="A90" s="12">
        <v>42879</v>
      </c>
      <c r="B90" s="3">
        <f>H90*I90</f>
        <v>6700</v>
      </c>
      <c r="C90" s="3"/>
      <c r="D90" s="3" t="s">
        <v>87</v>
      </c>
      <c r="E90" s="3" t="s">
        <v>83</v>
      </c>
      <c r="F90" s="3" t="s">
        <v>104</v>
      </c>
      <c r="G90" s="10">
        <f t="shared" si="10"/>
        <v>-17078</v>
      </c>
      <c r="H90" s="3">
        <v>1</v>
      </c>
      <c r="I90" s="3">
        <v>6700</v>
      </c>
      <c r="J90" s="3"/>
      <c r="K90" s="3"/>
      <c r="L90" s="3"/>
    </row>
    <row r="91" spans="1:12" x14ac:dyDescent="0.3">
      <c r="A91" s="14">
        <v>42880</v>
      </c>
      <c r="B91" s="3">
        <f t="shared" ref="B91:B95" si="13">H91*I91</f>
        <v>30000</v>
      </c>
      <c r="C91" s="3"/>
      <c r="D91" s="3" t="s">
        <v>87</v>
      </c>
      <c r="E91" s="3" t="s">
        <v>32</v>
      </c>
      <c r="F91" s="3" t="s">
        <v>89</v>
      </c>
      <c r="G91" s="10">
        <f t="shared" si="10"/>
        <v>12922</v>
      </c>
      <c r="H91" s="3">
        <v>1</v>
      </c>
      <c r="I91" s="3">
        <v>30000</v>
      </c>
      <c r="J91" s="3"/>
      <c r="K91" s="3"/>
      <c r="L91" s="3"/>
    </row>
    <row r="92" spans="1:12" x14ac:dyDescent="0.3">
      <c r="A92" s="14">
        <v>42881</v>
      </c>
      <c r="B92" s="3"/>
      <c r="C92" s="3">
        <f t="shared" ref="C92:C94" si="14">H92*I92</f>
        <v>1200</v>
      </c>
      <c r="D92" s="3" t="s">
        <v>56</v>
      </c>
      <c r="E92" s="3" t="s">
        <v>33</v>
      </c>
      <c r="F92" s="3" t="s">
        <v>117</v>
      </c>
      <c r="G92" s="10">
        <f t="shared" si="10"/>
        <v>11722</v>
      </c>
      <c r="H92" s="3">
        <v>3</v>
      </c>
      <c r="I92" s="3">
        <v>400</v>
      </c>
      <c r="J92" s="3"/>
      <c r="K92" s="3"/>
      <c r="L92" s="3"/>
    </row>
    <row r="93" spans="1:12" x14ac:dyDescent="0.3">
      <c r="A93" s="14">
        <v>42881</v>
      </c>
      <c r="B93" s="3"/>
      <c r="C93" s="3">
        <f t="shared" si="14"/>
        <v>1600</v>
      </c>
      <c r="D93" s="3" t="s">
        <v>56</v>
      </c>
      <c r="E93" s="3" t="s">
        <v>33</v>
      </c>
      <c r="F93" s="3" t="s">
        <v>58</v>
      </c>
      <c r="G93" s="10">
        <f t="shared" si="10"/>
        <v>10122</v>
      </c>
      <c r="H93" s="3">
        <v>5</v>
      </c>
      <c r="I93" s="3">
        <v>320</v>
      </c>
      <c r="J93" s="3"/>
      <c r="K93" s="3"/>
      <c r="L93" s="3"/>
    </row>
    <row r="94" spans="1:12" x14ac:dyDescent="0.3">
      <c r="A94" s="14">
        <v>42881</v>
      </c>
      <c r="B94" s="3"/>
      <c r="C94" s="3">
        <f t="shared" si="14"/>
        <v>30</v>
      </c>
      <c r="D94" s="3" t="s">
        <v>56</v>
      </c>
      <c r="E94" s="3" t="s">
        <v>33</v>
      </c>
      <c r="F94" s="3" t="s">
        <v>116</v>
      </c>
      <c r="G94" s="10">
        <f t="shared" si="10"/>
        <v>10092</v>
      </c>
      <c r="H94" s="3">
        <v>1</v>
      </c>
      <c r="I94" s="3">
        <v>30</v>
      </c>
      <c r="J94" s="3"/>
      <c r="K94" s="3"/>
      <c r="L94" s="3"/>
    </row>
    <row r="95" spans="1:12" x14ac:dyDescent="0.3">
      <c r="A95" s="12">
        <v>42885</v>
      </c>
      <c r="B95" s="3">
        <f t="shared" si="13"/>
        <v>10000</v>
      </c>
      <c r="C95" s="3"/>
      <c r="D95" s="3" t="s">
        <v>87</v>
      </c>
      <c r="E95" s="3" t="s">
        <v>32</v>
      </c>
      <c r="F95" s="3" t="s">
        <v>105</v>
      </c>
      <c r="G95" s="10">
        <f t="shared" si="10"/>
        <v>20092</v>
      </c>
      <c r="H95" s="3">
        <v>1</v>
      </c>
      <c r="I95" s="3">
        <v>10000</v>
      </c>
      <c r="J95" s="3"/>
      <c r="K95" s="3"/>
      <c r="L95" s="3"/>
    </row>
    <row r="96" spans="1:12" x14ac:dyDescent="0.3">
      <c r="A96" s="12">
        <v>42896</v>
      </c>
      <c r="B96" s="3"/>
      <c r="C96" s="3">
        <f t="shared" ref="C96:C100" si="15">H96*I96</f>
        <v>80</v>
      </c>
      <c r="D96" s="3" t="s">
        <v>56</v>
      </c>
      <c r="E96" s="3" t="s">
        <v>33</v>
      </c>
      <c r="F96" s="3" t="s">
        <v>118</v>
      </c>
      <c r="G96" s="10">
        <f t="shared" si="10"/>
        <v>20012</v>
      </c>
      <c r="H96" s="3">
        <v>1</v>
      </c>
      <c r="I96" s="3">
        <v>80</v>
      </c>
      <c r="J96" s="3"/>
      <c r="K96" s="3"/>
      <c r="L96" s="3"/>
    </row>
    <row r="97" spans="1:12" x14ac:dyDescent="0.3">
      <c r="A97" s="12">
        <v>42897</v>
      </c>
      <c r="B97" s="3"/>
      <c r="C97" s="3">
        <f t="shared" si="15"/>
        <v>1280</v>
      </c>
      <c r="D97" s="3" t="s">
        <v>56</v>
      </c>
      <c r="E97" s="3" t="s">
        <v>33</v>
      </c>
      <c r="F97" s="3" t="s">
        <v>58</v>
      </c>
      <c r="G97" s="10">
        <f t="shared" si="10"/>
        <v>18732</v>
      </c>
      <c r="H97" s="3">
        <v>4</v>
      </c>
      <c r="I97" s="3">
        <v>320</v>
      </c>
      <c r="J97" s="3"/>
      <c r="K97" s="3"/>
      <c r="L97" s="3"/>
    </row>
    <row r="98" spans="1:12" x14ac:dyDescent="0.3">
      <c r="A98" s="12">
        <v>42897</v>
      </c>
      <c r="B98" s="3"/>
      <c r="C98" s="3">
        <f t="shared" si="15"/>
        <v>400</v>
      </c>
      <c r="D98" s="3" t="s">
        <v>56</v>
      </c>
      <c r="E98" s="3" t="s">
        <v>33</v>
      </c>
      <c r="F98" s="3" t="s">
        <v>119</v>
      </c>
      <c r="G98" s="10">
        <f t="shared" si="10"/>
        <v>18332</v>
      </c>
      <c r="H98" s="3">
        <v>4</v>
      </c>
      <c r="I98" s="3">
        <v>100</v>
      </c>
      <c r="J98" s="3"/>
      <c r="K98" s="3"/>
      <c r="L98" s="3"/>
    </row>
    <row r="99" spans="1:12" x14ac:dyDescent="0.3">
      <c r="A99" s="14">
        <v>43100</v>
      </c>
      <c r="B99" s="3"/>
      <c r="C99" s="3">
        <f t="shared" si="15"/>
        <v>50</v>
      </c>
      <c r="D99" s="3" t="s">
        <v>56</v>
      </c>
      <c r="E99" s="3" t="s">
        <v>33</v>
      </c>
      <c r="F99" s="3" t="s">
        <v>120</v>
      </c>
      <c r="G99" s="10">
        <f t="shared" si="10"/>
        <v>18282</v>
      </c>
      <c r="H99" s="3">
        <v>1</v>
      </c>
      <c r="I99" s="3">
        <v>50</v>
      </c>
      <c r="J99" s="3"/>
      <c r="K99" s="3"/>
      <c r="L99" s="3"/>
    </row>
    <row r="100" spans="1:12" x14ac:dyDescent="0.3">
      <c r="A100" s="14">
        <v>43100</v>
      </c>
      <c r="B100" s="3"/>
      <c r="C100" s="3">
        <f t="shared" si="15"/>
        <v>90</v>
      </c>
      <c r="D100" s="3" t="s">
        <v>56</v>
      </c>
      <c r="E100" s="3" t="s">
        <v>33</v>
      </c>
      <c r="F100" s="3" t="s">
        <v>121</v>
      </c>
      <c r="G100" s="10">
        <f t="shared" si="10"/>
        <v>18192</v>
      </c>
      <c r="H100" s="3">
        <v>1</v>
      </c>
      <c r="I100" s="3">
        <v>90</v>
      </c>
      <c r="J100" s="3"/>
      <c r="K100" s="3"/>
      <c r="L100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zoomScaleNormal="100" workbookViewId="0">
      <selection activeCell="N62" sqref="N62"/>
    </sheetView>
  </sheetViews>
  <sheetFormatPr defaultRowHeight="16.5" x14ac:dyDescent="0.3"/>
  <cols>
    <col min="1" max="1" width="12.5" style="15" bestFit="1" customWidth="1"/>
    <col min="2" max="3" width="8.5" style="2" bestFit="1" customWidth="1"/>
    <col min="4" max="5" width="9.25" style="2" bestFit="1" customWidth="1"/>
    <col min="6" max="6" width="21.6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2">
        <v>42793</v>
      </c>
      <c r="B2" s="3"/>
      <c r="C2" s="3">
        <f t="shared" ref="C2:C10" si="0">H2*I2</f>
        <v>300</v>
      </c>
      <c r="D2" s="3" t="s">
        <v>56</v>
      </c>
      <c r="E2" s="3" t="s">
        <v>86</v>
      </c>
      <c r="F2" s="3" t="s">
        <v>18</v>
      </c>
      <c r="G2" s="10">
        <f>C2</f>
        <v>300</v>
      </c>
      <c r="H2" s="3">
        <v>1</v>
      </c>
      <c r="I2" s="3">
        <v>300</v>
      </c>
      <c r="J2" s="3"/>
      <c r="K2" s="3"/>
      <c r="L2" s="3"/>
    </row>
    <row r="3" spans="1:12" x14ac:dyDescent="0.3">
      <c r="A3" s="12">
        <v>42793</v>
      </c>
      <c r="B3" s="3"/>
      <c r="C3" s="3">
        <f t="shared" si="0"/>
        <v>170</v>
      </c>
      <c r="D3" s="3" t="s">
        <v>56</v>
      </c>
      <c r="E3" s="3" t="s">
        <v>86</v>
      </c>
      <c r="F3" s="3" t="s">
        <v>19</v>
      </c>
      <c r="G3" s="10">
        <f>G2+C3</f>
        <v>470</v>
      </c>
      <c r="H3" s="3">
        <v>1</v>
      </c>
      <c r="I3" s="3">
        <v>170</v>
      </c>
      <c r="J3" s="3"/>
      <c r="K3" s="3"/>
      <c r="L3" s="3"/>
    </row>
    <row r="4" spans="1:12" x14ac:dyDescent="0.3">
      <c r="A4" s="12">
        <v>42793</v>
      </c>
      <c r="B4" s="3"/>
      <c r="C4" s="3">
        <f t="shared" si="0"/>
        <v>95</v>
      </c>
      <c r="D4" s="3" t="s">
        <v>56</v>
      </c>
      <c r="E4" s="3" t="s">
        <v>86</v>
      </c>
      <c r="F4" s="3" t="s">
        <v>21</v>
      </c>
      <c r="G4" s="10">
        <f t="shared" ref="G4:G69" si="1">G3+C4</f>
        <v>565</v>
      </c>
      <c r="H4" s="3">
        <v>1</v>
      </c>
      <c r="I4" s="3">
        <v>95</v>
      </c>
      <c r="J4" s="3"/>
      <c r="K4" s="3"/>
      <c r="L4" s="3"/>
    </row>
    <row r="5" spans="1:12" x14ac:dyDescent="0.3">
      <c r="A5" s="12">
        <v>42793</v>
      </c>
      <c r="B5" s="3"/>
      <c r="C5" s="3">
        <f t="shared" si="0"/>
        <v>145</v>
      </c>
      <c r="D5" s="3" t="s">
        <v>56</v>
      </c>
      <c r="E5" s="3" t="s">
        <v>86</v>
      </c>
      <c r="F5" s="3" t="s">
        <v>22</v>
      </c>
      <c r="G5" s="10">
        <f t="shared" si="1"/>
        <v>710</v>
      </c>
      <c r="H5" s="3">
        <v>1</v>
      </c>
      <c r="I5" s="3">
        <v>145</v>
      </c>
      <c r="J5" s="3"/>
      <c r="K5" s="3"/>
      <c r="L5" s="3"/>
    </row>
    <row r="6" spans="1:12" x14ac:dyDescent="0.3">
      <c r="A6" s="12">
        <v>42793</v>
      </c>
      <c r="B6" s="3"/>
      <c r="C6" s="3">
        <f t="shared" si="0"/>
        <v>120</v>
      </c>
      <c r="D6" s="3" t="s">
        <v>56</v>
      </c>
      <c r="E6" s="3" t="s">
        <v>86</v>
      </c>
      <c r="F6" s="3" t="s">
        <v>23</v>
      </c>
      <c r="G6" s="10">
        <f t="shared" si="1"/>
        <v>830</v>
      </c>
      <c r="H6" s="3">
        <v>1</v>
      </c>
      <c r="I6" s="3">
        <v>120</v>
      </c>
      <c r="J6" s="3"/>
      <c r="K6" s="3"/>
      <c r="L6" s="3"/>
    </row>
    <row r="7" spans="1:12" x14ac:dyDescent="0.3">
      <c r="A7" s="12">
        <v>42793</v>
      </c>
      <c r="B7" s="3"/>
      <c r="C7" s="3">
        <f t="shared" si="0"/>
        <v>20</v>
      </c>
      <c r="D7" s="3" t="s">
        <v>56</v>
      </c>
      <c r="E7" s="3" t="s">
        <v>86</v>
      </c>
      <c r="F7" s="3" t="s">
        <v>24</v>
      </c>
      <c r="G7" s="10">
        <f t="shared" si="1"/>
        <v>850</v>
      </c>
      <c r="H7" s="3">
        <v>1</v>
      </c>
      <c r="I7" s="3">
        <v>20</v>
      </c>
      <c r="J7" s="3"/>
      <c r="K7" s="3"/>
      <c r="L7" s="3"/>
    </row>
    <row r="8" spans="1:12" x14ac:dyDescent="0.3">
      <c r="A8" s="12">
        <v>42793</v>
      </c>
      <c r="B8" s="3"/>
      <c r="C8" s="3">
        <f t="shared" si="0"/>
        <v>120</v>
      </c>
      <c r="D8" s="3" t="s">
        <v>56</v>
      </c>
      <c r="E8" s="3" t="s">
        <v>86</v>
      </c>
      <c r="F8" s="3" t="s">
        <v>25</v>
      </c>
      <c r="G8" s="10">
        <f t="shared" si="1"/>
        <v>970</v>
      </c>
      <c r="H8" s="3">
        <v>1</v>
      </c>
      <c r="I8" s="3">
        <v>120</v>
      </c>
      <c r="J8" s="3"/>
      <c r="K8" s="3"/>
      <c r="L8" s="3"/>
    </row>
    <row r="9" spans="1:12" x14ac:dyDescent="0.3">
      <c r="A9" s="12">
        <v>42793</v>
      </c>
      <c r="B9" s="3"/>
      <c r="C9" s="3">
        <f t="shared" si="0"/>
        <v>3600</v>
      </c>
      <c r="D9" s="3" t="s">
        <v>56</v>
      </c>
      <c r="E9" s="3" t="s">
        <v>86</v>
      </c>
      <c r="F9" s="3" t="s">
        <v>26</v>
      </c>
      <c r="G9" s="10">
        <f t="shared" si="1"/>
        <v>4570</v>
      </c>
      <c r="H9" s="3">
        <v>1</v>
      </c>
      <c r="I9" s="3">
        <v>3600</v>
      </c>
      <c r="J9" s="3"/>
      <c r="K9" s="3"/>
      <c r="L9" s="3"/>
    </row>
    <row r="10" spans="1:12" x14ac:dyDescent="0.3">
      <c r="A10" s="12">
        <v>42794</v>
      </c>
      <c r="B10" s="3"/>
      <c r="C10" s="3">
        <f t="shared" si="0"/>
        <v>160</v>
      </c>
      <c r="D10" s="3" t="s">
        <v>56</v>
      </c>
      <c r="E10" s="3" t="s">
        <v>86</v>
      </c>
      <c r="F10" s="3" t="s">
        <v>8</v>
      </c>
      <c r="G10" s="10">
        <f t="shared" si="1"/>
        <v>4730</v>
      </c>
      <c r="H10" s="3">
        <v>1</v>
      </c>
      <c r="I10" s="3">
        <v>160</v>
      </c>
      <c r="J10" s="3"/>
      <c r="K10" s="3"/>
      <c r="L10" s="3"/>
    </row>
    <row r="11" spans="1:12" x14ac:dyDescent="0.3">
      <c r="A11" s="12">
        <v>42796</v>
      </c>
      <c r="B11" s="3"/>
      <c r="C11" s="3">
        <v>40</v>
      </c>
      <c r="D11" s="3" t="s">
        <v>56</v>
      </c>
      <c r="E11" s="3" t="s">
        <v>86</v>
      </c>
      <c r="F11" s="3" t="s">
        <v>8</v>
      </c>
      <c r="G11" s="10">
        <f t="shared" si="1"/>
        <v>4770</v>
      </c>
      <c r="H11" s="3">
        <v>1</v>
      </c>
      <c r="I11" s="3">
        <v>40</v>
      </c>
      <c r="J11" s="3"/>
      <c r="K11" s="3"/>
      <c r="L11" s="3"/>
    </row>
    <row r="12" spans="1:12" x14ac:dyDescent="0.3">
      <c r="A12" s="12">
        <v>42799</v>
      </c>
      <c r="B12" s="3"/>
      <c r="C12" s="3">
        <f>H12*I12</f>
        <v>3700</v>
      </c>
      <c r="D12" s="3" t="s">
        <v>56</v>
      </c>
      <c r="E12" s="3" t="s">
        <v>86</v>
      </c>
      <c r="F12" s="3" t="s">
        <v>10</v>
      </c>
      <c r="G12" s="10">
        <f t="shared" si="1"/>
        <v>8470</v>
      </c>
      <c r="H12" s="3">
        <v>1</v>
      </c>
      <c r="I12" s="3">
        <v>3700</v>
      </c>
      <c r="J12" s="3"/>
      <c r="K12" s="3"/>
      <c r="L12" s="3"/>
    </row>
    <row r="13" spans="1:12" x14ac:dyDescent="0.3">
      <c r="A13" s="12">
        <v>42799</v>
      </c>
      <c r="B13" s="3"/>
      <c r="C13" s="3">
        <f>H13*I13</f>
        <v>100</v>
      </c>
      <c r="D13" s="3" t="s">
        <v>56</v>
      </c>
      <c r="E13" s="3" t="s">
        <v>86</v>
      </c>
      <c r="F13" s="3" t="s">
        <v>11</v>
      </c>
      <c r="G13" s="10">
        <f t="shared" si="1"/>
        <v>8570</v>
      </c>
      <c r="H13" s="3">
        <v>1</v>
      </c>
      <c r="I13" s="3">
        <v>100</v>
      </c>
      <c r="J13" s="3"/>
      <c r="K13" s="3"/>
      <c r="L13" s="3"/>
    </row>
    <row r="14" spans="1:12" x14ac:dyDescent="0.3">
      <c r="A14" s="12">
        <v>42821</v>
      </c>
      <c r="B14" s="3"/>
      <c r="C14" s="3">
        <f>H14*I14</f>
        <v>510</v>
      </c>
      <c r="D14" s="3" t="s">
        <v>56</v>
      </c>
      <c r="E14" s="3" t="s">
        <v>32</v>
      </c>
      <c r="F14" s="3" t="s">
        <v>14</v>
      </c>
      <c r="G14" s="10">
        <f t="shared" si="1"/>
        <v>9080</v>
      </c>
      <c r="H14" s="3">
        <v>1</v>
      </c>
      <c r="I14" s="3">
        <v>510</v>
      </c>
      <c r="J14" s="3"/>
      <c r="K14" s="3"/>
      <c r="L14" s="3"/>
    </row>
    <row r="15" spans="1:12" x14ac:dyDescent="0.3">
      <c r="A15" s="12">
        <v>42821</v>
      </c>
      <c r="B15" s="3"/>
      <c r="C15" s="3">
        <f>H15*I15</f>
        <v>20</v>
      </c>
      <c r="D15" s="3" t="s">
        <v>56</v>
      </c>
      <c r="E15" s="3" t="s">
        <v>32</v>
      </c>
      <c r="F15" s="3" t="s">
        <v>15</v>
      </c>
      <c r="G15" s="10">
        <f t="shared" si="1"/>
        <v>9100</v>
      </c>
      <c r="H15" s="3">
        <v>1</v>
      </c>
      <c r="I15" s="3">
        <v>20</v>
      </c>
      <c r="J15" s="3"/>
      <c r="K15" s="3"/>
      <c r="L15" s="3"/>
    </row>
    <row r="16" spans="1:12" x14ac:dyDescent="0.3">
      <c r="A16" s="12">
        <v>42827</v>
      </c>
      <c r="B16" s="3"/>
      <c r="C16" s="3">
        <f>H16*I16</f>
        <v>130</v>
      </c>
      <c r="D16" s="3" t="s">
        <v>56</v>
      </c>
      <c r="E16" s="3" t="s">
        <v>33</v>
      </c>
      <c r="F16" s="3" t="s">
        <v>43</v>
      </c>
      <c r="G16" s="10">
        <f t="shared" si="1"/>
        <v>9230</v>
      </c>
      <c r="H16" s="3">
        <v>1</v>
      </c>
      <c r="I16" s="3">
        <v>130</v>
      </c>
      <c r="J16" s="3"/>
      <c r="K16" s="3"/>
      <c r="L16" s="3"/>
    </row>
    <row r="17" spans="1:12" x14ac:dyDescent="0.3">
      <c r="A17" s="12">
        <v>42830</v>
      </c>
      <c r="B17" s="3"/>
      <c r="C17" s="3">
        <f t="shared" ref="C17:C22" si="2">H17*I17</f>
        <v>110</v>
      </c>
      <c r="D17" s="3" t="s">
        <v>56</v>
      </c>
      <c r="E17" s="3" t="s">
        <v>33</v>
      </c>
      <c r="F17" s="3" t="s">
        <v>55</v>
      </c>
      <c r="G17" s="10">
        <f t="shared" si="1"/>
        <v>9340</v>
      </c>
      <c r="H17" s="3">
        <v>1</v>
      </c>
      <c r="I17" s="3">
        <v>110</v>
      </c>
      <c r="J17" s="3"/>
      <c r="K17" s="3"/>
      <c r="L17" s="3"/>
    </row>
    <row r="18" spans="1:12" x14ac:dyDescent="0.3">
      <c r="A18" s="12">
        <v>42833</v>
      </c>
      <c r="B18" s="3"/>
      <c r="C18" s="3">
        <f t="shared" si="2"/>
        <v>220</v>
      </c>
      <c r="D18" s="3" t="s">
        <v>56</v>
      </c>
      <c r="E18" s="3" t="s">
        <v>33</v>
      </c>
      <c r="F18" s="3" t="s">
        <v>49</v>
      </c>
      <c r="G18" s="10">
        <f t="shared" si="1"/>
        <v>9560</v>
      </c>
      <c r="H18" s="3">
        <v>1</v>
      </c>
      <c r="I18" s="3">
        <v>220</v>
      </c>
      <c r="J18" s="3"/>
      <c r="K18" s="3"/>
      <c r="L18" s="3"/>
    </row>
    <row r="19" spans="1:12" x14ac:dyDescent="0.3">
      <c r="A19" s="12">
        <v>42833</v>
      </c>
      <c r="B19" s="3"/>
      <c r="C19" s="3">
        <f t="shared" si="2"/>
        <v>200</v>
      </c>
      <c r="D19" s="3" t="s">
        <v>56</v>
      </c>
      <c r="E19" s="3" t="s">
        <v>33</v>
      </c>
      <c r="F19" s="3" t="s">
        <v>50</v>
      </c>
      <c r="G19" s="10">
        <f t="shared" si="1"/>
        <v>9760</v>
      </c>
      <c r="H19" s="3">
        <v>1</v>
      </c>
      <c r="I19" s="3">
        <v>200</v>
      </c>
      <c r="J19" s="3"/>
      <c r="K19" s="3"/>
      <c r="L19" s="3"/>
    </row>
    <row r="20" spans="1:12" x14ac:dyDescent="0.3">
      <c r="A20" s="12">
        <v>42833</v>
      </c>
      <c r="B20" s="3"/>
      <c r="C20" s="3">
        <f t="shared" si="2"/>
        <v>220</v>
      </c>
      <c r="D20" s="3" t="s">
        <v>56</v>
      </c>
      <c r="E20" s="3" t="s">
        <v>33</v>
      </c>
      <c r="F20" s="3" t="s">
        <v>52</v>
      </c>
      <c r="G20" s="10">
        <f t="shared" si="1"/>
        <v>9980</v>
      </c>
      <c r="H20" s="3">
        <v>1</v>
      </c>
      <c r="I20" s="3">
        <v>220</v>
      </c>
      <c r="J20" s="3"/>
      <c r="K20" s="3"/>
      <c r="L20" s="3"/>
    </row>
    <row r="21" spans="1:12" x14ac:dyDescent="0.3">
      <c r="A21" s="12">
        <v>42833</v>
      </c>
      <c r="B21" s="3"/>
      <c r="C21" s="3">
        <f t="shared" si="2"/>
        <v>170</v>
      </c>
      <c r="D21" s="3" t="s">
        <v>56</v>
      </c>
      <c r="E21" s="3" t="s">
        <v>33</v>
      </c>
      <c r="F21" s="3" t="s">
        <v>53</v>
      </c>
      <c r="G21" s="10">
        <f t="shared" si="1"/>
        <v>10150</v>
      </c>
      <c r="H21" s="3">
        <v>1</v>
      </c>
      <c r="I21" s="3">
        <v>170</v>
      </c>
      <c r="J21" s="3"/>
      <c r="K21" s="3"/>
      <c r="L21" s="3"/>
    </row>
    <row r="22" spans="1:12" x14ac:dyDescent="0.3">
      <c r="A22" s="12">
        <v>42833</v>
      </c>
      <c r="B22" s="3"/>
      <c r="C22" s="3">
        <f t="shared" si="2"/>
        <v>430</v>
      </c>
      <c r="D22" s="3" t="s">
        <v>56</v>
      </c>
      <c r="E22" s="3" t="s">
        <v>33</v>
      </c>
      <c r="F22" s="3" t="s">
        <v>54</v>
      </c>
      <c r="G22" s="10">
        <f t="shared" si="1"/>
        <v>10580</v>
      </c>
      <c r="H22" s="3">
        <v>1</v>
      </c>
      <c r="I22" s="3">
        <v>430</v>
      </c>
      <c r="J22" s="3"/>
      <c r="K22" s="3"/>
      <c r="L22" s="3"/>
    </row>
    <row r="23" spans="1:12" x14ac:dyDescent="0.3">
      <c r="A23" s="12">
        <v>42833</v>
      </c>
      <c r="B23" s="3"/>
      <c r="C23" s="3">
        <v>200</v>
      </c>
      <c r="D23" s="3" t="s">
        <v>56</v>
      </c>
      <c r="E23" s="3" t="s">
        <v>33</v>
      </c>
      <c r="F23" s="3" t="s">
        <v>47</v>
      </c>
      <c r="G23" s="10">
        <f t="shared" si="1"/>
        <v>10780</v>
      </c>
      <c r="H23" s="3">
        <v>1</v>
      </c>
      <c r="I23" s="3">
        <v>200</v>
      </c>
      <c r="J23" s="3"/>
      <c r="K23" s="3"/>
      <c r="L23" s="3"/>
    </row>
    <row r="24" spans="1:12" x14ac:dyDescent="0.3">
      <c r="A24" s="12">
        <v>42833</v>
      </c>
      <c r="B24" s="3"/>
      <c r="C24" s="3">
        <f t="shared" ref="C24:C25" si="3">H24*I24</f>
        <v>180</v>
      </c>
      <c r="D24" s="3" t="s">
        <v>56</v>
      </c>
      <c r="E24" s="3" t="s">
        <v>33</v>
      </c>
      <c r="F24" s="3" t="s">
        <v>51</v>
      </c>
      <c r="G24" s="10">
        <f t="shared" si="1"/>
        <v>10960</v>
      </c>
      <c r="H24" s="3">
        <v>1</v>
      </c>
      <c r="I24" s="3">
        <v>180</v>
      </c>
      <c r="J24" s="3"/>
      <c r="K24" s="3"/>
      <c r="L24" s="3"/>
    </row>
    <row r="25" spans="1:12" x14ac:dyDescent="0.3">
      <c r="A25" s="12">
        <v>42837</v>
      </c>
      <c r="B25" s="3"/>
      <c r="C25" s="3">
        <f t="shared" si="3"/>
        <v>1050</v>
      </c>
      <c r="D25" s="3" t="s">
        <v>56</v>
      </c>
      <c r="E25" s="3" t="s">
        <v>33</v>
      </c>
      <c r="F25" s="3" t="s">
        <v>48</v>
      </c>
      <c r="G25" s="10">
        <f t="shared" si="1"/>
        <v>12010</v>
      </c>
      <c r="H25" s="3">
        <v>7</v>
      </c>
      <c r="I25" s="3">
        <v>150</v>
      </c>
      <c r="J25" s="3"/>
      <c r="K25" s="3"/>
      <c r="L25" s="3"/>
    </row>
    <row r="26" spans="1:12" x14ac:dyDescent="0.3">
      <c r="A26" s="12">
        <v>42837</v>
      </c>
      <c r="B26" s="3"/>
      <c r="C26" s="3">
        <v>200</v>
      </c>
      <c r="D26" s="3" t="s">
        <v>56</v>
      </c>
      <c r="E26" s="3" t="s">
        <v>33</v>
      </c>
      <c r="F26" s="3" t="s">
        <v>47</v>
      </c>
      <c r="G26" s="10">
        <f t="shared" si="1"/>
        <v>12210</v>
      </c>
      <c r="H26" s="3">
        <v>1</v>
      </c>
      <c r="I26" s="3">
        <v>200</v>
      </c>
      <c r="J26" s="3"/>
      <c r="K26" s="3"/>
      <c r="L26" s="3"/>
    </row>
    <row r="27" spans="1:12" x14ac:dyDescent="0.3">
      <c r="A27" s="12">
        <v>42838</v>
      </c>
      <c r="B27" s="3"/>
      <c r="C27" s="3">
        <v>650</v>
      </c>
      <c r="D27" s="3" t="s">
        <v>56</v>
      </c>
      <c r="E27" s="3" t="s">
        <v>33</v>
      </c>
      <c r="F27" s="3" t="s">
        <v>45</v>
      </c>
      <c r="G27" s="10">
        <f t="shared" si="1"/>
        <v>12860</v>
      </c>
      <c r="H27" s="3">
        <v>1</v>
      </c>
      <c r="I27" s="3">
        <v>650</v>
      </c>
      <c r="J27" s="3"/>
      <c r="K27" s="3"/>
      <c r="L27" s="3"/>
    </row>
    <row r="28" spans="1:12" x14ac:dyDescent="0.3">
      <c r="A28" s="12">
        <v>42838</v>
      </c>
      <c r="B28" s="3"/>
      <c r="C28" s="3">
        <v>2000</v>
      </c>
      <c r="D28" s="3" t="s">
        <v>56</v>
      </c>
      <c r="E28" s="3" t="s">
        <v>33</v>
      </c>
      <c r="F28" s="3" t="s">
        <v>46</v>
      </c>
      <c r="G28" s="10">
        <f t="shared" si="1"/>
        <v>14860</v>
      </c>
      <c r="H28" s="3">
        <v>1</v>
      </c>
      <c r="I28" s="3">
        <v>2000</v>
      </c>
      <c r="J28" s="3"/>
      <c r="K28" s="3"/>
      <c r="L28" s="3"/>
    </row>
    <row r="29" spans="1:12" x14ac:dyDescent="0.3">
      <c r="A29" s="12">
        <v>42838</v>
      </c>
      <c r="B29" s="3"/>
      <c r="C29" s="3">
        <v>580</v>
      </c>
      <c r="D29" s="3" t="s">
        <v>56</v>
      </c>
      <c r="E29" s="3" t="s">
        <v>33</v>
      </c>
      <c r="F29" s="3" t="s">
        <v>44</v>
      </c>
      <c r="G29" s="10">
        <f t="shared" si="1"/>
        <v>15440</v>
      </c>
      <c r="H29" s="3">
        <v>1</v>
      </c>
      <c r="I29" s="3">
        <v>580</v>
      </c>
      <c r="J29" s="3"/>
      <c r="K29" s="3"/>
      <c r="L29" s="3"/>
    </row>
    <row r="30" spans="1:12" x14ac:dyDescent="0.3">
      <c r="A30" s="12">
        <v>42838</v>
      </c>
      <c r="B30" s="3"/>
      <c r="C30" s="3">
        <f>H30*I30</f>
        <v>1350</v>
      </c>
      <c r="D30" s="3" t="s">
        <v>56</v>
      </c>
      <c r="E30" s="3" t="s">
        <v>33</v>
      </c>
      <c r="F30" s="3" t="s">
        <v>62</v>
      </c>
      <c r="G30" s="10">
        <f t="shared" si="1"/>
        <v>16790</v>
      </c>
      <c r="H30" s="3">
        <v>9</v>
      </c>
      <c r="I30" s="3">
        <v>150</v>
      </c>
      <c r="J30" s="3"/>
      <c r="K30" s="3"/>
      <c r="L30" s="3"/>
    </row>
    <row r="31" spans="1:12" x14ac:dyDescent="0.3">
      <c r="A31" s="12">
        <v>42838</v>
      </c>
      <c r="B31" s="3"/>
      <c r="C31" s="3">
        <f>H31*I31</f>
        <v>380</v>
      </c>
      <c r="D31" s="3" t="s">
        <v>56</v>
      </c>
      <c r="E31" s="3" t="s">
        <v>33</v>
      </c>
      <c r="F31" s="3" t="s">
        <v>63</v>
      </c>
      <c r="G31" s="10">
        <f t="shared" si="1"/>
        <v>17170</v>
      </c>
      <c r="H31" s="3">
        <v>1</v>
      </c>
      <c r="I31" s="3">
        <v>380</v>
      </c>
      <c r="J31" s="3"/>
      <c r="K31" s="3"/>
      <c r="L31" s="3"/>
    </row>
    <row r="32" spans="1:12" x14ac:dyDescent="0.3">
      <c r="A32" s="12">
        <v>42838</v>
      </c>
      <c r="B32" s="3"/>
      <c r="C32" s="3">
        <f>H32*I32</f>
        <v>380</v>
      </c>
      <c r="D32" s="3" t="s">
        <v>56</v>
      </c>
      <c r="E32" s="3" t="s">
        <v>33</v>
      </c>
      <c r="F32" s="3" t="s">
        <v>64</v>
      </c>
      <c r="G32" s="10">
        <f t="shared" si="1"/>
        <v>17550</v>
      </c>
      <c r="H32" s="3">
        <v>1</v>
      </c>
      <c r="I32" s="3">
        <v>380</v>
      </c>
      <c r="J32" s="3"/>
      <c r="K32" s="3"/>
      <c r="L32" s="3"/>
    </row>
    <row r="33" spans="1:12" x14ac:dyDescent="0.3">
      <c r="A33" s="12">
        <v>42838</v>
      </c>
      <c r="B33" s="3"/>
      <c r="C33" s="3">
        <f t="shared" ref="C33:C37" si="4">H33*I33</f>
        <v>1480</v>
      </c>
      <c r="D33" s="3" t="s">
        <v>56</v>
      </c>
      <c r="E33" s="3" t="s">
        <v>33</v>
      </c>
      <c r="F33" s="3" t="s">
        <v>65</v>
      </c>
      <c r="G33" s="10">
        <f t="shared" si="1"/>
        <v>19030</v>
      </c>
      <c r="H33" s="3">
        <v>1</v>
      </c>
      <c r="I33" s="3">
        <v>1480</v>
      </c>
      <c r="J33" s="3"/>
      <c r="K33" s="3"/>
      <c r="L33" s="3"/>
    </row>
    <row r="34" spans="1:12" x14ac:dyDescent="0.3">
      <c r="A34" s="12">
        <v>42838</v>
      </c>
      <c r="B34" s="3"/>
      <c r="C34" s="3">
        <f t="shared" si="4"/>
        <v>70</v>
      </c>
      <c r="D34" s="3" t="s">
        <v>56</v>
      </c>
      <c r="E34" s="3" t="s">
        <v>33</v>
      </c>
      <c r="F34" s="3" t="s">
        <v>66</v>
      </c>
      <c r="G34" s="10">
        <f t="shared" si="1"/>
        <v>19100</v>
      </c>
      <c r="H34" s="3">
        <v>1</v>
      </c>
      <c r="I34" s="3">
        <v>70</v>
      </c>
      <c r="J34" s="3"/>
      <c r="K34" s="3"/>
      <c r="L34" s="3"/>
    </row>
    <row r="35" spans="1:12" x14ac:dyDescent="0.3">
      <c r="A35" s="12">
        <v>42838</v>
      </c>
      <c r="B35" s="3"/>
      <c r="C35" s="3">
        <f t="shared" si="4"/>
        <v>160</v>
      </c>
      <c r="D35" s="3" t="s">
        <v>56</v>
      </c>
      <c r="E35" s="3" t="s">
        <v>33</v>
      </c>
      <c r="F35" s="3" t="s">
        <v>67</v>
      </c>
      <c r="G35" s="10">
        <f t="shared" si="1"/>
        <v>19260</v>
      </c>
      <c r="H35" s="3">
        <v>2</v>
      </c>
      <c r="I35" s="3">
        <v>80</v>
      </c>
      <c r="J35" s="3"/>
      <c r="K35" s="3"/>
      <c r="L35" s="3"/>
    </row>
    <row r="36" spans="1:12" x14ac:dyDescent="0.3">
      <c r="A36" s="12">
        <v>42838</v>
      </c>
      <c r="B36" s="3"/>
      <c r="C36" s="3">
        <f t="shared" si="4"/>
        <v>280</v>
      </c>
      <c r="D36" s="3" t="s">
        <v>56</v>
      </c>
      <c r="E36" s="3" t="s">
        <v>33</v>
      </c>
      <c r="F36" s="3" t="s">
        <v>68</v>
      </c>
      <c r="G36" s="10">
        <f t="shared" si="1"/>
        <v>19540</v>
      </c>
      <c r="H36" s="3">
        <v>1</v>
      </c>
      <c r="I36" s="3">
        <v>280</v>
      </c>
      <c r="J36" s="3"/>
      <c r="K36" s="3"/>
      <c r="L36" s="3"/>
    </row>
    <row r="37" spans="1:12" x14ac:dyDescent="0.3">
      <c r="A37" s="12">
        <v>42838</v>
      </c>
      <c r="B37" s="3"/>
      <c r="C37" s="3">
        <f t="shared" si="4"/>
        <v>360</v>
      </c>
      <c r="D37" s="3" t="s">
        <v>56</v>
      </c>
      <c r="E37" s="3" t="s">
        <v>33</v>
      </c>
      <c r="F37" s="3" t="s">
        <v>69</v>
      </c>
      <c r="G37" s="10">
        <f t="shared" si="1"/>
        <v>19900</v>
      </c>
      <c r="H37" s="3">
        <v>1</v>
      </c>
      <c r="I37" s="3">
        <v>360</v>
      </c>
      <c r="J37" s="3"/>
      <c r="K37" s="3"/>
      <c r="L37" s="3"/>
    </row>
    <row r="38" spans="1:12" x14ac:dyDescent="0.3">
      <c r="A38" s="12">
        <v>42838</v>
      </c>
      <c r="B38" s="3"/>
      <c r="C38" s="3">
        <f>H38*I38</f>
        <v>-380</v>
      </c>
      <c r="D38" s="3" t="s">
        <v>56</v>
      </c>
      <c r="E38" s="3" t="s">
        <v>33</v>
      </c>
      <c r="F38" s="3" t="s">
        <v>70</v>
      </c>
      <c r="G38" s="10">
        <f t="shared" si="1"/>
        <v>19520</v>
      </c>
      <c r="H38" s="3">
        <v>1</v>
      </c>
      <c r="I38" s="3">
        <v>-380</v>
      </c>
      <c r="J38" s="3"/>
      <c r="K38" s="3"/>
      <c r="L38" s="3"/>
    </row>
    <row r="39" spans="1:12" x14ac:dyDescent="0.3">
      <c r="A39" s="14">
        <v>42840</v>
      </c>
      <c r="B39" s="3"/>
      <c r="C39" s="3">
        <f t="shared" ref="C39:C64" si="5">H39*I39</f>
        <v>180</v>
      </c>
      <c r="D39" s="3" t="s">
        <v>56</v>
      </c>
      <c r="E39" s="3" t="s">
        <v>33</v>
      </c>
      <c r="F39" s="3" t="s">
        <v>61</v>
      </c>
      <c r="G39" s="10">
        <f t="shared" si="1"/>
        <v>19700</v>
      </c>
      <c r="H39" s="3">
        <v>1</v>
      </c>
      <c r="I39" s="3">
        <v>180</v>
      </c>
      <c r="J39" s="3"/>
      <c r="K39" s="3"/>
      <c r="L39" s="3"/>
    </row>
    <row r="40" spans="1:12" x14ac:dyDescent="0.3">
      <c r="A40" s="14">
        <v>42840</v>
      </c>
      <c r="B40" s="3"/>
      <c r="C40" s="3">
        <f t="shared" si="5"/>
        <v>50</v>
      </c>
      <c r="D40" s="3" t="s">
        <v>56</v>
      </c>
      <c r="E40" s="3" t="s">
        <v>33</v>
      </c>
      <c r="F40" s="3" t="s">
        <v>90</v>
      </c>
      <c r="G40" s="10">
        <f t="shared" si="1"/>
        <v>19750</v>
      </c>
      <c r="H40" s="3">
        <v>1</v>
      </c>
      <c r="I40" s="3">
        <v>50</v>
      </c>
      <c r="J40" s="3"/>
      <c r="K40" s="3"/>
      <c r="L40" s="3"/>
    </row>
    <row r="41" spans="1:12" x14ac:dyDescent="0.3">
      <c r="A41" s="12">
        <v>42841</v>
      </c>
      <c r="B41" s="3"/>
      <c r="C41" s="3">
        <f t="shared" si="5"/>
        <v>250</v>
      </c>
      <c r="D41" s="3" t="s">
        <v>56</v>
      </c>
      <c r="E41" s="3" t="s">
        <v>33</v>
      </c>
      <c r="F41" s="3" t="s">
        <v>57</v>
      </c>
      <c r="G41" s="10">
        <f t="shared" si="1"/>
        <v>20000</v>
      </c>
      <c r="H41" s="3">
        <v>1</v>
      </c>
      <c r="I41" s="3">
        <v>250</v>
      </c>
      <c r="J41" s="3"/>
      <c r="K41" s="3"/>
      <c r="L41" s="3"/>
    </row>
    <row r="42" spans="1:12" x14ac:dyDescent="0.3">
      <c r="A42" s="12">
        <v>42845</v>
      </c>
      <c r="B42" s="3"/>
      <c r="C42" s="3">
        <f t="shared" si="5"/>
        <v>3060</v>
      </c>
      <c r="D42" s="3" t="s">
        <v>56</v>
      </c>
      <c r="E42" s="3" t="s">
        <v>33</v>
      </c>
      <c r="F42" s="3" t="s">
        <v>58</v>
      </c>
      <c r="G42" s="10">
        <f t="shared" si="1"/>
        <v>23060</v>
      </c>
      <c r="H42" s="3">
        <v>9</v>
      </c>
      <c r="I42" s="3">
        <v>340</v>
      </c>
      <c r="J42" s="3"/>
      <c r="K42" s="3"/>
      <c r="L42" s="3"/>
    </row>
    <row r="43" spans="1:12" x14ac:dyDescent="0.3">
      <c r="A43" s="12">
        <v>42845</v>
      </c>
      <c r="B43" s="3"/>
      <c r="C43" s="3">
        <f t="shared" si="5"/>
        <v>360</v>
      </c>
      <c r="D43" s="3" t="s">
        <v>56</v>
      </c>
      <c r="E43" s="3" t="s">
        <v>33</v>
      </c>
      <c r="F43" s="3" t="s">
        <v>59</v>
      </c>
      <c r="G43" s="10">
        <f t="shared" si="1"/>
        <v>23420</v>
      </c>
      <c r="H43" s="3">
        <v>1</v>
      </c>
      <c r="I43" s="3">
        <v>360</v>
      </c>
      <c r="J43" s="3"/>
      <c r="K43" s="3"/>
      <c r="L43" s="3"/>
    </row>
    <row r="44" spans="1:12" x14ac:dyDescent="0.3">
      <c r="A44" s="12">
        <v>42845</v>
      </c>
      <c r="B44" s="3"/>
      <c r="C44" s="3">
        <f t="shared" si="5"/>
        <v>60</v>
      </c>
      <c r="D44" s="3" t="s">
        <v>56</v>
      </c>
      <c r="E44" s="3" t="s">
        <v>33</v>
      </c>
      <c r="F44" s="3" t="s">
        <v>60</v>
      </c>
      <c r="G44" s="10">
        <f t="shared" si="1"/>
        <v>23480</v>
      </c>
      <c r="H44" s="3">
        <v>1</v>
      </c>
      <c r="I44" s="3">
        <v>60</v>
      </c>
      <c r="J44" s="3"/>
      <c r="K44" s="3"/>
      <c r="L44" s="3"/>
    </row>
    <row r="45" spans="1:12" x14ac:dyDescent="0.3">
      <c r="A45" s="12">
        <v>42845</v>
      </c>
      <c r="B45" s="3"/>
      <c r="C45" s="3">
        <f t="shared" si="5"/>
        <v>340</v>
      </c>
      <c r="D45" s="3" t="s">
        <v>56</v>
      </c>
      <c r="E45" s="3" t="s">
        <v>33</v>
      </c>
      <c r="F45" s="3" t="s">
        <v>19</v>
      </c>
      <c r="G45" s="10">
        <f t="shared" si="1"/>
        <v>23820</v>
      </c>
      <c r="H45" s="3">
        <v>2</v>
      </c>
      <c r="I45" s="3">
        <v>170</v>
      </c>
      <c r="J45" s="3"/>
      <c r="K45" s="3"/>
      <c r="L45" s="3"/>
    </row>
    <row r="46" spans="1:12" x14ac:dyDescent="0.3">
      <c r="A46" s="12">
        <v>42845</v>
      </c>
      <c r="B46" s="3"/>
      <c r="C46" s="3">
        <f t="shared" si="5"/>
        <v>100</v>
      </c>
      <c r="D46" s="3" t="s">
        <v>56</v>
      </c>
      <c r="E46" s="3" t="s">
        <v>33</v>
      </c>
      <c r="F46" s="3" t="s">
        <v>61</v>
      </c>
      <c r="G46" s="10">
        <f t="shared" si="1"/>
        <v>23920</v>
      </c>
      <c r="H46" s="3">
        <v>1</v>
      </c>
      <c r="I46" s="3">
        <v>100</v>
      </c>
      <c r="J46" s="3"/>
      <c r="K46" s="3"/>
      <c r="L46" s="3"/>
    </row>
    <row r="47" spans="1:12" x14ac:dyDescent="0.3">
      <c r="A47" s="12">
        <v>42845</v>
      </c>
      <c r="B47" s="3"/>
      <c r="C47" s="3">
        <f t="shared" si="5"/>
        <v>3400</v>
      </c>
      <c r="D47" s="3" t="s">
        <v>56</v>
      </c>
      <c r="E47" s="3" t="s">
        <v>33</v>
      </c>
      <c r="F47" s="3" t="s">
        <v>9</v>
      </c>
      <c r="G47" s="10">
        <f t="shared" si="1"/>
        <v>27320</v>
      </c>
      <c r="H47" s="3">
        <v>1</v>
      </c>
      <c r="I47" s="3">
        <v>3400</v>
      </c>
      <c r="J47" s="3"/>
      <c r="K47" s="3"/>
      <c r="L47" s="3"/>
    </row>
    <row r="48" spans="1:12" x14ac:dyDescent="0.3">
      <c r="A48" s="14">
        <v>42855</v>
      </c>
      <c r="B48" s="3"/>
      <c r="C48" s="3">
        <f t="shared" si="5"/>
        <v>246</v>
      </c>
      <c r="D48" s="3" t="s">
        <v>56</v>
      </c>
      <c r="E48" s="3" t="s">
        <v>33</v>
      </c>
      <c r="F48" s="3" t="s">
        <v>92</v>
      </c>
      <c r="G48" s="10">
        <f t="shared" si="1"/>
        <v>27566</v>
      </c>
      <c r="H48" s="3">
        <v>1</v>
      </c>
      <c r="I48" s="3">
        <v>246</v>
      </c>
      <c r="J48" s="3"/>
      <c r="K48" s="3"/>
      <c r="L48" s="3"/>
    </row>
    <row r="49" spans="1:12" x14ac:dyDescent="0.3">
      <c r="A49" s="14">
        <v>42866</v>
      </c>
      <c r="B49" s="3"/>
      <c r="C49" s="3">
        <f t="shared" si="5"/>
        <v>100</v>
      </c>
      <c r="D49" s="3" t="s">
        <v>56</v>
      </c>
      <c r="E49" s="3" t="s">
        <v>33</v>
      </c>
      <c r="F49" s="3" t="s">
        <v>8</v>
      </c>
      <c r="G49" s="10">
        <f t="shared" si="1"/>
        <v>27666</v>
      </c>
      <c r="H49" s="3">
        <v>1</v>
      </c>
      <c r="I49" s="3">
        <v>100</v>
      </c>
      <c r="J49" s="3"/>
      <c r="K49" s="3"/>
      <c r="L49" s="3"/>
    </row>
    <row r="50" spans="1:12" x14ac:dyDescent="0.3">
      <c r="A50" s="14">
        <v>42870</v>
      </c>
      <c r="B50" s="3"/>
      <c r="C50" s="3">
        <f t="shared" ref="C50:C51" si="6">H50*I50</f>
        <v>140</v>
      </c>
      <c r="D50" s="3" t="s">
        <v>56</v>
      </c>
      <c r="E50" s="3" t="s">
        <v>33</v>
      </c>
      <c r="F50" s="3" t="s">
        <v>112</v>
      </c>
      <c r="G50" s="10">
        <f t="shared" si="1"/>
        <v>27806</v>
      </c>
      <c r="H50" s="3">
        <v>1</v>
      </c>
      <c r="I50" s="3">
        <v>140</v>
      </c>
      <c r="J50" s="3"/>
      <c r="K50" s="3"/>
      <c r="L50" s="3"/>
    </row>
    <row r="51" spans="1:12" x14ac:dyDescent="0.3">
      <c r="A51" s="14">
        <v>42870</v>
      </c>
      <c r="B51" s="3"/>
      <c r="C51" s="3">
        <f t="shared" si="6"/>
        <v>100</v>
      </c>
      <c r="D51" s="3" t="s">
        <v>56</v>
      </c>
      <c r="E51" s="3" t="s">
        <v>33</v>
      </c>
      <c r="F51" s="3" t="s">
        <v>113</v>
      </c>
      <c r="G51" s="10">
        <f t="shared" si="1"/>
        <v>27906</v>
      </c>
      <c r="H51" s="3">
        <v>1</v>
      </c>
      <c r="I51" s="3">
        <v>100</v>
      </c>
      <c r="J51" s="3"/>
      <c r="K51" s="3"/>
      <c r="L51" s="3"/>
    </row>
    <row r="52" spans="1:12" x14ac:dyDescent="0.3">
      <c r="A52" s="14">
        <v>42870</v>
      </c>
      <c r="B52" s="3"/>
      <c r="C52" s="3">
        <f t="shared" si="5"/>
        <v>450</v>
      </c>
      <c r="D52" s="3" t="s">
        <v>56</v>
      </c>
      <c r="E52" s="3" t="s">
        <v>33</v>
      </c>
      <c r="F52" s="3" t="s">
        <v>114</v>
      </c>
      <c r="G52" s="10">
        <f t="shared" si="1"/>
        <v>28356</v>
      </c>
      <c r="H52" s="3">
        <v>5</v>
      </c>
      <c r="I52" s="3">
        <v>90</v>
      </c>
      <c r="J52" s="3"/>
      <c r="K52" s="3"/>
      <c r="L52" s="3"/>
    </row>
    <row r="53" spans="1:12" x14ac:dyDescent="0.3">
      <c r="A53" s="14">
        <v>42870</v>
      </c>
      <c r="B53" s="3"/>
      <c r="C53" s="3">
        <f t="shared" ref="C53:C55" si="7">H53*I53</f>
        <v>10</v>
      </c>
      <c r="D53" s="3" t="s">
        <v>56</v>
      </c>
      <c r="E53" s="3" t="s">
        <v>33</v>
      </c>
      <c r="F53" s="3" t="s">
        <v>115</v>
      </c>
      <c r="G53" s="10">
        <f t="shared" si="1"/>
        <v>28366</v>
      </c>
      <c r="H53" s="3">
        <v>1</v>
      </c>
      <c r="I53" s="3">
        <v>10</v>
      </c>
      <c r="J53" s="3"/>
      <c r="K53" s="3"/>
      <c r="L53" s="3"/>
    </row>
    <row r="54" spans="1:12" x14ac:dyDescent="0.3">
      <c r="A54" s="14">
        <v>42870</v>
      </c>
      <c r="B54" s="3"/>
      <c r="C54" s="3">
        <f t="shared" si="7"/>
        <v>100</v>
      </c>
      <c r="D54" s="3" t="s">
        <v>56</v>
      </c>
      <c r="E54" s="3" t="s">
        <v>33</v>
      </c>
      <c r="F54" s="3" t="s">
        <v>123</v>
      </c>
      <c r="G54" s="10">
        <f t="shared" si="1"/>
        <v>28466</v>
      </c>
      <c r="H54" s="3">
        <v>1</v>
      </c>
      <c r="I54" s="3">
        <v>100</v>
      </c>
      <c r="J54" s="3"/>
      <c r="K54" s="3"/>
      <c r="L54" s="3"/>
    </row>
    <row r="55" spans="1:12" x14ac:dyDescent="0.3">
      <c r="A55" s="14">
        <v>42870</v>
      </c>
      <c r="B55" s="3"/>
      <c r="C55" s="3">
        <f t="shared" si="7"/>
        <v>180</v>
      </c>
      <c r="D55" s="3" t="s">
        <v>56</v>
      </c>
      <c r="E55" s="3" t="s">
        <v>33</v>
      </c>
      <c r="F55" s="3" t="s">
        <v>122</v>
      </c>
      <c r="G55" s="10">
        <f t="shared" si="1"/>
        <v>28646</v>
      </c>
      <c r="H55" s="3">
        <v>1</v>
      </c>
      <c r="I55" s="3">
        <v>180</v>
      </c>
      <c r="J55" s="3"/>
      <c r="K55" s="3"/>
      <c r="L55" s="3"/>
    </row>
    <row r="56" spans="1:12" x14ac:dyDescent="0.3">
      <c r="A56" s="12">
        <v>42871</v>
      </c>
      <c r="B56" s="3"/>
      <c r="C56" s="3">
        <f t="shared" si="5"/>
        <v>960</v>
      </c>
      <c r="D56" s="3" t="s">
        <v>56</v>
      </c>
      <c r="E56" s="3" t="s">
        <v>33</v>
      </c>
      <c r="F56" s="3" t="s">
        <v>78</v>
      </c>
      <c r="G56" s="10">
        <f t="shared" si="1"/>
        <v>29606</v>
      </c>
      <c r="H56" s="3">
        <v>3</v>
      </c>
      <c r="I56" s="3">
        <v>320</v>
      </c>
      <c r="J56" s="3"/>
      <c r="K56" s="3"/>
      <c r="L56" s="3"/>
    </row>
    <row r="57" spans="1:12" x14ac:dyDescent="0.3">
      <c r="A57" s="12">
        <v>42871</v>
      </c>
      <c r="B57" s="3"/>
      <c r="C57" s="3">
        <f t="shared" si="5"/>
        <v>100</v>
      </c>
      <c r="D57" s="3" t="s">
        <v>56</v>
      </c>
      <c r="E57" s="3" t="s">
        <v>33</v>
      </c>
      <c r="F57" s="3" t="s">
        <v>79</v>
      </c>
      <c r="G57" s="10">
        <f t="shared" si="1"/>
        <v>29706</v>
      </c>
      <c r="H57" s="3">
        <v>1</v>
      </c>
      <c r="I57" s="3">
        <v>100</v>
      </c>
      <c r="J57" s="3"/>
      <c r="K57" s="3"/>
      <c r="L57" s="3"/>
    </row>
    <row r="58" spans="1:12" x14ac:dyDescent="0.3">
      <c r="A58" s="12">
        <v>42871</v>
      </c>
      <c r="B58" s="3"/>
      <c r="C58" s="3">
        <f t="shared" si="5"/>
        <v>400</v>
      </c>
      <c r="D58" s="3" t="s">
        <v>56</v>
      </c>
      <c r="E58" s="3" t="s">
        <v>33</v>
      </c>
      <c r="F58" s="3" t="s">
        <v>80</v>
      </c>
      <c r="G58" s="10">
        <f t="shared" si="1"/>
        <v>30106</v>
      </c>
      <c r="H58" s="3">
        <v>1</v>
      </c>
      <c r="I58" s="3">
        <v>400</v>
      </c>
      <c r="J58" s="3"/>
      <c r="K58" s="3"/>
      <c r="L58" s="3"/>
    </row>
    <row r="59" spans="1:12" x14ac:dyDescent="0.3">
      <c r="A59" s="12">
        <v>42871</v>
      </c>
      <c r="B59" s="3"/>
      <c r="C59" s="3">
        <f t="shared" si="5"/>
        <v>50</v>
      </c>
      <c r="D59" s="3" t="s">
        <v>56</v>
      </c>
      <c r="E59" s="3" t="s">
        <v>33</v>
      </c>
      <c r="F59" s="3" t="s">
        <v>75</v>
      </c>
      <c r="G59" s="10">
        <f t="shared" si="1"/>
        <v>30156</v>
      </c>
      <c r="H59" s="3">
        <v>1</v>
      </c>
      <c r="I59" s="3">
        <v>50</v>
      </c>
      <c r="J59" s="3"/>
      <c r="K59" s="3"/>
      <c r="L59" s="3"/>
    </row>
    <row r="60" spans="1:12" x14ac:dyDescent="0.3">
      <c r="A60" s="12">
        <v>42871</v>
      </c>
      <c r="B60" s="3"/>
      <c r="C60" s="3">
        <f t="shared" si="5"/>
        <v>80</v>
      </c>
      <c r="D60" s="3" t="s">
        <v>56</v>
      </c>
      <c r="E60" s="3" t="s">
        <v>33</v>
      </c>
      <c r="F60" s="3" t="s">
        <v>76</v>
      </c>
      <c r="G60" s="10">
        <f t="shared" si="1"/>
        <v>30236</v>
      </c>
      <c r="H60" s="3">
        <v>1</v>
      </c>
      <c r="I60" s="3">
        <v>80</v>
      </c>
      <c r="J60" s="3"/>
      <c r="K60" s="3"/>
      <c r="L60" s="3"/>
    </row>
    <row r="61" spans="1:12" x14ac:dyDescent="0.3">
      <c r="A61" s="12">
        <v>42871</v>
      </c>
      <c r="B61" s="3"/>
      <c r="C61" s="3">
        <f t="shared" si="5"/>
        <v>80</v>
      </c>
      <c r="D61" s="3" t="s">
        <v>56</v>
      </c>
      <c r="E61" s="3" t="s">
        <v>33</v>
      </c>
      <c r="F61" s="3" t="s">
        <v>77</v>
      </c>
      <c r="G61" s="10">
        <f t="shared" si="1"/>
        <v>30316</v>
      </c>
      <c r="H61" s="3">
        <v>1</v>
      </c>
      <c r="I61" s="3">
        <v>80</v>
      </c>
      <c r="J61" s="3"/>
      <c r="K61" s="3"/>
      <c r="L61" s="3"/>
    </row>
    <row r="62" spans="1:12" x14ac:dyDescent="0.3">
      <c r="A62" s="12">
        <v>42872</v>
      </c>
      <c r="B62" s="3"/>
      <c r="C62" s="3">
        <f t="shared" si="5"/>
        <v>30</v>
      </c>
      <c r="D62" s="3" t="s">
        <v>56</v>
      </c>
      <c r="E62" s="3" t="s">
        <v>33</v>
      </c>
      <c r="F62" s="3" t="s">
        <v>72</v>
      </c>
      <c r="G62" s="10">
        <f t="shared" si="1"/>
        <v>30346</v>
      </c>
      <c r="H62" s="3">
        <v>1</v>
      </c>
      <c r="I62" s="3">
        <v>30</v>
      </c>
      <c r="J62" s="3"/>
      <c r="K62" s="3"/>
      <c r="L62" s="3"/>
    </row>
    <row r="63" spans="1:12" x14ac:dyDescent="0.3">
      <c r="A63" s="12">
        <v>42872</v>
      </c>
      <c r="B63" s="3"/>
      <c r="C63" s="3">
        <f t="shared" si="5"/>
        <v>180</v>
      </c>
      <c r="D63" s="3" t="s">
        <v>56</v>
      </c>
      <c r="E63" s="3" t="s">
        <v>33</v>
      </c>
      <c r="F63" s="3" t="s">
        <v>73</v>
      </c>
      <c r="G63" s="10">
        <f t="shared" si="1"/>
        <v>30526</v>
      </c>
      <c r="H63" s="3">
        <v>1</v>
      </c>
      <c r="I63" s="3">
        <v>180</v>
      </c>
      <c r="J63" s="3"/>
      <c r="K63" s="3"/>
      <c r="L63" s="3"/>
    </row>
    <row r="64" spans="1:12" x14ac:dyDescent="0.3">
      <c r="A64" s="12">
        <v>42872</v>
      </c>
      <c r="B64" s="3"/>
      <c r="C64" s="3">
        <f t="shared" si="5"/>
        <v>57</v>
      </c>
      <c r="D64" s="3" t="s">
        <v>56</v>
      </c>
      <c r="E64" s="3" t="s">
        <v>33</v>
      </c>
      <c r="F64" s="3" t="s">
        <v>74</v>
      </c>
      <c r="G64" s="10">
        <f t="shared" si="1"/>
        <v>30583</v>
      </c>
      <c r="H64" s="3">
        <v>1</v>
      </c>
      <c r="I64" s="3">
        <v>57</v>
      </c>
      <c r="J64" s="3"/>
      <c r="K64" s="3"/>
      <c r="L64" s="3"/>
    </row>
    <row r="65" spans="1:12" x14ac:dyDescent="0.3">
      <c r="A65" s="14">
        <v>42881</v>
      </c>
      <c r="B65" s="3"/>
      <c r="C65" s="3">
        <f t="shared" ref="C65:C68" si="8">H65*I65</f>
        <v>1200</v>
      </c>
      <c r="D65" s="3" t="s">
        <v>56</v>
      </c>
      <c r="E65" s="3" t="s">
        <v>33</v>
      </c>
      <c r="F65" s="3" t="s">
        <v>117</v>
      </c>
      <c r="G65" s="10">
        <f t="shared" si="1"/>
        <v>31783</v>
      </c>
      <c r="H65" s="3">
        <v>3</v>
      </c>
      <c r="I65" s="3">
        <v>400</v>
      </c>
      <c r="J65" s="3"/>
      <c r="K65" s="3"/>
      <c r="L65" s="3"/>
    </row>
    <row r="66" spans="1:12" x14ac:dyDescent="0.3">
      <c r="A66" s="14">
        <v>42881</v>
      </c>
      <c r="B66" s="3"/>
      <c r="C66" s="3">
        <f t="shared" si="8"/>
        <v>1600</v>
      </c>
      <c r="D66" s="3" t="s">
        <v>56</v>
      </c>
      <c r="E66" s="3" t="s">
        <v>33</v>
      </c>
      <c r="F66" s="3" t="s">
        <v>58</v>
      </c>
      <c r="G66" s="10">
        <f t="shared" si="1"/>
        <v>33383</v>
      </c>
      <c r="H66" s="3">
        <v>5</v>
      </c>
      <c r="I66" s="3">
        <v>320</v>
      </c>
      <c r="J66" s="3"/>
      <c r="K66" s="3"/>
      <c r="L66" s="3"/>
    </row>
    <row r="67" spans="1:12" x14ac:dyDescent="0.3">
      <c r="A67" s="14">
        <v>42881</v>
      </c>
      <c r="B67" s="3"/>
      <c r="C67" s="3">
        <f t="shared" si="8"/>
        <v>30</v>
      </c>
      <c r="D67" s="3" t="s">
        <v>56</v>
      </c>
      <c r="E67" s="3" t="s">
        <v>33</v>
      </c>
      <c r="F67" s="3" t="s">
        <v>116</v>
      </c>
      <c r="G67" s="10">
        <f t="shared" si="1"/>
        <v>33413</v>
      </c>
      <c r="H67" s="3">
        <v>1</v>
      </c>
      <c r="I67" s="3">
        <v>30</v>
      </c>
      <c r="J67" s="3"/>
      <c r="K67" s="3"/>
      <c r="L67" s="3"/>
    </row>
    <row r="68" spans="1:12" x14ac:dyDescent="0.3">
      <c r="A68" s="12">
        <v>42896</v>
      </c>
      <c r="B68" s="3"/>
      <c r="C68" s="3">
        <f t="shared" si="8"/>
        <v>80</v>
      </c>
      <c r="D68" s="3" t="s">
        <v>56</v>
      </c>
      <c r="E68" s="3" t="s">
        <v>33</v>
      </c>
      <c r="F68" s="3" t="s">
        <v>118</v>
      </c>
      <c r="G68" s="10">
        <f t="shared" si="1"/>
        <v>33493</v>
      </c>
      <c r="H68" s="3">
        <v>1</v>
      </c>
      <c r="I68" s="3">
        <v>80</v>
      </c>
      <c r="J68" s="3"/>
      <c r="K68" s="3"/>
      <c r="L68" s="3"/>
    </row>
    <row r="69" spans="1:12" x14ac:dyDescent="0.3">
      <c r="A69" s="12">
        <v>42897</v>
      </c>
      <c r="B69" s="3"/>
      <c r="C69" s="3">
        <f t="shared" ref="C69:C70" si="9">H69*I69</f>
        <v>1280</v>
      </c>
      <c r="D69" s="3" t="s">
        <v>56</v>
      </c>
      <c r="E69" s="3" t="s">
        <v>33</v>
      </c>
      <c r="F69" s="3" t="s">
        <v>58</v>
      </c>
      <c r="G69" s="10">
        <f t="shared" si="1"/>
        <v>34773</v>
      </c>
      <c r="H69" s="3">
        <v>4</v>
      </c>
      <c r="I69" s="3">
        <v>320</v>
      </c>
      <c r="J69" s="3"/>
      <c r="K69" s="3"/>
      <c r="L69" s="3"/>
    </row>
    <row r="70" spans="1:12" x14ac:dyDescent="0.3">
      <c r="A70" s="12">
        <v>42897</v>
      </c>
      <c r="B70" s="3"/>
      <c r="C70" s="3">
        <f t="shared" si="9"/>
        <v>400</v>
      </c>
      <c r="D70" s="3" t="s">
        <v>56</v>
      </c>
      <c r="E70" s="3" t="s">
        <v>33</v>
      </c>
      <c r="F70" s="3" t="s">
        <v>119</v>
      </c>
      <c r="G70" s="10">
        <f t="shared" ref="G70:G72" si="10">G69+C70</f>
        <v>35173</v>
      </c>
      <c r="H70" s="3">
        <v>4</v>
      </c>
      <c r="I70" s="3">
        <v>100</v>
      </c>
      <c r="J70" s="3"/>
      <c r="K70" s="3"/>
      <c r="L70" s="3"/>
    </row>
    <row r="71" spans="1:12" x14ac:dyDescent="0.3">
      <c r="A71" s="14">
        <v>43100</v>
      </c>
      <c r="B71" s="3"/>
      <c r="C71" s="3">
        <f t="shared" ref="C71" si="11">H71*I71</f>
        <v>50</v>
      </c>
      <c r="D71" s="3" t="s">
        <v>56</v>
      </c>
      <c r="E71" s="3" t="s">
        <v>33</v>
      </c>
      <c r="F71" s="3" t="s">
        <v>120</v>
      </c>
      <c r="G71" s="10">
        <f t="shared" si="10"/>
        <v>35223</v>
      </c>
      <c r="H71" s="3">
        <v>1</v>
      </c>
      <c r="I71" s="3">
        <v>50</v>
      </c>
      <c r="J71" s="3"/>
      <c r="K71" s="3"/>
      <c r="L71" s="3"/>
    </row>
    <row r="72" spans="1:12" x14ac:dyDescent="0.3">
      <c r="A72" s="14">
        <v>43100</v>
      </c>
      <c r="B72" s="3"/>
      <c r="C72" s="3">
        <f t="shared" ref="C72" si="12">H72*I72</f>
        <v>90</v>
      </c>
      <c r="D72" s="3" t="s">
        <v>56</v>
      </c>
      <c r="E72" s="3" t="s">
        <v>33</v>
      </c>
      <c r="F72" s="3" t="s">
        <v>121</v>
      </c>
      <c r="G72" s="10">
        <f t="shared" si="10"/>
        <v>35313</v>
      </c>
      <c r="H72" s="3">
        <v>1</v>
      </c>
      <c r="I72" s="3">
        <v>90</v>
      </c>
      <c r="J72" s="3"/>
      <c r="K72" s="3"/>
      <c r="L72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zoomScaleNormal="100" workbookViewId="0">
      <selection activeCell="N79" sqref="N79"/>
    </sheetView>
  </sheetViews>
  <sheetFormatPr defaultRowHeight="16.5" x14ac:dyDescent="0.3"/>
  <cols>
    <col min="1" max="1" width="11.25" style="2" customWidth="1"/>
    <col min="2" max="2" width="6.25" style="2" customWidth="1"/>
    <col min="3" max="3" width="6.25" style="2" bestFit="1" customWidth="1"/>
    <col min="4" max="4" width="7.375" style="2" bestFit="1" customWidth="1"/>
    <col min="5" max="5" width="7.375" style="2" customWidth="1"/>
    <col min="6" max="6" width="5.5" style="2" bestFit="1" customWidth="1"/>
    <col min="7" max="7" width="7.375" style="2" bestFit="1" customWidth="1"/>
    <col min="8" max="8" width="5.5" style="2" customWidth="1"/>
    <col min="9" max="9" width="6.25" style="2" customWidth="1"/>
    <col min="10" max="10" width="6.25" style="2" bestFit="1" customWidth="1"/>
    <col min="11" max="11" width="14.5" style="2" bestFit="1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5">
        <v>42827</v>
      </c>
      <c r="B2" s="3"/>
      <c r="C2" s="3">
        <v>2990</v>
      </c>
      <c r="D2" s="3" t="s">
        <v>12</v>
      </c>
      <c r="E2" s="3" t="s">
        <v>33</v>
      </c>
      <c r="F2" s="3"/>
      <c r="G2" s="3">
        <v>-2990</v>
      </c>
      <c r="H2" s="3">
        <v>1</v>
      </c>
      <c r="I2" s="3">
        <v>2990</v>
      </c>
      <c r="J2" s="3"/>
      <c r="K2" s="3">
        <v>0.61794019933554822</v>
      </c>
    </row>
    <row r="3" spans="1:11" x14ac:dyDescent="0.3">
      <c r="A3" s="5">
        <v>42827</v>
      </c>
      <c r="B3" s="3">
        <f>H3*I3</f>
        <v>640</v>
      </c>
      <c r="C3" s="3"/>
      <c r="D3" s="3" t="s">
        <v>0</v>
      </c>
      <c r="E3" s="3" t="s">
        <v>33</v>
      </c>
      <c r="F3" s="3" t="s">
        <v>36</v>
      </c>
      <c r="G3" s="3">
        <f>G2+B3-C3</f>
        <v>-2350</v>
      </c>
      <c r="H3" s="3">
        <v>20</v>
      </c>
      <c r="I3" s="3">
        <v>32</v>
      </c>
      <c r="J3" s="3"/>
      <c r="K3" s="3"/>
    </row>
    <row r="4" spans="1:11" x14ac:dyDescent="0.3">
      <c r="A4" s="5">
        <v>42827</v>
      </c>
      <c r="B4" s="3">
        <f t="shared" ref="B4:B66" si="0">H4*I4</f>
        <v>112</v>
      </c>
      <c r="C4" s="3"/>
      <c r="D4" s="3" t="s">
        <v>0</v>
      </c>
      <c r="E4" s="3" t="s">
        <v>33</v>
      </c>
      <c r="F4" s="3" t="s">
        <v>37</v>
      </c>
      <c r="G4" s="3">
        <f t="shared" ref="G4:G14" si="1">G3+B4-C4</f>
        <v>-2238</v>
      </c>
      <c r="H4" s="3">
        <v>4</v>
      </c>
      <c r="I4" s="3">
        <v>28</v>
      </c>
      <c r="J4" s="3"/>
      <c r="K4" s="3"/>
    </row>
    <row r="5" spans="1:11" x14ac:dyDescent="0.3">
      <c r="A5" s="5">
        <v>42828</v>
      </c>
      <c r="B5" s="3">
        <f t="shared" si="0"/>
        <v>3776</v>
      </c>
      <c r="C5" s="3"/>
      <c r="D5" s="3" t="s">
        <v>0</v>
      </c>
      <c r="E5" s="3" t="s">
        <v>33</v>
      </c>
      <c r="F5" s="3" t="s">
        <v>36</v>
      </c>
      <c r="G5" s="3">
        <f t="shared" si="1"/>
        <v>1538</v>
      </c>
      <c r="H5" s="3">
        <v>118</v>
      </c>
      <c r="I5" s="3">
        <v>32</v>
      </c>
      <c r="J5" s="3"/>
      <c r="K5" s="3"/>
    </row>
    <row r="6" spans="1:11" x14ac:dyDescent="0.3">
      <c r="A6" s="5">
        <v>42828</v>
      </c>
      <c r="B6" s="3">
        <f t="shared" si="0"/>
        <v>420</v>
      </c>
      <c r="C6" s="3"/>
      <c r="D6" s="3" t="s">
        <v>0</v>
      </c>
      <c r="E6" s="3" t="s">
        <v>33</v>
      </c>
      <c r="F6" s="3" t="s">
        <v>37</v>
      </c>
      <c r="G6" s="3">
        <f t="shared" si="1"/>
        <v>1958</v>
      </c>
      <c r="H6" s="3">
        <v>14</v>
      </c>
      <c r="I6" s="3">
        <v>30</v>
      </c>
      <c r="J6" s="3"/>
      <c r="K6" s="3"/>
    </row>
    <row r="7" spans="1:11" x14ac:dyDescent="0.3">
      <c r="A7" s="5">
        <v>42829</v>
      </c>
      <c r="B7" s="3"/>
      <c r="C7" s="3">
        <f>H7*I7-J7</f>
        <v>1630</v>
      </c>
      <c r="D7" s="3" t="s">
        <v>12</v>
      </c>
      <c r="E7" s="3" t="s">
        <v>33</v>
      </c>
      <c r="F7" s="3"/>
      <c r="G7" s="3">
        <f t="shared" si="1"/>
        <v>328</v>
      </c>
      <c r="H7" s="3">
        <v>1</v>
      </c>
      <c r="I7" s="3">
        <v>1630</v>
      </c>
      <c r="J7" s="3"/>
      <c r="K7" s="3">
        <v>0.1683673469387755</v>
      </c>
    </row>
    <row r="8" spans="1:11" x14ac:dyDescent="0.3">
      <c r="A8" s="5">
        <v>42829</v>
      </c>
      <c r="B8" s="3">
        <f t="shared" si="0"/>
        <v>4704</v>
      </c>
      <c r="C8" s="3"/>
      <c r="D8" s="3" t="s">
        <v>0</v>
      </c>
      <c r="E8" s="3" t="s">
        <v>33</v>
      </c>
      <c r="F8" s="3" t="s">
        <v>36</v>
      </c>
      <c r="G8" s="3">
        <f t="shared" si="1"/>
        <v>5032</v>
      </c>
      <c r="H8" s="3">
        <v>147</v>
      </c>
      <c r="I8" s="3">
        <v>32</v>
      </c>
      <c r="J8" s="3"/>
      <c r="K8" s="3"/>
    </row>
    <row r="9" spans="1:11" x14ac:dyDescent="0.3">
      <c r="A9" s="5">
        <v>42829</v>
      </c>
      <c r="B9" s="3">
        <f t="shared" si="0"/>
        <v>330</v>
      </c>
      <c r="C9" s="3"/>
      <c r="D9" s="3" t="s">
        <v>0</v>
      </c>
      <c r="E9" s="3" t="s">
        <v>33</v>
      </c>
      <c r="F9" s="3" t="s">
        <v>37</v>
      </c>
      <c r="G9" s="3">
        <f t="shared" si="1"/>
        <v>5362</v>
      </c>
      <c r="H9" s="3">
        <v>11</v>
      </c>
      <c r="I9" s="3">
        <v>30</v>
      </c>
      <c r="J9" s="3"/>
      <c r="K9" s="3"/>
    </row>
    <row r="10" spans="1:11" x14ac:dyDescent="0.3">
      <c r="A10" s="5">
        <v>42830</v>
      </c>
      <c r="B10" s="3"/>
      <c r="C10" s="3">
        <f t="shared" ref="C10:C57" si="2">H10*I10-J10</f>
        <v>1770</v>
      </c>
      <c r="D10" s="3" t="s">
        <v>12</v>
      </c>
      <c r="E10" s="3" t="s">
        <v>33</v>
      </c>
      <c r="F10" s="3"/>
      <c r="G10" s="3">
        <f t="shared" si="1"/>
        <v>3592</v>
      </c>
      <c r="H10" s="3">
        <v>1</v>
      </c>
      <c r="I10" s="3">
        <v>1770</v>
      </c>
      <c r="J10" s="3"/>
      <c r="K10" s="3">
        <v>0.73824312333629105</v>
      </c>
    </row>
    <row r="11" spans="1:11" x14ac:dyDescent="0.3">
      <c r="A11" s="5">
        <v>42830</v>
      </c>
      <c r="B11" s="3">
        <f t="shared" si="0"/>
        <v>4992</v>
      </c>
      <c r="C11" s="3"/>
      <c r="D11" s="3" t="s">
        <v>0</v>
      </c>
      <c r="E11" s="3" t="s">
        <v>33</v>
      </c>
      <c r="F11" s="3" t="s">
        <v>36</v>
      </c>
      <c r="G11" s="3">
        <f t="shared" si="1"/>
        <v>8584</v>
      </c>
      <c r="H11" s="3">
        <v>156</v>
      </c>
      <c r="I11" s="3">
        <v>32</v>
      </c>
      <c r="J11" s="3"/>
      <c r="K11" s="3"/>
    </row>
    <row r="12" spans="1:11" x14ac:dyDescent="0.3">
      <c r="A12" s="5">
        <v>42838</v>
      </c>
      <c r="B12" s="3"/>
      <c r="C12" s="17">
        <v>1980</v>
      </c>
      <c r="D12" s="3" t="s">
        <v>12</v>
      </c>
      <c r="E12" s="3" t="s">
        <v>33</v>
      </c>
      <c r="F12" s="3" t="s">
        <v>85</v>
      </c>
      <c r="G12" s="3">
        <f t="shared" si="1"/>
        <v>6604</v>
      </c>
      <c r="H12" s="3">
        <v>1</v>
      </c>
      <c r="I12" s="3">
        <v>2230</v>
      </c>
      <c r="J12" s="3"/>
      <c r="K12" s="3">
        <v>0.60697920338385614</v>
      </c>
    </row>
    <row r="13" spans="1:11" x14ac:dyDescent="0.3">
      <c r="A13" s="5">
        <v>42838</v>
      </c>
      <c r="B13" s="3">
        <f t="shared" si="0"/>
        <v>3136</v>
      </c>
      <c r="C13" s="3"/>
      <c r="D13" s="3" t="s">
        <v>0</v>
      </c>
      <c r="E13" s="3" t="s">
        <v>33</v>
      </c>
      <c r="F13" s="3" t="s">
        <v>36</v>
      </c>
      <c r="G13" s="3">
        <f t="shared" si="1"/>
        <v>9740</v>
      </c>
      <c r="H13" s="3">
        <v>98</v>
      </c>
      <c r="I13" s="3">
        <v>32</v>
      </c>
      <c r="J13" s="3"/>
      <c r="K13" s="3"/>
    </row>
    <row r="14" spans="1:11" x14ac:dyDescent="0.3">
      <c r="A14" s="5">
        <v>42838</v>
      </c>
      <c r="B14" s="3">
        <f t="shared" si="0"/>
        <v>308</v>
      </c>
      <c r="C14" s="3"/>
      <c r="D14" s="3" t="s">
        <v>0</v>
      </c>
      <c r="E14" s="3" t="s">
        <v>33</v>
      </c>
      <c r="F14" s="3" t="s">
        <v>37</v>
      </c>
      <c r="G14" s="3">
        <f t="shared" si="1"/>
        <v>10048</v>
      </c>
      <c r="H14" s="3">
        <v>11</v>
      </c>
      <c r="I14" s="3">
        <v>28</v>
      </c>
      <c r="J14" s="3"/>
      <c r="K14" s="3"/>
    </row>
    <row r="15" spans="1:11" x14ac:dyDescent="0.3">
      <c r="A15" s="5">
        <v>42839</v>
      </c>
      <c r="B15" s="3"/>
      <c r="C15" s="3">
        <v>2230</v>
      </c>
      <c r="D15" s="3" t="s">
        <v>12</v>
      </c>
      <c r="E15" s="3" t="s">
        <v>33</v>
      </c>
      <c r="F15" s="3"/>
      <c r="G15" s="3">
        <f t="shared" ref="G15:G69" si="3">G14+B15-C15</f>
        <v>7818</v>
      </c>
      <c r="H15" s="3">
        <v>1</v>
      </c>
      <c r="I15" s="3">
        <v>2230</v>
      </c>
      <c r="J15" s="3">
        <v>0.8</v>
      </c>
      <c r="K15" s="3">
        <v>0.647887323943662</v>
      </c>
    </row>
    <row r="16" spans="1:11" x14ac:dyDescent="0.3">
      <c r="A16" s="5">
        <v>42839</v>
      </c>
      <c r="B16" s="3">
        <f t="shared" si="0"/>
        <v>1750</v>
      </c>
      <c r="C16" s="3"/>
      <c r="D16" s="3" t="s">
        <v>1</v>
      </c>
      <c r="E16" s="3" t="s">
        <v>33</v>
      </c>
      <c r="F16" s="3" t="s">
        <v>1</v>
      </c>
      <c r="G16" s="3">
        <f t="shared" si="3"/>
        <v>9568</v>
      </c>
      <c r="H16" s="3">
        <v>3.5</v>
      </c>
      <c r="I16" s="3">
        <v>500</v>
      </c>
      <c r="J16" s="3"/>
      <c r="K16" s="3"/>
    </row>
    <row r="17" spans="1:11" x14ac:dyDescent="0.3">
      <c r="A17" s="5">
        <v>42839</v>
      </c>
      <c r="B17" s="3">
        <f t="shared" si="0"/>
        <v>4832</v>
      </c>
      <c r="C17" s="3"/>
      <c r="D17" s="3" t="s">
        <v>0</v>
      </c>
      <c r="E17" s="3" t="s">
        <v>33</v>
      </c>
      <c r="F17" s="3" t="s">
        <v>36</v>
      </c>
      <c r="G17" s="3">
        <f t="shared" si="3"/>
        <v>14400</v>
      </c>
      <c r="H17" s="3">
        <v>151</v>
      </c>
      <c r="I17" s="3">
        <v>32</v>
      </c>
      <c r="J17" s="3"/>
      <c r="K17" s="3"/>
    </row>
    <row r="18" spans="1:11" x14ac:dyDescent="0.3">
      <c r="A18" s="5">
        <v>42839</v>
      </c>
      <c r="B18" s="3">
        <f t="shared" si="0"/>
        <v>448</v>
      </c>
      <c r="C18" s="3"/>
      <c r="D18" s="3" t="s">
        <v>0</v>
      </c>
      <c r="E18" s="3" t="s">
        <v>33</v>
      </c>
      <c r="F18" s="3" t="s">
        <v>37</v>
      </c>
      <c r="G18" s="3">
        <f t="shared" si="3"/>
        <v>14848</v>
      </c>
      <c r="H18" s="3">
        <v>16</v>
      </c>
      <c r="I18" s="3">
        <v>28</v>
      </c>
      <c r="J18" s="3"/>
      <c r="K18" s="3"/>
    </row>
    <row r="19" spans="1:11" x14ac:dyDescent="0.3">
      <c r="A19" s="5">
        <v>42840</v>
      </c>
      <c r="B19" s="3"/>
      <c r="C19" s="3">
        <f t="shared" si="2"/>
        <v>2000</v>
      </c>
      <c r="D19" s="3" t="s">
        <v>12</v>
      </c>
      <c r="E19" s="3" t="s">
        <v>33</v>
      </c>
      <c r="F19" s="3"/>
      <c r="G19" s="3">
        <f t="shared" si="3"/>
        <v>12848</v>
      </c>
      <c r="H19" s="3">
        <v>328</v>
      </c>
      <c r="I19" s="3">
        <v>6.1</v>
      </c>
      <c r="J19" s="3">
        <v>0.8</v>
      </c>
      <c r="K19" s="3">
        <v>0.647887323943662</v>
      </c>
    </row>
    <row r="20" spans="1:11" x14ac:dyDescent="0.3">
      <c r="A20" s="5">
        <v>42840</v>
      </c>
      <c r="B20" s="3">
        <f t="shared" si="0"/>
        <v>3232</v>
      </c>
      <c r="C20" s="3"/>
      <c r="D20" s="3" t="s">
        <v>0</v>
      </c>
      <c r="E20" s="3" t="s">
        <v>33</v>
      </c>
      <c r="F20" s="3" t="s">
        <v>36</v>
      </c>
      <c r="G20" s="3">
        <f t="shared" si="3"/>
        <v>16080</v>
      </c>
      <c r="H20" s="3">
        <v>101</v>
      </c>
      <c r="I20" s="3">
        <v>32</v>
      </c>
      <c r="J20" s="3"/>
      <c r="K20" s="3"/>
    </row>
    <row r="21" spans="1:11" x14ac:dyDescent="0.3">
      <c r="A21" s="5">
        <v>42840</v>
      </c>
      <c r="B21" s="3">
        <f t="shared" si="0"/>
        <v>448</v>
      </c>
      <c r="C21" s="3"/>
      <c r="D21" s="3" t="s">
        <v>0</v>
      </c>
      <c r="E21" s="3" t="s">
        <v>33</v>
      </c>
      <c r="F21" s="3" t="s">
        <v>37</v>
      </c>
      <c r="G21" s="3">
        <f t="shared" si="3"/>
        <v>16528</v>
      </c>
      <c r="H21" s="3">
        <v>16</v>
      </c>
      <c r="I21" s="3">
        <v>28</v>
      </c>
      <c r="J21" s="3"/>
      <c r="K21" s="3"/>
    </row>
    <row r="22" spans="1:11" x14ac:dyDescent="0.3">
      <c r="A22" s="5">
        <v>42844</v>
      </c>
      <c r="B22" s="3"/>
      <c r="C22" s="3">
        <v>1700</v>
      </c>
      <c r="D22" s="3" t="s">
        <v>12</v>
      </c>
      <c r="E22" s="3" t="s">
        <v>33</v>
      </c>
      <c r="F22" s="3"/>
      <c r="G22" s="3">
        <f t="shared" si="3"/>
        <v>14828</v>
      </c>
      <c r="H22" s="3">
        <v>1</v>
      </c>
      <c r="I22" s="3">
        <v>1900</v>
      </c>
      <c r="J22" s="3"/>
      <c r="K22" s="3">
        <v>0.56140350877192979</v>
      </c>
    </row>
    <row r="23" spans="1:11" x14ac:dyDescent="0.3">
      <c r="A23" s="5">
        <v>42844</v>
      </c>
      <c r="B23" s="3">
        <f t="shared" si="0"/>
        <v>2208</v>
      </c>
      <c r="C23" s="3"/>
      <c r="D23" s="3" t="s">
        <v>0</v>
      </c>
      <c r="E23" s="3" t="s">
        <v>33</v>
      </c>
      <c r="F23" s="3" t="s">
        <v>36</v>
      </c>
      <c r="G23" s="3">
        <f t="shared" si="3"/>
        <v>17036</v>
      </c>
      <c r="H23" s="3">
        <v>69</v>
      </c>
      <c r="I23" s="3">
        <v>32</v>
      </c>
      <c r="J23" s="3"/>
      <c r="K23" s="3"/>
    </row>
    <row r="24" spans="1:11" x14ac:dyDescent="0.3">
      <c r="A24" s="5">
        <v>42844</v>
      </c>
      <c r="B24" s="3">
        <f t="shared" si="0"/>
        <v>224</v>
      </c>
      <c r="C24" s="3"/>
      <c r="D24" s="3" t="s">
        <v>0</v>
      </c>
      <c r="E24" s="3" t="s">
        <v>33</v>
      </c>
      <c r="F24" s="3" t="s">
        <v>37</v>
      </c>
      <c r="G24" s="3">
        <f t="shared" si="3"/>
        <v>17260</v>
      </c>
      <c r="H24" s="3">
        <v>8</v>
      </c>
      <c r="I24" s="3">
        <v>28</v>
      </c>
      <c r="J24" s="3"/>
      <c r="K24" s="3"/>
    </row>
    <row r="25" spans="1:11" x14ac:dyDescent="0.3">
      <c r="A25" s="5">
        <v>42845</v>
      </c>
      <c r="B25" s="3">
        <f t="shared" ref="B25:B26" si="4">H25*I25</f>
        <v>992</v>
      </c>
      <c r="C25" s="3"/>
      <c r="D25" s="3" t="s">
        <v>0</v>
      </c>
      <c r="E25" s="3" t="s">
        <v>33</v>
      </c>
      <c r="F25" s="3" t="s">
        <v>36</v>
      </c>
      <c r="G25" s="3">
        <f t="shared" si="3"/>
        <v>18252</v>
      </c>
      <c r="H25" s="3">
        <v>31</v>
      </c>
      <c r="I25" s="3">
        <v>32</v>
      </c>
      <c r="J25" s="3"/>
      <c r="K25" s="3"/>
    </row>
    <row r="26" spans="1:11" x14ac:dyDescent="0.3">
      <c r="A26" s="5">
        <v>42845</v>
      </c>
      <c r="B26" s="3">
        <f t="shared" si="4"/>
        <v>112</v>
      </c>
      <c r="C26" s="3"/>
      <c r="D26" s="3" t="s">
        <v>0</v>
      </c>
      <c r="E26" s="3" t="s">
        <v>33</v>
      </c>
      <c r="F26" s="3" t="s">
        <v>37</v>
      </c>
      <c r="G26" s="3">
        <f t="shared" si="3"/>
        <v>18364</v>
      </c>
      <c r="H26" s="3">
        <v>4</v>
      </c>
      <c r="I26" s="3">
        <v>28</v>
      </c>
      <c r="J26" s="3"/>
      <c r="K26" s="3"/>
    </row>
    <row r="27" spans="1:11" x14ac:dyDescent="0.3">
      <c r="A27" s="5">
        <v>42847</v>
      </c>
      <c r="B27" s="3"/>
      <c r="C27" s="3">
        <f t="shared" si="2"/>
        <v>1610</v>
      </c>
      <c r="D27" s="3" t="s">
        <v>12</v>
      </c>
      <c r="E27" s="3" t="s">
        <v>33</v>
      </c>
      <c r="F27" s="3"/>
      <c r="G27" s="3">
        <f t="shared" si="3"/>
        <v>16754</v>
      </c>
      <c r="H27" s="3">
        <v>265</v>
      </c>
      <c r="I27" s="3">
        <v>6.1</v>
      </c>
      <c r="J27" s="3">
        <v>6.5</v>
      </c>
      <c r="K27" s="3">
        <v>0.72135687088958123</v>
      </c>
    </row>
    <row r="28" spans="1:11" x14ac:dyDescent="0.3">
      <c r="A28" s="5">
        <v>42847</v>
      </c>
      <c r="B28" s="3">
        <f t="shared" si="0"/>
        <v>3776</v>
      </c>
      <c r="C28" s="3"/>
      <c r="D28" s="3" t="s">
        <v>0</v>
      </c>
      <c r="E28" s="3" t="s">
        <v>33</v>
      </c>
      <c r="F28" s="3" t="s">
        <v>36</v>
      </c>
      <c r="G28" s="3">
        <f t="shared" si="3"/>
        <v>20530</v>
      </c>
      <c r="H28" s="3">
        <v>118</v>
      </c>
      <c r="I28" s="3">
        <v>32</v>
      </c>
      <c r="J28" s="3"/>
      <c r="K28" s="3"/>
    </row>
    <row r="29" spans="1:11" x14ac:dyDescent="0.3">
      <c r="A29" s="5">
        <v>42847</v>
      </c>
      <c r="B29" s="3">
        <f t="shared" si="0"/>
        <v>392</v>
      </c>
      <c r="C29" s="3"/>
      <c r="D29" s="3" t="s">
        <v>0</v>
      </c>
      <c r="E29" s="3" t="s">
        <v>33</v>
      </c>
      <c r="F29" s="3" t="s">
        <v>37</v>
      </c>
      <c r="G29" s="3">
        <f t="shared" si="3"/>
        <v>20922</v>
      </c>
      <c r="H29" s="3">
        <v>14</v>
      </c>
      <c r="I29" s="3">
        <v>28</v>
      </c>
      <c r="J29" s="3"/>
      <c r="K29" s="3"/>
    </row>
    <row r="30" spans="1:11" x14ac:dyDescent="0.3">
      <c r="A30" s="5">
        <v>42848</v>
      </c>
      <c r="B30" s="3"/>
      <c r="C30" s="3">
        <f t="shared" si="2"/>
        <v>1890</v>
      </c>
      <c r="D30" s="3" t="s">
        <v>12</v>
      </c>
      <c r="E30" s="3" t="s">
        <v>33</v>
      </c>
      <c r="F30" s="3"/>
      <c r="G30" s="3">
        <f t="shared" si="3"/>
        <v>19032</v>
      </c>
      <c r="H30" s="3">
        <v>310</v>
      </c>
      <c r="I30" s="3">
        <v>6.1</v>
      </c>
      <c r="J30" s="3">
        <v>1</v>
      </c>
      <c r="K30" s="3">
        <v>0.6067415730337079</v>
      </c>
    </row>
    <row r="31" spans="1:11" x14ac:dyDescent="0.3">
      <c r="A31" s="5">
        <v>42848</v>
      </c>
      <c r="B31" s="3">
        <f t="shared" si="0"/>
        <v>2496</v>
      </c>
      <c r="C31" s="3"/>
      <c r="D31" s="3" t="s">
        <v>0</v>
      </c>
      <c r="E31" s="3" t="s">
        <v>33</v>
      </c>
      <c r="F31" s="3" t="s">
        <v>36</v>
      </c>
      <c r="G31" s="3">
        <f t="shared" si="3"/>
        <v>21528</v>
      </c>
      <c r="H31" s="3">
        <v>78</v>
      </c>
      <c r="I31" s="3">
        <v>32</v>
      </c>
      <c r="J31" s="3"/>
      <c r="K31" s="3"/>
    </row>
    <row r="32" spans="1:11" x14ac:dyDescent="0.3">
      <c r="A32" s="5">
        <v>42848</v>
      </c>
      <c r="B32" s="3">
        <f t="shared" si="0"/>
        <v>420</v>
      </c>
      <c r="C32" s="3"/>
      <c r="D32" s="3" t="s">
        <v>0</v>
      </c>
      <c r="E32" s="3" t="s">
        <v>33</v>
      </c>
      <c r="F32" s="3" t="s">
        <v>37</v>
      </c>
      <c r="G32" s="3">
        <f t="shared" si="3"/>
        <v>21948</v>
      </c>
      <c r="H32" s="3">
        <v>15</v>
      </c>
      <c r="I32" s="3">
        <v>28</v>
      </c>
      <c r="J32" s="3"/>
      <c r="K32" s="3"/>
    </row>
    <row r="33" spans="1:11" x14ac:dyDescent="0.3">
      <c r="A33" s="7">
        <v>42871</v>
      </c>
      <c r="B33" s="3">
        <f t="shared" si="0"/>
        <v>1088</v>
      </c>
      <c r="C33" s="3"/>
      <c r="D33" s="3" t="s">
        <v>0</v>
      </c>
      <c r="E33" s="3" t="s">
        <v>33</v>
      </c>
      <c r="F33" s="3" t="s">
        <v>36</v>
      </c>
      <c r="G33" s="3">
        <f t="shared" si="3"/>
        <v>23036</v>
      </c>
      <c r="H33" s="3">
        <v>34</v>
      </c>
      <c r="I33" s="3">
        <v>32</v>
      </c>
      <c r="J33" s="3"/>
      <c r="K33" s="3"/>
    </row>
    <row r="34" spans="1:11" x14ac:dyDescent="0.3">
      <c r="A34" s="7">
        <v>42871</v>
      </c>
      <c r="B34" s="3">
        <f t="shared" si="0"/>
        <v>112</v>
      </c>
      <c r="C34" s="3"/>
      <c r="D34" s="3" t="s">
        <v>0</v>
      </c>
      <c r="E34" s="3" t="s">
        <v>33</v>
      </c>
      <c r="F34" s="3" t="s">
        <v>37</v>
      </c>
      <c r="G34" s="3">
        <f t="shared" si="3"/>
        <v>23148</v>
      </c>
      <c r="H34" s="3">
        <v>4</v>
      </c>
      <c r="I34" s="3">
        <v>28</v>
      </c>
      <c r="J34" s="3"/>
      <c r="K34" s="3"/>
    </row>
    <row r="35" spans="1:11" x14ac:dyDescent="0.3">
      <c r="A35" s="9">
        <v>42872</v>
      </c>
      <c r="B35" s="3"/>
      <c r="C35" s="17">
        <v>3100</v>
      </c>
      <c r="D35" s="3" t="s">
        <v>12</v>
      </c>
      <c r="E35" s="3" t="s">
        <v>33</v>
      </c>
      <c r="F35" s="3" t="s">
        <v>85</v>
      </c>
      <c r="G35" s="3">
        <f t="shared" si="3"/>
        <v>20048</v>
      </c>
      <c r="H35" s="3">
        <v>1</v>
      </c>
      <c r="I35" s="3">
        <v>3110</v>
      </c>
      <c r="J35" s="3"/>
      <c r="K35" s="3">
        <v>0.62339549527730687</v>
      </c>
    </row>
    <row r="36" spans="1:11" x14ac:dyDescent="0.3">
      <c r="A36" s="9">
        <v>42872</v>
      </c>
      <c r="B36" s="3">
        <f t="shared" si="0"/>
        <v>4672</v>
      </c>
      <c r="C36" s="3"/>
      <c r="D36" s="3" t="s">
        <v>0</v>
      </c>
      <c r="E36" s="3" t="s">
        <v>33</v>
      </c>
      <c r="F36" s="3" t="s">
        <v>36</v>
      </c>
      <c r="G36" s="3">
        <f t="shared" si="3"/>
        <v>24720</v>
      </c>
      <c r="H36" s="3">
        <v>146</v>
      </c>
      <c r="I36" s="3">
        <v>32</v>
      </c>
      <c r="J36" s="3"/>
      <c r="K36" s="3"/>
    </row>
    <row r="37" spans="1:11" x14ac:dyDescent="0.3">
      <c r="A37" s="9">
        <v>42872</v>
      </c>
      <c r="B37" s="3">
        <f t="shared" si="0"/>
        <v>476</v>
      </c>
      <c r="C37" s="3"/>
      <c r="D37" s="3" t="s">
        <v>0</v>
      </c>
      <c r="E37" s="3" t="s">
        <v>33</v>
      </c>
      <c r="F37" s="3" t="s">
        <v>37</v>
      </c>
      <c r="G37" s="3">
        <f t="shared" si="3"/>
        <v>25196</v>
      </c>
      <c r="H37" s="3">
        <v>17</v>
      </c>
      <c r="I37" s="3">
        <v>28</v>
      </c>
      <c r="J37" s="3"/>
      <c r="K37" s="3"/>
    </row>
    <row r="38" spans="1:11" x14ac:dyDescent="0.3">
      <c r="A38" s="7">
        <v>42873</v>
      </c>
      <c r="B38" s="3"/>
      <c r="C38" s="3">
        <f t="shared" si="2"/>
        <v>2439.9999999999995</v>
      </c>
      <c r="D38" s="3" t="s">
        <v>12</v>
      </c>
      <c r="E38" s="3" t="s">
        <v>33</v>
      </c>
      <c r="F38" s="3"/>
      <c r="G38" s="3">
        <f t="shared" si="3"/>
        <v>22756</v>
      </c>
      <c r="H38" s="3">
        <v>418</v>
      </c>
      <c r="I38" s="3">
        <v>5.85</v>
      </c>
      <c r="J38" s="3">
        <v>5.3</v>
      </c>
      <c r="K38" s="3">
        <v>0.63851851851851849</v>
      </c>
    </row>
    <row r="39" spans="1:11" x14ac:dyDescent="0.3">
      <c r="A39" s="7">
        <v>42873</v>
      </c>
      <c r="B39" s="3">
        <f t="shared" si="0"/>
        <v>2528</v>
      </c>
      <c r="C39" s="3"/>
      <c r="D39" s="3" t="s">
        <v>0</v>
      </c>
      <c r="E39" s="3" t="s">
        <v>33</v>
      </c>
      <c r="F39" s="3" t="s">
        <v>36</v>
      </c>
      <c r="G39" s="3">
        <f t="shared" si="3"/>
        <v>25284</v>
      </c>
      <c r="H39" s="3">
        <v>79</v>
      </c>
      <c r="I39" s="3">
        <v>32</v>
      </c>
      <c r="J39" s="3"/>
      <c r="K39" s="3"/>
    </row>
    <row r="40" spans="1:11" x14ac:dyDescent="0.3">
      <c r="A40" s="7">
        <v>42873</v>
      </c>
      <c r="B40" s="3">
        <f t="shared" si="0"/>
        <v>532</v>
      </c>
      <c r="C40" s="3"/>
      <c r="D40" s="3" t="s">
        <v>0</v>
      </c>
      <c r="E40" s="3" t="s">
        <v>33</v>
      </c>
      <c r="F40" s="3" t="s">
        <v>37</v>
      </c>
      <c r="G40" s="3">
        <f t="shared" si="3"/>
        <v>25816</v>
      </c>
      <c r="H40" s="3">
        <v>19</v>
      </c>
      <c r="I40" s="3">
        <v>28</v>
      </c>
      <c r="J40" s="3"/>
      <c r="K40" s="3"/>
    </row>
    <row r="41" spans="1:11" x14ac:dyDescent="0.3">
      <c r="A41" s="7">
        <v>42873</v>
      </c>
      <c r="B41" s="3">
        <f t="shared" si="0"/>
        <v>1250</v>
      </c>
      <c r="C41" s="3"/>
      <c r="D41" s="3" t="s">
        <v>1</v>
      </c>
      <c r="E41" s="3" t="s">
        <v>33</v>
      </c>
      <c r="F41" s="3" t="s">
        <v>1</v>
      </c>
      <c r="G41" s="3">
        <f t="shared" si="3"/>
        <v>27066</v>
      </c>
      <c r="H41" s="3">
        <v>2.5</v>
      </c>
      <c r="I41" s="3">
        <v>500</v>
      </c>
      <c r="J41" s="3"/>
      <c r="K41" s="3"/>
    </row>
    <row r="42" spans="1:11" x14ac:dyDescent="0.3">
      <c r="A42" s="9">
        <v>42874</v>
      </c>
      <c r="B42" s="3"/>
      <c r="C42" s="3">
        <f t="shared" si="2"/>
        <v>1409.9999999999998</v>
      </c>
      <c r="D42" s="3" t="s">
        <v>12</v>
      </c>
      <c r="E42" s="3" t="s">
        <v>33</v>
      </c>
      <c r="F42" s="3"/>
      <c r="G42" s="3">
        <f t="shared" si="3"/>
        <v>25656</v>
      </c>
      <c r="H42" s="3">
        <v>242</v>
      </c>
      <c r="I42" s="3">
        <v>5.85</v>
      </c>
      <c r="J42" s="3">
        <v>5.7</v>
      </c>
      <c r="K42" s="3">
        <v>0.69612068965517238</v>
      </c>
    </row>
    <row r="43" spans="1:11" x14ac:dyDescent="0.3">
      <c r="A43" s="9">
        <v>42874</v>
      </c>
      <c r="B43" s="3">
        <f t="shared" si="0"/>
        <v>2784</v>
      </c>
      <c r="C43" s="3"/>
      <c r="D43" s="3" t="s">
        <v>0</v>
      </c>
      <c r="E43" s="3" t="s">
        <v>33</v>
      </c>
      <c r="F43" s="3" t="s">
        <v>36</v>
      </c>
      <c r="G43" s="3">
        <f t="shared" si="3"/>
        <v>28440</v>
      </c>
      <c r="H43" s="3">
        <v>87</v>
      </c>
      <c r="I43" s="3">
        <v>32</v>
      </c>
      <c r="J43" s="3"/>
      <c r="K43" s="3"/>
    </row>
    <row r="44" spans="1:11" x14ac:dyDescent="0.3">
      <c r="A44" s="9">
        <v>42874</v>
      </c>
      <c r="B44" s="3">
        <f t="shared" si="0"/>
        <v>196</v>
      </c>
      <c r="C44" s="3"/>
      <c r="D44" s="3" t="s">
        <v>0</v>
      </c>
      <c r="E44" s="3" t="s">
        <v>33</v>
      </c>
      <c r="F44" s="3" t="s">
        <v>37</v>
      </c>
      <c r="G44" s="3">
        <f t="shared" si="3"/>
        <v>28636</v>
      </c>
      <c r="H44" s="3">
        <v>7</v>
      </c>
      <c r="I44" s="3">
        <v>28</v>
      </c>
      <c r="J44" s="3"/>
      <c r="K44" s="3"/>
    </row>
    <row r="45" spans="1:11" x14ac:dyDescent="0.3">
      <c r="A45" s="9">
        <v>42874</v>
      </c>
      <c r="B45" s="3">
        <f t="shared" si="0"/>
        <v>250</v>
      </c>
      <c r="C45" s="3"/>
      <c r="D45" s="3" t="s">
        <v>1</v>
      </c>
      <c r="E45" s="3" t="s">
        <v>33</v>
      </c>
      <c r="F45" s="3" t="s">
        <v>1</v>
      </c>
      <c r="G45" s="3">
        <f t="shared" si="3"/>
        <v>28886</v>
      </c>
      <c r="H45" s="3">
        <v>0.5</v>
      </c>
      <c r="I45" s="3">
        <v>500</v>
      </c>
      <c r="J45" s="3"/>
      <c r="K45" s="3"/>
    </row>
    <row r="46" spans="1:11" x14ac:dyDescent="0.3">
      <c r="A46" s="8">
        <v>42875</v>
      </c>
      <c r="B46" s="3"/>
      <c r="C46" s="3">
        <v>1590</v>
      </c>
      <c r="D46" s="3" t="s">
        <v>12</v>
      </c>
      <c r="E46" s="3" t="s">
        <v>33</v>
      </c>
      <c r="F46" s="3"/>
      <c r="G46" s="3">
        <f t="shared" si="3"/>
        <v>27296</v>
      </c>
      <c r="H46" s="3">
        <v>1</v>
      </c>
      <c r="I46" s="3">
        <v>1900</v>
      </c>
      <c r="J46" s="3"/>
      <c r="K46" s="3">
        <v>0.67431380581728795</v>
      </c>
    </row>
    <row r="47" spans="1:11" x14ac:dyDescent="0.3">
      <c r="A47" s="8">
        <v>42875</v>
      </c>
      <c r="B47" s="3">
        <f t="shared" si="0"/>
        <v>3264</v>
      </c>
      <c r="C47" s="3"/>
      <c r="D47" s="3" t="s">
        <v>0</v>
      </c>
      <c r="E47" s="3" t="s">
        <v>33</v>
      </c>
      <c r="F47" s="3" t="s">
        <v>36</v>
      </c>
      <c r="G47" s="3">
        <f t="shared" si="3"/>
        <v>30560</v>
      </c>
      <c r="H47" s="3">
        <v>102</v>
      </c>
      <c r="I47" s="3">
        <v>32</v>
      </c>
      <c r="J47" s="3"/>
      <c r="K47" s="3"/>
    </row>
    <row r="48" spans="1:11" x14ac:dyDescent="0.3">
      <c r="A48" s="8">
        <v>42875</v>
      </c>
      <c r="B48" s="3">
        <f t="shared" si="0"/>
        <v>28</v>
      </c>
      <c r="C48" s="3"/>
      <c r="D48" s="3" t="s">
        <v>0</v>
      </c>
      <c r="E48" s="3" t="s">
        <v>33</v>
      </c>
      <c r="F48" s="3" t="s">
        <v>37</v>
      </c>
      <c r="G48" s="3">
        <f t="shared" si="3"/>
        <v>30588</v>
      </c>
      <c r="H48" s="3">
        <v>1</v>
      </c>
      <c r="I48" s="3">
        <v>28</v>
      </c>
      <c r="J48" s="3"/>
      <c r="K48" s="3"/>
    </row>
    <row r="49" spans="1:11" x14ac:dyDescent="0.3">
      <c r="A49" s="9">
        <v>42876</v>
      </c>
      <c r="B49" s="3"/>
      <c r="C49" s="3">
        <f t="shared" si="2"/>
        <v>1469.9999999999998</v>
      </c>
      <c r="D49" s="3" t="s">
        <v>12</v>
      </c>
      <c r="E49" s="3" t="s">
        <v>33</v>
      </c>
      <c r="F49" s="3"/>
      <c r="G49" s="3">
        <f t="shared" si="3"/>
        <v>29118</v>
      </c>
      <c r="H49" s="3">
        <v>252</v>
      </c>
      <c r="I49" s="3">
        <v>5.85</v>
      </c>
      <c r="J49" s="3">
        <v>4.2</v>
      </c>
      <c r="K49" s="3">
        <v>4.2</v>
      </c>
    </row>
    <row r="50" spans="1:11" x14ac:dyDescent="0.3">
      <c r="A50" s="9">
        <v>42876</v>
      </c>
      <c r="B50" s="3">
        <f t="shared" si="0"/>
        <v>192</v>
      </c>
      <c r="C50" s="3"/>
      <c r="D50" s="3" t="s">
        <v>0</v>
      </c>
      <c r="E50" s="3" t="s">
        <v>33</v>
      </c>
      <c r="F50" s="3" t="s">
        <v>36</v>
      </c>
      <c r="G50" s="3">
        <f t="shared" si="3"/>
        <v>29310</v>
      </c>
      <c r="H50" s="3">
        <v>6</v>
      </c>
      <c r="I50" s="3">
        <v>32</v>
      </c>
      <c r="J50" s="3"/>
      <c r="K50" s="3"/>
    </row>
    <row r="51" spans="1:11" x14ac:dyDescent="0.3">
      <c r="A51" s="8">
        <v>42880</v>
      </c>
      <c r="B51" s="3">
        <f t="shared" ref="B51" si="5">H51*I51</f>
        <v>1500</v>
      </c>
      <c r="C51" s="3"/>
      <c r="D51" s="3" t="s">
        <v>1</v>
      </c>
      <c r="E51" s="3" t="s">
        <v>33</v>
      </c>
      <c r="F51" s="3" t="s">
        <v>1</v>
      </c>
      <c r="G51" s="3">
        <f t="shared" si="3"/>
        <v>30810</v>
      </c>
      <c r="H51" s="3">
        <v>3</v>
      </c>
      <c r="I51" s="3">
        <v>500</v>
      </c>
      <c r="J51" s="3"/>
      <c r="K51" s="3"/>
    </row>
    <row r="52" spans="1:11" x14ac:dyDescent="0.3">
      <c r="A52" s="7">
        <v>42881</v>
      </c>
      <c r="B52" s="3">
        <f t="shared" si="0"/>
        <v>2848</v>
      </c>
      <c r="C52" s="3"/>
      <c r="D52" s="3" t="s">
        <v>0</v>
      </c>
      <c r="E52" s="3" t="s">
        <v>33</v>
      </c>
      <c r="F52" s="3" t="s">
        <v>36</v>
      </c>
      <c r="G52" s="3">
        <f t="shared" si="3"/>
        <v>33658</v>
      </c>
      <c r="H52" s="3">
        <v>89</v>
      </c>
      <c r="I52" s="3">
        <v>32</v>
      </c>
      <c r="J52" s="3"/>
      <c r="K52" s="3"/>
    </row>
    <row r="53" spans="1:11" x14ac:dyDescent="0.3">
      <c r="A53" s="7">
        <v>42881</v>
      </c>
      <c r="B53" s="3">
        <f t="shared" si="0"/>
        <v>56</v>
      </c>
      <c r="C53" s="3"/>
      <c r="D53" s="3" t="s">
        <v>0</v>
      </c>
      <c r="E53" s="3" t="s">
        <v>33</v>
      </c>
      <c r="F53" s="3" t="s">
        <v>37</v>
      </c>
      <c r="G53" s="3">
        <f t="shared" si="3"/>
        <v>33714</v>
      </c>
      <c r="H53" s="3">
        <v>2</v>
      </c>
      <c r="I53" s="3">
        <v>28</v>
      </c>
      <c r="J53" s="3"/>
      <c r="K53" s="3"/>
    </row>
    <row r="54" spans="1:11" x14ac:dyDescent="0.3">
      <c r="A54" s="8">
        <v>42882</v>
      </c>
      <c r="B54" s="3"/>
      <c r="C54" s="3">
        <f t="shared" si="2"/>
        <v>2130</v>
      </c>
      <c r="D54" s="3" t="s">
        <v>12</v>
      </c>
      <c r="E54" s="3" t="s">
        <v>33</v>
      </c>
      <c r="F54" s="3"/>
      <c r="G54" s="3">
        <f t="shared" si="3"/>
        <v>31584</v>
      </c>
      <c r="H54" s="3">
        <v>359</v>
      </c>
      <c r="I54" s="3">
        <v>5.95</v>
      </c>
      <c r="J54" s="3">
        <v>6.05</v>
      </c>
      <c r="K54" s="3">
        <v>0.80149488115042467</v>
      </c>
    </row>
    <row r="55" spans="1:11" x14ac:dyDescent="0.3">
      <c r="A55" s="8">
        <v>42882</v>
      </c>
      <c r="B55" s="3">
        <f t="shared" si="0"/>
        <v>4480</v>
      </c>
      <c r="C55" s="3"/>
      <c r="D55" s="3" t="s">
        <v>0</v>
      </c>
      <c r="E55" s="3" t="s">
        <v>33</v>
      </c>
      <c r="F55" s="3" t="s">
        <v>36</v>
      </c>
      <c r="G55" s="3">
        <f t="shared" si="3"/>
        <v>36064</v>
      </c>
      <c r="H55" s="3">
        <v>140</v>
      </c>
      <c r="I55" s="3">
        <v>32</v>
      </c>
      <c r="J55" s="3"/>
      <c r="K55" s="3"/>
    </row>
    <row r="56" spans="1:11" x14ac:dyDescent="0.3">
      <c r="A56" s="8">
        <v>42882</v>
      </c>
      <c r="B56" s="3">
        <f t="shared" si="0"/>
        <v>280</v>
      </c>
      <c r="C56" s="3"/>
      <c r="D56" s="3" t="s">
        <v>0</v>
      </c>
      <c r="E56" s="3" t="s">
        <v>33</v>
      </c>
      <c r="F56" s="3" t="s">
        <v>37</v>
      </c>
      <c r="G56" s="3">
        <f t="shared" si="3"/>
        <v>36344</v>
      </c>
      <c r="H56" s="3">
        <v>10</v>
      </c>
      <c r="I56" s="3">
        <v>28</v>
      </c>
      <c r="J56" s="3"/>
      <c r="K56" s="3"/>
    </row>
    <row r="57" spans="1:11" x14ac:dyDescent="0.3">
      <c r="A57" s="7">
        <v>42883</v>
      </c>
      <c r="B57" s="3"/>
      <c r="C57" s="3">
        <f t="shared" si="2"/>
        <v>2270</v>
      </c>
      <c r="D57" s="3" t="s">
        <v>12</v>
      </c>
      <c r="E57" s="3" t="s">
        <v>33</v>
      </c>
      <c r="F57" s="3"/>
      <c r="G57" s="3">
        <f t="shared" si="3"/>
        <v>34074</v>
      </c>
      <c r="H57" s="3">
        <v>1</v>
      </c>
      <c r="I57" s="3">
        <v>2270</v>
      </c>
      <c r="J57" s="3"/>
      <c r="K57" s="3">
        <v>0.66783728416739829</v>
      </c>
    </row>
    <row r="58" spans="1:11" x14ac:dyDescent="0.3">
      <c r="A58" s="7">
        <v>42883</v>
      </c>
      <c r="B58" s="3">
        <f t="shared" si="0"/>
        <v>3840</v>
      </c>
      <c r="C58" s="3"/>
      <c r="D58" s="3" t="s">
        <v>0</v>
      </c>
      <c r="E58" s="3" t="s">
        <v>33</v>
      </c>
      <c r="F58" s="3" t="s">
        <v>36</v>
      </c>
      <c r="G58" s="3">
        <f t="shared" si="3"/>
        <v>37914</v>
      </c>
      <c r="H58" s="3">
        <v>120</v>
      </c>
      <c r="I58" s="3">
        <v>32</v>
      </c>
      <c r="J58" s="3"/>
      <c r="K58" s="3"/>
    </row>
    <row r="59" spans="1:11" x14ac:dyDescent="0.3">
      <c r="A59" s="7">
        <v>42883</v>
      </c>
      <c r="B59" s="3">
        <f t="shared" si="0"/>
        <v>224</v>
      </c>
      <c r="C59" s="3"/>
      <c r="D59" s="3" t="s">
        <v>0</v>
      </c>
      <c r="E59" s="3" t="s">
        <v>33</v>
      </c>
      <c r="F59" s="3" t="s">
        <v>37</v>
      </c>
      <c r="G59" s="3">
        <f t="shared" si="3"/>
        <v>38138</v>
      </c>
      <c r="H59" s="3">
        <v>8</v>
      </c>
      <c r="I59" s="3">
        <v>28</v>
      </c>
      <c r="J59" s="3"/>
      <c r="K59" s="3"/>
    </row>
    <row r="60" spans="1:11" x14ac:dyDescent="0.3">
      <c r="A60" s="7">
        <v>42883</v>
      </c>
      <c r="B60" s="3">
        <f t="shared" si="0"/>
        <v>500</v>
      </c>
      <c r="C60" s="3"/>
      <c r="D60" s="3" t="s">
        <v>1</v>
      </c>
      <c r="E60" s="3" t="s">
        <v>33</v>
      </c>
      <c r="F60" s="3" t="s">
        <v>1</v>
      </c>
      <c r="G60" s="3">
        <f t="shared" si="3"/>
        <v>38638</v>
      </c>
      <c r="H60" s="3">
        <v>1</v>
      </c>
      <c r="I60" s="3">
        <v>500</v>
      </c>
      <c r="J60" s="3"/>
      <c r="K60" s="3"/>
    </row>
    <row r="61" spans="1:11" x14ac:dyDescent="0.3">
      <c r="A61" s="8">
        <v>42884</v>
      </c>
      <c r="B61" s="3"/>
      <c r="C61" s="3">
        <v>1900</v>
      </c>
      <c r="D61" s="3" t="s">
        <v>12</v>
      </c>
      <c r="E61" s="3" t="s">
        <v>33</v>
      </c>
      <c r="F61" s="3"/>
      <c r="G61" s="3">
        <f t="shared" si="3"/>
        <v>36738</v>
      </c>
      <c r="H61" s="3">
        <v>1</v>
      </c>
      <c r="I61" s="3">
        <v>1900</v>
      </c>
      <c r="J61" s="3"/>
      <c r="K61" s="3">
        <v>0.80149488115042467</v>
      </c>
    </row>
    <row r="62" spans="1:11" x14ac:dyDescent="0.3">
      <c r="A62" s="8">
        <v>42884</v>
      </c>
      <c r="B62" s="3">
        <f t="shared" ref="B62:B63" si="6">H62*I62</f>
        <v>3040</v>
      </c>
      <c r="C62" s="3"/>
      <c r="D62" s="3" t="s">
        <v>0</v>
      </c>
      <c r="E62" s="3" t="s">
        <v>33</v>
      </c>
      <c r="F62" s="3" t="s">
        <v>36</v>
      </c>
      <c r="G62" s="3">
        <f t="shared" si="3"/>
        <v>39778</v>
      </c>
      <c r="H62" s="3">
        <v>95</v>
      </c>
      <c r="I62" s="3">
        <v>32</v>
      </c>
      <c r="J62" s="3"/>
      <c r="K62" s="3"/>
    </row>
    <row r="63" spans="1:11" x14ac:dyDescent="0.3">
      <c r="A63" s="8">
        <v>42884</v>
      </c>
      <c r="B63" s="3">
        <f t="shared" si="6"/>
        <v>308</v>
      </c>
      <c r="C63" s="3"/>
      <c r="D63" s="3" t="s">
        <v>0</v>
      </c>
      <c r="E63" s="3" t="s">
        <v>33</v>
      </c>
      <c r="F63" s="3" t="s">
        <v>37</v>
      </c>
      <c r="G63" s="3">
        <f t="shared" si="3"/>
        <v>40086</v>
      </c>
      <c r="H63" s="3">
        <v>11</v>
      </c>
      <c r="I63" s="3">
        <v>28</v>
      </c>
      <c r="J63" s="3"/>
      <c r="K63" s="3"/>
    </row>
    <row r="64" spans="1:11" x14ac:dyDescent="0.3">
      <c r="A64" s="7">
        <v>42885</v>
      </c>
      <c r="B64" s="3"/>
      <c r="C64" s="3">
        <v>1500</v>
      </c>
      <c r="D64" s="3" t="s">
        <v>12</v>
      </c>
      <c r="E64" s="3" t="s">
        <v>33</v>
      </c>
      <c r="F64" s="3"/>
      <c r="G64" s="3">
        <f t="shared" si="3"/>
        <v>38586</v>
      </c>
      <c r="H64" s="3">
        <v>1</v>
      </c>
      <c r="I64" s="3">
        <v>1500</v>
      </c>
      <c r="J64" s="3"/>
      <c r="K64" s="3">
        <v>0.66783728416739829</v>
      </c>
    </row>
    <row r="65" spans="1:11" x14ac:dyDescent="0.3">
      <c r="A65" s="7">
        <v>42885</v>
      </c>
      <c r="B65" s="3">
        <f t="shared" si="0"/>
        <v>384</v>
      </c>
      <c r="C65" s="3"/>
      <c r="D65" s="3" t="s">
        <v>0</v>
      </c>
      <c r="E65" s="3" t="s">
        <v>33</v>
      </c>
      <c r="F65" s="3" t="s">
        <v>36</v>
      </c>
      <c r="G65" s="3">
        <f t="shared" si="3"/>
        <v>38970</v>
      </c>
      <c r="H65" s="3">
        <v>12</v>
      </c>
      <c r="I65" s="3">
        <v>32</v>
      </c>
      <c r="J65" s="3"/>
      <c r="K65" s="3"/>
    </row>
    <row r="66" spans="1:11" x14ac:dyDescent="0.3">
      <c r="A66" s="8">
        <v>42886</v>
      </c>
      <c r="B66" s="3">
        <f t="shared" si="0"/>
        <v>1792</v>
      </c>
      <c r="C66" s="3"/>
      <c r="D66" s="3" t="s">
        <v>0</v>
      </c>
      <c r="E66" s="3" t="s">
        <v>33</v>
      </c>
      <c r="F66" s="3" t="s">
        <v>36</v>
      </c>
      <c r="G66" s="3">
        <f t="shared" si="3"/>
        <v>40762</v>
      </c>
      <c r="H66" s="3">
        <v>56</v>
      </c>
      <c r="I66" s="3">
        <v>32</v>
      </c>
      <c r="J66" s="3"/>
      <c r="K66" s="3"/>
    </row>
    <row r="67" spans="1:11" x14ac:dyDescent="0.3">
      <c r="A67" s="7">
        <v>42894</v>
      </c>
      <c r="B67" s="3"/>
      <c r="C67" s="3">
        <f t="shared" ref="C67" si="7">H67*I67-J67</f>
        <v>1980</v>
      </c>
      <c r="D67" s="3" t="s">
        <v>12</v>
      </c>
      <c r="E67" s="3" t="s">
        <v>33</v>
      </c>
      <c r="F67" s="3"/>
      <c r="G67" s="3">
        <f t="shared" si="3"/>
        <v>38782</v>
      </c>
      <c r="H67" s="3">
        <v>1</v>
      </c>
      <c r="I67" s="3">
        <v>1980</v>
      </c>
      <c r="J67" s="3"/>
      <c r="K67" s="3">
        <v>0.66783728416739829</v>
      </c>
    </row>
    <row r="68" spans="1:11" x14ac:dyDescent="0.3">
      <c r="A68" s="7">
        <v>42894</v>
      </c>
      <c r="B68" s="3">
        <f t="shared" ref="B68:B69" si="8">H68*I68</f>
        <v>1824</v>
      </c>
      <c r="C68" s="3"/>
      <c r="D68" s="3" t="s">
        <v>0</v>
      </c>
      <c r="E68" s="3" t="s">
        <v>33</v>
      </c>
      <c r="F68" s="3" t="s">
        <v>36</v>
      </c>
      <c r="G68" s="3">
        <f t="shared" si="3"/>
        <v>40606</v>
      </c>
      <c r="H68" s="3">
        <v>57</v>
      </c>
      <c r="I68" s="3">
        <v>32</v>
      </c>
      <c r="J68" s="3"/>
      <c r="K68" s="3"/>
    </row>
    <row r="69" spans="1:11" x14ac:dyDescent="0.3">
      <c r="A69" s="7">
        <v>42894</v>
      </c>
      <c r="B69" s="3">
        <f t="shared" si="8"/>
        <v>750</v>
      </c>
      <c r="C69" s="3"/>
      <c r="D69" s="3" t="s">
        <v>1</v>
      </c>
      <c r="E69" s="3" t="s">
        <v>33</v>
      </c>
      <c r="F69" s="3" t="s">
        <v>1</v>
      </c>
      <c r="G69" s="3">
        <f t="shared" si="3"/>
        <v>41356</v>
      </c>
      <c r="H69" s="3">
        <v>1.5</v>
      </c>
      <c r="I69" s="3">
        <v>500</v>
      </c>
      <c r="J69" s="3"/>
      <c r="K69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Normal="100" workbookViewId="0">
      <selection activeCell="K14" sqref="K14:K15"/>
    </sheetView>
  </sheetViews>
  <sheetFormatPr defaultRowHeight="16.5" x14ac:dyDescent="0.3"/>
  <cols>
    <col min="1" max="1" width="11.25" style="2" bestFit="1" customWidth="1"/>
    <col min="2" max="3" width="8.5" style="2" bestFit="1" customWidth="1"/>
    <col min="4" max="5" width="7.375" style="2" bestFit="1" customWidth="1"/>
    <col min="6" max="6" width="9.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5">
        <v>42802</v>
      </c>
      <c r="B2" s="3">
        <f>H2*I2</f>
        <v>500</v>
      </c>
      <c r="D2" s="3" t="s">
        <v>84</v>
      </c>
      <c r="E2" s="3" t="s">
        <v>32</v>
      </c>
      <c r="F2" s="3"/>
      <c r="G2" s="3">
        <f>B2-C2</f>
        <v>500</v>
      </c>
      <c r="H2" s="3">
        <v>1</v>
      </c>
      <c r="I2" s="3">
        <v>500</v>
      </c>
      <c r="J2" s="3"/>
      <c r="K2" s="3"/>
    </row>
    <row r="3" spans="1:11" x14ac:dyDescent="0.3">
      <c r="A3" s="5">
        <v>42802</v>
      </c>
      <c r="B3" s="3">
        <f>H3*I3</f>
        <v>4329</v>
      </c>
      <c r="C3" s="3"/>
      <c r="D3" s="3" t="s">
        <v>0</v>
      </c>
      <c r="E3" s="3" t="s">
        <v>32</v>
      </c>
      <c r="F3" s="3"/>
      <c r="G3" s="3">
        <f>G2+B3-C3</f>
        <v>4829</v>
      </c>
      <c r="H3" s="3">
        <v>117</v>
      </c>
      <c r="I3" s="3">
        <v>37</v>
      </c>
      <c r="J3" s="3"/>
      <c r="K3" s="3">
        <f>(B4+B5)/(B4+B5+C3)</f>
        <v>1</v>
      </c>
    </row>
    <row r="4" spans="1:11" x14ac:dyDescent="0.3">
      <c r="A4" s="5">
        <v>42802</v>
      </c>
      <c r="B4" s="3">
        <f t="shared" ref="B4:B13" si="0">H4*I4</f>
        <v>600</v>
      </c>
      <c r="C4" s="3"/>
      <c r="D4" s="3" t="s">
        <v>1</v>
      </c>
      <c r="E4" s="3" t="s">
        <v>32</v>
      </c>
      <c r="F4" s="3"/>
      <c r="G4" s="3">
        <f t="shared" ref="G4:G15" si="1">G3+B4-C4</f>
        <v>5429</v>
      </c>
      <c r="H4" s="3">
        <v>1</v>
      </c>
      <c r="I4" s="3">
        <v>600</v>
      </c>
      <c r="J4" s="3"/>
      <c r="K4" s="3"/>
    </row>
    <row r="5" spans="1:11" x14ac:dyDescent="0.3">
      <c r="A5" s="5">
        <v>42803</v>
      </c>
      <c r="B5" s="3"/>
      <c r="C5" s="3">
        <f>H5*I5</f>
        <v>2850</v>
      </c>
      <c r="D5" s="3" t="s">
        <v>12</v>
      </c>
      <c r="E5" s="3" t="s">
        <v>32</v>
      </c>
      <c r="F5" s="3"/>
      <c r="G5" s="3">
        <f t="shared" si="1"/>
        <v>2579</v>
      </c>
      <c r="H5" s="3">
        <v>1</v>
      </c>
      <c r="I5" s="3">
        <v>2850</v>
      </c>
      <c r="J5" s="3"/>
      <c r="K5" s="3"/>
    </row>
    <row r="6" spans="1:11" x14ac:dyDescent="0.3">
      <c r="A6" s="5">
        <v>42803</v>
      </c>
      <c r="B6" s="3">
        <f t="shared" ref="B6" si="2">H6*I6</f>
        <v>2923</v>
      </c>
      <c r="C6" s="3"/>
      <c r="D6" s="3" t="s">
        <v>0</v>
      </c>
      <c r="E6" s="3" t="s">
        <v>32</v>
      </c>
      <c r="F6" s="3"/>
      <c r="G6" s="3">
        <f t="shared" si="1"/>
        <v>5502</v>
      </c>
      <c r="H6" s="3">
        <v>79</v>
      </c>
      <c r="I6" s="3">
        <v>37</v>
      </c>
      <c r="J6" s="3"/>
      <c r="K6" s="3"/>
    </row>
    <row r="7" spans="1:11" x14ac:dyDescent="0.3">
      <c r="A7" s="5">
        <v>42822</v>
      </c>
      <c r="B7" s="3"/>
      <c r="C7" s="3">
        <f>H7*I7</f>
        <v>3100</v>
      </c>
      <c r="D7" s="3" t="s">
        <v>12</v>
      </c>
      <c r="E7" s="3" t="s">
        <v>32</v>
      </c>
      <c r="F7" s="3"/>
      <c r="G7" s="3">
        <f t="shared" si="1"/>
        <v>2402</v>
      </c>
      <c r="H7" s="3">
        <v>1</v>
      </c>
      <c r="I7" s="3">
        <v>3100</v>
      </c>
      <c r="J7" s="3"/>
      <c r="K7" s="3"/>
    </row>
    <row r="8" spans="1:11" x14ac:dyDescent="0.3">
      <c r="A8" s="5">
        <v>42822</v>
      </c>
      <c r="B8" s="3">
        <f t="shared" si="0"/>
        <v>600</v>
      </c>
      <c r="C8" s="3"/>
      <c r="D8" s="3" t="s">
        <v>1</v>
      </c>
      <c r="E8" s="3" t="s">
        <v>32</v>
      </c>
      <c r="F8" s="3"/>
      <c r="G8" s="3">
        <f t="shared" si="1"/>
        <v>3002</v>
      </c>
      <c r="H8" s="3">
        <v>1</v>
      </c>
      <c r="I8" s="3">
        <v>600</v>
      </c>
      <c r="J8" s="3"/>
      <c r="K8" s="3"/>
    </row>
    <row r="9" spans="1:11" x14ac:dyDescent="0.3">
      <c r="A9" s="5">
        <v>42822</v>
      </c>
      <c r="B9" s="3">
        <f t="shared" si="0"/>
        <v>3663</v>
      </c>
      <c r="C9" s="3"/>
      <c r="D9" s="3" t="s">
        <v>0</v>
      </c>
      <c r="E9" s="3" t="s">
        <v>32</v>
      </c>
      <c r="F9" s="3"/>
      <c r="G9" s="3">
        <f t="shared" si="1"/>
        <v>6665</v>
      </c>
      <c r="H9" s="3">
        <v>99</v>
      </c>
      <c r="I9" s="3">
        <v>37</v>
      </c>
      <c r="J9" s="3"/>
      <c r="K9" s="3"/>
    </row>
    <row r="10" spans="1:11" x14ac:dyDescent="0.3">
      <c r="A10" s="5">
        <v>42823</v>
      </c>
      <c r="B10" s="3"/>
      <c r="C10" s="3">
        <f t="shared" ref="C10" si="3">H10*I10</f>
        <v>2700</v>
      </c>
      <c r="D10" s="3" t="s">
        <v>12</v>
      </c>
      <c r="E10" s="3" t="s">
        <v>32</v>
      </c>
      <c r="F10" s="3"/>
      <c r="G10" s="3">
        <f t="shared" si="1"/>
        <v>3965</v>
      </c>
      <c r="H10" s="3">
        <v>1</v>
      </c>
      <c r="I10" s="3">
        <v>2700</v>
      </c>
      <c r="J10" s="3"/>
      <c r="K10" s="3">
        <f>(B11+B12)/(B11+B12+C10)</f>
        <v>0.65170278637770895</v>
      </c>
    </row>
    <row r="11" spans="1:11" x14ac:dyDescent="0.3">
      <c r="A11" s="5">
        <v>42823</v>
      </c>
      <c r="B11" s="3">
        <f t="shared" si="0"/>
        <v>3552</v>
      </c>
      <c r="C11" s="3"/>
      <c r="D11" s="3" t="s">
        <v>0</v>
      </c>
      <c r="E11" s="3" t="s">
        <v>32</v>
      </c>
      <c r="F11" s="3"/>
      <c r="G11" s="3">
        <f t="shared" si="1"/>
        <v>7517</v>
      </c>
      <c r="H11" s="3">
        <v>96</v>
      </c>
      <c r="I11" s="3">
        <v>37</v>
      </c>
      <c r="J11" s="3"/>
      <c r="K11" s="3"/>
    </row>
    <row r="12" spans="1:11" x14ac:dyDescent="0.3">
      <c r="A12" s="5">
        <v>42824</v>
      </c>
      <c r="B12" s="3">
        <f t="shared" si="0"/>
        <v>1500</v>
      </c>
      <c r="C12" s="3"/>
      <c r="D12" s="3" t="s">
        <v>1</v>
      </c>
      <c r="E12" s="3" t="s">
        <v>32</v>
      </c>
      <c r="F12" s="3"/>
      <c r="G12" s="3">
        <f t="shared" si="1"/>
        <v>9017</v>
      </c>
      <c r="H12" s="3">
        <v>2.5</v>
      </c>
      <c r="I12" s="3">
        <v>600</v>
      </c>
      <c r="J12" s="3"/>
      <c r="K12" s="3">
        <f>(B13+B14)/(B13+B14+C12)</f>
        <v>1</v>
      </c>
    </row>
    <row r="13" spans="1:11" x14ac:dyDescent="0.3">
      <c r="A13" s="5">
        <v>42826</v>
      </c>
      <c r="B13" s="3">
        <f t="shared" si="0"/>
        <v>2997</v>
      </c>
      <c r="C13" s="3"/>
      <c r="D13" s="3" t="s">
        <v>0</v>
      </c>
      <c r="E13" s="3" t="s">
        <v>32</v>
      </c>
      <c r="F13" s="3"/>
      <c r="G13" s="3">
        <f t="shared" si="1"/>
        <v>12014</v>
      </c>
      <c r="H13" s="3">
        <v>81</v>
      </c>
      <c r="I13" s="3">
        <v>37</v>
      </c>
      <c r="J13" s="3"/>
      <c r="K13" s="6">
        <f>(B11+B13+B14)/(B11+B13+B14+C10+C12)</f>
        <v>0.73461765284057401</v>
      </c>
    </row>
    <row r="14" spans="1:11" x14ac:dyDescent="0.3">
      <c r="A14" s="5">
        <v>42827</v>
      </c>
      <c r="B14" s="3">
        <f>H14*I14</f>
        <v>925</v>
      </c>
      <c r="C14" s="3"/>
      <c r="D14" s="3" t="s">
        <v>0</v>
      </c>
      <c r="E14" s="3" t="s">
        <v>32</v>
      </c>
      <c r="F14" s="3"/>
      <c r="G14" s="3">
        <f t="shared" si="1"/>
        <v>12939</v>
      </c>
      <c r="H14" s="3">
        <v>25</v>
      </c>
      <c r="I14" s="3">
        <v>37</v>
      </c>
      <c r="J14" s="3"/>
      <c r="K14" s="3"/>
    </row>
    <row r="15" spans="1:11" x14ac:dyDescent="0.3">
      <c r="A15" s="5">
        <v>42827</v>
      </c>
      <c r="B15" s="3"/>
      <c r="C15" s="6">
        <v>89</v>
      </c>
      <c r="D15" s="3" t="s">
        <v>42</v>
      </c>
      <c r="E15" s="3" t="s">
        <v>32</v>
      </c>
      <c r="F15" s="3"/>
      <c r="G15" s="3">
        <f t="shared" si="1"/>
        <v>12850</v>
      </c>
      <c r="H15" s="3">
        <v>1</v>
      </c>
      <c r="I15" s="3">
        <v>89</v>
      </c>
      <c r="J15" s="3"/>
      <c r="K15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Normal="100" workbookViewId="0">
      <selection activeCell="J1" sqref="J1:K1048576"/>
    </sheetView>
  </sheetViews>
  <sheetFormatPr defaultRowHeight="16.5" x14ac:dyDescent="0.3"/>
  <cols>
    <col min="1" max="1" width="12.5" style="15" bestFit="1" customWidth="1"/>
    <col min="2" max="2" width="7.375" style="2" bestFit="1" customWidth="1"/>
    <col min="3" max="3" width="8.5" style="2" customWidth="1"/>
    <col min="4" max="4" width="9.25" style="2" customWidth="1"/>
    <col min="5" max="5" width="9.25" style="2" bestFit="1" customWidth="1"/>
    <col min="6" max="6" width="17.5" style="2" customWidth="1"/>
    <col min="7" max="7" width="7" style="2" customWidth="1"/>
    <col min="8" max="8" width="5.5" style="2" customWidth="1"/>
    <col min="9" max="9" width="6.25" style="2" customWidth="1"/>
    <col min="10" max="11" width="5.5" style="2" customWidth="1"/>
    <col min="12" max="13" width="9" style="1"/>
    <col min="14" max="14" width="9.625" style="1" bestFit="1" customWidth="1"/>
    <col min="15" max="16384" width="9" style="1"/>
  </cols>
  <sheetData>
    <row r="1" spans="1:11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13">
        <v>42849</v>
      </c>
      <c r="B2" s="3">
        <f t="shared" ref="B2:B21" si="0">H2*I2</f>
        <v>2170</v>
      </c>
      <c r="C2" s="3"/>
      <c r="D2" s="3" t="s">
        <v>0</v>
      </c>
      <c r="E2" s="3" t="s">
        <v>83</v>
      </c>
      <c r="F2" s="3" t="s">
        <v>36</v>
      </c>
      <c r="G2" s="3">
        <f t="shared" ref="G2" si="1">B2-C2</f>
        <v>2170</v>
      </c>
      <c r="H2" s="3">
        <v>62</v>
      </c>
      <c r="I2" s="3">
        <v>35</v>
      </c>
      <c r="J2" s="3"/>
      <c r="K2" s="3"/>
    </row>
    <row r="3" spans="1:11" x14ac:dyDescent="0.3">
      <c r="A3" s="14">
        <v>42853</v>
      </c>
      <c r="B3" s="3"/>
      <c r="C3" s="3">
        <f>H3*I3-J3</f>
        <v>2670</v>
      </c>
      <c r="D3" s="3" t="s">
        <v>12</v>
      </c>
      <c r="E3" s="3" t="s">
        <v>83</v>
      </c>
      <c r="F3" s="3"/>
      <c r="G3" s="3">
        <f>G2+B3-C3</f>
        <v>-500</v>
      </c>
      <c r="H3" s="3">
        <v>1</v>
      </c>
      <c r="I3" s="3">
        <v>2670</v>
      </c>
      <c r="J3" s="3"/>
      <c r="K3" s="3">
        <f>(B4+B5)/(B4+B5+C3)</f>
        <v>0.60590405904059041</v>
      </c>
    </row>
    <row r="4" spans="1:11" x14ac:dyDescent="0.3">
      <c r="A4" s="14">
        <v>42853</v>
      </c>
      <c r="B4" s="3">
        <f t="shared" ref="B4:B5" si="2">H4*I4</f>
        <v>3605</v>
      </c>
      <c r="C4" s="3"/>
      <c r="D4" s="3" t="s">
        <v>0</v>
      </c>
      <c r="E4" s="3" t="s">
        <v>83</v>
      </c>
      <c r="F4" s="3" t="s">
        <v>36</v>
      </c>
      <c r="G4" s="3">
        <f t="shared" ref="G4:G22" si="3">G3+B4-C4</f>
        <v>3105</v>
      </c>
      <c r="H4" s="3">
        <v>103</v>
      </c>
      <c r="I4" s="3">
        <v>35</v>
      </c>
      <c r="J4" s="3"/>
      <c r="K4" s="3"/>
    </row>
    <row r="5" spans="1:11" x14ac:dyDescent="0.3">
      <c r="A5" s="14">
        <v>42853</v>
      </c>
      <c r="B5" s="3">
        <f t="shared" si="2"/>
        <v>500</v>
      </c>
      <c r="C5" s="3"/>
      <c r="D5" s="6" t="s">
        <v>1</v>
      </c>
      <c r="E5" s="3" t="s">
        <v>83</v>
      </c>
      <c r="F5" s="3" t="s">
        <v>1</v>
      </c>
      <c r="G5" s="3">
        <f t="shared" si="3"/>
        <v>3605</v>
      </c>
      <c r="H5" s="3">
        <v>1</v>
      </c>
      <c r="I5" s="3">
        <v>500</v>
      </c>
      <c r="J5" s="3"/>
      <c r="K5" s="3"/>
    </row>
    <row r="6" spans="1:11" x14ac:dyDescent="0.3">
      <c r="A6" s="13">
        <v>42854</v>
      </c>
      <c r="B6" s="3">
        <f t="shared" si="0"/>
        <v>3185</v>
      </c>
      <c r="C6" s="3"/>
      <c r="D6" s="3" t="s">
        <v>0</v>
      </c>
      <c r="E6" s="3" t="s">
        <v>83</v>
      </c>
      <c r="F6" s="3" t="s">
        <v>36</v>
      </c>
      <c r="G6" s="3">
        <f t="shared" si="3"/>
        <v>6790</v>
      </c>
      <c r="H6" s="3">
        <v>91</v>
      </c>
      <c r="I6" s="3">
        <v>35</v>
      </c>
      <c r="J6" s="3"/>
      <c r="K6" s="3"/>
    </row>
    <row r="7" spans="1:11" x14ac:dyDescent="0.3">
      <c r="A7" s="13">
        <v>42854</v>
      </c>
      <c r="B7" s="3">
        <f t="shared" si="0"/>
        <v>1250</v>
      </c>
      <c r="C7" s="3"/>
      <c r="D7" s="6" t="s">
        <v>1</v>
      </c>
      <c r="E7" s="3" t="s">
        <v>83</v>
      </c>
      <c r="F7" s="3" t="s">
        <v>1</v>
      </c>
      <c r="G7" s="3">
        <f t="shared" si="3"/>
        <v>8040</v>
      </c>
      <c r="H7" s="3">
        <v>2.5</v>
      </c>
      <c r="I7" s="3">
        <v>500</v>
      </c>
      <c r="J7" s="3"/>
      <c r="K7" s="3"/>
    </row>
    <row r="8" spans="1:11" x14ac:dyDescent="0.3">
      <c r="A8" s="14">
        <v>42855</v>
      </c>
      <c r="B8" s="3">
        <f t="shared" si="0"/>
        <v>3255</v>
      </c>
      <c r="C8" s="3"/>
      <c r="D8" s="3" t="s">
        <v>0</v>
      </c>
      <c r="E8" s="3" t="s">
        <v>83</v>
      </c>
      <c r="F8" s="3" t="s">
        <v>36</v>
      </c>
      <c r="G8" s="3">
        <f t="shared" si="3"/>
        <v>11295</v>
      </c>
      <c r="H8" s="3">
        <v>93</v>
      </c>
      <c r="I8" s="3">
        <v>35</v>
      </c>
      <c r="J8" s="3"/>
      <c r="K8" s="3"/>
    </row>
    <row r="9" spans="1:11" x14ac:dyDescent="0.3">
      <c r="A9" s="14">
        <v>42855</v>
      </c>
      <c r="B9" s="3">
        <f t="shared" si="0"/>
        <v>1000</v>
      </c>
      <c r="C9" s="3"/>
      <c r="D9" s="6" t="s">
        <v>1</v>
      </c>
      <c r="E9" s="3" t="s">
        <v>83</v>
      </c>
      <c r="F9" s="3" t="s">
        <v>1</v>
      </c>
      <c r="G9" s="3">
        <f t="shared" si="3"/>
        <v>12295</v>
      </c>
      <c r="H9" s="3">
        <v>2</v>
      </c>
      <c r="I9" s="3">
        <v>500</v>
      </c>
      <c r="J9" s="3"/>
      <c r="K9" s="3"/>
    </row>
    <row r="10" spans="1:11" x14ac:dyDescent="0.3">
      <c r="A10" s="13">
        <v>42857</v>
      </c>
      <c r="B10" s="3"/>
      <c r="C10" s="3">
        <f t="shared" ref="C10" si="4">H10*I10-J10</f>
        <v>2940</v>
      </c>
      <c r="D10" s="3" t="s">
        <v>12</v>
      </c>
      <c r="E10" s="3" t="s">
        <v>83</v>
      </c>
      <c r="F10" s="3"/>
      <c r="G10" s="3">
        <f t="shared" si="3"/>
        <v>9355</v>
      </c>
      <c r="H10" s="3">
        <v>1</v>
      </c>
      <c r="I10" s="3">
        <v>2940</v>
      </c>
      <c r="J10" s="3"/>
      <c r="K10" s="3">
        <f>(B11+B12)/(B11+B12+C10)</f>
        <v>0.42857142857142855</v>
      </c>
    </row>
    <row r="11" spans="1:11" x14ac:dyDescent="0.3">
      <c r="A11" s="14">
        <v>42860</v>
      </c>
      <c r="B11" s="3">
        <f t="shared" ref="B11" si="5">H11*I11</f>
        <v>2205</v>
      </c>
      <c r="C11" s="3"/>
      <c r="D11" s="3" t="s">
        <v>0</v>
      </c>
      <c r="E11" s="3" t="s">
        <v>83</v>
      </c>
      <c r="F11" s="3" t="s">
        <v>36</v>
      </c>
      <c r="G11" s="3">
        <f t="shared" si="3"/>
        <v>11560</v>
      </c>
      <c r="H11" s="3">
        <v>63</v>
      </c>
      <c r="I11" s="3">
        <v>35</v>
      </c>
      <c r="J11" s="3"/>
      <c r="K11" s="3"/>
    </row>
    <row r="12" spans="1:11" x14ac:dyDescent="0.3">
      <c r="A12" s="13">
        <v>42861</v>
      </c>
      <c r="B12" s="3"/>
      <c r="C12" s="3">
        <f t="shared" ref="C12:C15" si="6">H12*I12-J12</f>
        <v>1800</v>
      </c>
      <c r="D12" s="3" t="s">
        <v>12</v>
      </c>
      <c r="E12" s="3" t="s">
        <v>83</v>
      </c>
      <c r="F12" s="3"/>
      <c r="G12" s="3">
        <f t="shared" si="3"/>
        <v>9760</v>
      </c>
      <c r="H12" s="3">
        <v>1</v>
      </c>
      <c r="I12" s="3">
        <v>1800</v>
      </c>
      <c r="J12" s="3"/>
      <c r="K12" s="3">
        <f>(B13+B14)/(B13+B14+C12)</f>
        <v>0.65384615384615385</v>
      </c>
    </row>
    <row r="13" spans="1:11" x14ac:dyDescent="0.3">
      <c r="A13" s="13">
        <v>42861</v>
      </c>
      <c r="B13" s="3">
        <f t="shared" ref="B13:B14" si="7">H13*I13</f>
        <v>1400</v>
      </c>
      <c r="C13" s="3"/>
      <c r="D13" s="3" t="s">
        <v>0</v>
      </c>
      <c r="E13" s="3" t="s">
        <v>83</v>
      </c>
      <c r="F13" s="3" t="s">
        <v>36</v>
      </c>
      <c r="G13" s="3">
        <f t="shared" si="3"/>
        <v>11160</v>
      </c>
      <c r="H13" s="3">
        <v>40</v>
      </c>
      <c r="I13" s="3">
        <v>35</v>
      </c>
      <c r="J13" s="3"/>
      <c r="K13" s="6">
        <f>(B11+B13+B14)/(B11+B13+B14+C10+C12)</f>
        <v>0.54180763653939101</v>
      </c>
    </row>
    <row r="14" spans="1:11" x14ac:dyDescent="0.3">
      <c r="A14" s="13">
        <v>42861</v>
      </c>
      <c r="B14" s="3">
        <f t="shared" si="7"/>
        <v>2000</v>
      </c>
      <c r="C14" s="3"/>
      <c r="D14" s="6" t="s">
        <v>1</v>
      </c>
      <c r="E14" s="3" t="s">
        <v>83</v>
      </c>
      <c r="F14" s="3" t="s">
        <v>1</v>
      </c>
      <c r="G14" s="3">
        <f t="shared" si="3"/>
        <v>13160</v>
      </c>
      <c r="H14" s="3">
        <v>4</v>
      </c>
      <c r="I14" s="3">
        <v>500</v>
      </c>
      <c r="J14" s="3"/>
      <c r="K14" s="3"/>
    </row>
    <row r="15" spans="1:11" x14ac:dyDescent="0.3">
      <c r="A15" s="14">
        <v>42867</v>
      </c>
      <c r="B15" s="3"/>
      <c r="C15" s="3">
        <f t="shared" si="6"/>
        <v>2900</v>
      </c>
      <c r="D15" s="3" t="s">
        <v>12</v>
      </c>
      <c r="E15" s="3" t="s">
        <v>83</v>
      </c>
      <c r="F15" s="3" t="s">
        <v>91</v>
      </c>
      <c r="G15" s="3">
        <f t="shared" si="3"/>
        <v>10260</v>
      </c>
      <c r="H15" s="3">
        <v>1</v>
      </c>
      <c r="I15" s="3">
        <v>2900</v>
      </c>
      <c r="J15" s="3"/>
      <c r="K15" s="3">
        <f>(B16+B17)/(B16+B17+C15)</f>
        <v>0.60544217687074831</v>
      </c>
    </row>
    <row r="16" spans="1:11" x14ac:dyDescent="0.3">
      <c r="A16" s="14">
        <v>42869</v>
      </c>
      <c r="B16" s="3">
        <f t="shared" si="0"/>
        <v>3115</v>
      </c>
      <c r="C16" s="3"/>
      <c r="D16" s="3" t="s">
        <v>0</v>
      </c>
      <c r="E16" s="3" t="s">
        <v>83</v>
      </c>
      <c r="F16" s="3" t="s">
        <v>36</v>
      </c>
      <c r="G16" s="3">
        <f t="shared" si="3"/>
        <v>13375</v>
      </c>
      <c r="H16" s="3">
        <v>89</v>
      </c>
      <c r="I16" s="3">
        <v>35</v>
      </c>
      <c r="J16" s="3"/>
      <c r="K16" s="3"/>
    </row>
    <row r="17" spans="1:11" x14ac:dyDescent="0.3">
      <c r="A17" s="14">
        <v>42869</v>
      </c>
      <c r="B17" s="3">
        <f t="shared" si="0"/>
        <v>1335</v>
      </c>
      <c r="C17" s="3"/>
      <c r="D17" s="6" t="s">
        <v>1</v>
      </c>
      <c r="E17" s="3" t="s">
        <v>83</v>
      </c>
      <c r="F17" s="3" t="s">
        <v>1</v>
      </c>
      <c r="G17" s="3">
        <f t="shared" si="3"/>
        <v>14710</v>
      </c>
      <c r="H17" s="3">
        <v>2.67</v>
      </c>
      <c r="I17" s="3">
        <v>500</v>
      </c>
      <c r="J17" s="3"/>
      <c r="K17" s="3"/>
    </row>
    <row r="18" spans="1:11" x14ac:dyDescent="0.3">
      <c r="A18" s="13">
        <v>42870</v>
      </c>
      <c r="B18" s="3"/>
      <c r="C18" s="3">
        <f t="shared" ref="C18" si="8">H18*I18-J18</f>
        <v>2800</v>
      </c>
      <c r="D18" s="3" t="s">
        <v>12</v>
      </c>
      <c r="E18" s="3" t="s">
        <v>83</v>
      </c>
      <c r="F18" s="3"/>
      <c r="G18" s="3">
        <f t="shared" si="3"/>
        <v>11910</v>
      </c>
      <c r="H18" s="3">
        <v>1</v>
      </c>
      <c r="I18" s="3">
        <v>2800</v>
      </c>
      <c r="J18" s="3"/>
      <c r="K18" s="3">
        <f>(B19+B20)/(B19+B20+C18)</f>
        <v>0.51515151515151514</v>
      </c>
    </row>
    <row r="19" spans="1:11" x14ac:dyDescent="0.3">
      <c r="A19" s="13">
        <v>42870</v>
      </c>
      <c r="B19" s="3">
        <f t="shared" si="0"/>
        <v>2310</v>
      </c>
      <c r="C19" s="3"/>
      <c r="D19" s="3" t="s">
        <v>0</v>
      </c>
      <c r="E19" s="3" t="s">
        <v>83</v>
      </c>
      <c r="F19" s="3" t="s">
        <v>36</v>
      </c>
      <c r="G19" s="3">
        <f t="shared" si="3"/>
        <v>14220</v>
      </c>
      <c r="H19" s="3">
        <v>66</v>
      </c>
      <c r="I19" s="3">
        <v>35</v>
      </c>
      <c r="J19" s="3"/>
      <c r="K19" s="3"/>
    </row>
    <row r="20" spans="1:11" x14ac:dyDescent="0.3">
      <c r="A20" s="13">
        <v>42870</v>
      </c>
      <c r="B20" s="3">
        <f t="shared" si="0"/>
        <v>665</v>
      </c>
      <c r="C20" s="3"/>
      <c r="D20" s="6" t="s">
        <v>1</v>
      </c>
      <c r="E20" s="3" t="s">
        <v>83</v>
      </c>
      <c r="F20" s="3" t="s">
        <v>1</v>
      </c>
      <c r="G20" s="3">
        <f t="shared" si="3"/>
        <v>14885</v>
      </c>
      <c r="H20" s="3">
        <v>1.33</v>
      </c>
      <c r="I20" s="3">
        <v>500</v>
      </c>
      <c r="J20" s="3"/>
      <c r="K20" s="3"/>
    </row>
    <row r="21" spans="1:11" x14ac:dyDescent="0.3">
      <c r="A21" s="14">
        <v>42871</v>
      </c>
      <c r="B21" s="3">
        <f t="shared" si="0"/>
        <v>3640</v>
      </c>
      <c r="C21" s="3"/>
      <c r="D21" s="3" t="s">
        <v>0</v>
      </c>
      <c r="E21" s="3" t="s">
        <v>83</v>
      </c>
      <c r="F21" s="3" t="s">
        <v>36</v>
      </c>
      <c r="G21" s="3">
        <f t="shared" si="3"/>
        <v>18525</v>
      </c>
      <c r="H21" s="3">
        <v>104</v>
      </c>
      <c r="I21" s="3">
        <v>35</v>
      </c>
      <c r="J21" s="3"/>
      <c r="K21" s="3"/>
    </row>
    <row r="22" spans="1:11" x14ac:dyDescent="0.3">
      <c r="A22" s="14">
        <v>42871</v>
      </c>
      <c r="B22" s="3">
        <f>H22*I22-J22</f>
        <v>275</v>
      </c>
      <c r="C22" s="3"/>
      <c r="D22" s="3" t="s">
        <v>84</v>
      </c>
      <c r="E22" s="3" t="s">
        <v>83</v>
      </c>
      <c r="F22" s="3" t="s">
        <v>84</v>
      </c>
      <c r="G22" s="3">
        <f t="shared" si="3"/>
        <v>18800</v>
      </c>
      <c r="H22" s="3">
        <v>1</v>
      </c>
      <c r="I22" s="3">
        <v>300</v>
      </c>
      <c r="J22" s="3">
        <v>25</v>
      </c>
      <c r="K22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Normal="100" workbookViewId="0">
      <selection activeCell="F22" sqref="F22"/>
    </sheetView>
  </sheetViews>
  <sheetFormatPr defaultRowHeight="16.5" x14ac:dyDescent="0.3"/>
  <cols>
    <col min="1" max="1" width="12.5" style="15" customWidth="1"/>
    <col min="2" max="3" width="8.5" style="2" customWidth="1"/>
    <col min="4" max="5" width="9.25" style="2" customWidth="1"/>
    <col min="6" max="6" width="33.625" style="2" bestFit="1" customWidth="1"/>
    <col min="7" max="7" width="8.5" style="2" customWidth="1"/>
    <col min="8" max="8" width="5.5" style="2" customWidth="1"/>
    <col min="9" max="9" width="8.5" style="2" customWidth="1"/>
    <col min="10" max="11" width="5.5" style="2" customWidth="1"/>
    <col min="12" max="12" width="9.625" style="2" customWidth="1"/>
    <col min="13" max="16384" width="9" style="1"/>
  </cols>
  <sheetData>
    <row r="1" spans="1:12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2">
        <v>42879</v>
      </c>
      <c r="B2" s="3">
        <v>15000</v>
      </c>
      <c r="C2" s="3"/>
      <c r="D2" s="3" t="s">
        <v>87</v>
      </c>
      <c r="E2" s="3" t="s">
        <v>83</v>
      </c>
      <c r="F2" s="3" t="s">
        <v>106</v>
      </c>
      <c r="G2" s="10">
        <f>B2-C2</f>
        <v>15000</v>
      </c>
      <c r="H2" s="3">
        <v>1</v>
      </c>
      <c r="I2" s="3">
        <v>6700</v>
      </c>
      <c r="J2" s="3"/>
      <c r="K2" s="3"/>
      <c r="L2" s="3"/>
    </row>
    <row r="3" spans="1:12" x14ac:dyDescent="0.3">
      <c r="A3" s="12">
        <v>42856</v>
      </c>
      <c r="B3" s="3"/>
      <c r="C3" s="3">
        <f>I3*H3</f>
        <v>7000</v>
      </c>
      <c r="D3" s="3" t="s">
        <v>39</v>
      </c>
      <c r="E3" s="3" t="s">
        <v>33</v>
      </c>
      <c r="F3" s="3" t="s">
        <v>107</v>
      </c>
      <c r="G3" s="10">
        <f>G2+B3-C3</f>
        <v>8000</v>
      </c>
      <c r="H3" s="3">
        <v>1</v>
      </c>
      <c r="I3" s="3">
        <v>7000</v>
      </c>
      <c r="J3" s="3"/>
      <c r="K3" s="3"/>
      <c r="L3" s="3"/>
    </row>
    <row r="4" spans="1:12" x14ac:dyDescent="0.3">
      <c r="A4" s="12">
        <v>42856</v>
      </c>
      <c r="B4" s="3"/>
      <c r="C4" s="3">
        <f t="shared" ref="C4:C8" si="0">I4*H4</f>
        <v>3000</v>
      </c>
      <c r="D4" s="3" t="s">
        <v>39</v>
      </c>
      <c r="E4" s="3" t="s">
        <v>33</v>
      </c>
      <c r="F4" s="3" t="s">
        <v>108</v>
      </c>
      <c r="G4" s="10">
        <f t="shared" ref="G4:G8" si="1">G3+B4-C4</f>
        <v>5000</v>
      </c>
      <c r="H4" s="3">
        <v>1</v>
      </c>
      <c r="I4" s="3">
        <v>3000</v>
      </c>
      <c r="J4" s="3"/>
      <c r="K4" s="3"/>
      <c r="L4" s="3"/>
    </row>
    <row r="5" spans="1:12" x14ac:dyDescent="0.3">
      <c r="A5" s="12">
        <v>42887</v>
      </c>
      <c r="B5" s="3"/>
      <c r="C5" s="3">
        <f t="shared" si="0"/>
        <v>7000</v>
      </c>
      <c r="D5" s="3" t="s">
        <v>39</v>
      </c>
      <c r="E5" s="3" t="s">
        <v>33</v>
      </c>
      <c r="F5" s="3" t="s">
        <v>109</v>
      </c>
      <c r="G5" s="10">
        <f t="shared" si="1"/>
        <v>-2000</v>
      </c>
      <c r="H5" s="3">
        <v>1</v>
      </c>
      <c r="I5" s="3">
        <v>7000</v>
      </c>
      <c r="J5" s="3"/>
      <c r="K5" s="3"/>
      <c r="L5" s="3"/>
    </row>
    <row r="6" spans="1:12" x14ac:dyDescent="0.3">
      <c r="A6" s="12">
        <v>42887</v>
      </c>
      <c r="B6" s="3"/>
      <c r="C6" s="3">
        <f t="shared" si="0"/>
        <v>3000</v>
      </c>
      <c r="D6" s="3" t="s">
        <v>39</v>
      </c>
      <c r="E6" s="3" t="s">
        <v>33</v>
      </c>
      <c r="F6" s="3" t="s">
        <v>110</v>
      </c>
      <c r="G6" s="10">
        <f t="shared" si="1"/>
        <v>-5000</v>
      </c>
      <c r="H6" s="3">
        <v>1</v>
      </c>
      <c r="I6" s="3">
        <v>3000</v>
      </c>
      <c r="J6" s="3"/>
      <c r="K6" s="3"/>
      <c r="L6" s="3"/>
    </row>
    <row r="7" spans="1:12" x14ac:dyDescent="0.3">
      <c r="A7" s="12">
        <v>42887</v>
      </c>
      <c r="B7" s="3">
        <v>30762</v>
      </c>
      <c r="C7" s="3"/>
      <c r="D7" s="3" t="s">
        <v>87</v>
      </c>
      <c r="E7" s="3" t="s">
        <v>33</v>
      </c>
      <c r="F7" s="3" t="s">
        <v>124</v>
      </c>
      <c r="G7" s="10">
        <f t="shared" si="1"/>
        <v>25762</v>
      </c>
      <c r="H7" s="3">
        <v>1</v>
      </c>
      <c r="I7" s="3">
        <v>6700</v>
      </c>
      <c r="J7" s="3"/>
      <c r="K7" s="3"/>
      <c r="L7" s="3"/>
    </row>
    <row r="8" spans="1:12" x14ac:dyDescent="0.3">
      <c r="A8" s="12">
        <v>42898</v>
      </c>
      <c r="B8" s="3"/>
      <c r="C8" s="3">
        <f t="shared" si="0"/>
        <v>5050</v>
      </c>
      <c r="D8" s="3" t="s">
        <v>125</v>
      </c>
      <c r="E8" s="3" t="s">
        <v>33</v>
      </c>
      <c r="F8" s="3" t="s">
        <v>111</v>
      </c>
      <c r="G8" s="10">
        <f t="shared" si="1"/>
        <v>20712</v>
      </c>
      <c r="H8" s="3">
        <v>1</v>
      </c>
      <c r="I8" s="3">
        <v>5050</v>
      </c>
      <c r="J8" s="3"/>
      <c r="K8" s="3"/>
      <c r="L8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现金账</vt:lpstr>
      <vt:lpstr>维修保养</vt:lpstr>
      <vt:lpstr>步行街</vt:lpstr>
      <vt:lpstr>四化建</vt:lpstr>
      <vt:lpstr>南湖公园</vt:lpstr>
      <vt:lpstr>未入账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2017-06-13T03:43:40Z</dcterms:modified>
</cp:coreProperties>
</file>