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Y:\Machine Learning Course\Python\Logistic Regression\"/>
    </mc:Choice>
  </mc:AlternateContent>
  <bookViews>
    <workbookView xWindow="0" yWindow="0" windowWidth="20490" windowHeight="7530" activeTab="1" xr2:uid="{00000000-000D-0000-FFFF-FFFF00000000}"/>
  </bookViews>
  <sheets>
    <sheet name="Logistic Cost" sheetId="7" r:id="rId1"/>
    <sheet name="Multinomial Logistic" sheetId="8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8" i="8" l="1"/>
  <c r="L59" i="8"/>
  <c r="L60" i="8"/>
  <c r="L61" i="8"/>
  <c r="L62" i="8"/>
  <c r="L57" i="8"/>
  <c r="K58" i="8"/>
  <c r="K49" i="8" s="1"/>
  <c r="K59" i="8"/>
  <c r="L81" i="8" s="1"/>
  <c r="K60" i="8"/>
  <c r="K51" i="8" s="1"/>
  <c r="K61" i="8"/>
  <c r="K52" i="8" s="1"/>
  <c r="K62" i="8"/>
  <c r="K53" i="8" s="1"/>
  <c r="K57" i="8"/>
  <c r="L79" i="8" s="1"/>
  <c r="J58" i="8"/>
  <c r="J59" i="8"/>
  <c r="J60" i="8"/>
  <c r="J61" i="8"/>
  <c r="J62" i="8"/>
  <c r="J57" i="8"/>
  <c r="L23" i="8"/>
  <c r="L24" i="8"/>
  <c r="L25" i="8"/>
  <c r="L26" i="8"/>
  <c r="L27" i="8"/>
  <c r="L22" i="8"/>
  <c r="L14" i="8" s="1"/>
  <c r="K23" i="8"/>
  <c r="K24" i="8"/>
  <c r="K25" i="8"/>
  <c r="K26" i="8"/>
  <c r="K27" i="8"/>
  <c r="K19" i="8" s="1"/>
  <c r="K22" i="8"/>
  <c r="K14" i="8" s="1"/>
  <c r="K15" i="8" l="1"/>
  <c r="J80" i="8"/>
  <c r="K82" i="8"/>
  <c r="L84" i="8"/>
  <c r="J84" i="8"/>
  <c r="L80" i="8"/>
  <c r="M80" i="8"/>
  <c r="J83" i="8"/>
  <c r="K79" i="8"/>
  <c r="K81" i="8"/>
  <c r="L83" i="8"/>
  <c r="J82" i="8"/>
  <c r="K84" i="8"/>
  <c r="K80" i="8"/>
  <c r="L82" i="8"/>
  <c r="J79" i="8"/>
  <c r="J81" i="8"/>
  <c r="M81" i="8" s="1"/>
  <c r="K83" i="8"/>
  <c r="M83" i="8"/>
  <c r="J51" i="8"/>
  <c r="L51" i="8"/>
  <c r="J48" i="8"/>
  <c r="J50" i="8"/>
  <c r="L48" i="8"/>
  <c r="L50" i="8"/>
  <c r="J53" i="8"/>
  <c r="J49" i="8"/>
  <c r="L53" i="8"/>
  <c r="L49" i="8"/>
  <c r="K18" i="8"/>
  <c r="L16" i="8"/>
  <c r="K17" i="8"/>
  <c r="K48" i="8"/>
  <c r="K50" i="8"/>
  <c r="L19" i="8"/>
  <c r="L15" i="8"/>
  <c r="J52" i="8"/>
  <c r="L52" i="8"/>
  <c r="K16" i="8"/>
  <c r="J16" i="8" s="1"/>
  <c r="L18" i="8"/>
  <c r="J18" i="8" s="1"/>
  <c r="J19" i="8"/>
  <c r="L17" i="8"/>
  <c r="J14" i="8"/>
  <c r="U15" i="7"/>
  <c r="V15" i="7" s="1"/>
  <c r="U17" i="7"/>
  <c r="V17" i="7" s="1"/>
  <c r="U18" i="7"/>
  <c r="V18" i="7" s="1"/>
  <c r="U19" i="7"/>
  <c r="V19" i="7" s="1"/>
  <c r="U20" i="7"/>
  <c r="V20" i="7" s="1"/>
  <c r="U14" i="7"/>
  <c r="V14" i="7" s="1"/>
  <c r="K10" i="7"/>
  <c r="E4" i="7"/>
  <c r="E5" i="7"/>
  <c r="E6" i="7"/>
  <c r="E7" i="7"/>
  <c r="E8" i="7"/>
  <c r="E9" i="7"/>
  <c r="E3" i="7"/>
  <c r="K4" i="7"/>
  <c r="K5" i="7"/>
  <c r="K6" i="7"/>
  <c r="K7" i="7"/>
  <c r="K8" i="7"/>
  <c r="K9" i="7"/>
  <c r="K3" i="7"/>
  <c r="J17" i="8" l="1"/>
  <c r="J15" i="8"/>
  <c r="M79" i="8"/>
  <c r="M82" i="8"/>
  <c r="M84" i="8"/>
  <c r="M86" i="8"/>
  <c r="U16" i="7"/>
  <c r="V16" i="7" s="1"/>
  <c r="V21" i="7" s="1"/>
  <c r="E10" i="7"/>
</calcChain>
</file>

<file path=xl/sharedStrings.xml><?xml version="1.0" encoding="utf-8"?>
<sst xmlns="http://schemas.openxmlformats.org/spreadsheetml/2006/main" count="125" uniqueCount="34">
  <si>
    <t>beta1</t>
  </si>
  <si>
    <t>beta2</t>
  </si>
  <si>
    <t>beta0</t>
  </si>
  <si>
    <t>Cost</t>
  </si>
  <si>
    <t>Age</t>
  </si>
  <si>
    <t>Good_Bad (Good =1)</t>
  </si>
  <si>
    <t>Prediction</t>
  </si>
  <si>
    <t>Income</t>
  </si>
  <si>
    <t>Status</t>
  </si>
  <si>
    <t>Paid</t>
  </si>
  <si>
    <t>Late Payment</t>
  </si>
  <si>
    <t>Not Paid</t>
  </si>
  <si>
    <t>Status_Paid</t>
  </si>
  <si>
    <t>Status_Not Paid</t>
  </si>
  <si>
    <t>Status_Late</t>
  </si>
  <si>
    <t>P(Status_Paid)</t>
  </si>
  <si>
    <t>P(Status_Not Paid)</t>
  </si>
  <si>
    <t>P(Status_Late)</t>
  </si>
  <si>
    <t>exp(M1)</t>
  </si>
  <si>
    <t>exp(M2)</t>
  </si>
  <si>
    <t>exp(M3)</t>
  </si>
  <si>
    <t>Beta0</t>
  </si>
  <si>
    <t>Beta1</t>
  </si>
  <si>
    <t>Beta2</t>
  </si>
  <si>
    <t>beta'0</t>
  </si>
  <si>
    <t>beta'1</t>
  </si>
  <si>
    <t>beta'2</t>
  </si>
  <si>
    <t>M3=b'0+Age*b'1+Income*b'2</t>
  </si>
  <si>
    <t>M2=B0+Age*B1+Income*B2</t>
  </si>
  <si>
    <t>M1=b0+Age*b1+Income*b2</t>
  </si>
  <si>
    <t>Log Linear Model Formulation</t>
  </si>
  <si>
    <t>Formulation as Independent Binomial Models</t>
  </si>
  <si>
    <t>Used in R implimentations</t>
  </si>
  <si>
    <t>Used in sklearn implimentation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</si>
</sst>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Border="1"/>
    <xf numFmtId="0" fontId="1" fillId="0" borderId="0" xfId="0" applyFont="1"/>
    <xf numFmtId="0" fontId="0" fillId="0" borderId="0" xfId="0" applyBorder="1"/>
    <xf numFmtId="0" fontId="0" fillId="2" borderId="0" xfId="0" applyFill="1"/>
    <xf numFmtId="0" fontId="0" fillId="2" borderId="2" xfId="0" applyFill="1" applyBorder="1"/>
    <xf numFmtId="0" fontId="1" fillId="0" borderId="1" xfId="0" applyFont="1" applyFill="1" applyBorder="1"/>
    <xf numFmtId="0" fontId="1" fillId="0" borderId="0" xfId="0" applyFont="1" applyBorder="1"/>
    <xf numFmtId="0" fontId="0" fillId="0" borderId="0" xfId="0" applyFill="1" applyBorder="1"/>
    <xf numFmtId="0" fontId="0" fillId="0" borderId="1" xfId="0" applyFont="1" applyFill="1" applyBorder="1"/>
    <xf numFmtId="0" fontId="2" fillId="0" borderId="0" xfId="0" applyFont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12</xdr:row>
      <xdr:rowOff>9525</xdr:rowOff>
    </xdr:from>
    <xdr:to>
      <xdr:col>7</xdr:col>
      <xdr:colOff>425312</xdr:colOff>
      <xdr:row>22</xdr:row>
      <xdr:rowOff>96557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Rectangle 1">
              <a:extLst>
                <a:ext uri="{FF2B5EF4-FFF2-40B4-BE49-F238E27FC236}">
                  <a16:creationId xmlns:a16="http://schemas.microsoft.com/office/drawing/2014/main" id="{B8711600-B331-4C99-95EB-737B2D597F43}"/>
                </a:ext>
              </a:extLst>
            </xdr:cNvPr>
            <xdr:cNvSpPr/>
          </xdr:nvSpPr>
          <xdr:spPr>
            <a:xfrm>
              <a:off x="638175" y="2295525"/>
              <a:ext cx="4797287" cy="1992032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r>
                <a:rPr lang="en-IN" sz="1200" i="1">
                  <a:latin typeface="Cambria Math" panose="02040503050406030204" pitchFamily="18" charset="0"/>
                  <a:ea typeface="Cambria Math" panose="02040503050406030204" pitchFamily="18" charset="0"/>
                </a:rPr>
                <a:t>The objective would now be to minimise</a:t>
              </a:r>
            </a:p>
            <a:p>
              <a:pPr algn="ctr"/>
              <a:endParaRPr lang="en-IN" sz="1200">
                <a:ea typeface="Cambria Math" panose="02040503050406030204" pitchFamily="18" charset="0"/>
              </a:endParaRPr>
            </a:p>
            <a:p>
              <a:pPr algn="ctr"/>
              <a:r>
                <a:rPr lang="en-IN" sz="1200">
                  <a:ea typeface="Cambria Math" panose="02040503050406030204" pitchFamily="18" charset="0"/>
                </a:rPr>
                <a:t>Cost </a:t>
              </a:r>
              <a14:m>
                <m:oMath xmlns:m="http://schemas.openxmlformats.org/officeDocument/2006/math">
                  <m:r>
                    <a:rPr lang="en-IN" sz="12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=−</m:t>
                  </m:r>
                  <m:nary>
                    <m:naryPr>
                      <m:chr m:val="∑"/>
                      <m:ctrlPr>
                        <a:rPr lang="en-IN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IN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𝑖</m:t>
                      </m:r>
                      <m:r>
                        <a:rPr lang="en-IN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IN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1=</m:t>
                      </m:r>
                      <m:r>
                        <a:rPr lang="en-IN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</m:sup>
                    <m:e>
                      <m:r>
                        <a:rPr lang="en-IN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𝑦𝑖𝑙𝑜𝑔</m:t>
                      </m:r>
                      <m:d>
                        <m:dPr>
                          <m:ctrlPr>
                            <a:rPr lang="en-IN" sz="12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IN" sz="12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𝑃𝑖</m:t>
                          </m:r>
                        </m:e>
                      </m:d>
                      <m:r>
                        <a:rPr lang="en-IN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</m:t>
                      </m:r>
                      <m:d>
                        <m:dPr>
                          <m:ctrlPr>
                            <a:rPr lang="en-IN" sz="12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IN" sz="12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1−</m:t>
                          </m:r>
                          <m:r>
                            <a:rPr lang="en-IN" sz="12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𝑦𝑖</m:t>
                          </m:r>
                        </m:e>
                      </m:d>
                      <m:r>
                        <m:rPr>
                          <m:sty m:val="p"/>
                        </m:rPr>
                        <a:rPr lang="en-IN" sz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log</m:t>
                      </m:r>
                      <m:r>
                        <a:rPr lang="en-IN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⁡(1−</m:t>
                      </m:r>
                      <m:r>
                        <a:rPr lang="en-IN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𝑃𝑖</m:t>
                      </m:r>
                      <m:r>
                        <a:rPr lang="en-IN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e>
                  </m:nary>
                </m:oMath>
              </a14:m>
              <a:endParaRPr lang="en-IN" sz="1200"/>
            </a:p>
            <a:p>
              <a:pPr algn="ctr"/>
              <a:endParaRPr lang="en-IN" sz="1200">
                <a:ea typeface="Cambria Math" panose="02040503050406030204" pitchFamily="18" charset="0"/>
              </a:endParaRPr>
            </a:p>
            <a:p>
              <a:pPr algn="ctr"/>
              <a:r>
                <a:rPr lang="en-IN" sz="1200">
                  <a:ea typeface="Cambria Math" panose="02040503050406030204" pitchFamily="18" charset="0"/>
                </a:rPr>
                <a:t>Cost </a:t>
              </a:r>
              <a14:m>
                <m:oMath xmlns:m="http://schemas.openxmlformats.org/officeDocument/2006/math">
                  <m:r>
                    <a:rPr lang="en-IN" sz="12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=−</m:t>
                  </m:r>
                  <m:nary>
                    <m:naryPr>
                      <m:chr m:val="∑"/>
                      <m:ctrlPr>
                        <a:rPr lang="en-IN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IN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𝑖</m:t>
                      </m:r>
                      <m:r>
                        <a:rPr lang="en-IN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IN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1=</m:t>
                      </m:r>
                      <m:r>
                        <a:rPr lang="en-IN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</m:sup>
                    <m:e>
                      <m:r>
                        <a:rPr lang="en-IN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𝑦𝑖𝑙𝑜𝑔</m:t>
                      </m:r>
                      <m:r>
                        <a:rPr lang="en-IN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</m:t>
                      </m:r>
                      <m:f>
                        <m:fPr>
                          <m:ctrlPr>
                            <a:rPr lang="en-IN" sz="12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IN" sz="12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IN" sz="120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e>
                            <m:sup>
                              <m:r>
                                <m:rPr>
                                  <m:sty m:val="p"/>
                                </m:rPr>
                                <a:rPr lang="el-GR" sz="1200" i="1">
                                  <a:latin typeface="Cambria Math" panose="02040503050406030204" pitchFamily="18" charset="0"/>
                                </a:rPr>
                                <m:t>β</m:t>
                              </m:r>
                              <m:r>
                                <a:rPr lang="en-IN" sz="1200">
                                  <a:latin typeface="Cambria Math" panose="02040503050406030204" pitchFamily="18" charset="0"/>
                                </a:rPr>
                                <m:t>0+</m:t>
                              </m:r>
                              <m:r>
                                <m:rPr>
                                  <m:sty m:val="p"/>
                                </m:rPr>
                                <a:rPr lang="el-GR" sz="1200" i="1">
                                  <a:latin typeface="Cambria Math" panose="02040503050406030204" pitchFamily="18" charset="0"/>
                                </a:rPr>
                                <m:t>β</m:t>
                              </m:r>
                              <m:r>
                                <a:rPr lang="en-IN" sz="120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  <m:r>
                                <a:rPr lang="en-IN" sz="1200" i="1">
                                  <a:latin typeface="Cambria Math" panose="02040503050406030204" pitchFamily="18" charset="0"/>
                                </a:rPr>
                                <m:t>𝐴𝑔</m:t>
                              </m:r>
                              <m:sSub>
                                <m:sSubPr>
                                  <m:ctrlPr>
                                    <a:rPr lang="en-US" sz="12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IN" sz="1200" i="1">
                                      <a:latin typeface="Cambria Math" panose="02040503050406030204" pitchFamily="18" charset="0"/>
                                    </a:rPr>
                                    <m:t>𝑒</m:t>
                                  </m:r>
                                </m:e>
                                <m:sub>
                                  <m:r>
                                    <a:rPr lang="en-US" sz="12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sup>
                          </m:sSup>
                        </m:num>
                        <m:den>
                          <m:r>
                            <a:rPr lang="en-IN" sz="1200" i="1">
                              <a:latin typeface="Cambria Math" panose="02040503050406030204" pitchFamily="18" charset="0"/>
                            </a:rPr>
                            <m:t>1+</m:t>
                          </m:r>
                          <m:sSup>
                            <m:sSupPr>
                              <m:ctrlPr>
                                <a:rPr lang="en-IN" sz="12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IN" sz="120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e>
                            <m:sup>
                              <m:r>
                                <m:rPr>
                                  <m:sty m:val="p"/>
                                </m:rPr>
                                <a:rPr lang="el-GR" sz="1200" i="1">
                                  <a:latin typeface="Cambria Math" panose="02040503050406030204" pitchFamily="18" charset="0"/>
                                </a:rPr>
                                <m:t>β</m:t>
                              </m:r>
                              <m:r>
                                <a:rPr lang="en-IN" sz="1200">
                                  <a:latin typeface="Cambria Math" panose="02040503050406030204" pitchFamily="18" charset="0"/>
                                </a:rPr>
                                <m:t>0+</m:t>
                              </m:r>
                              <m:r>
                                <m:rPr>
                                  <m:sty m:val="p"/>
                                </m:rPr>
                                <a:rPr lang="el-GR" sz="1200" i="1">
                                  <a:latin typeface="Cambria Math" panose="02040503050406030204" pitchFamily="18" charset="0"/>
                                </a:rPr>
                                <m:t>β</m:t>
                              </m:r>
                              <m:r>
                                <a:rPr lang="en-IN" sz="120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  <m:r>
                                <a:rPr lang="en-IN" sz="1200" i="1">
                                  <a:latin typeface="Cambria Math" panose="02040503050406030204" pitchFamily="18" charset="0"/>
                                </a:rPr>
                                <m:t>𝐴𝑔</m:t>
                              </m:r>
                              <m:sSub>
                                <m:sSubPr>
                                  <m:ctrlPr>
                                    <a:rPr lang="en-US" sz="12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IN" sz="1200" i="1">
                                      <a:latin typeface="Cambria Math" panose="02040503050406030204" pitchFamily="18" charset="0"/>
                                    </a:rPr>
                                    <m:t>𝑒</m:t>
                                  </m:r>
                                </m:e>
                                <m:sub>
                                  <m:r>
                                    <a:rPr lang="en-US" sz="12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sup>
                          </m:sSup>
                        </m:den>
                      </m:f>
                      <m:r>
                        <a:rPr lang="en-IN" sz="1200" i="1">
                          <a:latin typeface="Cambria Math" panose="02040503050406030204" pitchFamily="18" charset="0"/>
                        </a:rPr>
                        <m:t>)</m:t>
                      </m:r>
                      <m:r>
                        <a:rPr lang="en-IN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</m:t>
                      </m:r>
                      <m:d>
                        <m:dPr>
                          <m:ctrlPr>
                            <a:rPr lang="en-IN" sz="12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IN" sz="12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1−</m:t>
                          </m:r>
                          <m:r>
                            <a:rPr lang="en-IN" sz="12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𝑦𝑖</m:t>
                          </m:r>
                        </m:e>
                      </m:d>
                      <m:r>
                        <m:rPr>
                          <m:sty m:val="p"/>
                        </m:rPr>
                        <a:rPr lang="en-IN" sz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log</m:t>
                      </m:r>
                      <m:r>
                        <a:rPr lang="en-IN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⁡(1−</m:t>
                      </m:r>
                      <m:f>
                        <m:fPr>
                          <m:ctrlPr>
                            <a:rPr lang="en-IN" sz="12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IN" sz="12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IN" sz="120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e>
                            <m:sup>
                              <m:r>
                                <m:rPr>
                                  <m:sty m:val="p"/>
                                </m:rPr>
                                <a:rPr lang="el-GR" sz="1200" i="1">
                                  <a:latin typeface="Cambria Math" panose="02040503050406030204" pitchFamily="18" charset="0"/>
                                </a:rPr>
                                <m:t>β</m:t>
                              </m:r>
                              <m:r>
                                <a:rPr lang="en-IN" sz="1200">
                                  <a:latin typeface="Cambria Math" panose="02040503050406030204" pitchFamily="18" charset="0"/>
                                </a:rPr>
                                <m:t>0+</m:t>
                              </m:r>
                              <m:r>
                                <m:rPr>
                                  <m:sty m:val="p"/>
                                </m:rPr>
                                <a:rPr lang="el-GR" sz="1200" i="1">
                                  <a:latin typeface="Cambria Math" panose="02040503050406030204" pitchFamily="18" charset="0"/>
                                </a:rPr>
                                <m:t>β</m:t>
                              </m:r>
                              <m:r>
                                <a:rPr lang="en-IN" sz="120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  <m:r>
                                <a:rPr lang="en-IN" sz="1200" i="1">
                                  <a:latin typeface="Cambria Math" panose="02040503050406030204" pitchFamily="18" charset="0"/>
                                </a:rPr>
                                <m:t>𝐴𝑔</m:t>
                              </m:r>
                              <m:sSub>
                                <m:sSubPr>
                                  <m:ctrlPr>
                                    <a:rPr lang="en-US" sz="12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IN" sz="1200" i="1">
                                      <a:latin typeface="Cambria Math" panose="02040503050406030204" pitchFamily="18" charset="0"/>
                                    </a:rPr>
                                    <m:t>𝑒</m:t>
                                  </m:r>
                                </m:e>
                                <m:sub>
                                  <m:r>
                                    <a:rPr lang="en-US" sz="12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sup>
                          </m:sSup>
                        </m:num>
                        <m:den>
                          <m:r>
                            <a:rPr lang="en-IN" sz="1200" i="1">
                              <a:latin typeface="Cambria Math" panose="02040503050406030204" pitchFamily="18" charset="0"/>
                            </a:rPr>
                            <m:t>1+</m:t>
                          </m:r>
                          <m:sSup>
                            <m:sSupPr>
                              <m:ctrlPr>
                                <a:rPr lang="en-IN" sz="12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IN" sz="120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e>
                            <m:sup>
                              <m:r>
                                <m:rPr>
                                  <m:sty m:val="p"/>
                                </m:rPr>
                                <a:rPr lang="el-GR" sz="1200" i="1">
                                  <a:latin typeface="Cambria Math" panose="02040503050406030204" pitchFamily="18" charset="0"/>
                                </a:rPr>
                                <m:t>β</m:t>
                              </m:r>
                              <m:r>
                                <a:rPr lang="en-IN" sz="1200">
                                  <a:latin typeface="Cambria Math" panose="02040503050406030204" pitchFamily="18" charset="0"/>
                                </a:rPr>
                                <m:t>0+</m:t>
                              </m:r>
                              <m:r>
                                <m:rPr>
                                  <m:sty m:val="p"/>
                                </m:rPr>
                                <a:rPr lang="el-GR" sz="1200" i="1">
                                  <a:latin typeface="Cambria Math" panose="02040503050406030204" pitchFamily="18" charset="0"/>
                                </a:rPr>
                                <m:t>β</m:t>
                              </m:r>
                              <m:r>
                                <a:rPr lang="en-IN" sz="120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  <m:r>
                                <a:rPr lang="en-IN" sz="1200" i="1">
                                  <a:latin typeface="Cambria Math" panose="02040503050406030204" pitchFamily="18" charset="0"/>
                                </a:rPr>
                                <m:t>𝐴𝑔</m:t>
                              </m:r>
                              <m:sSub>
                                <m:sSubPr>
                                  <m:ctrlPr>
                                    <a:rPr lang="en-US" sz="12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IN" sz="1200" i="1">
                                      <a:latin typeface="Cambria Math" panose="02040503050406030204" pitchFamily="18" charset="0"/>
                                    </a:rPr>
                                    <m:t>𝑒</m:t>
                                  </m:r>
                                </m:e>
                                <m:sub>
                                  <m:r>
                                    <a:rPr lang="en-US" sz="12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sup>
                          </m:sSup>
                        </m:den>
                      </m:f>
                      <m:r>
                        <a:rPr lang="en-IN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e>
                  </m:nary>
                </m:oMath>
              </a14:m>
              <a:endParaRPr lang="en-IN" sz="1200"/>
            </a:p>
            <a:p>
              <a:pPr algn="ctr"/>
              <a:endParaRPr lang="en-IN" sz="120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200" b="0" i="1">
                        <a:latin typeface="Cambria Math" panose="02040503050406030204" pitchFamily="18" charset="0"/>
                      </a:rPr>
                      <m:t>𝑦𝑖</m:t>
                    </m:r>
                    <m:r>
                      <a:rPr lang="en-IN" sz="1200" b="0" i="1">
                        <a:latin typeface="Cambria Math" panose="02040503050406030204" pitchFamily="18" charset="0"/>
                      </a:rPr>
                      <m:t>=1, </m:t>
                    </m:r>
                    <m:r>
                      <a:rPr lang="en-IN" sz="1200" b="0" i="1">
                        <a:latin typeface="Cambria Math" panose="02040503050406030204" pitchFamily="18" charset="0"/>
                      </a:rPr>
                      <m:t>𝑖𝑓</m:t>
                    </m:r>
                    <m:r>
                      <a:rPr lang="en-IN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200" b="0" i="1">
                        <a:latin typeface="Cambria Math" panose="02040503050406030204" pitchFamily="18" charset="0"/>
                      </a:rPr>
                      <m:t>𝑇𝑎𝑟𝑔𝑒𝑡</m:t>
                    </m:r>
                    <m:r>
                      <a:rPr lang="en-IN" sz="1200" b="0" i="1">
                        <a:latin typeface="Cambria Math" panose="02040503050406030204" pitchFamily="18" charset="0"/>
                      </a:rPr>
                      <m:t> =1,</m:t>
                    </m:r>
                    <m:r>
                      <a:rPr lang="en-IN" sz="1200" b="0" i="1">
                        <a:latin typeface="Cambria Math" panose="02040503050406030204" pitchFamily="18" charset="0"/>
                      </a:rPr>
                      <m:t>𝑒𝑙𝑠𝑒</m:t>
                    </m:r>
                    <m:r>
                      <a:rPr lang="en-IN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200" b="0" i="1">
                        <a:latin typeface="Cambria Math" panose="02040503050406030204" pitchFamily="18" charset="0"/>
                      </a:rPr>
                      <m:t>𝑦𝑖</m:t>
                    </m:r>
                    <m:r>
                      <a:rPr lang="en-IN" sz="12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IN" sz="1200"/>
            </a:p>
          </xdr:txBody>
        </xdr:sp>
      </mc:Choice>
      <mc:Fallback xmlns="">
        <xdr:sp macro="" textlink="">
          <xdr:nvSpPr>
            <xdr:cNvPr id="2" name="Rectangle 1">
              <a:extLst>
                <a:ext uri="{FF2B5EF4-FFF2-40B4-BE49-F238E27FC236}">
                  <a16:creationId xmlns:a16="http://schemas.microsoft.com/office/drawing/2014/main" id="{B8711600-B331-4C99-95EB-737B2D597F43}"/>
                </a:ext>
              </a:extLst>
            </xdr:cNvPr>
            <xdr:cNvSpPr/>
          </xdr:nvSpPr>
          <xdr:spPr>
            <a:xfrm>
              <a:off x="638175" y="2295525"/>
              <a:ext cx="4797287" cy="1992032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IN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r>
                <a:rPr lang="en-IN" sz="1200" i="1">
                  <a:latin typeface="Cambria Math" panose="02040503050406030204" pitchFamily="18" charset="0"/>
                  <a:ea typeface="Cambria Math" panose="02040503050406030204" pitchFamily="18" charset="0"/>
                </a:rPr>
                <a:t>The objective would now be to minimise</a:t>
              </a:r>
            </a:p>
            <a:p>
              <a:pPr algn="ctr"/>
              <a:endParaRPr lang="en-IN" sz="1200">
                <a:ea typeface="Cambria Math" panose="02040503050406030204" pitchFamily="18" charset="0"/>
              </a:endParaRPr>
            </a:p>
            <a:p>
              <a:pPr algn="ctr"/>
              <a:r>
                <a:rPr lang="en-IN" sz="1200">
                  <a:ea typeface="Cambria Math" panose="02040503050406030204" pitchFamily="18" charset="0"/>
                </a:rPr>
                <a:t>Cost </a:t>
              </a:r>
              <a:r>
                <a:rPr lang="en-IN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=−∑_(𝑖=1)^(1=𝑛)▒〖𝑦𝑖𝑙𝑜𝑔(𝑃𝑖)+(1−𝑦𝑖)log⁡(1−𝑃𝑖)〗</a:t>
              </a:r>
              <a:endParaRPr lang="en-IN" sz="1200"/>
            </a:p>
            <a:p>
              <a:pPr algn="ctr"/>
              <a:endParaRPr lang="en-IN" sz="1200">
                <a:ea typeface="Cambria Math" panose="02040503050406030204" pitchFamily="18" charset="0"/>
              </a:endParaRPr>
            </a:p>
            <a:p>
              <a:pPr algn="ctr"/>
              <a:r>
                <a:rPr lang="en-IN" sz="1200">
                  <a:ea typeface="Cambria Math" panose="02040503050406030204" pitchFamily="18" charset="0"/>
                </a:rPr>
                <a:t>Cost </a:t>
              </a:r>
              <a:r>
                <a:rPr lang="en-IN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=−∑_(𝑖=1)^(1=𝑛)▒〖𝑦𝑖𝑙𝑜𝑔(</a:t>
              </a:r>
              <a:r>
                <a:rPr lang="en-IN" sz="1200" i="0">
                  <a:latin typeface="Cambria Math" panose="02040503050406030204" pitchFamily="18" charset="0"/>
                </a:rPr>
                <a:t>𝑒^(</a:t>
              </a:r>
              <a:r>
                <a:rPr lang="el-GR" sz="1200" i="0">
                  <a:latin typeface="Cambria Math" panose="02040503050406030204" pitchFamily="18" charset="0"/>
                </a:rPr>
                <a:t>β</a:t>
              </a:r>
              <a:r>
                <a:rPr lang="en-IN" sz="1200" i="0">
                  <a:latin typeface="Cambria Math" panose="02040503050406030204" pitchFamily="18" charset="0"/>
                </a:rPr>
                <a:t>0+</a:t>
              </a:r>
              <a:r>
                <a:rPr lang="el-GR" sz="1200" i="0">
                  <a:latin typeface="Cambria Math" panose="02040503050406030204" pitchFamily="18" charset="0"/>
                </a:rPr>
                <a:t>β</a:t>
              </a:r>
              <a:r>
                <a:rPr lang="en-IN" sz="1200" i="0">
                  <a:latin typeface="Cambria Math" panose="02040503050406030204" pitchFamily="18" charset="0"/>
                </a:rPr>
                <a:t>1𝐴𝑔𝑒</a:t>
              </a:r>
              <a:r>
                <a:rPr lang="en-US" sz="1200" b="0" i="0">
                  <a:latin typeface="Cambria Math" panose="02040503050406030204" pitchFamily="18" charset="0"/>
                </a:rPr>
                <a:t>_𝑖</a:t>
              </a:r>
              <a:r>
                <a:rPr lang="en-IN" sz="1200" b="0" i="0">
                  <a:latin typeface="Cambria Math" panose="02040503050406030204" pitchFamily="18" charset="0"/>
                </a:rPr>
                <a:t> )/(</a:t>
              </a:r>
              <a:r>
                <a:rPr lang="en-IN" sz="1200" i="0">
                  <a:latin typeface="Cambria Math" panose="02040503050406030204" pitchFamily="18" charset="0"/>
                </a:rPr>
                <a:t>1+𝑒^(</a:t>
              </a:r>
              <a:r>
                <a:rPr lang="el-GR" sz="1200" i="0">
                  <a:latin typeface="Cambria Math" panose="02040503050406030204" pitchFamily="18" charset="0"/>
                </a:rPr>
                <a:t>β</a:t>
              </a:r>
              <a:r>
                <a:rPr lang="en-IN" sz="1200" i="0">
                  <a:latin typeface="Cambria Math" panose="02040503050406030204" pitchFamily="18" charset="0"/>
                </a:rPr>
                <a:t>0+</a:t>
              </a:r>
              <a:r>
                <a:rPr lang="el-GR" sz="1200" i="0">
                  <a:latin typeface="Cambria Math" panose="02040503050406030204" pitchFamily="18" charset="0"/>
                </a:rPr>
                <a:t>β</a:t>
              </a:r>
              <a:r>
                <a:rPr lang="en-IN" sz="1200" i="0">
                  <a:latin typeface="Cambria Math" panose="02040503050406030204" pitchFamily="18" charset="0"/>
                </a:rPr>
                <a:t>1𝐴𝑔𝑒</a:t>
              </a:r>
              <a:r>
                <a:rPr lang="en-US" sz="1200" b="0" i="0">
                  <a:latin typeface="Cambria Math" panose="02040503050406030204" pitchFamily="18" charset="0"/>
                </a:rPr>
                <a:t>_𝑖</a:t>
              </a:r>
              <a:r>
                <a:rPr lang="en-IN" sz="1200" b="0" i="0">
                  <a:latin typeface="Cambria Math" panose="02040503050406030204" pitchFamily="18" charset="0"/>
                </a:rPr>
                <a:t> ) )</a:t>
              </a:r>
              <a:r>
                <a:rPr lang="en-IN" sz="1200" i="0">
                  <a:latin typeface="Cambria Math" panose="02040503050406030204" pitchFamily="18" charset="0"/>
                </a:rPr>
                <a:t>)</a:t>
              </a:r>
              <a:r>
                <a:rPr lang="en-IN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+(1−𝑦𝑖)log⁡(1−</a:t>
              </a:r>
              <a:r>
                <a:rPr lang="en-IN" sz="1200" i="0">
                  <a:latin typeface="Cambria Math" panose="02040503050406030204" pitchFamily="18" charset="0"/>
                </a:rPr>
                <a:t>𝑒^(</a:t>
              </a:r>
              <a:r>
                <a:rPr lang="el-GR" sz="1200" i="0">
                  <a:latin typeface="Cambria Math" panose="02040503050406030204" pitchFamily="18" charset="0"/>
                </a:rPr>
                <a:t>β</a:t>
              </a:r>
              <a:r>
                <a:rPr lang="en-IN" sz="1200" i="0">
                  <a:latin typeface="Cambria Math" panose="02040503050406030204" pitchFamily="18" charset="0"/>
                </a:rPr>
                <a:t>0+</a:t>
              </a:r>
              <a:r>
                <a:rPr lang="el-GR" sz="1200" i="0">
                  <a:latin typeface="Cambria Math" panose="02040503050406030204" pitchFamily="18" charset="0"/>
                </a:rPr>
                <a:t>β</a:t>
              </a:r>
              <a:r>
                <a:rPr lang="en-IN" sz="1200" i="0">
                  <a:latin typeface="Cambria Math" panose="02040503050406030204" pitchFamily="18" charset="0"/>
                </a:rPr>
                <a:t>1𝐴𝑔𝑒</a:t>
              </a:r>
              <a:r>
                <a:rPr lang="en-US" sz="1200" b="0" i="0">
                  <a:latin typeface="Cambria Math" panose="02040503050406030204" pitchFamily="18" charset="0"/>
                </a:rPr>
                <a:t>_𝑖</a:t>
              </a:r>
              <a:r>
                <a:rPr lang="en-IN" sz="1200" b="0" i="0">
                  <a:latin typeface="Cambria Math" panose="02040503050406030204" pitchFamily="18" charset="0"/>
                </a:rPr>
                <a:t> )/(</a:t>
              </a:r>
              <a:r>
                <a:rPr lang="en-IN" sz="1200" i="0">
                  <a:latin typeface="Cambria Math" panose="02040503050406030204" pitchFamily="18" charset="0"/>
                </a:rPr>
                <a:t>1+𝑒^(</a:t>
              </a:r>
              <a:r>
                <a:rPr lang="el-GR" sz="1200" i="0">
                  <a:latin typeface="Cambria Math" panose="02040503050406030204" pitchFamily="18" charset="0"/>
                </a:rPr>
                <a:t>β</a:t>
              </a:r>
              <a:r>
                <a:rPr lang="en-IN" sz="1200" i="0">
                  <a:latin typeface="Cambria Math" panose="02040503050406030204" pitchFamily="18" charset="0"/>
                </a:rPr>
                <a:t>0+</a:t>
              </a:r>
              <a:r>
                <a:rPr lang="el-GR" sz="1200" i="0">
                  <a:latin typeface="Cambria Math" panose="02040503050406030204" pitchFamily="18" charset="0"/>
                </a:rPr>
                <a:t>β</a:t>
              </a:r>
              <a:r>
                <a:rPr lang="en-IN" sz="1200" i="0">
                  <a:latin typeface="Cambria Math" panose="02040503050406030204" pitchFamily="18" charset="0"/>
                </a:rPr>
                <a:t>1𝐴𝑔𝑒</a:t>
              </a:r>
              <a:r>
                <a:rPr lang="en-US" sz="1200" b="0" i="0">
                  <a:latin typeface="Cambria Math" panose="02040503050406030204" pitchFamily="18" charset="0"/>
                </a:rPr>
                <a:t>_𝑖</a:t>
              </a:r>
              <a:r>
                <a:rPr lang="en-IN" sz="1200" b="0" i="0">
                  <a:latin typeface="Cambria Math" panose="02040503050406030204" pitchFamily="18" charset="0"/>
                </a:rPr>
                <a:t> ) )</a:t>
              </a:r>
              <a:r>
                <a:rPr lang="en-IN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)〗</a:t>
              </a:r>
              <a:endParaRPr lang="en-IN" sz="1200"/>
            </a:p>
            <a:p>
              <a:pPr algn="ctr"/>
              <a:endParaRPr lang="en-IN" sz="120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r>
                <a:rPr lang="en-IN" sz="1200" b="0" i="0">
                  <a:latin typeface="Cambria Math" panose="02040503050406030204" pitchFamily="18" charset="0"/>
                </a:rPr>
                <a:t>𝑦𝑖=1, 𝑖𝑓 𝑇𝑎𝑟𝑔𝑒𝑡 =1,𝑒𝑙𝑠𝑒 𝑦𝑖=0</a:t>
              </a:r>
              <a:endParaRPr lang="en-IN" sz="1200"/>
            </a:p>
          </xdr:txBody>
        </xdr:sp>
      </mc:Fallback>
    </mc:AlternateContent>
    <xdr:clientData/>
  </xdr:twoCellAnchor>
  <xdr:twoCellAnchor>
    <xdr:from>
      <xdr:col>18</xdr:col>
      <xdr:colOff>47625</xdr:colOff>
      <xdr:row>1</xdr:row>
      <xdr:rowOff>9525</xdr:rowOff>
    </xdr:from>
    <xdr:to>
      <xdr:col>24</xdr:col>
      <xdr:colOff>300471</xdr:colOff>
      <xdr:row>8</xdr:row>
      <xdr:rowOff>103931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4">
              <a:extLst>
                <a:ext uri="{FF2B5EF4-FFF2-40B4-BE49-F238E27FC236}">
                  <a16:creationId xmlns:a16="http://schemas.microsoft.com/office/drawing/2014/main" id="{E21C43D2-2F59-4A55-A8BF-01D8894508FB}"/>
                </a:ext>
              </a:extLst>
            </xdr:cNvPr>
            <xdr:cNvSpPr txBox="1"/>
          </xdr:nvSpPr>
          <xdr:spPr>
            <a:xfrm>
              <a:off x="13331825" y="193675"/>
              <a:ext cx="4996296" cy="1383456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IN"/>
                <a:t>log</a:t>
              </a:r>
              <a14:m>
                <m:oMath xmlns:m="http://schemas.openxmlformats.org/officeDocument/2006/math">
                  <m:f>
                    <m:fPr>
                      <m:ctrlPr>
                        <a:rPr lang="en-IN" i="1">
                          <a:latin typeface="Cambria Math" panose="02040503050406030204" pitchFamily="18" charset="0"/>
                        </a:rPr>
                      </m:ctrlPr>
                    </m:fPr>
                    <m:num>
                      <m:acc>
                        <m:accPr>
                          <m:chr m:val="̂"/>
                          <m:ctrlPr>
                            <a:rPr lang="en-IN" i="1"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en-IN" i="1">
                              <a:latin typeface="Cambria Math" panose="02040503050406030204" pitchFamily="18" charset="0"/>
                            </a:rPr>
                            <m:t>𝑝</m:t>
                          </m:r>
                        </m:e>
                      </m:acc>
                    </m:num>
                    <m:den>
                      <m:r>
                        <a:rPr lang="en-IN" i="1">
                          <a:latin typeface="Cambria Math" panose="02040503050406030204" pitchFamily="18" charset="0"/>
                        </a:rPr>
                        <m:t>1−</m:t>
                      </m:r>
                      <m:acc>
                        <m:accPr>
                          <m:chr m:val="̂"/>
                          <m:ctrlPr>
                            <a:rPr lang="en-IN" i="1"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en-IN" i="1">
                              <a:latin typeface="Cambria Math" panose="02040503050406030204" pitchFamily="18" charset="0"/>
                            </a:rPr>
                            <m:t>𝑝</m:t>
                          </m:r>
                        </m:e>
                      </m:acc>
                    </m:den>
                  </m:f>
                  <m:r>
                    <a:rPr lang="en-IN" i="1">
                      <a:latin typeface="Cambria Math" panose="02040503050406030204" pitchFamily="18" charset="0"/>
                    </a:rPr>
                    <m:t>= </m:t>
                  </m:r>
                  <m:r>
                    <m:rPr>
                      <m:sty m:val="p"/>
                    </m:rPr>
                    <a:rPr lang="el-GR" i="1">
                      <a:latin typeface="Cambria Math" panose="02040503050406030204" pitchFamily="18" charset="0"/>
                    </a:rPr>
                    <m:t>β</m:t>
                  </m:r>
                  <m:r>
                    <a:rPr lang="en-IN">
                      <a:latin typeface="Cambria Math" panose="02040503050406030204" pitchFamily="18" charset="0"/>
                    </a:rPr>
                    <m:t>0+</m:t>
                  </m:r>
                  <m:r>
                    <m:rPr>
                      <m:sty m:val="p"/>
                    </m:rPr>
                    <a:rPr lang="el-GR" i="1">
                      <a:latin typeface="Cambria Math" panose="02040503050406030204" pitchFamily="18" charset="0"/>
                    </a:rPr>
                    <m:t>β</m:t>
                  </m:r>
                  <m:r>
                    <a:rPr lang="en-IN" i="1">
                      <a:latin typeface="Cambria Math" panose="02040503050406030204" pitchFamily="18" charset="0"/>
                    </a:rPr>
                    <m:t>1</m:t>
                  </m:r>
                  <m:r>
                    <a:rPr lang="en-IN" b="0" i="1">
                      <a:latin typeface="Cambria Math" panose="02040503050406030204" pitchFamily="18" charset="0"/>
                    </a:rPr>
                    <m:t>𝐴𝑔𝑒</m:t>
                  </m:r>
                </m:oMath>
              </a14:m>
              <a:endParaRPr lang="en-IN" i="1">
                <a:latin typeface="Cambria Math" panose="02040503050406030204" pitchFamily="18" charset="0"/>
              </a:endParaRPr>
            </a:p>
            <a:p>
              <a:endParaRPr lang="en-IN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IN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N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  <m:r>
                      <a:rPr lang="en-IN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IN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m:rPr>
                                <m:sty m:val="p"/>
                              </m:rPr>
                              <a:rPr lang="el-GR" i="1">
                                <a:latin typeface="Cambria Math" panose="02040503050406030204" pitchFamily="18" charset="0"/>
                              </a:rPr>
                              <m:t>β</m:t>
                            </m:r>
                            <m:r>
                              <a:rPr lang="en-IN">
                                <a:latin typeface="Cambria Math" panose="02040503050406030204" pitchFamily="18" charset="0"/>
                              </a:rPr>
                              <m:t>0+</m:t>
                            </m:r>
                            <m:r>
                              <m:rPr>
                                <m:sty m:val="p"/>
                              </m:rPr>
                              <a:rPr lang="el-GR" i="1">
                                <a:latin typeface="Cambria Math" panose="02040503050406030204" pitchFamily="18" charset="0"/>
                              </a:rPr>
                              <m:t>β</m:t>
                            </m:r>
                            <m:r>
                              <a:rPr lang="en-IN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en-IN" i="1">
                                <a:latin typeface="Cambria Math" panose="02040503050406030204" pitchFamily="18" charset="0"/>
                              </a:rPr>
                              <m:t>𝐴𝑔</m:t>
                            </m:r>
                            <m:sSub>
                              <m:sSubPr>
                                <m:ctrlPr>
                                  <a:rPr lang="en-US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sup>
                        </m:sSup>
                      </m:num>
                      <m:den>
                        <m:r>
                          <a:rPr lang="en-IN" b="0" i="1">
                            <a:latin typeface="Cambria Math" panose="02040503050406030204" pitchFamily="18" charset="0"/>
                          </a:rPr>
                          <m:t>1+</m:t>
                        </m:r>
                        <m:sSup>
                          <m:sSupPr>
                            <m:ctrlPr>
                              <a:rPr lang="en-IN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m:rPr>
                                <m:sty m:val="p"/>
                              </m:rPr>
                              <a:rPr lang="el-GR" i="1">
                                <a:latin typeface="Cambria Math" panose="02040503050406030204" pitchFamily="18" charset="0"/>
                              </a:rPr>
                              <m:t>β</m:t>
                            </m:r>
                            <m:r>
                              <a:rPr lang="en-IN">
                                <a:latin typeface="Cambria Math" panose="02040503050406030204" pitchFamily="18" charset="0"/>
                              </a:rPr>
                              <m:t>0+</m:t>
                            </m:r>
                            <m:r>
                              <m:rPr>
                                <m:sty m:val="p"/>
                              </m:rPr>
                              <a:rPr lang="el-GR" i="1">
                                <a:latin typeface="Cambria Math" panose="02040503050406030204" pitchFamily="18" charset="0"/>
                              </a:rPr>
                              <m:t>β</m:t>
                            </m:r>
                            <m:r>
                              <a:rPr lang="en-IN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en-IN" i="1">
                                <a:latin typeface="Cambria Math" panose="02040503050406030204" pitchFamily="18" charset="0"/>
                              </a:rPr>
                              <m:t>𝐴𝑔</m:t>
                            </m:r>
                            <m:sSub>
                              <m:sSubPr>
                                <m:ctrlPr>
                                  <a:rPr lang="en-US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sup>
                        </m:sSup>
                      </m:den>
                    </m:f>
                  </m:oMath>
                </m:oMathPara>
              </a14:m>
              <a:endParaRPr lang="en-IN"/>
            </a:p>
          </xdr:txBody>
        </xdr:sp>
      </mc:Choice>
      <mc:Fallback xmlns="">
        <xdr:sp macro="" textlink="">
          <xdr:nvSpPr>
            <xdr:cNvPr id="3" name="TextBox 4">
              <a:extLst>
                <a:ext uri="{FF2B5EF4-FFF2-40B4-BE49-F238E27FC236}">
                  <a16:creationId xmlns:a16="http://schemas.microsoft.com/office/drawing/2014/main" id="{E21C43D2-2F59-4A55-A8BF-01D8894508FB}"/>
                </a:ext>
              </a:extLst>
            </xdr:cNvPr>
            <xdr:cNvSpPr txBox="1"/>
          </xdr:nvSpPr>
          <xdr:spPr>
            <a:xfrm>
              <a:off x="13331825" y="193675"/>
              <a:ext cx="4996296" cy="1383456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IN"/>
                <a:t>log</a:t>
              </a:r>
              <a:r>
                <a:rPr lang="en-IN" i="0">
                  <a:latin typeface="Cambria Math" panose="02040503050406030204" pitchFamily="18" charset="0"/>
                </a:rPr>
                <a:t>𝑝 ̂/(1−𝑝 ̂ )= </a:t>
              </a:r>
              <a:r>
                <a:rPr lang="el-GR" i="0">
                  <a:latin typeface="Cambria Math" panose="02040503050406030204" pitchFamily="18" charset="0"/>
                </a:rPr>
                <a:t>β</a:t>
              </a:r>
              <a:r>
                <a:rPr lang="en-IN" i="0">
                  <a:latin typeface="Cambria Math" panose="02040503050406030204" pitchFamily="18" charset="0"/>
                </a:rPr>
                <a:t>0+</a:t>
              </a:r>
              <a:r>
                <a:rPr lang="el-GR" i="0">
                  <a:latin typeface="Cambria Math" panose="02040503050406030204" pitchFamily="18" charset="0"/>
                </a:rPr>
                <a:t>β</a:t>
              </a:r>
              <a:r>
                <a:rPr lang="en-IN" i="0">
                  <a:latin typeface="Cambria Math" panose="02040503050406030204" pitchFamily="18" charset="0"/>
                </a:rPr>
                <a:t>1</a:t>
              </a:r>
              <a:r>
                <a:rPr lang="en-IN" b="0" i="0">
                  <a:latin typeface="Cambria Math" panose="02040503050406030204" pitchFamily="18" charset="0"/>
                </a:rPr>
                <a:t>𝐴𝑔𝑒</a:t>
              </a:r>
              <a:endParaRPr lang="en-IN" i="1">
                <a:latin typeface="Cambria Math" panose="02040503050406030204" pitchFamily="18" charset="0"/>
              </a:endParaRPr>
            </a:p>
            <a:p>
              <a:endParaRPr lang="en-IN" i="1">
                <a:latin typeface="Cambria Math" panose="02040503050406030204" pitchFamily="18" charset="0"/>
              </a:endParaRPr>
            </a:p>
            <a:p>
              <a:pPr/>
              <a:r>
                <a:rPr lang="en-IN" i="0">
                  <a:latin typeface="Cambria Math" panose="02040503050406030204" pitchFamily="18" charset="0"/>
                </a:rPr>
                <a:t>𝑝 ̂=</a:t>
              </a:r>
              <a:r>
                <a:rPr lang="en-IN" b="0" i="0">
                  <a:latin typeface="Cambria Math" panose="02040503050406030204" pitchFamily="18" charset="0"/>
                </a:rPr>
                <a:t>𝑒^(</a:t>
              </a:r>
              <a:r>
                <a:rPr lang="el-GR" i="0">
                  <a:latin typeface="Cambria Math" panose="02040503050406030204" pitchFamily="18" charset="0"/>
                </a:rPr>
                <a:t>β</a:t>
              </a:r>
              <a:r>
                <a:rPr lang="en-IN" i="0">
                  <a:latin typeface="Cambria Math" panose="02040503050406030204" pitchFamily="18" charset="0"/>
                </a:rPr>
                <a:t>0+</a:t>
              </a:r>
              <a:r>
                <a:rPr lang="el-GR" i="0">
                  <a:latin typeface="Cambria Math" panose="02040503050406030204" pitchFamily="18" charset="0"/>
                </a:rPr>
                <a:t>β</a:t>
              </a:r>
              <a:r>
                <a:rPr lang="en-IN" i="0">
                  <a:latin typeface="Cambria Math" panose="02040503050406030204" pitchFamily="18" charset="0"/>
                </a:rPr>
                <a:t>1𝐴𝑔𝑒</a:t>
              </a:r>
              <a:r>
                <a:rPr lang="en-US" b="0" i="0">
                  <a:latin typeface="Cambria Math" panose="02040503050406030204" pitchFamily="18" charset="0"/>
                </a:rPr>
                <a:t>_𝑖</a:t>
              </a:r>
              <a:r>
                <a:rPr lang="en-IN" b="0" i="0">
                  <a:latin typeface="Cambria Math" panose="02040503050406030204" pitchFamily="18" charset="0"/>
                </a:rPr>
                <a:t> )/(1+𝑒^(</a:t>
              </a:r>
              <a:r>
                <a:rPr lang="el-GR" i="0">
                  <a:latin typeface="Cambria Math" panose="02040503050406030204" pitchFamily="18" charset="0"/>
                </a:rPr>
                <a:t>β</a:t>
              </a:r>
              <a:r>
                <a:rPr lang="en-IN" i="0">
                  <a:latin typeface="Cambria Math" panose="02040503050406030204" pitchFamily="18" charset="0"/>
                </a:rPr>
                <a:t>0+</a:t>
              </a:r>
              <a:r>
                <a:rPr lang="el-GR" i="0">
                  <a:latin typeface="Cambria Math" panose="02040503050406030204" pitchFamily="18" charset="0"/>
                </a:rPr>
                <a:t>β</a:t>
              </a:r>
              <a:r>
                <a:rPr lang="en-IN" i="0">
                  <a:latin typeface="Cambria Math" panose="02040503050406030204" pitchFamily="18" charset="0"/>
                </a:rPr>
                <a:t>1𝐴𝑔𝑒</a:t>
              </a:r>
              <a:r>
                <a:rPr lang="en-US" b="0" i="0">
                  <a:latin typeface="Cambria Math" panose="02040503050406030204" pitchFamily="18" charset="0"/>
                </a:rPr>
                <a:t>_𝑖</a:t>
              </a:r>
              <a:r>
                <a:rPr lang="en-IN" b="0" i="0">
                  <a:latin typeface="Cambria Math" panose="02040503050406030204" pitchFamily="18" charset="0"/>
                </a:rPr>
                <a:t> ) )</a:t>
              </a:r>
              <a:endParaRPr lang="en-IN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53975</xdr:colOff>
      <xdr:row>34</xdr:row>
      <xdr:rowOff>36740</xdr:rowOff>
    </xdr:from>
    <xdr:to>
      <xdr:col>17</xdr:col>
      <xdr:colOff>590551</xdr:colOff>
      <xdr:row>37</xdr:row>
      <xdr:rowOff>34142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Rectangle 1">
              <a:extLst>
                <a:ext uri="{FF2B5EF4-FFF2-40B4-BE49-F238E27FC236}">
                  <a16:creationId xmlns:a16="http://schemas.microsoft.com/office/drawing/2014/main" id="{4E758BA8-2E97-451B-B650-8D7C4ED695AD}"/>
                </a:ext>
              </a:extLst>
            </xdr:cNvPr>
            <xdr:cNvSpPr/>
          </xdr:nvSpPr>
          <xdr:spPr>
            <a:xfrm>
              <a:off x="11574689" y="5479597"/>
              <a:ext cx="2196648" cy="541688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IN" sz="1600"/>
                <a:t>P(y=k|X=xi)=</a:t>
              </a:r>
              <a14:m>
                <m:oMath xmlns:m="http://schemas.openxmlformats.org/officeDocument/2006/math">
                  <m:f>
                    <m:fPr>
                      <m:ctrlPr>
                        <a:rPr lang="en-IN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n-IN" sz="16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IN" sz="1600" i="1">
                              <a:latin typeface="Cambria Math" panose="02040503050406030204" pitchFamily="18" charset="0"/>
                            </a:rPr>
                            <m:t>𝑒</m:t>
                          </m:r>
                        </m:e>
                        <m:sup>
                          <m:r>
                            <m:rPr>
                              <m:sty m:val="p"/>
                            </m:rPr>
                            <a:rPr lang="el-GR" sz="1600" i="1">
                              <a:latin typeface="Cambria Math" panose="02040503050406030204" pitchFamily="18" charset="0"/>
                            </a:rPr>
                            <m:t>β</m:t>
                          </m:r>
                          <m:r>
                            <a:rPr lang="en-IN" sz="1600" b="0" i="1">
                              <a:latin typeface="Cambria Math" panose="02040503050406030204" pitchFamily="18" charset="0"/>
                            </a:rPr>
                            <m:t>𝑖</m:t>
                          </m:r>
                          <m:r>
                            <m:rPr>
                              <m:sty m:val="p"/>
                            </m:rPr>
                            <a:rPr lang="en-IN" sz="1600">
                              <a:latin typeface="Cambria Math" panose="02040503050406030204" pitchFamily="18" charset="0"/>
                            </a:rPr>
                            <m:t>X</m:t>
                          </m:r>
                        </m:sup>
                      </m:sSup>
                      <m:r>
                        <a:rPr lang="en-IN" sz="1600" b="0" i="1">
                          <a:latin typeface="Cambria Math" panose="02040503050406030204" pitchFamily="18" charset="0"/>
                        </a:rPr>
                        <m:t>𝑖</m:t>
                      </m:r>
                    </m:num>
                    <m:den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IN" sz="16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sSup>
                            <m:sSupPr>
                              <m:ctrlPr>
                                <a:rPr lang="en-IN" sz="16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IN" sz="160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e>
                            <m:sup>
                              <m:r>
                                <m:rPr>
                                  <m:sty m:val="p"/>
                                </m:rPr>
                                <a:rPr lang="el-GR" sz="1600" i="1">
                                  <a:latin typeface="Cambria Math" panose="02040503050406030204" pitchFamily="18" charset="0"/>
                                </a:rPr>
                                <m:t>β</m:t>
                              </m:r>
                              <m:r>
                                <a:rPr lang="en-IN" sz="16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m:rPr>
                                  <m:sty m:val="p"/>
                                </m:rPr>
                                <a:rPr lang="en-IN" sz="1600">
                                  <a:latin typeface="Cambria Math" panose="02040503050406030204" pitchFamily="18" charset="0"/>
                                </a:rPr>
                                <m:t>X</m:t>
                              </m:r>
                              <m:r>
                                <m:rPr>
                                  <m:sty m:val="p"/>
                                </m:rPr>
                                <a:rPr lang="en-IN" sz="1600" b="0" i="0">
                                  <a:latin typeface="Cambria Math" panose="02040503050406030204" pitchFamily="18" charset="0"/>
                                </a:rPr>
                                <m:t>i</m:t>
                              </m:r>
                            </m:sup>
                          </m:sSup>
                        </m:e>
                      </m:nary>
                    </m:den>
                  </m:f>
                </m:oMath>
              </a14:m>
              <a:endParaRPr lang="en-IN" sz="1600"/>
            </a:p>
          </xdr:txBody>
        </xdr:sp>
      </mc:Choice>
      <mc:Fallback xmlns="">
        <xdr:sp macro="" textlink="">
          <xdr:nvSpPr>
            <xdr:cNvPr id="2" name="Rectangle 1">
              <a:extLst>
                <a:ext uri="{FF2B5EF4-FFF2-40B4-BE49-F238E27FC236}">
                  <a16:creationId xmlns:a16="http://schemas.microsoft.com/office/drawing/2014/main" id="{4E758BA8-2E97-451B-B650-8D7C4ED695AD}"/>
                </a:ext>
              </a:extLst>
            </xdr:cNvPr>
            <xdr:cNvSpPr/>
          </xdr:nvSpPr>
          <xdr:spPr>
            <a:xfrm>
              <a:off x="11574689" y="5479597"/>
              <a:ext cx="2196648" cy="541688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IN" sz="1600"/>
                <a:t>P(y=k|X=xi)=</a:t>
              </a:r>
              <a:r>
                <a:rPr lang="en-IN" sz="1600" i="0">
                  <a:latin typeface="Cambria Math" panose="02040503050406030204" pitchFamily="18" charset="0"/>
                </a:rPr>
                <a:t>(𝑒^</a:t>
              </a:r>
              <a:r>
                <a:rPr lang="el-GR" sz="1600" i="0">
                  <a:latin typeface="Cambria Math" panose="02040503050406030204" pitchFamily="18" charset="0"/>
                </a:rPr>
                <a:t>β</a:t>
              </a:r>
              <a:r>
                <a:rPr lang="en-IN" sz="1600" b="0" i="0">
                  <a:latin typeface="Cambria Math" panose="02040503050406030204" pitchFamily="18" charset="0"/>
                </a:rPr>
                <a:t>𝑖</a:t>
              </a:r>
              <a:r>
                <a:rPr lang="en-IN" sz="1600" i="0">
                  <a:latin typeface="Cambria Math" panose="02040503050406030204" pitchFamily="18" charset="0"/>
                </a:rPr>
                <a:t>X</a:t>
              </a:r>
              <a:r>
                <a:rPr lang="en-IN" sz="1600" b="0" i="0">
                  <a:latin typeface="Cambria Math" panose="02040503050406030204" pitchFamily="18" charset="0"/>
                </a:rPr>
                <a:t> 𝑖)/(∑▒</a:t>
              </a:r>
              <a:r>
                <a:rPr lang="en-IN" sz="1600" i="0">
                  <a:latin typeface="Cambria Math" panose="02040503050406030204" pitchFamily="18" charset="0"/>
                </a:rPr>
                <a:t>𝑒^</a:t>
              </a:r>
              <a:r>
                <a:rPr lang="el-GR" sz="1600" i="0">
                  <a:latin typeface="Cambria Math" panose="02040503050406030204" pitchFamily="18" charset="0"/>
                </a:rPr>
                <a:t>β</a:t>
              </a:r>
              <a:r>
                <a:rPr lang="en-IN" sz="1600" b="0" i="0">
                  <a:latin typeface="Cambria Math" panose="02040503050406030204" pitchFamily="18" charset="0"/>
                </a:rPr>
                <a:t>𝑖</a:t>
              </a:r>
              <a:r>
                <a:rPr lang="en-IN" sz="1600" i="0">
                  <a:latin typeface="Cambria Math" panose="02040503050406030204" pitchFamily="18" charset="0"/>
                </a:rPr>
                <a:t>X</a:t>
              </a:r>
              <a:r>
                <a:rPr lang="en-IN" sz="1600" b="0" i="0">
                  <a:latin typeface="Cambria Math" panose="02040503050406030204" pitchFamily="18" charset="0"/>
                </a:rPr>
                <a:t>i )</a:t>
              </a:r>
              <a:endParaRPr lang="en-IN" sz="1600"/>
            </a:p>
          </xdr:txBody>
        </xdr:sp>
      </mc:Fallback>
    </mc:AlternateContent>
    <xdr:clientData/>
  </xdr:twoCellAnchor>
  <xdr:twoCellAnchor>
    <xdr:from>
      <xdr:col>16</xdr:col>
      <xdr:colOff>40822</xdr:colOff>
      <xdr:row>76</xdr:row>
      <xdr:rowOff>148319</xdr:rowOff>
    </xdr:from>
    <xdr:to>
      <xdr:col>20</xdr:col>
      <xdr:colOff>91168</xdr:colOff>
      <xdr:row>84</xdr:row>
      <xdr:rowOff>167368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A0972565-A3DC-487E-BA79-6FFFF0A2F3CF}"/>
                </a:ext>
              </a:extLst>
            </xdr:cNvPr>
            <xdr:cNvSpPr/>
          </xdr:nvSpPr>
          <xdr:spPr>
            <a:xfrm>
              <a:off x="11561536" y="13211176"/>
              <a:ext cx="3533775" cy="1470478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IN" sz="1200"/>
                <a:t>When Max Ent or Soft Max is used the following cost function is minimized:</a:t>
              </a:r>
            </a:p>
            <a:p>
              <a:pPr algn="ctr"/>
              <a:endParaRPr lang="en-IN" sz="1200" b="0" i="1">
                <a:latin typeface="Cambria Math" panose="02040503050406030204" pitchFamily="18" charset="0"/>
              </a:endParaRPr>
            </a:p>
            <a:p>
              <a:pPr algn="ctr"/>
              <a14:m>
                <m:oMath xmlns:m="http://schemas.openxmlformats.org/officeDocument/2006/math">
                  <m:r>
                    <a:rPr lang="en-IN" sz="1200" b="0" i="1">
                      <a:latin typeface="Cambria Math" panose="02040503050406030204" pitchFamily="18" charset="0"/>
                    </a:rPr>
                    <m:t>𝐶𝑜𝑠𝑡</m:t>
                  </m:r>
                  <m:r>
                    <a:rPr lang="en-IN" sz="1200" b="0" i="1">
                      <a:latin typeface="Cambria Math" panose="02040503050406030204" pitchFamily="18" charset="0"/>
                    </a:rPr>
                    <m:t>=−</m:t>
                  </m:r>
                  <m:nary>
                    <m:naryPr>
                      <m:chr m:val="∑"/>
                      <m:ctrlPr>
                        <a:rPr lang="en-IN" sz="1200" b="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IN" sz="1200" b="0" i="1">
                          <a:latin typeface="Cambria Math" panose="02040503050406030204" pitchFamily="18" charset="0"/>
                        </a:rPr>
                        <m:t>𝑛</m:t>
                      </m:r>
                      <m:r>
                        <a:rPr lang="en-IN" sz="12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IN" sz="1200" b="0" i="1">
                          <a:latin typeface="Cambria Math" panose="02040503050406030204" pitchFamily="18" charset="0"/>
                        </a:rPr>
                        <m:t>𝑁</m:t>
                      </m:r>
                    </m:sup>
                    <m:e>
                      <m:nary>
                        <m:naryPr>
                          <m:chr m:val="∑"/>
                          <m:ctrlPr>
                            <a:rPr lang="en-IN" sz="1200" b="0" i="1"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lang="en-IN" sz="1200" b="0" i="1">
                              <a:latin typeface="Cambria Math" panose="02040503050406030204" pitchFamily="18" charset="0"/>
                            </a:rPr>
                            <m:t>𝑘</m:t>
                          </m:r>
                          <m:r>
                            <a:rPr lang="en-IN" sz="1200" b="0" i="1">
                              <a:latin typeface="Cambria Math" panose="02040503050406030204" pitchFamily="18" charset="0"/>
                            </a:rPr>
                            <m:t>=1</m:t>
                          </m:r>
                        </m:sub>
                        <m:sup>
                          <m:r>
                            <a:rPr lang="en-IN" sz="1200" b="0" i="1">
                              <a:latin typeface="Cambria Math" panose="02040503050406030204" pitchFamily="18" charset="0"/>
                            </a:rPr>
                            <m:t>𝐾</m:t>
                          </m:r>
                        </m:sup>
                        <m:e>
                          <m:r>
                            <a:rPr lang="en-IN" sz="1200" b="0" i="1"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</m:nary>
                    </m:e>
                  </m:nary>
                </m:oMath>
              </a14:m>
              <a:r>
                <a:rPr lang="en-IN" sz="1200" baseline="-25000"/>
                <a:t>nk</a:t>
              </a:r>
              <a:r>
                <a:rPr lang="en-IN" sz="1200"/>
                <a:t>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IN" sz="1200" b="0" i="0">
                      <a:latin typeface="Cambria Math" panose="02040503050406030204" pitchFamily="18" charset="0"/>
                    </a:rPr>
                    <m:t>ln</m:t>
                  </m:r>
                  <m:r>
                    <a:rPr lang="en-IN" sz="1200" b="0" i="1">
                      <a:latin typeface="Cambria Math" panose="02040503050406030204" pitchFamily="18" charset="0"/>
                    </a:rPr>
                    <m:t>⁡(</m:t>
                  </m:r>
                  <m:f>
                    <m:fPr>
                      <m:ctrlPr>
                        <a:rPr lang="en-IN" sz="12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n-IN" sz="12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IN" sz="1200" i="1">
                              <a:latin typeface="Cambria Math" panose="02040503050406030204" pitchFamily="18" charset="0"/>
                            </a:rPr>
                            <m:t>𝑒</m:t>
                          </m:r>
                        </m:e>
                        <m:sup>
                          <m:r>
                            <m:rPr>
                              <m:sty m:val="p"/>
                            </m:rPr>
                            <a:rPr lang="el-GR" sz="1200" i="1">
                              <a:latin typeface="Cambria Math" panose="02040503050406030204" pitchFamily="18" charset="0"/>
                            </a:rPr>
                            <m:t>β</m:t>
                          </m:r>
                          <m:r>
                            <a:rPr lang="en-IN" sz="1200" b="0" i="1">
                              <a:latin typeface="Cambria Math" panose="02040503050406030204" pitchFamily="18" charset="0"/>
                            </a:rPr>
                            <m:t>𝑛𝑘</m:t>
                          </m:r>
                          <m:r>
                            <m:rPr>
                              <m:sty m:val="p"/>
                            </m:rPr>
                            <a:rPr lang="en-IN" sz="1200">
                              <a:latin typeface="Cambria Math" panose="02040503050406030204" pitchFamily="18" charset="0"/>
                            </a:rPr>
                            <m:t>X</m:t>
                          </m:r>
                        </m:sup>
                      </m:sSup>
                      <m:r>
                        <a:rPr lang="en-IN" sz="1200" b="0" i="1">
                          <a:latin typeface="Cambria Math" panose="02040503050406030204" pitchFamily="18" charset="0"/>
                        </a:rPr>
                        <m:t>𝑛𝑘</m:t>
                      </m:r>
                    </m:num>
                    <m:den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IN" sz="12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sSup>
                            <m:sSupPr>
                              <m:ctrlPr>
                                <a:rPr lang="en-IN" sz="12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IN" sz="120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e>
                            <m:sup>
                              <m:r>
                                <m:rPr>
                                  <m:sty m:val="p"/>
                                </m:rPr>
                                <a:rPr lang="el-GR" sz="1200" i="1">
                                  <a:latin typeface="Cambria Math" panose="02040503050406030204" pitchFamily="18" charset="0"/>
                                </a:rPr>
                                <m:t>β</m:t>
                              </m:r>
                              <m:r>
                                <a:rPr lang="en-IN" sz="1200" b="0" i="1">
                                  <a:latin typeface="Cambria Math" panose="02040503050406030204" pitchFamily="18" charset="0"/>
                                </a:rPr>
                                <m:t>𝑛𝑘</m:t>
                              </m:r>
                              <m:r>
                                <m:rPr>
                                  <m:sty m:val="p"/>
                                </m:rPr>
                                <a:rPr lang="en-IN" sz="1200">
                                  <a:latin typeface="Cambria Math" panose="02040503050406030204" pitchFamily="18" charset="0"/>
                                </a:rPr>
                                <m:t>X</m:t>
                              </m:r>
                              <m:r>
                                <a:rPr lang="en-IN" sz="1200" b="0" i="1">
                                  <a:latin typeface="Cambria Math" panose="02040503050406030204" pitchFamily="18" charset="0"/>
                                </a:rPr>
                                <m:t>𝑛𝑘</m:t>
                              </m:r>
                            </m:sup>
                          </m:sSup>
                        </m:e>
                      </m:nary>
                    </m:den>
                  </m:f>
                </m:oMath>
              </a14:m>
              <a:r>
                <a:rPr lang="en-IN" sz="1200"/>
                <a:t>)</a:t>
              </a:r>
            </a:p>
            <a:p>
              <a:pPr algn="ctr"/>
              <a:endParaRPr lang="en-IN" sz="1200"/>
            </a:p>
            <a:p>
              <a:pPr algn="ctr"/>
              <a:r>
                <a:rPr lang="en-IN" sz="1200"/>
                <a:t>This cost function is also known as a </a:t>
              </a:r>
              <a:r>
                <a:rPr lang="en-IN" sz="1200" b="1"/>
                <a:t>cross entropy loss </a:t>
              </a:r>
              <a:endParaRPr lang="en-IN" sz="1200"/>
            </a:p>
          </xdr:txBody>
        </xdr:sp>
      </mc:Choice>
      <mc:Fallback xmlns=""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A0972565-A3DC-487E-BA79-6FFFF0A2F3CF}"/>
                </a:ext>
              </a:extLst>
            </xdr:cNvPr>
            <xdr:cNvSpPr/>
          </xdr:nvSpPr>
          <xdr:spPr>
            <a:xfrm>
              <a:off x="11561536" y="13211176"/>
              <a:ext cx="3533775" cy="1470478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IN" sz="1200"/>
                <a:t>When Max Ent or Soft Max is used the following cost function is minimized:</a:t>
              </a:r>
            </a:p>
            <a:p>
              <a:pPr algn="ctr"/>
              <a:endParaRPr lang="en-IN" sz="1200" b="0" i="1">
                <a:latin typeface="Cambria Math" panose="02040503050406030204" pitchFamily="18" charset="0"/>
              </a:endParaRPr>
            </a:p>
            <a:p>
              <a:pPr algn="ctr"/>
              <a:r>
                <a:rPr lang="en-IN" sz="1200" b="0" i="0">
                  <a:latin typeface="Cambria Math" panose="02040503050406030204" pitchFamily="18" charset="0"/>
                </a:rPr>
                <a:t>𝐶𝑜𝑠𝑡=−∑_(𝑛=1)^𝑁▒∑_(𝑘=1)^𝐾▒𝑦</a:t>
              </a:r>
              <a:r>
                <a:rPr lang="en-IN" sz="1200" baseline="-25000"/>
                <a:t>nk</a:t>
              </a:r>
              <a:r>
                <a:rPr lang="en-IN" sz="1200"/>
                <a:t> </a:t>
              </a:r>
              <a:r>
                <a:rPr lang="en-IN" sz="1200" b="0" i="0">
                  <a:latin typeface="Cambria Math" panose="02040503050406030204" pitchFamily="18" charset="0"/>
                </a:rPr>
                <a:t>ln⁡(</a:t>
              </a:r>
              <a:r>
                <a:rPr lang="en-IN" sz="1200" i="0">
                  <a:latin typeface="Cambria Math" panose="02040503050406030204" pitchFamily="18" charset="0"/>
                </a:rPr>
                <a:t>(𝑒^</a:t>
              </a:r>
              <a:r>
                <a:rPr lang="el-GR" sz="1200" i="0">
                  <a:latin typeface="Cambria Math" panose="02040503050406030204" pitchFamily="18" charset="0"/>
                </a:rPr>
                <a:t>β</a:t>
              </a:r>
              <a:r>
                <a:rPr lang="en-IN" sz="1200" b="0" i="0">
                  <a:latin typeface="Cambria Math" panose="02040503050406030204" pitchFamily="18" charset="0"/>
                </a:rPr>
                <a:t>𝑛𝑘</a:t>
              </a:r>
              <a:r>
                <a:rPr lang="en-IN" sz="1200" i="0">
                  <a:latin typeface="Cambria Math" panose="02040503050406030204" pitchFamily="18" charset="0"/>
                </a:rPr>
                <a:t>X</a:t>
              </a:r>
              <a:r>
                <a:rPr lang="en-IN" sz="1200" b="0" i="0">
                  <a:latin typeface="Cambria Math" panose="02040503050406030204" pitchFamily="18" charset="0"/>
                </a:rPr>
                <a:t> 𝑛𝑘)/(∑▒</a:t>
              </a:r>
              <a:r>
                <a:rPr lang="en-IN" sz="1200" i="0">
                  <a:latin typeface="Cambria Math" panose="02040503050406030204" pitchFamily="18" charset="0"/>
                </a:rPr>
                <a:t>𝑒^</a:t>
              </a:r>
              <a:r>
                <a:rPr lang="el-GR" sz="1200" i="0">
                  <a:latin typeface="Cambria Math" panose="02040503050406030204" pitchFamily="18" charset="0"/>
                </a:rPr>
                <a:t>β</a:t>
              </a:r>
              <a:r>
                <a:rPr lang="en-IN" sz="1200" b="0" i="0">
                  <a:latin typeface="Cambria Math" panose="02040503050406030204" pitchFamily="18" charset="0"/>
                </a:rPr>
                <a:t>𝑛𝑘</a:t>
              </a:r>
              <a:r>
                <a:rPr lang="en-IN" sz="1200" i="0">
                  <a:latin typeface="Cambria Math" panose="02040503050406030204" pitchFamily="18" charset="0"/>
                </a:rPr>
                <a:t>X</a:t>
              </a:r>
              <a:r>
                <a:rPr lang="en-IN" sz="1200" b="0" i="0">
                  <a:latin typeface="Cambria Math" panose="02040503050406030204" pitchFamily="18" charset="0"/>
                </a:rPr>
                <a:t>𝑛𝑘 )</a:t>
              </a:r>
              <a:r>
                <a:rPr lang="en-IN" sz="1200"/>
                <a:t>)</a:t>
              </a:r>
            </a:p>
            <a:p>
              <a:pPr algn="ctr"/>
              <a:endParaRPr lang="en-IN" sz="1200"/>
            </a:p>
            <a:p>
              <a:pPr algn="ctr"/>
              <a:r>
                <a:rPr lang="en-IN" sz="1200"/>
                <a:t>This cost function is also known as a </a:t>
              </a:r>
              <a:r>
                <a:rPr lang="en-IN" sz="1200" b="1"/>
                <a:t>cross entropy loss </a:t>
              </a:r>
              <a:endParaRPr lang="en-IN" sz="12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Y21"/>
  <sheetViews>
    <sheetView topLeftCell="L2" workbookViewId="0">
      <selection activeCell="V11" sqref="V11"/>
    </sheetView>
  </sheetViews>
  <sheetFormatPr defaultRowHeight="15" x14ac:dyDescent="0.25"/>
  <cols>
    <col min="3" max="3" width="19.28515625" bestFit="1" customWidth="1"/>
    <col min="4" max="4" width="10.140625" bestFit="1" customWidth="1"/>
    <col min="9" max="9" width="19.28515625" bestFit="1" customWidth="1"/>
    <col min="18" max="18" width="19.28515625" bestFit="1" customWidth="1"/>
    <col min="19" max="19" width="10.140625" bestFit="1" customWidth="1"/>
    <col min="20" max="20" width="19.5703125" bestFit="1" customWidth="1"/>
    <col min="21" max="21" width="12" bestFit="1" customWidth="1"/>
  </cols>
  <sheetData>
    <row r="2" spans="2:25" x14ac:dyDescent="0.25">
      <c r="B2" s="3" t="s">
        <v>4</v>
      </c>
      <c r="C2" s="3" t="s">
        <v>5</v>
      </c>
      <c r="D2" s="3" t="s">
        <v>6</v>
      </c>
      <c r="E2" s="3" t="s">
        <v>3</v>
      </c>
      <c r="H2" s="3" t="s">
        <v>4</v>
      </c>
      <c r="I2" s="3" t="s">
        <v>5</v>
      </c>
      <c r="J2" s="3" t="s">
        <v>6</v>
      </c>
      <c r="K2" s="3" t="s">
        <v>3</v>
      </c>
      <c r="L2" s="9"/>
      <c r="M2" s="9"/>
      <c r="N2" s="9"/>
      <c r="O2" s="5"/>
      <c r="P2" s="5"/>
    </row>
    <row r="3" spans="2:25" x14ac:dyDescent="0.25">
      <c r="B3" s="1">
        <v>20</v>
      </c>
      <c r="C3" s="1">
        <v>1</v>
      </c>
      <c r="D3" s="1">
        <v>0.9</v>
      </c>
      <c r="E3" s="1">
        <f>(C3*LOG(D3)-(1-C3)*LOG(1-D3))</f>
        <v>-4.5757490560675115E-2</v>
      </c>
      <c r="H3" s="1">
        <v>20</v>
      </c>
      <c r="I3" s="1">
        <v>1</v>
      </c>
      <c r="J3" s="1">
        <v>0.7</v>
      </c>
      <c r="K3" s="1">
        <f>I3*LOG(J3)+(1-I3)*LOG(1-J3)</f>
        <v>-0.15490195998574319</v>
      </c>
      <c r="L3" s="5"/>
      <c r="M3" s="5"/>
      <c r="N3" s="5"/>
      <c r="O3" s="5"/>
      <c r="P3" s="5"/>
    </row>
    <row r="4" spans="2:25" x14ac:dyDescent="0.25">
      <c r="B4" s="1">
        <v>21</v>
      </c>
      <c r="C4" s="1">
        <v>1</v>
      </c>
      <c r="D4" s="1">
        <v>0.95</v>
      </c>
      <c r="E4" s="1">
        <f t="shared" ref="E4:E9" si="0">(C4*LOG(D4)-(1-C4)*LOG(1-D4))</f>
        <v>-2.2276394711152253E-2</v>
      </c>
      <c r="H4" s="1">
        <v>21</v>
      </c>
      <c r="I4" s="1">
        <v>1</v>
      </c>
      <c r="J4" s="1">
        <v>0.6</v>
      </c>
      <c r="K4" s="1">
        <f t="shared" ref="K4:K9" si="1">I4*LOG(J4)+(1-I4)*LOG(1-J4)</f>
        <v>-0.22184874961635639</v>
      </c>
      <c r="L4" s="5"/>
      <c r="M4" s="5"/>
      <c r="N4" s="5"/>
      <c r="O4" s="5"/>
      <c r="P4" s="5"/>
    </row>
    <row r="5" spans="2:25" x14ac:dyDescent="0.25">
      <c r="B5" s="1">
        <v>24</v>
      </c>
      <c r="C5" s="1">
        <v>0</v>
      </c>
      <c r="D5" s="1">
        <v>0.3</v>
      </c>
      <c r="E5" s="1">
        <f t="shared" si="0"/>
        <v>0.15490195998574319</v>
      </c>
      <c r="H5" s="1">
        <v>24</v>
      </c>
      <c r="I5" s="1">
        <v>0</v>
      </c>
      <c r="J5" s="1">
        <v>0.5</v>
      </c>
      <c r="K5" s="1">
        <f t="shared" si="1"/>
        <v>-0.3010299956639812</v>
      </c>
      <c r="L5" s="5"/>
      <c r="M5" s="5"/>
      <c r="N5" s="5"/>
      <c r="O5" s="5"/>
      <c r="P5" s="5"/>
    </row>
    <row r="6" spans="2:25" x14ac:dyDescent="0.25">
      <c r="B6" s="1">
        <v>25</v>
      </c>
      <c r="C6" s="1">
        <v>0</v>
      </c>
      <c r="D6" s="1">
        <v>0.21</v>
      </c>
      <c r="E6" s="1">
        <f t="shared" si="0"/>
        <v>0.10237290870955855</v>
      </c>
      <c r="H6" s="1">
        <v>25</v>
      </c>
      <c r="I6" s="1">
        <v>0</v>
      </c>
      <c r="J6" s="1">
        <v>0.45</v>
      </c>
      <c r="K6" s="1">
        <f t="shared" si="1"/>
        <v>-0.25963731050575611</v>
      </c>
      <c r="L6" s="5"/>
      <c r="M6" s="5"/>
      <c r="N6" s="5"/>
      <c r="O6" s="5"/>
      <c r="P6" s="5"/>
    </row>
    <row r="7" spans="2:25" x14ac:dyDescent="0.25">
      <c r="B7" s="1">
        <v>29</v>
      </c>
      <c r="C7" s="1">
        <v>0</v>
      </c>
      <c r="D7" s="1">
        <v>0.19</v>
      </c>
      <c r="E7" s="1">
        <f t="shared" si="0"/>
        <v>9.1514981121350217E-2</v>
      </c>
      <c r="H7" s="1">
        <v>29</v>
      </c>
      <c r="I7" s="1">
        <v>0</v>
      </c>
      <c r="J7" s="1">
        <v>0.7</v>
      </c>
      <c r="K7" s="1">
        <f t="shared" si="1"/>
        <v>-0.52287874528033751</v>
      </c>
      <c r="L7" s="5"/>
      <c r="M7" s="5"/>
      <c r="N7" s="5"/>
      <c r="O7" s="5"/>
      <c r="P7" s="5"/>
    </row>
    <row r="8" spans="2:25" x14ac:dyDescent="0.25">
      <c r="B8" s="1">
        <v>30</v>
      </c>
      <c r="C8" s="1">
        <v>1</v>
      </c>
      <c r="D8" s="1">
        <v>0.99</v>
      </c>
      <c r="E8" s="1">
        <f t="shared" si="0"/>
        <v>-4.3648054024500883E-3</v>
      </c>
      <c r="H8" s="1">
        <v>30</v>
      </c>
      <c r="I8" s="1">
        <v>1</v>
      </c>
      <c r="J8" s="1">
        <v>0.62</v>
      </c>
      <c r="K8" s="1">
        <f t="shared" si="1"/>
        <v>-0.20760831050174613</v>
      </c>
      <c r="L8" s="5"/>
      <c r="M8" s="5"/>
      <c r="N8" s="5"/>
      <c r="O8" s="5"/>
      <c r="P8" s="5"/>
    </row>
    <row r="9" spans="2:25" x14ac:dyDescent="0.25">
      <c r="B9" s="1">
        <v>38</v>
      </c>
      <c r="C9" s="1">
        <v>1</v>
      </c>
      <c r="D9" s="1">
        <v>0.98</v>
      </c>
      <c r="E9" s="1">
        <f t="shared" si="0"/>
        <v>-8.7739243075051505E-3</v>
      </c>
      <c r="H9" s="1">
        <v>38</v>
      </c>
      <c r="I9" s="1">
        <v>1</v>
      </c>
      <c r="J9" s="1">
        <v>0.4</v>
      </c>
      <c r="K9" s="1">
        <f t="shared" si="1"/>
        <v>-0.3979400086720376</v>
      </c>
      <c r="L9" s="5"/>
      <c r="M9" s="5"/>
      <c r="N9" s="5"/>
      <c r="O9" s="5"/>
      <c r="P9" s="5"/>
    </row>
    <row r="10" spans="2:25" x14ac:dyDescent="0.25">
      <c r="E10" s="6">
        <f>-SUM(E3:E9)</f>
        <v>-0.26761723483486932</v>
      </c>
      <c r="K10" s="6">
        <f>-SUM(K3:K9)</f>
        <v>2.0658450802259578</v>
      </c>
      <c r="L10" s="2"/>
      <c r="M10" s="2"/>
      <c r="N10" s="2"/>
      <c r="O10" s="2"/>
      <c r="P10" s="2"/>
      <c r="U10" s="3" t="s">
        <v>2</v>
      </c>
      <c r="V10" s="1">
        <v>2</v>
      </c>
      <c r="Y10">
        <v>-0.74046999999999996</v>
      </c>
    </row>
    <row r="11" spans="2:25" x14ac:dyDescent="0.25">
      <c r="U11" s="3" t="s">
        <v>0</v>
      </c>
      <c r="V11" s="1">
        <v>0.3</v>
      </c>
      <c r="Y11">
        <v>3.8640000000000001E-2</v>
      </c>
    </row>
    <row r="13" spans="2:25" x14ac:dyDescent="0.25">
      <c r="S13" s="3" t="s">
        <v>4</v>
      </c>
      <c r="T13" s="3" t="s">
        <v>5</v>
      </c>
      <c r="U13" s="3" t="s">
        <v>6</v>
      </c>
      <c r="V13" s="8" t="s">
        <v>3</v>
      </c>
    </row>
    <row r="14" spans="2:25" x14ac:dyDescent="0.25">
      <c r="S14" s="1">
        <v>20</v>
      </c>
      <c r="T14" s="1">
        <v>1</v>
      </c>
      <c r="U14" s="1">
        <f t="shared" ref="U14:U20" si="2">(EXP(V$10+V$11*S14))/(1+EXP(V$10+V$11*S14))</f>
        <v>0.99966464986953352</v>
      </c>
      <c r="V14" s="1">
        <f>T14*LOG(U14)+(1-T14)*LOG(1-U14)</f>
        <v>-1.4566513694381892E-4</v>
      </c>
    </row>
    <row r="15" spans="2:25" x14ac:dyDescent="0.25">
      <c r="S15" s="1">
        <v>21</v>
      </c>
      <c r="T15" s="1">
        <v>1</v>
      </c>
      <c r="U15" s="1">
        <f t="shared" si="2"/>
        <v>0.99975154491816065</v>
      </c>
      <c r="V15" s="1">
        <f t="shared" ref="V15:V20" si="3">T15*LOG(U15)+(1-T15)*LOG(1-U15)</f>
        <v>-1.079160777478212E-4</v>
      </c>
    </row>
    <row r="16" spans="2:25" x14ac:dyDescent="0.25">
      <c r="S16" s="1">
        <v>24</v>
      </c>
      <c r="T16" s="1">
        <v>0</v>
      </c>
      <c r="U16" s="1">
        <f t="shared" si="2"/>
        <v>0.99989897080609225</v>
      </c>
      <c r="V16" s="1">
        <f t="shared" si="3"/>
        <v>-3.9955531121479746</v>
      </c>
    </row>
    <row r="17" spans="19:22" x14ac:dyDescent="0.25">
      <c r="S17" s="1">
        <v>25</v>
      </c>
      <c r="T17" s="1">
        <v>0</v>
      </c>
      <c r="U17" s="1">
        <f t="shared" si="2"/>
        <v>0.99992515377248936</v>
      </c>
      <c r="V17" s="1">
        <f t="shared" si="3"/>
        <v>-4.1258300846008424</v>
      </c>
    </row>
    <row r="18" spans="19:22" x14ac:dyDescent="0.25">
      <c r="S18" s="1">
        <v>29</v>
      </c>
      <c r="T18" s="1">
        <v>0</v>
      </c>
      <c r="U18" s="1">
        <f t="shared" si="2"/>
        <v>0.99997745557034956</v>
      </c>
      <c r="V18" s="1">
        <f t="shared" si="3"/>
        <v>-4.6469607473966699</v>
      </c>
    </row>
    <row r="19" spans="19:22" x14ac:dyDescent="0.25">
      <c r="S19" s="1">
        <v>30</v>
      </c>
      <c r="T19" s="1">
        <v>1</v>
      </c>
      <c r="U19" s="1">
        <f t="shared" si="2"/>
        <v>0.99998329857815194</v>
      </c>
      <c r="V19" s="1">
        <f t="shared" si="3"/>
        <v>-7.253395919733899E-6</v>
      </c>
    </row>
    <row r="20" spans="19:22" x14ac:dyDescent="0.25">
      <c r="S20" s="1">
        <v>38</v>
      </c>
      <c r="T20" s="1">
        <v>1</v>
      </c>
      <c r="U20" s="1">
        <f t="shared" si="2"/>
        <v>0.99999848485818355</v>
      </c>
      <c r="V20" s="1">
        <f t="shared" si="3"/>
        <v>-6.5801822868285037E-7</v>
      </c>
    </row>
    <row r="21" spans="19:22" x14ac:dyDescent="0.25">
      <c r="V21" s="7">
        <f>-SUM(V14:V20)</f>
        <v>12.768605436774326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R86"/>
  <sheetViews>
    <sheetView tabSelected="1" topLeftCell="E32" zoomScale="70" zoomScaleNormal="70" workbookViewId="0">
      <selection activeCell="L52" sqref="L52"/>
    </sheetView>
  </sheetViews>
  <sheetFormatPr defaultRowHeight="15" x14ac:dyDescent="0.25"/>
  <cols>
    <col min="4" max="4" width="13.140625" bestFit="1" customWidth="1"/>
    <col min="9" max="9" width="13.140625" bestFit="1" customWidth="1"/>
    <col min="10" max="10" width="15.140625" bestFit="1" customWidth="1"/>
    <col min="11" max="11" width="17.85546875" bestFit="1" customWidth="1"/>
    <col min="12" max="13" width="14.85546875" customWidth="1"/>
    <col min="14" max="14" width="0.42578125" customWidth="1"/>
    <col min="15" max="15" width="0.140625" hidden="1" customWidth="1"/>
    <col min="16" max="16" width="22.5703125" hidden="1" customWidth="1"/>
    <col min="17" max="17" width="23.7109375" bestFit="1" customWidth="1"/>
  </cols>
  <sheetData>
    <row r="2" spans="2:18" x14ac:dyDescent="0.25">
      <c r="I2" s="4" t="s">
        <v>31</v>
      </c>
      <c r="P2" t="s">
        <v>32</v>
      </c>
    </row>
    <row r="4" spans="2:18" x14ac:dyDescent="0.25">
      <c r="B4" s="1" t="s">
        <v>4</v>
      </c>
      <c r="C4" s="1" t="s">
        <v>7</v>
      </c>
      <c r="D4" s="1" t="s">
        <v>8</v>
      </c>
      <c r="G4" s="3" t="s">
        <v>4</v>
      </c>
      <c r="H4" s="3" t="s">
        <v>7</v>
      </c>
      <c r="I4" s="8" t="s">
        <v>8</v>
      </c>
      <c r="J4" s="3" t="s">
        <v>12</v>
      </c>
      <c r="K4" s="8" t="s">
        <v>13</v>
      </c>
      <c r="L4" s="8" t="s">
        <v>14</v>
      </c>
      <c r="M4" s="13"/>
      <c r="N4" s="13"/>
      <c r="O4" s="13"/>
    </row>
    <row r="5" spans="2:18" x14ac:dyDescent="0.25">
      <c r="B5" s="1">
        <v>20</v>
      </c>
      <c r="C5" s="1">
        <v>10</v>
      </c>
      <c r="D5" s="1" t="s">
        <v>9</v>
      </c>
      <c r="G5" s="1">
        <v>20</v>
      </c>
      <c r="H5" s="1">
        <v>10</v>
      </c>
      <c r="I5" s="1" t="s">
        <v>9</v>
      </c>
      <c r="J5" s="1">
        <v>1</v>
      </c>
      <c r="K5" s="1">
        <v>0</v>
      </c>
      <c r="L5" s="1">
        <v>0</v>
      </c>
      <c r="M5" s="5"/>
      <c r="N5" s="5"/>
      <c r="O5" s="5"/>
    </row>
    <row r="6" spans="2:18" x14ac:dyDescent="0.25">
      <c r="B6" s="1">
        <v>25</v>
      </c>
      <c r="C6" s="1">
        <v>30</v>
      </c>
      <c r="D6" s="1" t="s">
        <v>9</v>
      </c>
      <c r="G6" s="1">
        <v>25</v>
      </c>
      <c r="H6" s="1">
        <v>30</v>
      </c>
      <c r="I6" s="1" t="s">
        <v>9</v>
      </c>
      <c r="J6" s="1">
        <v>1</v>
      </c>
      <c r="K6" s="1">
        <v>0</v>
      </c>
      <c r="L6" s="1">
        <v>0</v>
      </c>
      <c r="M6" s="5"/>
      <c r="N6" s="5"/>
      <c r="O6" s="5"/>
    </row>
    <row r="7" spans="2:18" x14ac:dyDescent="0.25">
      <c r="B7" s="1">
        <v>32</v>
      </c>
      <c r="C7" s="1">
        <v>18</v>
      </c>
      <c r="D7" s="1" t="s">
        <v>10</v>
      </c>
      <c r="G7" s="1">
        <v>32</v>
      </c>
      <c r="H7" s="1">
        <v>18</v>
      </c>
      <c r="I7" s="1" t="s">
        <v>10</v>
      </c>
      <c r="J7" s="1">
        <v>0</v>
      </c>
      <c r="K7" s="1">
        <v>0</v>
      </c>
      <c r="L7" s="1">
        <v>1</v>
      </c>
      <c r="M7" s="5"/>
      <c r="N7" s="5"/>
      <c r="O7" s="5"/>
    </row>
    <row r="8" spans="2:18" x14ac:dyDescent="0.25">
      <c r="B8" s="1">
        <v>19</v>
      </c>
      <c r="C8" s="1">
        <v>3</v>
      </c>
      <c r="D8" s="1" t="s">
        <v>11</v>
      </c>
      <c r="G8" s="1">
        <v>19</v>
      </c>
      <c r="H8" s="1">
        <v>3</v>
      </c>
      <c r="I8" s="1" t="s">
        <v>11</v>
      </c>
      <c r="J8" s="1">
        <v>0</v>
      </c>
      <c r="K8" s="1">
        <v>1</v>
      </c>
      <c r="L8" s="1">
        <v>0</v>
      </c>
      <c r="M8" s="5"/>
      <c r="N8" s="5"/>
      <c r="O8" s="5"/>
    </row>
    <row r="9" spans="2:18" x14ac:dyDescent="0.25">
      <c r="B9" s="1">
        <v>70</v>
      </c>
      <c r="C9" s="1">
        <v>12</v>
      </c>
      <c r="D9" s="1" t="s">
        <v>9</v>
      </c>
      <c r="G9" s="1">
        <v>70</v>
      </c>
      <c r="H9" s="1">
        <v>12</v>
      </c>
      <c r="I9" s="1" t="s">
        <v>9</v>
      </c>
      <c r="J9" s="1">
        <v>1</v>
      </c>
      <c r="K9" s="1">
        <v>0</v>
      </c>
      <c r="L9" s="1">
        <v>0</v>
      </c>
      <c r="M9" s="5"/>
      <c r="N9" s="5"/>
      <c r="O9" s="5"/>
    </row>
    <row r="10" spans="2:18" x14ac:dyDescent="0.25">
      <c r="B10" s="1">
        <v>62</v>
      </c>
      <c r="C10" s="1">
        <v>9</v>
      </c>
      <c r="D10" s="1" t="s">
        <v>10</v>
      </c>
      <c r="G10" s="1">
        <v>62</v>
      </c>
      <c r="H10" s="1">
        <v>9</v>
      </c>
      <c r="I10" s="1" t="s">
        <v>10</v>
      </c>
      <c r="J10" s="1">
        <v>0</v>
      </c>
      <c r="K10" s="1">
        <v>0</v>
      </c>
      <c r="L10" s="1">
        <v>1</v>
      </c>
      <c r="M10" s="5"/>
      <c r="N10" s="5"/>
      <c r="O10" s="5"/>
    </row>
    <row r="12" spans="2:18" x14ac:dyDescent="0.25">
      <c r="Q12" s="9"/>
      <c r="R12" s="5"/>
    </row>
    <row r="13" spans="2:18" x14ac:dyDescent="0.25">
      <c r="G13" s="3" t="s">
        <v>4</v>
      </c>
      <c r="H13" s="3" t="s">
        <v>7</v>
      </c>
      <c r="I13" s="8" t="s">
        <v>8</v>
      </c>
      <c r="J13" s="3" t="s">
        <v>15</v>
      </c>
      <c r="K13" s="8" t="s">
        <v>16</v>
      </c>
      <c r="L13" s="8" t="s">
        <v>17</v>
      </c>
      <c r="M13" s="13"/>
      <c r="N13" s="13"/>
      <c r="O13" s="13"/>
      <c r="Q13" s="5"/>
      <c r="R13" s="5"/>
    </row>
    <row r="14" spans="2:18" x14ac:dyDescent="0.25">
      <c r="G14" s="1">
        <v>20</v>
      </c>
      <c r="H14" s="1">
        <v>10</v>
      </c>
      <c r="I14" s="1" t="s">
        <v>9</v>
      </c>
      <c r="J14" s="1">
        <f>1-SUM(K14:L14)</f>
        <v>0.5921670232302626</v>
      </c>
      <c r="K14" s="1">
        <f>K22/(SUM(K22:L22)+1)</f>
        <v>2.8135834356458609E-5</v>
      </c>
      <c r="L14" s="1">
        <f>L22/(SUM(K22:L22)+1)</f>
        <v>0.40780484093538094</v>
      </c>
      <c r="M14" s="5"/>
      <c r="N14" s="5"/>
      <c r="O14" s="5"/>
      <c r="Q14" s="5"/>
      <c r="R14" s="5"/>
    </row>
    <row r="15" spans="2:18" x14ac:dyDescent="0.25">
      <c r="G15" s="1">
        <v>25</v>
      </c>
      <c r="H15" s="1">
        <v>30</v>
      </c>
      <c r="I15" s="1" t="s">
        <v>9</v>
      </c>
      <c r="J15" s="1">
        <f t="shared" ref="J15:J19" si="0">1-SUM(K15:L15)</f>
        <v>0.80992147157171313</v>
      </c>
      <c r="K15" s="1">
        <f t="shared" ref="K15:K18" si="1">K23/(SUM(K23:L23)+1)</f>
        <v>1.4325835981829099E-27</v>
      </c>
      <c r="L15" s="1">
        <f t="shared" ref="L15:L18" si="2">L23/(SUM(K23:L23)+1)</f>
        <v>0.19007852842828685</v>
      </c>
      <c r="M15" s="5"/>
      <c r="N15" s="5"/>
      <c r="O15" s="5"/>
      <c r="Q15" s="5"/>
      <c r="R15" s="5"/>
    </row>
    <row r="16" spans="2:18" x14ac:dyDescent="0.25">
      <c r="G16" s="1">
        <v>32</v>
      </c>
      <c r="H16" s="1">
        <v>18</v>
      </c>
      <c r="I16" s="1" t="s">
        <v>10</v>
      </c>
      <c r="J16" s="1">
        <f t="shared" si="0"/>
        <v>0.66565541745142742</v>
      </c>
      <c r="K16" s="1">
        <f t="shared" si="1"/>
        <v>3.085482874253824E-14</v>
      </c>
      <c r="L16" s="1">
        <f t="shared" si="2"/>
        <v>0.33434458254854171</v>
      </c>
      <c r="M16" s="5"/>
      <c r="N16" s="5"/>
      <c r="O16" s="5"/>
    </row>
    <row r="17" spans="7:18" x14ac:dyDescent="0.25">
      <c r="G17" s="1">
        <v>19</v>
      </c>
      <c r="H17" s="1">
        <v>3</v>
      </c>
      <c r="I17" s="1" t="s">
        <v>11</v>
      </c>
      <c r="J17" s="1">
        <f t="shared" si="0"/>
        <v>2.9898956322682579E-4</v>
      </c>
      <c r="K17" s="1">
        <f t="shared" si="1"/>
        <v>0.99939829032133931</v>
      </c>
      <c r="L17" s="1">
        <f t="shared" si="2"/>
        <v>3.0272011543387229E-4</v>
      </c>
      <c r="M17" s="5"/>
      <c r="N17" s="5"/>
      <c r="O17" s="5"/>
      <c r="Q17" s="4" t="s">
        <v>28</v>
      </c>
    </row>
    <row r="18" spans="7:18" x14ac:dyDescent="0.25">
      <c r="G18" s="1">
        <v>70</v>
      </c>
      <c r="H18" s="1">
        <v>12</v>
      </c>
      <c r="I18" s="1" t="s">
        <v>9</v>
      </c>
      <c r="J18" s="1">
        <f t="shared" si="0"/>
        <v>0.4778644386303178</v>
      </c>
      <c r="K18" s="1">
        <f t="shared" si="1"/>
        <v>8.3124347476754531E-8</v>
      </c>
      <c r="L18" s="1">
        <f t="shared" si="2"/>
        <v>0.52213547824533468</v>
      </c>
      <c r="M18" s="5"/>
      <c r="N18" s="5"/>
      <c r="O18" s="5"/>
      <c r="Q18" s="1" t="s">
        <v>21</v>
      </c>
      <c r="R18" s="1">
        <v>16.025500000000001</v>
      </c>
    </row>
    <row r="19" spans="7:18" x14ac:dyDescent="0.25">
      <c r="G19" s="1">
        <v>62</v>
      </c>
      <c r="H19" s="1">
        <v>9</v>
      </c>
      <c r="I19" s="1" t="s">
        <v>10</v>
      </c>
      <c r="J19" s="1">
        <f t="shared" si="0"/>
        <v>0.45833096430561382</v>
      </c>
      <c r="K19" s="1">
        <f>K27/(SUM(K27:L27)+1)</f>
        <v>1.9692970381149372E-4</v>
      </c>
      <c r="L19" s="1">
        <f>L27/(SUM(K27:L27)+1)</f>
        <v>0.54147210599057471</v>
      </c>
      <c r="M19" s="5"/>
      <c r="N19" s="5"/>
      <c r="O19" s="5"/>
      <c r="Q19" s="1" t="s">
        <v>22</v>
      </c>
      <c r="R19" s="1">
        <v>-8.9999999999999993E-3</v>
      </c>
    </row>
    <row r="20" spans="7:18" x14ac:dyDescent="0.25">
      <c r="Q20" s="1" t="s">
        <v>23</v>
      </c>
      <c r="R20" s="1">
        <v>-2.58</v>
      </c>
    </row>
    <row r="21" spans="7:18" x14ac:dyDescent="0.25">
      <c r="J21" s="9"/>
      <c r="K21" s="3" t="s">
        <v>19</v>
      </c>
      <c r="L21" s="3" t="s">
        <v>20</v>
      </c>
      <c r="M21" s="9"/>
      <c r="N21" s="9"/>
      <c r="O21" s="9"/>
    </row>
    <row r="22" spans="7:18" x14ac:dyDescent="0.25">
      <c r="J22" s="5"/>
      <c r="K22" s="1">
        <f>EXP(R$18+G14*R$19+H14*R$20)</f>
        <v>4.7513342102331256E-5</v>
      </c>
      <c r="L22" s="1">
        <f>EXP(R$23+G14*R$24+H14*R$25)</f>
        <v>0.68866523284395575</v>
      </c>
      <c r="M22" s="5"/>
      <c r="N22" s="5"/>
      <c r="O22" s="5"/>
      <c r="Q22" s="4" t="s">
        <v>27</v>
      </c>
    </row>
    <row r="23" spans="7:18" x14ac:dyDescent="0.25">
      <c r="J23" s="5"/>
      <c r="K23" s="1">
        <f t="shared" ref="K23:K26" si="3">EXP(R$18+G15*R$19+H15*R$20)</f>
        <v>1.7687932083129918E-27</v>
      </c>
      <c r="L23" s="1">
        <f t="shared" ref="L23:L26" si="4">EXP(R$23+G15*R$24+H15*R$25)</f>
        <v>0.23468760256401805</v>
      </c>
      <c r="M23" s="5"/>
      <c r="N23" s="5"/>
      <c r="O23" s="5"/>
      <c r="Q23" s="1" t="s">
        <v>24</v>
      </c>
      <c r="R23" s="1">
        <v>-3.5999999999999997E-2</v>
      </c>
    </row>
    <row r="24" spans="7:18" x14ac:dyDescent="0.25">
      <c r="J24" s="5"/>
      <c r="K24" s="1">
        <f t="shared" si="3"/>
        <v>4.6352554089728725E-14</v>
      </c>
      <c r="L24" s="1">
        <f t="shared" si="4"/>
        <v>0.50227876733676358</v>
      </c>
      <c r="M24" s="5"/>
      <c r="N24" s="5"/>
      <c r="O24" s="5"/>
      <c r="Q24" s="1" t="s">
        <v>25</v>
      </c>
      <c r="R24" s="1">
        <v>1.15E-2</v>
      </c>
    </row>
    <row r="25" spans="7:18" x14ac:dyDescent="0.25">
      <c r="J25" s="5"/>
      <c r="K25" s="1">
        <f t="shared" si="3"/>
        <v>3342.5858733504788</v>
      </c>
      <c r="L25" s="1">
        <f t="shared" si="4"/>
        <v>1.0124771987582037</v>
      </c>
      <c r="M25" s="5"/>
      <c r="N25" s="5"/>
      <c r="O25" s="5"/>
      <c r="Q25" s="1" t="s">
        <v>26</v>
      </c>
      <c r="R25" s="1">
        <v>-5.67E-2</v>
      </c>
    </row>
    <row r="26" spans="7:18" x14ac:dyDescent="0.25">
      <c r="J26" s="5"/>
      <c r="K26" s="1">
        <f t="shared" si="3"/>
        <v>1.7394964085423528E-7</v>
      </c>
      <c r="L26" s="1">
        <f t="shared" si="4"/>
        <v>1.0926435114985937</v>
      </c>
      <c r="M26" s="5"/>
      <c r="N26" s="5"/>
      <c r="O26" s="5"/>
    </row>
    <row r="27" spans="7:18" x14ac:dyDescent="0.25">
      <c r="J27" s="5"/>
      <c r="K27" s="1">
        <f>EXP(R$18+G19*R$19+H19*R$20)</f>
        <v>4.2966702917366398E-4</v>
      </c>
      <c r="L27" s="1">
        <f>EXP(R$23+G19*R$24+H19*R$25)</f>
        <v>1.1813997922023933</v>
      </c>
      <c r="M27" s="5"/>
      <c r="N27" s="5"/>
      <c r="O27" s="5"/>
    </row>
    <row r="28" spans="7:18" x14ac:dyDescent="0.25">
      <c r="J28" s="5"/>
      <c r="K28" s="5"/>
      <c r="L28" s="5"/>
      <c r="M28" s="5"/>
      <c r="N28" s="5"/>
      <c r="O28" s="5"/>
    </row>
    <row r="29" spans="7:18" x14ac:dyDescent="0.25">
      <c r="J29" s="5"/>
      <c r="K29" s="5"/>
      <c r="L29" s="5"/>
      <c r="M29" s="5"/>
      <c r="N29" s="5"/>
      <c r="O29" s="5"/>
    </row>
    <row r="30" spans="7:18" x14ac:dyDescent="0.25">
      <c r="J30" s="5"/>
      <c r="K30" s="5"/>
      <c r="L30" s="5"/>
      <c r="M30" s="5"/>
      <c r="N30" s="5"/>
      <c r="O30" s="5"/>
    </row>
    <row r="31" spans="7:18" x14ac:dyDescent="0.25">
      <c r="J31" s="5"/>
      <c r="K31" s="5"/>
      <c r="L31" s="5"/>
      <c r="M31" s="5"/>
      <c r="N31" s="5"/>
      <c r="O31" s="5"/>
    </row>
    <row r="32" spans="7:18" x14ac:dyDescent="0.25">
      <c r="J32" s="5"/>
      <c r="K32" s="5"/>
      <c r="L32" s="5"/>
      <c r="M32" s="5"/>
      <c r="N32" s="5"/>
      <c r="O32" s="5"/>
    </row>
    <row r="33" spans="7:18" x14ac:dyDescent="0.25">
      <c r="J33" s="5"/>
      <c r="K33" s="5"/>
      <c r="L33" s="5"/>
      <c r="M33" s="5"/>
      <c r="N33" s="5"/>
      <c r="O33" s="5"/>
    </row>
    <row r="34" spans="7:18" x14ac:dyDescent="0.25">
      <c r="J34" s="9" t="s">
        <v>30</v>
      </c>
      <c r="K34" s="5"/>
      <c r="L34" s="12" t="s">
        <v>33</v>
      </c>
      <c r="M34" s="5"/>
      <c r="N34" s="5"/>
      <c r="O34" s="5"/>
    </row>
    <row r="36" spans="7:18" x14ac:dyDescent="0.25">
      <c r="G36" s="3" t="s">
        <v>4</v>
      </c>
      <c r="H36" s="3" t="s">
        <v>7</v>
      </c>
      <c r="I36" s="8" t="s">
        <v>8</v>
      </c>
      <c r="J36" s="3" t="s">
        <v>12</v>
      </c>
      <c r="K36" s="8" t="s">
        <v>13</v>
      </c>
      <c r="L36" s="8" t="s">
        <v>14</v>
      </c>
      <c r="M36" s="13"/>
      <c r="N36" s="13"/>
      <c r="O36" s="13"/>
    </row>
    <row r="37" spans="7:18" x14ac:dyDescent="0.25">
      <c r="G37" s="1">
        <v>20</v>
      </c>
      <c r="H37" s="1">
        <v>10</v>
      </c>
      <c r="I37" s="1" t="s">
        <v>9</v>
      </c>
      <c r="J37" s="1">
        <v>1</v>
      </c>
      <c r="K37" s="1">
        <v>0</v>
      </c>
      <c r="L37" s="1">
        <v>0</v>
      </c>
      <c r="M37" s="5"/>
      <c r="N37" s="5"/>
      <c r="O37" s="5"/>
    </row>
    <row r="38" spans="7:18" x14ac:dyDescent="0.25">
      <c r="G38" s="1">
        <v>25</v>
      </c>
      <c r="H38" s="1">
        <v>30</v>
      </c>
      <c r="I38" s="1" t="s">
        <v>9</v>
      </c>
      <c r="J38" s="1">
        <v>1</v>
      </c>
      <c r="K38" s="1">
        <v>0</v>
      </c>
      <c r="L38" s="1">
        <v>0</v>
      </c>
      <c r="M38" s="5"/>
      <c r="N38" s="5"/>
      <c r="O38" s="5"/>
    </row>
    <row r="39" spans="7:18" x14ac:dyDescent="0.25">
      <c r="G39" s="1">
        <v>32</v>
      </c>
      <c r="H39" s="1">
        <v>18</v>
      </c>
      <c r="I39" s="1" t="s">
        <v>10</v>
      </c>
      <c r="J39" s="1">
        <v>0</v>
      </c>
      <c r="K39" s="1">
        <v>0</v>
      </c>
      <c r="L39" s="1">
        <v>1</v>
      </c>
      <c r="M39" s="5"/>
      <c r="N39" s="5"/>
      <c r="O39" s="5"/>
    </row>
    <row r="40" spans="7:18" x14ac:dyDescent="0.25">
      <c r="G40" s="1">
        <v>19</v>
      </c>
      <c r="H40" s="1">
        <v>3</v>
      </c>
      <c r="I40" s="1" t="s">
        <v>11</v>
      </c>
      <c r="J40" s="1">
        <v>0</v>
      </c>
      <c r="K40" s="1">
        <v>1</v>
      </c>
      <c r="L40" s="1">
        <v>0</v>
      </c>
      <c r="M40" s="5"/>
      <c r="N40" s="5"/>
      <c r="O40" s="5"/>
    </row>
    <row r="41" spans="7:18" x14ac:dyDescent="0.25">
      <c r="G41" s="1">
        <v>70</v>
      </c>
      <c r="H41" s="1">
        <v>12</v>
      </c>
      <c r="I41" s="1" t="s">
        <v>9</v>
      </c>
      <c r="J41" s="1">
        <v>1</v>
      </c>
      <c r="K41" s="1">
        <v>0</v>
      </c>
      <c r="L41" s="1">
        <v>0</v>
      </c>
      <c r="M41" s="5"/>
      <c r="N41" s="5"/>
      <c r="O41" s="5"/>
    </row>
    <row r="42" spans="7:18" x14ac:dyDescent="0.25">
      <c r="G42" s="1">
        <v>62</v>
      </c>
      <c r="H42" s="1">
        <v>9</v>
      </c>
      <c r="I42" s="1" t="s">
        <v>10</v>
      </c>
      <c r="J42" s="1">
        <v>0</v>
      </c>
      <c r="K42" s="1">
        <v>0</v>
      </c>
      <c r="L42" s="1">
        <v>1</v>
      </c>
      <c r="M42" s="5"/>
      <c r="N42" s="5"/>
      <c r="O42" s="5"/>
    </row>
    <row r="46" spans="7:18" x14ac:dyDescent="0.25">
      <c r="Q46" s="4" t="s">
        <v>29</v>
      </c>
    </row>
    <row r="47" spans="7:18" x14ac:dyDescent="0.25">
      <c r="G47" s="3" t="s">
        <v>4</v>
      </c>
      <c r="H47" s="3" t="s">
        <v>7</v>
      </c>
      <c r="I47" s="8" t="s">
        <v>8</v>
      </c>
      <c r="J47" s="3" t="s">
        <v>15</v>
      </c>
      <c r="K47" s="8" t="s">
        <v>16</v>
      </c>
      <c r="L47" s="8" t="s">
        <v>17</v>
      </c>
      <c r="M47" s="13"/>
      <c r="N47" s="13"/>
      <c r="O47" s="13"/>
      <c r="Q47" s="11" t="s">
        <v>2</v>
      </c>
      <c r="R47" s="1">
        <v>-2.6296794700000001</v>
      </c>
    </row>
    <row r="48" spans="7:18" x14ac:dyDescent="0.25">
      <c r="G48" s="1">
        <v>20</v>
      </c>
      <c r="H48" s="1">
        <v>10</v>
      </c>
      <c r="I48" s="1" t="s">
        <v>9</v>
      </c>
      <c r="J48" s="1">
        <f>J57/SUM(J57:L57)</f>
        <v>0.55836788709080498</v>
      </c>
      <c r="K48" s="1">
        <f>K57/SUM(J57:L57)</f>
        <v>6.8315995303000907E-2</v>
      </c>
      <c r="L48" s="1">
        <f>L57/SUM(J57:L57)</f>
        <v>0.3733161176061941</v>
      </c>
      <c r="M48" s="10"/>
      <c r="N48" s="5"/>
      <c r="O48" s="5"/>
      <c r="Q48" s="1" t="s">
        <v>0</v>
      </c>
      <c r="R48" s="1">
        <v>3.9095610000000003E-2</v>
      </c>
    </row>
    <row r="49" spans="7:18" x14ac:dyDescent="0.25">
      <c r="G49" s="1">
        <v>25</v>
      </c>
      <c r="H49" s="1">
        <v>30</v>
      </c>
      <c r="I49" s="1" t="s">
        <v>9</v>
      </c>
      <c r="J49" s="1">
        <f t="shared" ref="J49:J53" si="5">J58/SUM(J58:L58)</f>
        <v>0.8076571508571484</v>
      </c>
      <c r="K49" s="1">
        <f t="shared" ref="K49:K53" si="6">K58/SUM(J58:L58)</f>
        <v>1.5772560423427277E-8</v>
      </c>
      <c r="L49" s="1">
        <f t="shared" ref="L49:L53" si="7">L58/SUM(J58:L58)</f>
        <v>0.19234283337029123</v>
      </c>
      <c r="M49" s="10"/>
      <c r="N49" s="5"/>
      <c r="O49" s="5"/>
      <c r="Q49" s="1" t="s">
        <v>1</v>
      </c>
      <c r="R49" s="1">
        <v>0.26826434999999998</v>
      </c>
    </row>
    <row r="50" spans="7:18" x14ac:dyDescent="0.25">
      <c r="G50" s="1">
        <v>32</v>
      </c>
      <c r="H50" s="1">
        <v>18</v>
      </c>
      <c r="I50" s="1" t="s">
        <v>10</v>
      </c>
      <c r="J50" s="1">
        <f t="shared" si="5"/>
        <v>0.66654158695443766</v>
      </c>
      <c r="K50" s="1">
        <f t="shared" si="6"/>
        <v>4.2688401798074476E-5</v>
      </c>
      <c r="L50" s="1">
        <f t="shared" si="7"/>
        <v>0.33341572464376423</v>
      </c>
      <c r="M50" s="10"/>
      <c r="N50" s="5"/>
      <c r="O50" s="5"/>
    </row>
    <row r="51" spans="7:18" x14ac:dyDescent="0.25">
      <c r="G51" s="1">
        <v>19</v>
      </c>
      <c r="H51" s="1">
        <v>3</v>
      </c>
      <c r="I51" s="1" t="s">
        <v>11</v>
      </c>
      <c r="J51" s="1">
        <f t="shared" si="5"/>
        <v>3.5043589751585766E-2</v>
      </c>
      <c r="K51" s="1">
        <f t="shared" si="6"/>
        <v>0.93101953332246346</v>
      </c>
      <c r="L51" s="1">
        <f t="shared" si="7"/>
        <v>3.3936876925950619E-2</v>
      </c>
      <c r="M51" s="10"/>
      <c r="N51" s="5"/>
      <c r="O51" s="5"/>
      <c r="Q51" s="4" t="s">
        <v>28</v>
      </c>
    </row>
    <row r="52" spans="7:18" x14ac:dyDescent="0.25">
      <c r="G52" s="1">
        <v>70</v>
      </c>
      <c r="H52" s="1">
        <v>12</v>
      </c>
      <c r="I52" s="1" t="s">
        <v>9</v>
      </c>
      <c r="J52" s="1">
        <f t="shared" si="5"/>
        <v>0.47451918358614859</v>
      </c>
      <c r="K52" s="1">
        <f t="shared" si="6"/>
        <v>1.997733248941394E-5</v>
      </c>
      <c r="L52" s="1">
        <f t="shared" si="7"/>
        <v>0.52546083908136187</v>
      </c>
      <c r="M52" s="10"/>
      <c r="N52" s="5"/>
      <c r="O52" s="5"/>
      <c r="Q52" s="1" t="s">
        <v>21</v>
      </c>
      <c r="R52" s="1">
        <v>5.3606947199999997</v>
      </c>
    </row>
    <row r="53" spans="7:18" x14ac:dyDescent="0.25">
      <c r="G53" s="1">
        <v>62</v>
      </c>
      <c r="H53" s="1">
        <v>9</v>
      </c>
      <c r="I53" s="1" t="s">
        <v>10</v>
      </c>
      <c r="J53" s="1">
        <f t="shared" si="5"/>
        <v>0.45791358618914496</v>
      </c>
      <c r="K53" s="1">
        <f t="shared" si="6"/>
        <v>5.1559536879164012E-4</v>
      </c>
      <c r="L53" s="1">
        <f t="shared" si="7"/>
        <v>0.54157081844206334</v>
      </c>
      <c r="M53" s="10"/>
      <c r="N53" s="5"/>
      <c r="O53" s="5"/>
      <c r="Q53" s="1" t="s">
        <v>22</v>
      </c>
      <c r="R53" s="1">
        <v>-9.0389940000000002E-2</v>
      </c>
    </row>
    <row r="54" spans="7:18" x14ac:dyDescent="0.25">
      <c r="M54" s="10"/>
      <c r="N54" s="10"/>
      <c r="O54" s="10"/>
      <c r="P54" s="2"/>
      <c r="Q54" s="1" t="s">
        <v>23</v>
      </c>
      <c r="R54" s="1">
        <v>-0.48188937999999998</v>
      </c>
    </row>
    <row r="56" spans="7:18" x14ac:dyDescent="0.25">
      <c r="J56" s="3" t="s">
        <v>18</v>
      </c>
      <c r="K56" s="3" t="s">
        <v>19</v>
      </c>
      <c r="L56" s="3" t="s">
        <v>20</v>
      </c>
      <c r="M56" s="9"/>
      <c r="N56" s="9"/>
      <c r="O56" s="9"/>
      <c r="Q56" s="4" t="s">
        <v>27</v>
      </c>
    </row>
    <row r="57" spans="7:18" x14ac:dyDescent="0.25">
      <c r="J57" s="1">
        <f>EXP(R$47+G48*R$48+H48*R$49)</f>
        <v>2.304528799105265</v>
      </c>
      <c r="K57" s="1">
        <f>EXP(R$52+G48*R$53+H48*R$54)</f>
        <v>0.28195779566689594</v>
      </c>
      <c r="L57" s="1">
        <f>EXP(R$57+G48*R$58+H48*R$59)</f>
        <v>1.5407722472652381</v>
      </c>
      <c r="M57" s="5"/>
      <c r="N57" s="5"/>
      <c r="O57" s="5"/>
      <c r="Q57" s="1" t="s">
        <v>24</v>
      </c>
      <c r="R57" s="1">
        <v>-2.73101525</v>
      </c>
    </row>
    <row r="58" spans="7:18" x14ac:dyDescent="0.25">
      <c r="J58" s="1">
        <f t="shared" ref="J58:J62" si="8">EXP(R$47+G49*R$48+H49*R$49)</f>
        <v>599.22747262973121</v>
      </c>
      <c r="K58" s="1">
        <f t="shared" ref="K58:K62" si="9">EXP(R$52+G49*R$53+H49*R$54)</f>
        <v>1.1702182676646327E-5</v>
      </c>
      <c r="L58" s="1">
        <f t="shared" ref="L58:L62" si="10">EXP(R$57+G49*R$58+H49*R$59)</f>
        <v>142.70549056193133</v>
      </c>
      <c r="M58" s="5"/>
      <c r="N58" s="5"/>
      <c r="O58" s="5"/>
      <c r="Q58" s="1" t="s">
        <v>25</v>
      </c>
      <c r="R58" s="1">
        <v>5.1374250000000003E-2</v>
      </c>
    </row>
    <row r="59" spans="7:18" x14ac:dyDescent="0.25">
      <c r="J59" s="1">
        <f t="shared" si="8"/>
        <v>31.504750689507873</v>
      </c>
      <c r="K59" s="1">
        <f t="shared" si="9"/>
        <v>2.0177097458043639E-3</v>
      </c>
      <c r="L59" s="1">
        <f t="shared" si="10"/>
        <v>15.75922566041093</v>
      </c>
      <c r="M59" s="5"/>
      <c r="N59" s="5"/>
      <c r="O59" s="5"/>
      <c r="Q59" s="1" t="s">
        <v>26</v>
      </c>
      <c r="R59" s="1">
        <v>0.2135814</v>
      </c>
    </row>
    <row r="60" spans="7:18" x14ac:dyDescent="0.25">
      <c r="J60" s="1">
        <f t="shared" si="8"/>
        <v>0.33889334758339107</v>
      </c>
      <c r="K60" s="1">
        <f t="shared" si="9"/>
        <v>9.0035389795903722</v>
      </c>
      <c r="L60" s="1">
        <f t="shared" si="10"/>
        <v>0.32819074499753592</v>
      </c>
      <c r="M60" s="5"/>
      <c r="N60" s="5"/>
      <c r="O60" s="5"/>
    </row>
    <row r="61" spans="7:18" x14ac:dyDescent="0.25">
      <c r="J61" s="1">
        <f t="shared" si="8"/>
        <v>27.831971949542936</v>
      </c>
      <c r="K61" s="1">
        <f t="shared" si="9"/>
        <v>1.1717304098647016E-3</v>
      </c>
      <c r="L61" s="1">
        <f t="shared" si="10"/>
        <v>30.819852684081575</v>
      </c>
      <c r="M61" s="5"/>
      <c r="N61" s="5"/>
      <c r="O61" s="5"/>
    </row>
    <row r="62" spans="7:18" x14ac:dyDescent="0.25">
      <c r="J62" s="1">
        <f t="shared" si="8"/>
        <v>9.103213654258024</v>
      </c>
      <c r="K62" s="1">
        <f t="shared" si="9"/>
        <v>1.0249913832688818E-2</v>
      </c>
      <c r="L62" s="1">
        <f t="shared" si="10"/>
        <v>10.76629962045523</v>
      </c>
      <c r="M62" s="5"/>
      <c r="N62" s="5"/>
      <c r="O62" s="5"/>
    </row>
    <row r="68" spans="7:13" x14ac:dyDescent="0.25">
      <c r="G68" s="3" t="s">
        <v>4</v>
      </c>
      <c r="H68" s="3" t="s">
        <v>7</v>
      </c>
      <c r="I68" s="8" t="s">
        <v>8</v>
      </c>
      <c r="J68" s="3" t="s">
        <v>12</v>
      </c>
      <c r="K68" s="8" t="s">
        <v>13</v>
      </c>
      <c r="L68" s="8" t="s">
        <v>14</v>
      </c>
    </row>
    <row r="69" spans="7:13" x14ac:dyDescent="0.25">
      <c r="G69" s="1">
        <v>20</v>
      </c>
      <c r="H69" s="1">
        <v>10</v>
      </c>
      <c r="I69" s="1" t="s">
        <v>9</v>
      </c>
      <c r="J69" s="1">
        <v>1</v>
      </c>
      <c r="K69" s="1">
        <v>0</v>
      </c>
      <c r="L69" s="1">
        <v>0</v>
      </c>
    </row>
    <row r="70" spans="7:13" x14ac:dyDescent="0.25">
      <c r="G70" s="1">
        <v>25</v>
      </c>
      <c r="H70" s="1">
        <v>30</v>
      </c>
      <c r="I70" s="1" t="s">
        <v>9</v>
      </c>
      <c r="J70" s="1">
        <v>1</v>
      </c>
      <c r="K70" s="1">
        <v>0</v>
      </c>
      <c r="L70" s="1">
        <v>0</v>
      </c>
    </row>
    <row r="71" spans="7:13" x14ac:dyDescent="0.25">
      <c r="G71" s="1">
        <v>32</v>
      </c>
      <c r="H71" s="1">
        <v>18</v>
      </c>
      <c r="I71" s="1" t="s">
        <v>10</v>
      </c>
      <c r="J71" s="1">
        <v>0</v>
      </c>
      <c r="K71" s="1">
        <v>0</v>
      </c>
      <c r="L71" s="1">
        <v>1</v>
      </c>
    </row>
    <row r="72" spans="7:13" x14ac:dyDescent="0.25">
      <c r="G72" s="1">
        <v>19</v>
      </c>
      <c r="H72" s="1">
        <v>3</v>
      </c>
      <c r="I72" s="1" t="s">
        <v>11</v>
      </c>
      <c r="J72" s="1">
        <v>0</v>
      </c>
      <c r="K72" s="1">
        <v>1</v>
      </c>
      <c r="L72" s="1">
        <v>0</v>
      </c>
    </row>
    <row r="73" spans="7:13" x14ac:dyDescent="0.25">
      <c r="G73" s="1">
        <v>70</v>
      </c>
      <c r="H73" s="1">
        <v>12</v>
      </c>
      <c r="I73" s="1" t="s">
        <v>9</v>
      </c>
      <c r="J73" s="1">
        <v>1</v>
      </c>
      <c r="K73" s="1">
        <v>0</v>
      </c>
      <c r="L73" s="1">
        <v>0</v>
      </c>
    </row>
    <row r="74" spans="7:13" x14ac:dyDescent="0.25">
      <c r="G74" s="1">
        <v>62</v>
      </c>
      <c r="H74" s="1">
        <v>9</v>
      </c>
      <c r="I74" s="1" t="s">
        <v>10</v>
      </c>
      <c r="J74" s="1">
        <v>0</v>
      </c>
      <c r="K74" s="1">
        <v>0</v>
      </c>
      <c r="L74" s="1">
        <v>1</v>
      </c>
    </row>
    <row r="78" spans="7:13" x14ac:dyDescent="0.25">
      <c r="G78" s="3" t="s">
        <v>4</v>
      </c>
      <c r="H78" s="3" t="s">
        <v>7</v>
      </c>
      <c r="I78" s="3" t="s">
        <v>8</v>
      </c>
      <c r="J78" s="3" t="s">
        <v>15</v>
      </c>
      <c r="K78" s="3" t="s">
        <v>16</v>
      </c>
      <c r="L78" s="3" t="s">
        <v>17</v>
      </c>
      <c r="M78" s="3" t="s">
        <v>3</v>
      </c>
    </row>
    <row r="79" spans="7:13" x14ac:dyDescent="0.25">
      <c r="G79" s="1">
        <v>20</v>
      </c>
      <c r="H79" s="1">
        <v>10</v>
      </c>
      <c r="I79" s="1" t="s">
        <v>9</v>
      </c>
      <c r="J79" s="1">
        <f>J57/SUM(J57:L57)</f>
        <v>0.55836788709080498</v>
      </c>
      <c r="K79" s="1">
        <f>K57/SUM(J57:L57)</f>
        <v>6.8315995303000907E-2</v>
      </c>
      <c r="L79" s="1">
        <f>L57/SUM(J57:L57)</f>
        <v>0.3733161176061941</v>
      </c>
      <c r="M79" s="1">
        <f>J69*LN(J79)+K69*LN(K79)+L69*LN(L79)</f>
        <v>-0.58273723797920662</v>
      </c>
    </row>
    <row r="80" spans="7:13" x14ac:dyDescent="0.25">
      <c r="G80" s="1">
        <v>25</v>
      </c>
      <c r="H80" s="1">
        <v>30</v>
      </c>
      <c r="I80" s="1" t="s">
        <v>9</v>
      </c>
      <c r="J80" s="1">
        <f t="shared" ref="J80:J84" si="11">J58/SUM(J58:L58)</f>
        <v>0.8076571508571484</v>
      </c>
      <c r="K80" s="1">
        <f t="shared" ref="K80:K84" si="12">K58/SUM(J58:L58)</f>
        <v>1.5772560423427277E-8</v>
      </c>
      <c r="L80" s="1">
        <f t="shared" ref="L80:L84" si="13">L58/SUM(J58:L58)</f>
        <v>0.19234283337029123</v>
      </c>
      <c r="M80" s="1">
        <f t="shared" ref="M80:M84" si="14">J70*LN(J80)+K70*LN(K80)+L70*LN(L80)</f>
        <v>-0.21361762875560583</v>
      </c>
    </row>
    <row r="81" spans="7:13" x14ac:dyDescent="0.25">
      <c r="G81" s="1">
        <v>32</v>
      </c>
      <c r="H81" s="1">
        <v>18</v>
      </c>
      <c r="I81" s="1" t="s">
        <v>10</v>
      </c>
      <c r="J81" s="1">
        <f t="shared" si="11"/>
        <v>0.66654158695443766</v>
      </c>
      <c r="K81" s="1">
        <f t="shared" si="12"/>
        <v>4.2688401798074476E-5</v>
      </c>
      <c r="L81" s="1">
        <f t="shared" si="13"/>
        <v>0.33341572464376423</v>
      </c>
      <c r="M81" s="1">
        <f t="shared" si="14"/>
        <v>-1.0983651452792604</v>
      </c>
    </row>
    <row r="82" spans="7:13" x14ac:dyDescent="0.25">
      <c r="G82" s="1">
        <v>19</v>
      </c>
      <c r="H82" s="1">
        <v>3</v>
      </c>
      <c r="I82" s="1" t="s">
        <v>11</v>
      </c>
      <c r="J82" s="1">
        <f t="shared" si="11"/>
        <v>3.5043589751585766E-2</v>
      </c>
      <c r="K82" s="1">
        <f t="shared" si="12"/>
        <v>0.93101953332246346</v>
      </c>
      <c r="L82" s="1">
        <f t="shared" si="13"/>
        <v>3.3936876925950619E-2</v>
      </c>
      <c r="M82" s="1">
        <f t="shared" si="14"/>
        <v>-7.1475020912855292E-2</v>
      </c>
    </row>
    <row r="83" spans="7:13" x14ac:dyDescent="0.25">
      <c r="G83" s="1">
        <v>70</v>
      </c>
      <c r="H83" s="1">
        <v>12</v>
      </c>
      <c r="I83" s="1" t="s">
        <v>9</v>
      </c>
      <c r="J83" s="1">
        <f t="shared" si="11"/>
        <v>0.47451918358614859</v>
      </c>
      <c r="K83" s="1">
        <f t="shared" si="12"/>
        <v>1.997733248941394E-5</v>
      </c>
      <c r="L83" s="1">
        <f t="shared" si="13"/>
        <v>0.52546083908136187</v>
      </c>
      <c r="M83" s="1">
        <f t="shared" si="14"/>
        <v>-0.7454532326953327</v>
      </c>
    </row>
    <row r="84" spans="7:13" x14ac:dyDescent="0.25">
      <c r="G84" s="1">
        <v>62</v>
      </c>
      <c r="H84" s="1">
        <v>9</v>
      </c>
      <c r="I84" s="1" t="s">
        <v>10</v>
      </c>
      <c r="J84" s="1">
        <f t="shared" si="11"/>
        <v>0.45791358618914496</v>
      </c>
      <c r="K84" s="1">
        <f t="shared" si="12"/>
        <v>5.1559536879164012E-4</v>
      </c>
      <c r="L84" s="1">
        <f t="shared" si="13"/>
        <v>0.54157081844206334</v>
      </c>
      <c r="M84" s="1">
        <f t="shared" si="14"/>
        <v>-0.61328143911250632</v>
      </c>
    </row>
    <row r="86" spans="7:13" x14ac:dyDescent="0.25">
      <c r="M86" s="6">
        <f>-SUM(M79:M84)</f>
        <v>3.3249297047347675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Logistic Cost</vt:lpstr>
      <vt:lpstr>Multinomial Logistic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Gunnvant</dc:creator>
  <cp:lastModifiedBy>Gunnvant</cp:lastModifiedBy>
  <dcterms:created xsi:type="dcterms:W3CDTF">2016-08-16T16:06:00Z</dcterms:created>
  <dcterms:modified xsi:type="dcterms:W3CDTF">2017-10-16T11:01:22Z</dcterms:modified>
</cp:coreProperties>
</file>