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jason/U3D/gdfh/Config/"/>
    </mc:Choice>
  </mc:AlternateContent>
  <xr:revisionPtr revIDLastSave="0" documentId="13_ncr:1_{7EB178BA-5C0F-614C-AAA2-D4824FB40E84}" xr6:coauthVersionLast="47" xr6:coauthVersionMax="47" xr10:uidLastSave="{00000000-0000-0000-0000-000000000000}"/>
  <bookViews>
    <workbookView xWindow="9720" yWindow="980" windowWidth="38020" windowHeight="186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2" i="1" l="1"/>
  <c r="H42" i="1"/>
  <c r="G41" i="1"/>
  <c r="H41" i="1"/>
  <c r="G40" i="1"/>
  <c r="H40" i="1"/>
  <c r="G39" i="1"/>
  <c r="H39" i="1"/>
  <c r="G38" i="1"/>
  <c r="H38" i="1"/>
  <c r="G37" i="1"/>
  <c r="H37" i="1"/>
  <c r="G36" i="1"/>
  <c r="H36" i="1"/>
  <c r="G35" i="1"/>
  <c r="H35" i="1"/>
  <c r="G34" i="1"/>
  <c r="H34" i="1"/>
  <c r="H20" i="1"/>
  <c r="H23" i="1"/>
  <c r="H28" i="1"/>
  <c r="H32" i="1"/>
  <c r="H22" i="1"/>
  <c r="H19" i="1"/>
  <c r="H15" i="1"/>
  <c r="H24" i="1"/>
  <c r="H26" i="1"/>
  <c r="H27" i="1"/>
  <c r="H33" i="1"/>
  <c r="H16" i="1"/>
  <c r="H21" i="1"/>
  <c r="H14" i="1"/>
  <c r="H17" i="1"/>
  <c r="H29" i="1"/>
  <c r="H25" i="1"/>
  <c r="H12" i="1"/>
  <c r="H18" i="1"/>
  <c r="H6" i="1"/>
  <c r="H13" i="1"/>
  <c r="H7" i="1"/>
  <c r="H5" i="1"/>
  <c r="H8" i="1"/>
  <c r="H31" i="1"/>
  <c r="H4" i="1"/>
  <c r="H11" i="1"/>
  <c r="H3" i="1"/>
  <c r="H10" i="1"/>
  <c r="H9" i="1"/>
  <c r="H30" i="1"/>
  <c r="G33" i="1"/>
  <c r="G32" i="1"/>
  <c r="S3" i="1"/>
  <c r="R3" i="1"/>
  <c r="Q3" i="1"/>
  <c r="G31" i="1"/>
  <c r="G30" i="1"/>
  <c r="G29" i="1"/>
  <c r="G28" i="1"/>
  <c r="G27" i="1"/>
  <c r="G26" i="1"/>
  <c r="G25" i="1"/>
  <c r="G24" i="1"/>
  <c r="G23" i="1"/>
  <c r="G2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3" i="1"/>
  <c r="I42" i="1" a="1"/>
  <c r="I21" i="1" a="1"/>
  <c r="J21" i="1" a="1"/>
  <c r="J7" i="1" a="1"/>
  <c r="I26" i="1" a="1"/>
  <c r="I25" i="1" a="1"/>
  <c r="J25" i="1" a="1"/>
  <c r="I18" i="1" a="1"/>
  <c r="J28" i="1" a="1"/>
  <c r="J32" i="1" a="1"/>
  <c r="J11" i="1" a="1"/>
  <c r="I41" i="1" a="1"/>
  <c r="J41" i="1" a="1"/>
  <c r="I40" i="1" a="1"/>
  <c r="J40" i="1" a="1"/>
  <c r="J35" i="1" a="1"/>
  <c r="I14" i="1" a="1"/>
  <c r="I30" i="1" a="1"/>
  <c r="J5" i="1" a="1"/>
  <c r="J8" i="1" a="1"/>
  <c r="I17" i="1" a="1"/>
  <c r="I3" i="1" a="1"/>
  <c r="J23" i="1" a="1"/>
  <c r="J27" i="1" a="1"/>
  <c r="I10" i="1" a="1"/>
  <c r="J37" i="1" a="1"/>
  <c r="J17" i="1" a="1"/>
  <c r="J10" i="1" a="1"/>
  <c r="J33" i="1" a="1"/>
  <c r="J39" i="1" a="1"/>
  <c r="I39" i="1" a="1"/>
  <c r="I38" i="1" a="1"/>
  <c r="J38" i="1" a="1"/>
  <c r="I9" i="1" a="1"/>
  <c r="J16" i="1" a="1"/>
  <c r="J9" i="1" a="1"/>
  <c r="I31" i="1" a="1"/>
  <c r="J12" i="1" a="1"/>
  <c r="J15" i="1" a="1"/>
  <c r="I19" i="1" a="1"/>
  <c r="I6" i="1" a="1"/>
  <c r="I27" i="1" a="1"/>
  <c r="I23" i="1" a="1"/>
  <c r="J22" i="1" a="1"/>
  <c r="I28" i="1" a="1"/>
  <c r="J26" i="1" a="1"/>
  <c r="I7" i="1" a="1"/>
  <c r="I12" i="1" a="1"/>
  <c r="I20" i="1" a="1"/>
  <c r="J14" i="1" a="1"/>
  <c r="J30" i="1" a="1"/>
  <c r="I11" i="1" a="1"/>
  <c r="J20" i="1" a="1"/>
  <c r="J24" i="1" a="1"/>
  <c r="I34" i="1" a="1"/>
  <c r="J29" i="1" a="1"/>
  <c r="I32" i="1" a="1"/>
  <c r="J36" i="1" a="1"/>
  <c r="I35" i="1" a="1"/>
  <c r="I8" i="1" a="1"/>
  <c r="I15" i="1" a="1"/>
  <c r="I5" i="1" a="1"/>
  <c r="I4" i="1" a="1"/>
  <c r="J13" i="1" a="1"/>
  <c r="I13" i="1" a="1"/>
  <c r="J34" i="1" a="1"/>
  <c r="I36" i="1" a="1"/>
  <c r="J3" i="1" a="1"/>
  <c r="J42" i="1" a="1"/>
  <c r="J19" i="1" a="1"/>
  <c r="J18" i="1" a="1"/>
  <c r="I24" i="1" a="1"/>
  <c r="I22" i="1" a="1"/>
  <c r="I29" i="1" a="1"/>
  <c r="J4" i="1" a="1"/>
  <c r="I33" i="1" a="1"/>
  <c r="J6" i="1" a="1"/>
  <c r="I37" i="1" a="1"/>
  <c r="J31" i="1" a="1"/>
  <c r="I16" i="1" a="1"/>
  <c r="I42" i="1" l="1"/>
  <c r="J42" i="1"/>
  <c r="J41" i="1"/>
  <c r="I41" i="1"/>
  <c r="J40" i="1"/>
  <c r="I40" i="1"/>
  <c r="I39" i="1"/>
  <c r="J39" i="1"/>
  <c r="J38" i="1"/>
  <c r="I38" i="1"/>
  <c r="I37" i="1"/>
  <c r="J37" i="1"/>
  <c r="J36" i="1"/>
  <c r="I36" i="1"/>
  <c r="I35" i="1"/>
  <c r="J35" i="1"/>
  <c r="J34" i="1"/>
  <c r="I34" i="1"/>
  <c r="J9" i="1"/>
  <c r="J25" i="1"/>
  <c r="J29" i="1"/>
  <c r="J32" i="1"/>
  <c r="J13" i="1"/>
  <c r="J17" i="1"/>
  <c r="J26" i="1"/>
  <c r="J28" i="1"/>
  <c r="J12" i="1"/>
  <c r="J22" i="1"/>
  <c r="J3" i="1"/>
  <c r="J27" i="1"/>
  <c r="J11" i="1"/>
  <c r="J16" i="1"/>
  <c r="J33" i="1"/>
  <c r="J4" i="1"/>
  <c r="J23" i="1"/>
  <c r="J19" i="1"/>
  <c r="J10" i="1"/>
  <c r="J24" i="1"/>
  <c r="J8" i="1"/>
  <c r="J5" i="1"/>
  <c r="J7" i="1"/>
  <c r="J6" i="1"/>
  <c r="J14" i="1"/>
  <c r="J31" i="1"/>
  <c r="J18" i="1"/>
  <c r="J21" i="1"/>
  <c r="J15" i="1"/>
  <c r="J20" i="1"/>
  <c r="J30" i="1"/>
  <c r="I19" i="1"/>
  <c r="I10" i="1"/>
  <c r="I5" i="1"/>
  <c r="I12" i="1"/>
  <c r="I33" i="1"/>
  <c r="I11" i="1"/>
  <c r="I16" i="1"/>
  <c r="I25" i="1"/>
  <c r="I7" i="1"/>
  <c r="I27" i="1"/>
  <c r="I13" i="1"/>
  <c r="I26" i="1"/>
  <c r="I6" i="1"/>
  <c r="I23" i="1"/>
  <c r="I8" i="1"/>
  <c r="I22" i="1"/>
  <c r="I3" i="1"/>
  <c r="I29" i="1"/>
  <c r="I32" i="1"/>
  <c r="I17" i="1"/>
  <c r="I28" i="1"/>
  <c r="I4" i="1"/>
  <c r="I14" i="1"/>
  <c r="I24" i="1"/>
  <c r="I9" i="1"/>
  <c r="I31" i="1"/>
  <c r="I18" i="1"/>
  <c r="I21" i="1"/>
  <c r="I15" i="1"/>
  <c r="I20" i="1"/>
  <c r="I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<sst xmlns="http://schemas.openxmlformats.org/spreadsheetml/2006/main" count="59" uniqueCount="59">
  <si>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name</t>
  </si>
  <si>
    <t>type</t>
  </si>
  <si>
    <t>baseIncome</t>
  </si>
  <si>
    <t>duration</t>
  </si>
  <si>
    <t>chance</t>
  </si>
  <si>
    <t>产业名字</t>
  </si>
  <si>
    <t>产业类型</t>
  </si>
  <si>
    <t>产业基础收入</t>
  </si>
  <si>
    <t>产业收益时长</t>
  </si>
  <si>
    <t>产业抽到几率（百分比）</t>
  </si>
  <si>
    <t>肯积德快餐</t>
  </si>
  <si>
    <t>麦拱门油炸食品</t>
  </si>
  <si>
    <t>五湖游龙</t>
  </si>
  <si>
    <t>秒收益</t>
  </si>
  <si>
    <t>齐天大酒楼</t>
  </si>
  <si>
    <t>洪福大酒楼</t>
  </si>
  <si>
    <t>蜀原汁</t>
  </si>
  <si>
    <t>沙滩小吃</t>
  </si>
  <si>
    <t>亿里香</t>
  </si>
  <si>
    <t>山海大排档</t>
  </si>
  <si>
    <t>飞天汽车</t>
  </si>
  <si>
    <t>龟速牌汽车</t>
  </si>
  <si>
    <t>特拉丝电动车</t>
  </si>
  <si>
    <t>兰博妮姬跑车</t>
  </si>
  <si>
    <t>德斯美赛轿车</t>
  </si>
  <si>
    <t>宝牛轿车</t>
  </si>
  <si>
    <t>别致轿车</t>
  </si>
  <si>
    <t>讯飞科技</t>
  </si>
  <si>
    <t>异网游戏</t>
  </si>
  <si>
    <t>镀白科技</t>
  </si>
  <si>
    <t>id</t>
  </si>
  <si>
    <t>产业id</t>
  </si>
  <si>
    <t>日巴克</t>
  </si>
  <si>
    <t>帝王茶</t>
  </si>
  <si>
    <t>老男人火锅</t>
  </si>
  <si>
    <t>千独汽车</t>
  </si>
  <si>
    <t>鸽子烤吧</t>
  </si>
  <si>
    <t>鸽子游戏</t>
  </si>
  <si>
    <t>鸽子科技</t>
  </si>
  <si>
    <t>杏仁楼老字号</t>
  </si>
  <si>
    <t>稻妻茶饮</t>
  </si>
  <si>
    <t>不和大王</t>
  </si>
  <si>
    <t>餐饮</t>
  </si>
  <si>
    <t>汽车</t>
  </si>
  <si>
    <t>科技</t>
  </si>
  <si>
    <t>香蕉公司</t>
  </si>
  <si>
    <t>能家数码</t>
  </si>
  <si>
    <t>0阶100员工100级秒收益</t>
  </si>
  <si>
    <t>0阶1~100级消耗</t>
  </si>
  <si>
    <t>0阶1~100雇员消耗</t>
  </si>
  <si>
    <t>满月甜品</t>
  </si>
  <si>
    <t>腾云科技</t>
  </si>
  <si>
    <t>肝到发慌工作室</t>
  </si>
  <si>
    <t>干田汽车</t>
  </si>
  <si>
    <t>凤凰电瓶车</t>
  </si>
  <si>
    <t>不旋转寿司</t>
  </si>
  <si>
    <t>维他元宇宙</t>
  </si>
  <si>
    <t>特坑币</t>
  </si>
  <si>
    <t>天下茶楼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</si>
</sst>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9"/>
      <name val="Calibri"/>
      <charset val="134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FFA1"/>
      <color rgb="FFB3EEFF"/>
      <color rgb="FFFFD8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初始秒收益</a:t>
            </a:r>
            <a:r>
              <a:rPr lang="zh-CN" altLang="en-US"/>
              <a:t> </a:t>
            </a:r>
            <a:r>
              <a:rPr lang="en-US" altLang="zh-CN"/>
              <a:t>vs</a:t>
            </a:r>
            <a:r>
              <a:rPr lang="zh-CN" altLang="en-US"/>
              <a:t> 抽到概率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产业抽到几率（百分比）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Sheet1!$F$3:$F$28</c:f>
              <c:numCache>
                <c:formatCode>General</c:formatCode>
                <c:ptCount val="26"/>
                <c:pt idx="0">
                  <c:v>80</c:v>
                </c:pt>
                <c:pt idx="1">
                  <c:v>75</c:v>
                </c:pt>
                <c:pt idx="2">
                  <c:v>70</c:v>
                </c:pt>
                <c:pt idx="3">
                  <c:v>30</c:v>
                </c:pt>
                <c:pt idx="4">
                  <c:v>60</c:v>
                </c:pt>
                <c:pt idx="5">
                  <c:v>50</c:v>
                </c:pt>
                <c:pt idx="6">
                  <c:v>95</c:v>
                </c:pt>
                <c:pt idx="7">
                  <c:v>30</c:v>
                </c:pt>
                <c:pt idx="8">
                  <c:v>15</c:v>
                </c:pt>
                <c:pt idx="9">
                  <c:v>65</c:v>
                </c:pt>
                <c:pt idx="10">
                  <c:v>75</c:v>
                </c:pt>
                <c:pt idx="11">
                  <c:v>50</c:v>
                </c:pt>
                <c:pt idx="12">
                  <c:v>30</c:v>
                </c:pt>
                <c:pt idx="13">
                  <c:v>20</c:v>
                </c:pt>
                <c:pt idx="14">
                  <c:v>50</c:v>
                </c:pt>
                <c:pt idx="15">
                  <c:v>60</c:v>
                </c:pt>
                <c:pt idx="16">
                  <c:v>40</c:v>
                </c:pt>
                <c:pt idx="17">
                  <c:v>30</c:v>
                </c:pt>
                <c:pt idx="18">
                  <c:v>30</c:v>
                </c:pt>
                <c:pt idx="19">
                  <c:v>7</c:v>
                </c:pt>
                <c:pt idx="20">
                  <c:v>7</c:v>
                </c:pt>
                <c:pt idx="21">
                  <c:v>20</c:v>
                </c:pt>
                <c:pt idx="22">
                  <c:v>60</c:v>
                </c:pt>
                <c:pt idx="23">
                  <c:v>40</c:v>
                </c:pt>
                <c:pt idx="24">
                  <c:v>30</c:v>
                </c:pt>
                <c:pt idx="25">
                  <c:v>40</c:v>
                </c:pt>
              </c:numCache>
            </c:numRef>
          </c:xVal>
          <c:yVal>
            <c:numRef>
              <c:f>Sheet1!$G$3:$G$28</c:f>
              <c:numCache>
                <c:formatCode>General</c:formatCode>
                <c:ptCount val="2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10</c:v>
                </c:pt>
                <c:pt idx="4">
                  <c:v>8</c:v>
                </c:pt>
                <c:pt idx="5">
                  <c:v>7</c:v>
                </c:pt>
                <c:pt idx="6">
                  <c:v>2</c:v>
                </c:pt>
                <c:pt idx="7">
                  <c:v>5</c:v>
                </c:pt>
                <c:pt idx="8">
                  <c:v>6</c:v>
                </c:pt>
                <c:pt idx="9">
                  <c:v>40</c:v>
                </c:pt>
                <c:pt idx="10">
                  <c:v>25</c:v>
                </c:pt>
                <c:pt idx="11">
                  <c:v>32</c:v>
                </c:pt>
                <c:pt idx="12">
                  <c:v>120</c:v>
                </c:pt>
                <c:pt idx="13">
                  <c:v>50</c:v>
                </c:pt>
                <c:pt idx="14">
                  <c:v>28</c:v>
                </c:pt>
                <c:pt idx="15">
                  <c:v>25</c:v>
                </c:pt>
                <c:pt idx="16">
                  <c:v>70</c:v>
                </c:pt>
                <c:pt idx="17">
                  <c:v>180</c:v>
                </c:pt>
                <c:pt idx="18">
                  <c:v>40</c:v>
                </c:pt>
                <c:pt idx="19">
                  <c:v>64</c:v>
                </c:pt>
                <c:pt idx="20">
                  <c:v>100</c:v>
                </c:pt>
                <c:pt idx="21">
                  <c:v>30</c:v>
                </c:pt>
                <c:pt idx="22">
                  <c:v>64</c:v>
                </c:pt>
                <c:pt idx="23">
                  <c:v>30</c:v>
                </c:pt>
                <c:pt idx="24">
                  <c:v>120</c:v>
                </c:pt>
                <c:pt idx="2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2F-AA42-BA7F-84F50FD177C3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秒收益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Sheet1!$F$3:$F$28</c:f>
              <c:numCache>
                <c:formatCode>General</c:formatCode>
                <c:ptCount val="26"/>
                <c:pt idx="0">
                  <c:v>80</c:v>
                </c:pt>
                <c:pt idx="1">
                  <c:v>75</c:v>
                </c:pt>
                <c:pt idx="2">
                  <c:v>70</c:v>
                </c:pt>
                <c:pt idx="3">
                  <c:v>30</c:v>
                </c:pt>
                <c:pt idx="4">
                  <c:v>60</c:v>
                </c:pt>
                <c:pt idx="5">
                  <c:v>50</c:v>
                </c:pt>
                <c:pt idx="6">
                  <c:v>95</c:v>
                </c:pt>
                <c:pt idx="7">
                  <c:v>30</c:v>
                </c:pt>
                <c:pt idx="8">
                  <c:v>15</c:v>
                </c:pt>
                <c:pt idx="9">
                  <c:v>65</c:v>
                </c:pt>
                <c:pt idx="10">
                  <c:v>75</c:v>
                </c:pt>
                <c:pt idx="11">
                  <c:v>50</c:v>
                </c:pt>
                <c:pt idx="12">
                  <c:v>30</c:v>
                </c:pt>
                <c:pt idx="13">
                  <c:v>20</c:v>
                </c:pt>
                <c:pt idx="14">
                  <c:v>50</c:v>
                </c:pt>
                <c:pt idx="15">
                  <c:v>60</c:v>
                </c:pt>
                <c:pt idx="16">
                  <c:v>40</c:v>
                </c:pt>
                <c:pt idx="17">
                  <c:v>30</c:v>
                </c:pt>
                <c:pt idx="18">
                  <c:v>30</c:v>
                </c:pt>
                <c:pt idx="19">
                  <c:v>7</c:v>
                </c:pt>
                <c:pt idx="20">
                  <c:v>7</c:v>
                </c:pt>
                <c:pt idx="21">
                  <c:v>20</c:v>
                </c:pt>
                <c:pt idx="22">
                  <c:v>60</c:v>
                </c:pt>
                <c:pt idx="23">
                  <c:v>40</c:v>
                </c:pt>
                <c:pt idx="24">
                  <c:v>30</c:v>
                </c:pt>
                <c:pt idx="25">
                  <c:v>40</c:v>
                </c:pt>
              </c:numCache>
            </c:numRef>
          </c:xVal>
          <c:yVal>
            <c:numRef>
              <c:f>Sheet1!$G$3:$G$28</c:f>
              <c:numCache>
                <c:formatCode>General</c:formatCode>
                <c:ptCount val="2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10</c:v>
                </c:pt>
                <c:pt idx="4">
                  <c:v>8</c:v>
                </c:pt>
                <c:pt idx="5">
                  <c:v>7</c:v>
                </c:pt>
                <c:pt idx="6">
                  <c:v>2</c:v>
                </c:pt>
                <c:pt idx="7">
                  <c:v>5</c:v>
                </c:pt>
                <c:pt idx="8">
                  <c:v>6</c:v>
                </c:pt>
                <c:pt idx="9">
                  <c:v>40</c:v>
                </c:pt>
                <c:pt idx="10">
                  <c:v>25</c:v>
                </c:pt>
                <c:pt idx="11">
                  <c:v>32</c:v>
                </c:pt>
                <c:pt idx="12">
                  <c:v>120</c:v>
                </c:pt>
                <c:pt idx="13">
                  <c:v>50</c:v>
                </c:pt>
                <c:pt idx="14">
                  <c:v>28</c:v>
                </c:pt>
                <c:pt idx="15">
                  <c:v>25</c:v>
                </c:pt>
                <c:pt idx="16">
                  <c:v>70</c:v>
                </c:pt>
                <c:pt idx="17">
                  <c:v>180</c:v>
                </c:pt>
                <c:pt idx="18">
                  <c:v>40</c:v>
                </c:pt>
                <c:pt idx="19">
                  <c:v>64</c:v>
                </c:pt>
                <c:pt idx="20">
                  <c:v>100</c:v>
                </c:pt>
                <c:pt idx="21">
                  <c:v>30</c:v>
                </c:pt>
                <c:pt idx="22">
                  <c:v>64</c:v>
                </c:pt>
                <c:pt idx="23">
                  <c:v>30</c:v>
                </c:pt>
                <c:pt idx="24">
                  <c:v>120</c:v>
                </c:pt>
                <c:pt idx="2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2F-AA42-BA7F-84F50FD17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2959551"/>
        <c:axId val="1532938751"/>
      </c:scatterChart>
      <c:valAx>
        <c:axId val="1532959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抽到的概率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938751"/>
        <c:crosses val="autoZero"/>
        <c:crossBetween val="midCat"/>
      </c:valAx>
      <c:valAx>
        <c:axId val="15329387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平均秒收益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959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1</a:t>
            </a:r>
            <a:r>
              <a:rPr lang="zh-CN" altLang="en-US" sz="1400" b="0" i="0" u="none" strike="noStrike" baseline="0">
                <a:effectLst/>
              </a:rPr>
              <a:t>阶</a:t>
            </a:r>
            <a:r>
              <a:rPr lang="en-US" altLang="zh-CN" sz="1400" b="0" i="0" u="none" strike="noStrike" baseline="0">
                <a:effectLst/>
              </a:rPr>
              <a:t>100</a:t>
            </a:r>
            <a:r>
              <a:rPr lang="zh-CN" altLang="en-US" sz="1400" b="0" i="0" u="none" strike="noStrike" baseline="0">
                <a:effectLst/>
              </a:rPr>
              <a:t>员工</a:t>
            </a:r>
            <a:r>
              <a:rPr lang="en-US" altLang="zh-CN" sz="1400" b="0" i="0" u="none" strike="noStrike" baseline="0">
                <a:effectLst/>
              </a:rPr>
              <a:t>100</a:t>
            </a:r>
            <a:r>
              <a:rPr lang="zh-CN" altLang="en-US" sz="1400" b="0" i="0" u="none" strike="noStrike" baseline="0">
                <a:effectLst/>
              </a:rPr>
              <a:t>级秒收益</a:t>
            </a:r>
            <a:r>
              <a:rPr lang="zh-CN" altLang="en-US" sz="1400" b="0" i="0" u="none" strike="noStrike" baseline="0"/>
              <a:t>  </a:t>
            </a:r>
            <a:r>
              <a:rPr lang="en-US" altLang="zh-CN" sz="1400" b="0" i="0" u="none" strike="noStrike" baseline="0"/>
              <a:t>vs</a:t>
            </a:r>
            <a:r>
              <a:rPr lang="zh-CN" altLang="en-US" sz="1400" b="0" i="0" u="none" strike="noStrike" baseline="0"/>
              <a:t> 抽到概率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产业抽到几率（百分比）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Sheet1!$F$3:$F$28</c:f>
              <c:numCache>
                <c:formatCode>General</c:formatCode>
                <c:ptCount val="26"/>
                <c:pt idx="0">
                  <c:v>80</c:v>
                </c:pt>
                <c:pt idx="1">
                  <c:v>75</c:v>
                </c:pt>
                <c:pt idx="2">
                  <c:v>70</c:v>
                </c:pt>
                <c:pt idx="3">
                  <c:v>30</c:v>
                </c:pt>
                <c:pt idx="4">
                  <c:v>60</c:v>
                </c:pt>
                <c:pt idx="5">
                  <c:v>50</c:v>
                </c:pt>
                <c:pt idx="6">
                  <c:v>95</c:v>
                </c:pt>
                <c:pt idx="7">
                  <c:v>30</c:v>
                </c:pt>
                <c:pt idx="8">
                  <c:v>15</c:v>
                </c:pt>
                <c:pt idx="9">
                  <c:v>65</c:v>
                </c:pt>
                <c:pt idx="10">
                  <c:v>75</c:v>
                </c:pt>
                <c:pt idx="11">
                  <c:v>50</c:v>
                </c:pt>
                <c:pt idx="12">
                  <c:v>30</c:v>
                </c:pt>
                <c:pt idx="13">
                  <c:v>20</c:v>
                </c:pt>
                <c:pt idx="14">
                  <c:v>50</c:v>
                </c:pt>
                <c:pt idx="15">
                  <c:v>60</c:v>
                </c:pt>
                <c:pt idx="16">
                  <c:v>40</c:v>
                </c:pt>
                <c:pt idx="17">
                  <c:v>30</c:v>
                </c:pt>
                <c:pt idx="18">
                  <c:v>30</c:v>
                </c:pt>
                <c:pt idx="19">
                  <c:v>7</c:v>
                </c:pt>
                <c:pt idx="20">
                  <c:v>7</c:v>
                </c:pt>
                <c:pt idx="21">
                  <c:v>20</c:v>
                </c:pt>
                <c:pt idx="22">
                  <c:v>60</c:v>
                </c:pt>
                <c:pt idx="23">
                  <c:v>40</c:v>
                </c:pt>
                <c:pt idx="24">
                  <c:v>30</c:v>
                </c:pt>
                <c:pt idx="25">
                  <c:v>40</c:v>
                </c:pt>
              </c:numCache>
            </c:numRef>
          </c:xVal>
          <c:yVal>
            <c:numRef>
              <c:f>Sheet1!$H$3:$H$28</c:f>
              <c:numCache>
                <c:formatCode>General</c:formatCode>
                <c:ptCount val="26"/>
                <c:pt idx="0">
                  <c:v>776</c:v>
                </c:pt>
                <c:pt idx="1">
                  <c:v>776</c:v>
                </c:pt>
                <c:pt idx="2">
                  <c:v>971</c:v>
                </c:pt>
                <c:pt idx="3">
                  <c:v>1941</c:v>
                </c:pt>
                <c:pt idx="4">
                  <c:v>1553</c:v>
                </c:pt>
                <c:pt idx="5">
                  <c:v>1359</c:v>
                </c:pt>
                <c:pt idx="6">
                  <c:v>388</c:v>
                </c:pt>
                <c:pt idx="7">
                  <c:v>971</c:v>
                </c:pt>
                <c:pt idx="8">
                  <c:v>1165</c:v>
                </c:pt>
                <c:pt idx="9">
                  <c:v>7765</c:v>
                </c:pt>
                <c:pt idx="10">
                  <c:v>4853</c:v>
                </c:pt>
                <c:pt idx="11">
                  <c:v>6212</c:v>
                </c:pt>
                <c:pt idx="12">
                  <c:v>23294</c:v>
                </c:pt>
                <c:pt idx="13">
                  <c:v>9706</c:v>
                </c:pt>
                <c:pt idx="14">
                  <c:v>5435</c:v>
                </c:pt>
                <c:pt idx="15">
                  <c:v>4853</c:v>
                </c:pt>
                <c:pt idx="16">
                  <c:v>13588</c:v>
                </c:pt>
                <c:pt idx="17">
                  <c:v>34941</c:v>
                </c:pt>
                <c:pt idx="18">
                  <c:v>7765</c:v>
                </c:pt>
                <c:pt idx="19">
                  <c:v>12424</c:v>
                </c:pt>
                <c:pt idx="20">
                  <c:v>19412</c:v>
                </c:pt>
                <c:pt idx="21">
                  <c:v>5824</c:v>
                </c:pt>
                <c:pt idx="22">
                  <c:v>12424</c:v>
                </c:pt>
                <c:pt idx="23">
                  <c:v>5824</c:v>
                </c:pt>
                <c:pt idx="24">
                  <c:v>23294</c:v>
                </c:pt>
                <c:pt idx="25">
                  <c:v>19412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57-2F4A-A126-BC4C4009190A}"/>
            </c:ext>
          </c:extLst>
        </c:ser>
        <c:ser>
          <c:idx val="2"/>
          <c:order val="1"/>
          <c:tx>
            <c:strRef>
              <c:f>Sheet1!$H$2</c:f>
              <c:strCache>
                <c:ptCount val="1"/>
                <c:pt idx="0">
                  <c:v>0阶100员工100级秒收益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Sheet1!$F$3:$F$28</c:f>
              <c:numCache>
                <c:formatCode>General</c:formatCode>
                <c:ptCount val="26"/>
                <c:pt idx="0">
                  <c:v>80</c:v>
                </c:pt>
                <c:pt idx="1">
                  <c:v>75</c:v>
                </c:pt>
                <c:pt idx="2">
                  <c:v>70</c:v>
                </c:pt>
                <c:pt idx="3">
                  <c:v>30</c:v>
                </c:pt>
                <c:pt idx="4">
                  <c:v>60</c:v>
                </c:pt>
                <c:pt idx="5">
                  <c:v>50</c:v>
                </c:pt>
                <c:pt idx="6">
                  <c:v>95</c:v>
                </c:pt>
                <c:pt idx="7">
                  <c:v>30</c:v>
                </c:pt>
                <c:pt idx="8">
                  <c:v>15</c:v>
                </c:pt>
                <c:pt idx="9">
                  <c:v>65</c:v>
                </c:pt>
                <c:pt idx="10">
                  <c:v>75</c:v>
                </c:pt>
                <c:pt idx="11">
                  <c:v>50</c:v>
                </c:pt>
                <c:pt idx="12">
                  <c:v>30</c:v>
                </c:pt>
                <c:pt idx="13">
                  <c:v>20</c:v>
                </c:pt>
                <c:pt idx="14">
                  <c:v>50</c:v>
                </c:pt>
                <c:pt idx="15">
                  <c:v>60</c:v>
                </c:pt>
                <c:pt idx="16">
                  <c:v>40</c:v>
                </c:pt>
                <c:pt idx="17">
                  <c:v>30</c:v>
                </c:pt>
                <c:pt idx="18">
                  <c:v>30</c:v>
                </c:pt>
                <c:pt idx="19">
                  <c:v>7</c:v>
                </c:pt>
                <c:pt idx="20">
                  <c:v>7</c:v>
                </c:pt>
                <c:pt idx="21">
                  <c:v>20</c:v>
                </c:pt>
                <c:pt idx="22">
                  <c:v>60</c:v>
                </c:pt>
                <c:pt idx="23">
                  <c:v>40</c:v>
                </c:pt>
                <c:pt idx="24">
                  <c:v>30</c:v>
                </c:pt>
                <c:pt idx="25">
                  <c:v>40</c:v>
                </c:pt>
              </c:numCache>
            </c:numRef>
          </c:xVal>
          <c:yVal>
            <c:numRef>
              <c:f>Sheet1!$H$3:$H$28</c:f>
              <c:numCache>
                <c:formatCode>General</c:formatCode>
                <c:ptCount val="26"/>
                <c:pt idx="0">
                  <c:v>776</c:v>
                </c:pt>
                <c:pt idx="1">
                  <c:v>776</c:v>
                </c:pt>
                <c:pt idx="2">
                  <c:v>971</c:v>
                </c:pt>
                <c:pt idx="3">
                  <c:v>1941</c:v>
                </c:pt>
                <c:pt idx="4">
                  <c:v>1553</c:v>
                </c:pt>
                <c:pt idx="5">
                  <c:v>1359</c:v>
                </c:pt>
                <c:pt idx="6">
                  <c:v>388</c:v>
                </c:pt>
                <c:pt idx="7">
                  <c:v>971</c:v>
                </c:pt>
                <c:pt idx="8">
                  <c:v>1165</c:v>
                </c:pt>
                <c:pt idx="9">
                  <c:v>7765</c:v>
                </c:pt>
                <c:pt idx="10">
                  <c:v>4853</c:v>
                </c:pt>
                <c:pt idx="11">
                  <c:v>6212</c:v>
                </c:pt>
                <c:pt idx="12">
                  <c:v>23294</c:v>
                </c:pt>
                <c:pt idx="13">
                  <c:v>9706</c:v>
                </c:pt>
                <c:pt idx="14">
                  <c:v>5435</c:v>
                </c:pt>
                <c:pt idx="15">
                  <c:v>4853</c:v>
                </c:pt>
                <c:pt idx="16">
                  <c:v>13588</c:v>
                </c:pt>
                <c:pt idx="17">
                  <c:v>34941</c:v>
                </c:pt>
                <c:pt idx="18">
                  <c:v>7765</c:v>
                </c:pt>
                <c:pt idx="19">
                  <c:v>12424</c:v>
                </c:pt>
                <c:pt idx="20">
                  <c:v>19412</c:v>
                </c:pt>
                <c:pt idx="21">
                  <c:v>5824</c:v>
                </c:pt>
                <c:pt idx="22">
                  <c:v>12424</c:v>
                </c:pt>
                <c:pt idx="23">
                  <c:v>5824</c:v>
                </c:pt>
                <c:pt idx="24">
                  <c:v>23294</c:v>
                </c:pt>
                <c:pt idx="25">
                  <c:v>19412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57-2F4A-A126-BC4C40091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561056"/>
        <c:axId val="1596562704"/>
      </c:scatterChart>
      <c:valAx>
        <c:axId val="1596561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抽到的概率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562704"/>
        <c:crosses val="autoZero"/>
        <c:crossBetween val="midCat"/>
      </c:valAx>
      <c:valAx>
        <c:axId val="15965627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平均秒收益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56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0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</a:rPr>
              <a:t>阶产业现状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305719732550239E-2"/>
          <c:y val="7.0035740949001904E-2"/>
          <c:w val="0.86033495663351645"/>
          <c:h val="0.82451165928148895"/>
        </c:manualLayout>
      </c:layout>
      <c:barChart>
        <c:barDir val="col"/>
        <c:grouping val="clustered"/>
        <c:varyColors val="0"/>
        <c:ser>
          <c:idx val="0"/>
          <c:order val="0"/>
          <c:tx>
            <c:v>0阶最高秒收益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Sheet1!$B$2:$B$32</c:f>
              <c:strCache>
                <c:ptCount val="31"/>
                <c:pt idx="0">
                  <c:v>产业名字</c:v>
                </c:pt>
                <c:pt idx="1">
                  <c:v>肯积德快餐</c:v>
                </c:pt>
                <c:pt idx="2">
                  <c:v>麦拱门油炸食品</c:v>
                </c:pt>
                <c:pt idx="3">
                  <c:v>五湖游龙</c:v>
                </c:pt>
                <c:pt idx="4">
                  <c:v>齐天大酒楼</c:v>
                </c:pt>
                <c:pt idx="5">
                  <c:v>洪福大酒楼</c:v>
                </c:pt>
                <c:pt idx="6">
                  <c:v>蜀原汁</c:v>
                </c:pt>
                <c:pt idx="7">
                  <c:v>沙滩小吃</c:v>
                </c:pt>
                <c:pt idx="8">
                  <c:v>亿里香</c:v>
                </c:pt>
                <c:pt idx="9">
                  <c:v>山海大排档</c:v>
                </c:pt>
                <c:pt idx="10">
                  <c:v>飞天汽车</c:v>
                </c:pt>
                <c:pt idx="11">
                  <c:v>龟速牌汽车</c:v>
                </c:pt>
                <c:pt idx="12">
                  <c:v>特拉丝电动车</c:v>
                </c:pt>
                <c:pt idx="13">
                  <c:v>兰博妮姬跑车</c:v>
                </c:pt>
                <c:pt idx="14">
                  <c:v>德斯美赛轿车</c:v>
                </c:pt>
                <c:pt idx="15">
                  <c:v>宝牛轿车</c:v>
                </c:pt>
                <c:pt idx="16">
                  <c:v>别致轿车</c:v>
                </c:pt>
                <c:pt idx="17">
                  <c:v>讯飞科技</c:v>
                </c:pt>
                <c:pt idx="18">
                  <c:v>异网游戏</c:v>
                </c:pt>
                <c:pt idx="19">
                  <c:v>镀白科技</c:v>
                </c:pt>
                <c:pt idx="20">
                  <c:v>日巴克</c:v>
                </c:pt>
                <c:pt idx="21">
                  <c:v>帝王茶</c:v>
                </c:pt>
                <c:pt idx="22">
                  <c:v>老男人火锅</c:v>
                </c:pt>
                <c:pt idx="23">
                  <c:v>千独汽车</c:v>
                </c:pt>
                <c:pt idx="24">
                  <c:v>鸽子烤吧</c:v>
                </c:pt>
                <c:pt idx="25">
                  <c:v>鸽子游戏</c:v>
                </c:pt>
                <c:pt idx="26">
                  <c:v>鸽子科技</c:v>
                </c:pt>
                <c:pt idx="27">
                  <c:v>杏仁楼老字号</c:v>
                </c:pt>
                <c:pt idx="28">
                  <c:v>稻妻茶饮</c:v>
                </c:pt>
                <c:pt idx="29">
                  <c:v>不和大王</c:v>
                </c:pt>
                <c:pt idx="30">
                  <c:v>香蕉公司</c:v>
                </c:pt>
              </c:strCache>
            </c:strRef>
          </c:cat>
          <c:val>
            <c:numRef>
              <c:f>Sheet1!$H$3:$H$33</c:f>
              <c:numCache>
                <c:formatCode>General</c:formatCode>
                <c:ptCount val="31"/>
                <c:pt idx="0">
                  <c:v>776</c:v>
                </c:pt>
                <c:pt idx="1">
                  <c:v>776</c:v>
                </c:pt>
                <c:pt idx="2">
                  <c:v>971</c:v>
                </c:pt>
                <c:pt idx="3">
                  <c:v>1941</c:v>
                </c:pt>
                <c:pt idx="4">
                  <c:v>1553</c:v>
                </c:pt>
                <c:pt idx="5">
                  <c:v>1359</c:v>
                </c:pt>
                <c:pt idx="6">
                  <c:v>388</c:v>
                </c:pt>
                <c:pt idx="7">
                  <c:v>971</c:v>
                </c:pt>
                <c:pt idx="8">
                  <c:v>1165</c:v>
                </c:pt>
                <c:pt idx="9">
                  <c:v>7765</c:v>
                </c:pt>
                <c:pt idx="10">
                  <c:v>4853</c:v>
                </c:pt>
                <c:pt idx="11">
                  <c:v>6212</c:v>
                </c:pt>
                <c:pt idx="12">
                  <c:v>23294</c:v>
                </c:pt>
                <c:pt idx="13">
                  <c:v>9706</c:v>
                </c:pt>
                <c:pt idx="14">
                  <c:v>5435</c:v>
                </c:pt>
                <c:pt idx="15">
                  <c:v>4853</c:v>
                </c:pt>
                <c:pt idx="16">
                  <c:v>13588</c:v>
                </c:pt>
                <c:pt idx="17">
                  <c:v>34941</c:v>
                </c:pt>
                <c:pt idx="18">
                  <c:v>7765</c:v>
                </c:pt>
                <c:pt idx="19">
                  <c:v>12424</c:v>
                </c:pt>
                <c:pt idx="20">
                  <c:v>19412</c:v>
                </c:pt>
                <c:pt idx="21">
                  <c:v>5824</c:v>
                </c:pt>
                <c:pt idx="22">
                  <c:v>12424</c:v>
                </c:pt>
                <c:pt idx="23">
                  <c:v>5824</c:v>
                </c:pt>
                <c:pt idx="24">
                  <c:v>23294</c:v>
                </c:pt>
                <c:pt idx="25">
                  <c:v>19412</c:v>
                </c:pt>
                <c:pt idx="26">
                  <c:v>3882</c:v>
                </c:pt>
                <c:pt idx="27">
                  <c:v>31059</c:v>
                </c:pt>
                <c:pt idx="28">
                  <c:v>1165</c:v>
                </c:pt>
                <c:pt idx="29">
                  <c:v>21353</c:v>
                </c:pt>
                <c:pt idx="30">
                  <c:v>11647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9-FB41-898D-AC91A1238126}"/>
            </c:ext>
          </c:extLst>
        </c:ser>
        <c:ser>
          <c:idx val="1"/>
          <c:order val="1"/>
          <c:tx>
            <c:v>0阶雇员消耗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Sheet1!$I$3:$I$33</c:f>
              <c:numCache>
                <c:formatCode>General</c:formatCode>
                <c:ptCount val="31"/>
                <c:pt idx="0">
                  <c:v>49591</c:v>
                </c:pt>
                <c:pt idx="1">
                  <c:v>31774.6</c:v>
                </c:pt>
                <c:pt idx="2">
                  <c:v>22371.5</c:v>
                </c:pt>
                <c:pt idx="3">
                  <c:v>495001</c:v>
                </c:pt>
                <c:pt idx="4">
                  <c:v>396021</c:v>
                </c:pt>
                <c:pt idx="5">
                  <c:v>346531</c:v>
                </c:pt>
                <c:pt idx="6">
                  <c:v>24846</c:v>
                </c:pt>
                <c:pt idx="7">
                  <c:v>22371.5</c:v>
                </c:pt>
                <c:pt idx="8">
                  <c:v>74336</c:v>
                </c:pt>
                <c:pt idx="9">
                  <c:v>126694501</c:v>
                </c:pt>
                <c:pt idx="10">
                  <c:v>79184101</c:v>
                </c:pt>
                <c:pt idx="11">
                  <c:v>9898101</c:v>
                </c:pt>
                <c:pt idx="12">
                  <c:v>37117601</c:v>
                </c:pt>
                <c:pt idx="13">
                  <c:v>22270601</c:v>
                </c:pt>
                <c:pt idx="14">
                  <c:v>8660851</c:v>
                </c:pt>
                <c:pt idx="15">
                  <c:v>19796101</c:v>
                </c:pt>
                <c:pt idx="16">
                  <c:v>23418769</c:v>
                </c:pt>
                <c:pt idx="17">
                  <c:v>8908301</c:v>
                </c:pt>
                <c:pt idx="18">
                  <c:v>12372601</c:v>
                </c:pt>
                <c:pt idx="19">
                  <c:v>19796101</c:v>
                </c:pt>
                <c:pt idx="20">
                  <c:v>11135351</c:v>
                </c:pt>
                <c:pt idx="21">
                  <c:v>9279476</c:v>
                </c:pt>
                <c:pt idx="22">
                  <c:v>32433867.399999999</c:v>
                </c:pt>
                <c:pt idx="23">
                  <c:v>37117601</c:v>
                </c:pt>
                <c:pt idx="24">
                  <c:v>5938901</c:v>
                </c:pt>
                <c:pt idx="25">
                  <c:v>16034861</c:v>
                </c:pt>
                <c:pt idx="26">
                  <c:v>98980101</c:v>
                </c:pt>
                <c:pt idx="27">
                  <c:v>49490101</c:v>
                </c:pt>
                <c:pt idx="28">
                  <c:v>11978.6</c:v>
                </c:pt>
                <c:pt idx="29">
                  <c:v>136097601</c:v>
                </c:pt>
                <c:pt idx="30">
                  <c:v>47510501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9-FB41-898D-AC91A1238126}"/>
            </c:ext>
          </c:extLst>
        </c:ser>
        <c:ser>
          <c:idx val="2"/>
          <c:order val="2"/>
          <c:tx>
            <c:v>0阶升级消耗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Sheet1!$B$3:$B$33</c:f>
              <c:strCache>
                <c:ptCount val="31"/>
                <c:pt idx="0">
                  <c:v>肯积德快餐</c:v>
                </c:pt>
                <c:pt idx="1">
                  <c:v>麦拱门油炸食品</c:v>
                </c:pt>
                <c:pt idx="2">
                  <c:v>五湖游龙</c:v>
                </c:pt>
                <c:pt idx="3">
                  <c:v>齐天大酒楼</c:v>
                </c:pt>
                <c:pt idx="4">
                  <c:v>洪福大酒楼</c:v>
                </c:pt>
                <c:pt idx="5">
                  <c:v>蜀原汁</c:v>
                </c:pt>
                <c:pt idx="6">
                  <c:v>沙滩小吃</c:v>
                </c:pt>
                <c:pt idx="7">
                  <c:v>亿里香</c:v>
                </c:pt>
                <c:pt idx="8">
                  <c:v>山海大排档</c:v>
                </c:pt>
                <c:pt idx="9">
                  <c:v>飞天汽车</c:v>
                </c:pt>
                <c:pt idx="10">
                  <c:v>龟速牌汽车</c:v>
                </c:pt>
                <c:pt idx="11">
                  <c:v>特拉丝电动车</c:v>
                </c:pt>
                <c:pt idx="12">
                  <c:v>兰博妮姬跑车</c:v>
                </c:pt>
                <c:pt idx="13">
                  <c:v>德斯美赛轿车</c:v>
                </c:pt>
                <c:pt idx="14">
                  <c:v>宝牛轿车</c:v>
                </c:pt>
                <c:pt idx="15">
                  <c:v>别致轿车</c:v>
                </c:pt>
                <c:pt idx="16">
                  <c:v>讯飞科技</c:v>
                </c:pt>
                <c:pt idx="17">
                  <c:v>异网游戏</c:v>
                </c:pt>
                <c:pt idx="18">
                  <c:v>镀白科技</c:v>
                </c:pt>
                <c:pt idx="19">
                  <c:v>日巴克</c:v>
                </c:pt>
                <c:pt idx="20">
                  <c:v>帝王茶</c:v>
                </c:pt>
                <c:pt idx="21">
                  <c:v>老男人火锅</c:v>
                </c:pt>
                <c:pt idx="22">
                  <c:v>千独汽车</c:v>
                </c:pt>
                <c:pt idx="23">
                  <c:v>鸽子烤吧</c:v>
                </c:pt>
                <c:pt idx="24">
                  <c:v>鸽子游戏</c:v>
                </c:pt>
                <c:pt idx="25">
                  <c:v>鸽子科技</c:v>
                </c:pt>
                <c:pt idx="26">
                  <c:v>杏仁楼老字号</c:v>
                </c:pt>
                <c:pt idx="27">
                  <c:v>稻妻茶饮</c:v>
                </c:pt>
                <c:pt idx="28">
                  <c:v>不和大王</c:v>
                </c:pt>
                <c:pt idx="29">
                  <c:v>香蕉公司</c:v>
                </c:pt>
                <c:pt idx="30">
                  <c:v>能家数码</c:v>
                </c:pt>
              </c:strCache>
            </c:strRef>
          </c:cat>
          <c:val>
            <c:numRef>
              <c:f>Sheet1!$J$3:$J$33</c:f>
              <c:numCache>
                <c:formatCode>General</c:formatCode>
                <c:ptCount val="31"/>
                <c:pt idx="0">
                  <c:v>247450</c:v>
                </c:pt>
                <c:pt idx="1">
                  <c:v>158368</c:v>
                </c:pt>
                <c:pt idx="2">
                  <c:v>111352.5</c:v>
                </c:pt>
                <c:pt idx="3">
                  <c:v>2474500</c:v>
                </c:pt>
                <c:pt idx="4">
                  <c:v>1979600</c:v>
                </c:pt>
                <c:pt idx="5">
                  <c:v>1732150</c:v>
                </c:pt>
                <c:pt idx="6">
                  <c:v>123725</c:v>
                </c:pt>
                <c:pt idx="7">
                  <c:v>111352.5</c:v>
                </c:pt>
                <c:pt idx="8">
                  <c:v>371175</c:v>
                </c:pt>
                <c:pt idx="9">
                  <c:v>633472000</c:v>
                </c:pt>
                <c:pt idx="10">
                  <c:v>395920000</c:v>
                </c:pt>
                <c:pt idx="11">
                  <c:v>49490000</c:v>
                </c:pt>
                <c:pt idx="12">
                  <c:v>185587500</c:v>
                </c:pt>
                <c:pt idx="13">
                  <c:v>111352500</c:v>
                </c:pt>
                <c:pt idx="14">
                  <c:v>43303750</c:v>
                </c:pt>
                <c:pt idx="15">
                  <c:v>98980000</c:v>
                </c:pt>
                <c:pt idx="16">
                  <c:v>117093340</c:v>
                </c:pt>
                <c:pt idx="17">
                  <c:v>44541000</c:v>
                </c:pt>
                <c:pt idx="18">
                  <c:v>61862500</c:v>
                </c:pt>
                <c:pt idx="19">
                  <c:v>98980000</c:v>
                </c:pt>
                <c:pt idx="20">
                  <c:v>55676250</c:v>
                </c:pt>
                <c:pt idx="21">
                  <c:v>46396875</c:v>
                </c:pt>
                <c:pt idx="22">
                  <c:v>162168832</c:v>
                </c:pt>
                <c:pt idx="23">
                  <c:v>185587500</c:v>
                </c:pt>
                <c:pt idx="24">
                  <c:v>29694000</c:v>
                </c:pt>
                <c:pt idx="25">
                  <c:v>80173800</c:v>
                </c:pt>
                <c:pt idx="26">
                  <c:v>494900000</c:v>
                </c:pt>
                <c:pt idx="27">
                  <c:v>247450000</c:v>
                </c:pt>
                <c:pt idx="28">
                  <c:v>59388</c:v>
                </c:pt>
                <c:pt idx="29">
                  <c:v>680487500</c:v>
                </c:pt>
                <c:pt idx="30">
                  <c:v>237552000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19-FB41-898D-AC91A1238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5"/>
        <c:axId val="1185585968"/>
        <c:axId val="1185587648"/>
      </c:barChart>
      <c:catAx>
        <c:axId val="118558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587648"/>
        <c:crosses val="autoZero"/>
        <c:auto val="1"/>
        <c:lblAlgn val="ctr"/>
        <c:lblOffset val="100"/>
        <c:noMultiLvlLbl val="0"/>
      </c:catAx>
      <c:valAx>
        <c:axId val="11855876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58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979263126133879"/>
          <c:y val="0.19447847250045944"/>
          <c:w val="8.0695331834792966E-2"/>
          <c:h val="8.60433327715413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25400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772DA2-E9D4-D949-9E6F-92601CDE2E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33</xdr:row>
      <xdr:rowOff>87896</xdr:rowOff>
    </xdr:from>
    <xdr:to>
      <xdr:col>16</xdr:col>
      <xdr:colOff>76200</xdr:colOff>
      <xdr:row>67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004B24-6A9A-7A4D-BE1C-C08D11BA1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76200</xdr:colOff>
      <xdr:row>4</xdr:row>
      <xdr:rowOff>63500</xdr:rowOff>
    </xdr:from>
    <xdr:to>
      <xdr:col>35</xdr:col>
      <xdr:colOff>133445</xdr:colOff>
      <xdr:row>43</xdr:row>
      <xdr:rowOff>104143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F72D9C-1831-2A43-8F03-3D405BE2C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topLeftCell="A15" zoomScale="125" zoomScaleNormal="152" workbookViewId="0">
      <selection activeCell="F41" sqref="F41"/>
    </sheetView>
  </sheetViews>
  <sheetFormatPr baseColWidth="10" defaultColWidth="9" defaultRowHeight="15" x14ac:dyDescent="0.2"/>
  <cols>
    <col min="2" max="2" width="13.5" customWidth="1"/>
    <col min="3" max="3" width="13.6640625" customWidth="1"/>
    <col min="4" max="4" width="15.33203125" customWidth="1"/>
    <col min="5" max="6" width="34.33203125" customWidth="1"/>
    <col min="7" max="7" width="13.5" customWidth="1"/>
    <col min="8" max="8" width="20.1640625" customWidth="1"/>
    <col min="9" max="10" width="32" customWidth="1"/>
  </cols>
  <sheetData>
    <row r="1" spans="1:19" x14ac:dyDescent="0.2">
      <c r="A1" t="s">
        <v>30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19" x14ac:dyDescent="0.2">
      <c r="A2" t="s">
        <v>31</v>
      </c>
      <c r="B2" s="3" t="s">
        <v>5</v>
      </c>
      <c r="C2" s="3" t="s">
        <v>6</v>
      </c>
      <c r="D2" s="4" t="s">
        <v>7</v>
      </c>
      <c r="E2" s="4" t="s">
        <v>8</v>
      </c>
      <c r="F2" s="4" t="s">
        <v>9</v>
      </c>
      <c r="G2" s="6" t="s">
        <v>13</v>
      </c>
      <c r="H2" s="6" t="s">
        <v>47</v>
      </c>
      <c r="I2" s="6" t="s">
        <v>49</v>
      </c>
      <c r="J2" s="6" t="s">
        <v>48</v>
      </c>
      <c r="Q2" s="5" t="s">
        <v>42</v>
      </c>
      <c r="R2" s="5" t="s">
        <v>43</v>
      </c>
      <c r="S2" s="5" t="s">
        <v>44</v>
      </c>
    </row>
    <row r="3" spans="1:19" ht="15" customHeight="1" x14ac:dyDescent="0.2">
      <c r="A3">
        <v>0</v>
      </c>
      <c r="B3" t="s">
        <v>10</v>
      </c>
      <c r="C3">
        <v>0</v>
      </c>
      <c r="D3">
        <v>20</v>
      </c>
      <c r="E3">
        <v>5</v>
      </c>
      <c r="F3">
        <v>80</v>
      </c>
      <c r="G3">
        <f t="shared" ref="G3:G42" si="0">D3/E3</f>
        <v>4</v>
      </c>
      <c r="H3">
        <f t="shared" ref="H3:H42" si="1">ROUND(1*100*D3/(E3*34/11)*6,0)</f>
        <v>776</v>
      </c>
      <c r="I3" cm="1">
        <f t="array" aca="1" ref="I3" ca="1">ROUND(SUM(1 + 0.1 * D3 * E3 * (ROW(INDIRECT(CONCATENATE("1:",101)))-2)),2)</f>
        <v>49591</v>
      </c>
      <c r="J3" cm="1">
        <f t="array" aca="1" ref="J3" ca="1">ROUND(SUM((ROW(INDIRECT(CONCATENATE("1:",101)))-2) * D3 *E3/2),2)</f>
        <v>247450</v>
      </c>
      <c r="Q3">
        <f>COUNTIF(C:C,0)</f>
        <v>19</v>
      </c>
      <c r="R3">
        <f>COUNTIF(C:C,1)</f>
        <v>10</v>
      </c>
      <c r="S3">
        <f>COUNTIF(C:C,2)</f>
        <v>11</v>
      </c>
    </row>
    <row r="4" spans="1:19" ht="15" customHeight="1" x14ac:dyDescent="0.2">
      <c r="A4">
        <v>1</v>
      </c>
      <c r="B4" t="s">
        <v>11</v>
      </c>
      <c r="C4">
        <v>0</v>
      </c>
      <c r="D4">
        <v>16</v>
      </c>
      <c r="E4">
        <v>4</v>
      </c>
      <c r="F4">
        <v>75</v>
      </c>
      <c r="G4">
        <f t="shared" si="0"/>
        <v>4</v>
      </c>
      <c r="H4">
        <f t="shared" si="1"/>
        <v>776</v>
      </c>
      <c r="I4" cm="1">
        <f t="array" aca="1" ref="I4" ca="1">ROUND(SUM(1 + 0.1 * D4 * E4 * (ROW(INDIRECT(CONCATENATE("1:",101)))-2)),2)</f>
        <v>31774.6</v>
      </c>
      <c r="J4" cm="1">
        <f t="array" aca="1" ref="J4" ca="1">ROUND(SUM((ROW(INDIRECT(CONCATENATE("1:",101)))-2) * D4 *E4/2),2)</f>
        <v>158368</v>
      </c>
    </row>
    <row r="5" spans="1:19" ht="15" customHeight="1" x14ac:dyDescent="0.2">
      <c r="A5">
        <v>2</v>
      </c>
      <c r="B5" t="s">
        <v>12</v>
      </c>
      <c r="C5">
        <v>0</v>
      </c>
      <c r="D5">
        <v>15</v>
      </c>
      <c r="E5">
        <v>3</v>
      </c>
      <c r="F5">
        <v>70</v>
      </c>
      <c r="G5">
        <f t="shared" si="0"/>
        <v>5</v>
      </c>
      <c r="H5">
        <f t="shared" si="1"/>
        <v>971</v>
      </c>
      <c r="I5" cm="1">
        <f t="array" aca="1" ref="I5" ca="1">ROUND(SUM(1 + 0.1 * D5 * E5 * (ROW(INDIRECT(CONCATENATE("1:",101)))-2)),2)</f>
        <v>22371.5</v>
      </c>
      <c r="J5" cm="1">
        <f t="array" aca="1" ref="J5" ca="1">ROUND(SUM((ROW(INDIRECT(CONCATENATE("1:",101)))-2) * D5 *E5/2),2)</f>
        <v>111352.5</v>
      </c>
    </row>
    <row r="6" spans="1:19" ht="15" customHeight="1" x14ac:dyDescent="0.2">
      <c r="A6">
        <v>3</v>
      </c>
      <c r="B6" t="s">
        <v>14</v>
      </c>
      <c r="C6">
        <v>0</v>
      </c>
      <c r="D6">
        <v>100</v>
      </c>
      <c r="E6">
        <v>10</v>
      </c>
      <c r="F6">
        <v>30</v>
      </c>
      <c r="G6">
        <f t="shared" si="0"/>
        <v>10</v>
      </c>
      <c r="H6">
        <f t="shared" si="1"/>
        <v>1941</v>
      </c>
      <c r="I6" cm="1">
        <f t="array" aca="1" ref="I6" ca="1">ROUND(SUM(1 + 0.1 * D6 * E6 * (ROW(INDIRECT(CONCATENATE("1:",101)))-2)),2)</f>
        <v>495001</v>
      </c>
      <c r="J6" cm="1">
        <f t="array" aca="1" ref="J6" ca="1">ROUND(SUM((ROW(INDIRECT(CONCATENATE("1:",101)))-2) * D6 *E6/2),2)</f>
        <v>2474500</v>
      </c>
    </row>
    <row r="7" spans="1:19" ht="15" customHeight="1" x14ac:dyDescent="0.2">
      <c r="A7">
        <v>4</v>
      </c>
      <c r="B7" t="s">
        <v>15</v>
      </c>
      <c r="C7">
        <v>0</v>
      </c>
      <c r="D7">
        <v>80</v>
      </c>
      <c r="E7">
        <v>10</v>
      </c>
      <c r="F7">
        <v>60</v>
      </c>
      <c r="G7">
        <f t="shared" si="0"/>
        <v>8</v>
      </c>
      <c r="H7">
        <f t="shared" si="1"/>
        <v>1553</v>
      </c>
      <c r="I7" cm="1">
        <f t="array" aca="1" ref="I7" ca="1">ROUND(SUM(1 + 0.1 * D7 * E7 * (ROW(INDIRECT(CONCATENATE("1:",101)))-2)),2)</f>
        <v>396021</v>
      </c>
      <c r="J7" cm="1">
        <f t="array" aca="1" ref="J7" ca="1">ROUND(SUM((ROW(INDIRECT(CONCATENATE("1:",101)))-2) * D7 *E7/2),2)</f>
        <v>1979600</v>
      </c>
    </row>
    <row r="8" spans="1:19" ht="15" customHeight="1" x14ac:dyDescent="0.2">
      <c r="A8">
        <v>5</v>
      </c>
      <c r="B8" t="s">
        <v>16</v>
      </c>
      <c r="C8">
        <v>0</v>
      </c>
      <c r="D8">
        <v>70</v>
      </c>
      <c r="E8">
        <v>10</v>
      </c>
      <c r="F8">
        <v>50</v>
      </c>
      <c r="G8">
        <f t="shared" si="0"/>
        <v>7</v>
      </c>
      <c r="H8">
        <f t="shared" si="1"/>
        <v>1359</v>
      </c>
      <c r="I8" cm="1">
        <f t="array" aca="1" ref="I8" ca="1">ROUND(SUM(1 + 0.1 * D8 * E8 * (ROW(INDIRECT(CONCATENATE("1:",101)))-2)),2)</f>
        <v>346531</v>
      </c>
      <c r="J8" cm="1">
        <f t="array" aca="1" ref="J8" ca="1">ROUND(SUM((ROW(INDIRECT(CONCATENATE("1:",101)))-2) * D8 *E8/2),2)</f>
        <v>1732150</v>
      </c>
    </row>
    <row r="9" spans="1:19" ht="15" customHeight="1" x14ac:dyDescent="0.2">
      <c r="A9">
        <v>6</v>
      </c>
      <c r="B9" t="s">
        <v>17</v>
      </c>
      <c r="C9">
        <v>0</v>
      </c>
      <c r="D9">
        <v>10</v>
      </c>
      <c r="E9">
        <v>5</v>
      </c>
      <c r="F9">
        <v>95</v>
      </c>
      <c r="G9">
        <f t="shared" si="0"/>
        <v>2</v>
      </c>
      <c r="H9">
        <f t="shared" si="1"/>
        <v>388</v>
      </c>
      <c r="I9" cm="1">
        <f t="array" aca="1" ref="I9" ca="1">ROUND(SUM(1 + 0.1 * D9 * E9 * (ROW(INDIRECT(CONCATENATE("1:",101)))-2)),2)</f>
        <v>24846</v>
      </c>
      <c r="J9" cm="1">
        <f t="array" aca="1" ref="J9" ca="1">ROUND(SUM((ROW(INDIRECT(CONCATENATE("1:",101)))-2) * D9 *E9/2),2)</f>
        <v>123725</v>
      </c>
    </row>
    <row r="10" spans="1:19" ht="15" customHeight="1" x14ac:dyDescent="0.2">
      <c r="A10">
        <v>7</v>
      </c>
      <c r="B10" t="s">
        <v>18</v>
      </c>
      <c r="C10">
        <v>0</v>
      </c>
      <c r="D10">
        <v>15</v>
      </c>
      <c r="E10">
        <v>3</v>
      </c>
      <c r="F10">
        <v>30</v>
      </c>
      <c r="G10">
        <f t="shared" si="0"/>
        <v>5</v>
      </c>
      <c r="H10">
        <f t="shared" si="1"/>
        <v>971</v>
      </c>
      <c r="I10" cm="1">
        <f t="array" aca="1" ref="I10" ca="1">ROUND(SUM(1 + 0.1 * D10 * E10 * (ROW(INDIRECT(CONCATENATE("1:",101)))-2)),2)</f>
        <v>22371.5</v>
      </c>
      <c r="J10" cm="1">
        <f t="array" aca="1" ref="J10" ca="1">ROUND(SUM((ROW(INDIRECT(CONCATENATE("1:",101)))-2) * D10 *E10/2),2)</f>
        <v>111352.5</v>
      </c>
    </row>
    <row r="11" spans="1:19" ht="15" customHeight="1" x14ac:dyDescent="0.2">
      <c r="A11">
        <v>8</v>
      </c>
      <c r="B11" t="s">
        <v>19</v>
      </c>
      <c r="C11">
        <v>0</v>
      </c>
      <c r="D11">
        <v>30</v>
      </c>
      <c r="E11">
        <v>5</v>
      </c>
      <c r="F11">
        <v>15</v>
      </c>
      <c r="G11">
        <f t="shared" si="0"/>
        <v>6</v>
      </c>
      <c r="H11">
        <f t="shared" si="1"/>
        <v>1165</v>
      </c>
      <c r="I11" cm="1">
        <f t="array" aca="1" ref="I11" ca="1">ROUND(SUM(1 + 0.1 * D11 * E11 * (ROW(INDIRECT(CONCATENATE("1:",101)))-2)),2)</f>
        <v>74336</v>
      </c>
      <c r="J11" cm="1">
        <f t="array" aca="1" ref="J11" ca="1">ROUND(SUM((ROW(INDIRECT(CONCATENATE("1:",101)))-2) * D11 *E11/2),2)</f>
        <v>371175</v>
      </c>
    </row>
    <row r="12" spans="1:19" ht="15" customHeight="1" x14ac:dyDescent="0.2">
      <c r="A12">
        <v>9</v>
      </c>
      <c r="B12" t="s">
        <v>20</v>
      </c>
      <c r="C12">
        <v>1</v>
      </c>
      <c r="D12">
        <v>3200</v>
      </c>
      <c r="E12">
        <v>80</v>
      </c>
      <c r="F12">
        <v>65</v>
      </c>
      <c r="G12">
        <f t="shared" si="0"/>
        <v>40</v>
      </c>
      <c r="H12">
        <f t="shared" si="1"/>
        <v>7765</v>
      </c>
      <c r="I12" cm="1">
        <f t="array" aca="1" ref="I12" ca="1">ROUND(SUM(1 + 0.1 * D12 * E12 * (ROW(INDIRECT(CONCATENATE("1:",101)))-2)),2)</f>
        <v>126694501</v>
      </c>
      <c r="J12" cm="1">
        <f t="array" aca="1" ref="J12" ca="1">ROUND(SUM((ROW(INDIRECT(CONCATENATE("1:",101)))-2) * D12 *E12/2),2)</f>
        <v>633472000</v>
      </c>
    </row>
    <row r="13" spans="1:19" ht="15" customHeight="1" x14ac:dyDescent="0.2">
      <c r="A13">
        <v>10</v>
      </c>
      <c r="B13" t="s">
        <v>21</v>
      </c>
      <c r="C13">
        <v>1</v>
      </c>
      <c r="D13">
        <v>2000</v>
      </c>
      <c r="E13">
        <v>80</v>
      </c>
      <c r="F13">
        <v>75</v>
      </c>
      <c r="G13">
        <f t="shared" si="0"/>
        <v>25</v>
      </c>
      <c r="H13">
        <f t="shared" si="1"/>
        <v>4853</v>
      </c>
      <c r="I13" cm="1">
        <f t="array" aca="1" ref="I13" ca="1">ROUND(SUM(1 + 0.1 * D13 * E13 * (ROW(INDIRECT(CONCATENATE("1:",101)))-2)),2)</f>
        <v>79184101</v>
      </c>
      <c r="J13" cm="1">
        <f t="array" aca="1" ref="J13" ca="1">ROUND(SUM((ROW(INDIRECT(CONCATENATE("1:",101)))-2) * D13 *E13/2),2)</f>
        <v>395920000</v>
      </c>
    </row>
    <row r="14" spans="1:19" ht="15" customHeight="1" x14ac:dyDescent="0.2">
      <c r="A14">
        <v>11</v>
      </c>
      <c r="B14" t="s">
        <v>22</v>
      </c>
      <c r="C14">
        <v>1</v>
      </c>
      <c r="D14">
        <v>800</v>
      </c>
      <c r="E14">
        <v>25</v>
      </c>
      <c r="F14">
        <v>50</v>
      </c>
      <c r="G14">
        <f t="shared" si="0"/>
        <v>32</v>
      </c>
      <c r="H14">
        <f t="shared" si="1"/>
        <v>6212</v>
      </c>
      <c r="I14" cm="1">
        <f t="array" aca="1" ref="I14" ca="1">ROUND(SUM(1 + 0.1 * D14 * E14 * (ROW(INDIRECT(CONCATENATE("1:",101)))-2)),2)</f>
        <v>9898101</v>
      </c>
      <c r="J14" cm="1">
        <f t="array" aca="1" ref="J14" ca="1">ROUND(SUM((ROW(INDIRECT(CONCATENATE("1:",101)))-2) * D14 *E14/2),2)</f>
        <v>49490000</v>
      </c>
    </row>
    <row r="15" spans="1:19" ht="15" customHeight="1" x14ac:dyDescent="0.2">
      <c r="A15">
        <v>12</v>
      </c>
      <c r="B15" t="s">
        <v>23</v>
      </c>
      <c r="C15">
        <v>1</v>
      </c>
      <c r="D15">
        <v>3000</v>
      </c>
      <c r="E15">
        <v>25</v>
      </c>
      <c r="F15">
        <v>30</v>
      </c>
      <c r="G15">
        <f t="shared" si="0"/>
        <v>120</v>
      </c>
      <c r="H15">
        <f t="shared" si="1"/>
        <v>23294</v>
      </c>
      <c r="I15" cm="1">
        <f t="array" aca="1" ref="I15" ca="1">ROUND(SUM(1 + 0.1 * D15 * E15 * (ROW(INDIRECT(CONCATENATE("1:",101)))-2)),2)</f>
        <v>37117601</v>
      </c>
      <c r="J15" cm="1">
        <f t="array" aca="1" ref="J15" ca="1">ROUND(SUM((ROW(INDIRECT(CONCATENATE("1:",101)))-2) * D15 *E15/2),2)</f>
        <v>185587500</v>
      </c>
    </row>
    <row r="16" spans="1:19" ht="15" customHeight="1" x14ac:dyDescent="0.2">
      <c r="A16">
        <v>13</v>
      </c>
      <c r="B16" t="s">
        <v>24</v>
      </c>
      <c r="C16">
        <v>1</v>
      </c>
      <c r="D16">
        <v>1500</v>
      </c>
      <c r="E16">
        <v>30</v>
      </c>
      <c r="F16">
        <v>20</v>
      </c>
      <c r="G16">
        <f t="shared" si="0"/>
        <v>50</v>
      </c>
      <c r="H16">
        <f t="shared" si="1"/>
        <v>9706</v>
      </c>
      <c r="I16" cm="1">
        <f t="array" aca="1" ref="I16" ca="1">ROUND(SUM(1 + 0.1 * D16 * E16 * (ROW(INDIRECT(CONCATENATE("1:",101)))-2)),2)</f>
        <v>22270601</v>
      </c>
      <c r="J16" cm="1">
        <f t="array" aca="1" ref="J16" ca="1">ROUND(SUM((ROW(INDIRECT(CONCATENATE("1:",101)))-2) * D16 *E16/2),2)</f>
        <v>111352500</v>
      </c>
    </row>
    <row r="17" spans="1:10" ht="15" customHeight="1" x14ac:dyDescent="0.2">
      <c r="A17">
        <v>14</v>
      </c>
      <c r="B17" t="s">
        <v>25</v>
      </c>
      <c r="C17">
        <v>1</v>
      </c>
      <c r="D17">
        <v>700</v>
      </c>
      <c r="E17">
        <v>25</v>
      </c>
      <c r="F17">
        <v>50</v>
      </c>
      <c r="G17">
        <f t="shared" si="0"/>
        <v>28</v>
      </c>
      <c r="H17">
        <f t="shared" si="1"/>
        <v>5435</v>
      </c>
      <c r="I17" cm="1">
        <f t="array" aca="1" ref="I17" ca="1">ROUND(SUM(1 + 0.1 * D17 * E17 * (ROW(INDIRECT(CONCATENATE("1:",101)))-2)),2)</f>
        <v>8660851</v>
      </c>
      <c r="J17" cm="1">
        <f t="array" aca="1" ref="J17" ca="1">ROUND(SUM((ROW(INDIRECT(CONCATENATE("1:",101)))-2) * D17 *E17/2),2)</f>
        <v>43303750</v>
      </c>
    </row>
    <row r="18" spans="1:10" ht="15" customHeight="1" x14ac:dyDescent="0.2">
      <c r="A18">
        <v>15</v>
      </c>
      <c r="B18" t="s">
        <v>26</v>
      </c>
      <c r="C18">
        <v>1</v>
      </c>
      <c r="D18">
        <v>1000</v>
      </c>
      <c r="E18">
        <v>40</v>
      </c>
      <c r="F18">
        <v>60</v>
      </c>
      <c r="G18">
        <f t="shared" si="0"/>
        <v>25</v>
      </c>
      <c r="H18">
        <f t="shared" si="1"/>
        <v>4853</v>
      </c>
      <c r="I18" cm="1">
        <f t="array" aca="1" ref="I18" ca="1">ROUND(SUM(1 + 0.1 * D18 * E18 * (ROW(INDIRECT(CONCATENATE("1:",101)))-2)),2)</f>
        <v>19796101</v>
      </c>
      <c r="J18" cm="1">
        <f t="array" aca="1" ref="J18" ca="1">ROUND(SUM((ROW(INDIRECT(CONCATENATE("1:",101)))-2) * D18 *E18/2),2)</f>
        <v>98980000</v>
      </c>
    </row>
    <row r="19" spans="1:10" ht="15" customHeight="1" x14ac:dyDescent="0.2">
      <c r="A19">
        <v>16</v>
      </c>
      <c r="B19" t="s">
        <v>27</v>
      </c>
      <c r="C19">
        <v>2</v>
      </c>
      <c r="D19">
        <v>1820</v>
      </c>
      <c r="E19">
        <v>26</v>
      </c>
      <c r="F19">
        <v>40</v>
      </c>
      <c r="G19">
        <f t="shared" si="0"/>
        <v>70</v>
      </c>
      <c r="H19">
        <f t="shared" si="1"/>
        <v>13588</v>
      </c>
      <c r="I19" cm="1">
        <f t="array" aca="1" ref="I19" ca="1">ROUND(SUM(1 + 0.1 * D19 * E19 * (ROW(INDIRECT(CONCATENATE("1:",101)))-2)),2)</f>
        <v>23418769</v>
      </c>
      <c r="J19" cm="1">
        <f t="array" aca="1" ref="J19" ca="1">ROUND(SUM((ROW(INDIRECT(CONCATENATE("1:",101)))-2) * D19 *E19/2),2)</f>
        <v>117093340</v>
      </c>
    </row>
    <row r="20" spans="1:10" ht="15" customHeight="1" x14ac:dyDescent="0.2">
      <c r="A20">
        <v>17</v>
      </c>
      <c r="B20" t="s">
        <v>28</v>
      </c>
      <c r="C20">
        <v>2</v>
      </c>
      <c r="D20">
        <v>1800</v>
      </c>
      <c r="E20">
        <v>10</v>
      </c>
      <c r="F20">
        <v>30</v>
      </c>
      <c r="G20">
        <f t="shared" si="0"/>
        <v>180</v>
      </c>
      <c r="H20">
        <f t="shared" si="1"/>
        <v>34941</v>
      </c>
      <c r="I20" cm="1">
        <f t="array" aca="1" ref="I20" ca="1">ROUND(SUM(1 + 0.1 * D20 * E20 * (ROW(INDIRECT(CONCATENATE("1:",101)))-2)),2)</f>
        <v>8908301</v>
      </c>
      <c r="J20" cm="1">
        <f t="array" aca="1" ref="J20" ca="1">ROUND(SUM((ROW(INDIRECT(CONCATENATE("1:",101)))-2) * D20 *E20/2),2)</f>
        <v>44541000</v>
      </c>
    </row>
    <row r="21" spans="1:10" ht="15" customHeight="1" x14ac:dyDescent="0.2">
      <c r="A21">
        <v>18</v>
      </c>
      <c r="B21" t="s">
        <v>29</v>
      </c>
      <c r="C21">
        <v>2</v>
      </c>
      <c r="D21">
        <v>1000</v>
      </c>
      <c r="E21">
        <v>25</v>
      </c>
      <c r="F21">
        <v>30</v>
      </c>
      <c r="G21">
        <f t="shared" si="0"/>
        <v>40</v>
      </c>
      <c r="H21">
        <f t="shared" si="1"/>
        <v>7765</v>
      </c>
      <c r="I21" cm="1">
        <f t="array" aca="1" ref="I21" ca="1">ROUND(SUM(1 + 0.1 * D21 * E21 * (ROW(INDIRECT(CONCATENATE("1:",101)))-2)),2)</f>
        <v>12372601</v>
      </c>
      <c r="J21" cm="1">
        <f t="array" aca="1" ref="J21" ca="1">ROUND(SUM((ROW(INDIRECT(CONCATENATE("1:",101)))-2) * D21 *E21/2),2)</f>
        <v>61862500</v>
      </c>
    </row>
    <row r="22" spans="1:10" ht="15" customHeight="1" x14ac:dyDescent="0.2">
      <c r="A22">
        <v>19</v>
      </c>
      <c r="B22" t="s">
        <v>32</v>
      </c>
      <c r="C22">
        <v>0</v>
      </c>
      <c r="D22">
        <v>1600</v>
      </c>
      <c r="E22">
        <v>25</v>
      </c>
      <c r="F22">
        <v>7</v>
      </c>
      <c r="G22">
        <f t="shared" si="0"/>
        <v>64</v>
      </c>
      <c r="H22">
        <f t="shared" si="1"/>
        <v>12424</v>
      </c>
      <c r="I22" cm="1">
        <f t="array" aca="1" ref="I22" ca="1">ROUND(SUM(1 + 0.1 * D22 * E22 * (ROW(INDIRECT(CONCATENATE("1:",101)))-2)),2)</f>
        <v>19796101</v>
      </c>
      <c r="J22" cm="1">
        <f t="array" aca="1" ref="J22" ca="1">ROUND(SUM((ROW(INDIRECT(CONCATENATE("1:",101)))-2) * D22 *E22/2),2)</f>
        <v>98980000</v>
      </c>
    </row>
    <row r="23" spans="1:10" ht="15" customHeight="1" x14ac:dyDescent="0.2">
      <c r="A23">
        <v>20</v>
      </c>
      <c r="B23" t="s">
        <v>33</v>
      </c>
      <c r="C23">
        <v>0</v>
      </c>
      <c r="D23">
        <v>1500</v>
      </c>
      <c r="E23">
        <v>15</v>
      </c>
      <c r="F23">
        <v>7</v>
      </c>
      <c r="G23">
        <f t="shared" si="0"/>
        <v>100</v>
      </c>
      <c r="H23">
        <f t="shared" si="1"/>
        <v>19412</v>
      </c>
      <c r="I23" cm="1">
        <f t="array" aca="1" ref="I23" ca="1">ROUND(SUM(1 + 0.1 * D23 * E23 * (ROW(INDIRECT(CONCATENATE("1:",101)))-2)),2)</f>
        <v>11135351</v>
      </c>
      <c r="J23" cm="1">
        <f t="array" aca="1" ref="J23" ca="1">ROUND(SUM((ROW(INDIRECT(CONCATENATE("1:",101)))-2) * D23 *E23/2),2)</f>
        <v>55676250</v>
      </c>
    </row>
    <row r="24" spans="1:10" ht="15" customHeight="1" x14ac:dyDescent="0.2">
      <c r="A24">
        <v>21</v>
      </c>
      <c r="B24" t="s">
        <v>34</v>
      </c>
      <c r="C24">
        <v>0</v>
      </c>
      <c r="D24">
        <v>750</v>
      </c>
      <c r="E24">
        <v>25</v>
      </c>
      <c r="F24">
        <v>20</v>
      </c>
      <c r="G24">
        <f t="shared" si="0"/>
        <v>30</v>
      </c>
      <c r="H24">
        <f t="shared" si="1"/>
        <v>5824</v>
      </c>
      <c r="I24" cm="1">
        <f t="array" aca="1" ref="I24" ca="1">ROUND(SUM(1 + 0.1 * D24 * E24 * (ROW(INDIRECT(CONCATENATE("1:",101)))-2)),2)</f>
        <v>9279476</v>
      </c>
      <c r="J24" cm="1">
        <f t="array" aca="1" ref="J24" ca="1">ROUND(SUM((ROW(INDIRECT(CONCATENATE("1:",101)))-2) * D24 *E24/2),2)</f>
        <v>46396875</v>
      </c>
    </row>
    <row r="25" spans="1:10" ht="15" customHeight="1" x14ac:dyDescent="0.2">
      <c r="A25">
        <v>22</v>
      </c>
      <c r="B25" t="s">
        <v>35</v>
      </c>
      <c r="C25">
        <v>1</v>
      </c>
      <c r="D25">
        <v>2048</v>
      </c>
      <c r="E25">
        <v>32</v>
      </c>
      <c r="F25">
        <v>60</v>
      </c>
      <c r="G25">
        <f t="shared" si="0"/>
        <v>64</v>
      </c>
      <c r="H25">
        <f t="shared" si="1"/>
        <v>12424</v>
      </c>
      <c r="I25" cm="1">
        <f t="array" aca="1" ref="I25" ca="1">ROUND(SUM(1 + 0.1 * D25 * E25 * (ROW(INDIRECT(CONCATENATE("1:",101)))-2)),2)</f>
        <v>32433867.399999999</v>
      </c>
      <c r="J25" cm="1">
        <f t="array" aca="1" ref="J25" ca="1">ROUND(SUM((ROW(INDIRECT(CONCATENATE("1:",101)))-2) * D25 *E25/2),2)</f>
        <v>162168832</v>
      </c>
    </row>
    <row r="26" spans="1:10" ht="15" customHeight="1" x14ac:dyDescent="0.2">
      <c r="A26">
        <v>23</v>
      </c>
      <c r="B26" t="s">
        <v>36</v>
      </c>
      <c r="C26">
        <v>0</v>
      </c>
      <c r="D26">
        <v>1500</v>
      </c>
      <c r="E26">
        <v>50</v>
      </c>
      <c r="F26">
        <v>40</v>
      </c>
      <c r="G26">
        <f t="shared" si="0"/>
        <v>30</v>
      </c>
      <c r="H26">
        <f t="shared" si="1"/>
        <v>5824</v>
      </c>
      <c r="I26" cm="1">
        <f t="array" aca="1" ref="I26" ca="1">ROUND(SUM(1 + 0.1 * D26 * E26 * (ROW(INDIRECT(CONCATENATE("1:",101)))-2)),2)</f>
        <v>37117601</v>
      </c>
      <c r="J26" cm="1">
        <f t="array" aca="1" ref="J26" ca="1">ROUND(SUM((ROW(INDIRECT(CONCATENATE("1:",101)))-2) * D26 *E26/2),2)</f>
        <v>185587500</v>
      </c>
    </row>
    <row r="27" spans="1:10" ht="15" customHeight="1" x14ac:dyDescent="0.2">
      <c r="A27">
        <v>24</v>
      </c>
      <c r="B27" t="s">
        <v>37</v>
      </c>
      <c r="C27">
        <v>2</v>
      </c>
      <c r="D27">
        <v>1200</v>
      </c>
      <c r="E27">
        <v>10</v>
      </c>
      <c r="F27">
        <v>30</v>
      </c>
      <c r="G27">
        <f t="shared" si="0"/>
        <v>120</v>
      </c>
      <c r="H27">
        <f t="shared" si="1"/>
        <v>23294</v>
      </c>
      <c r="I27" cm="1">
        <f t="array" aca="1" ref="I27" ca="1">ROUND(SUM(1 + 0.1 * D27 * E27 * (ROW(INDIRECT(CONCATENATE("1:",101)))-2)),2)</f>
        <v>5938901</v>
      </c>
      <c r="J27" cm="1">
        <f t="array" aca="1" ref="J27" ca="1">ROUND(SUM((ROW(INDIRECT(CONCATENATE("1:",101)))-2) * D27 *E27/2),2)</f>
        <v>29694000</v>
      </c>
    </row>
    <row r="28" spans="1:10" ht="15" customHeight="1" x14ac:dyDescent="0.2">
      <c r="A28">
        <v>25</v>
      </c>
      <c r="B28" t="s">
        <v>38</v>
      </c>
      <c r="C28">
        <v>2</v>
      </c>
      <c r="D28">
        <v>1800</v>
      </c>
      <c r="E28">
        <v>18</v>
      </c>
      <c r="F28">
        <v>40</v>
      </c>
      <c r="G28">
        <f t="shared" si="0"/>
        <v>100</v>
      </c>
      <c r="H28">
        <f t="shared" si="1"/>
        <v>19412</v>
      </c>
      <c r="I28" cm="1">
        <f t="array" aca="1" ref="I28" ca="1">ROUND(SUM(1 + 0.1 * D28 * E28 * (ROW(INDIRECT(CONCATENATE("1:",101)))-2)),2)</f>
        <v>16034861</v>
      </c>
      <c r="J28" cm="1">
        <f t="array" aca="1" ref="J28" ca="1">ROUND(SUM((ROW(INDIRECT(CONCATENATE("1:",101)))-2) * D28 *E28/2),2)</f>
        <v>80173800</v>
      </c>
    </row>
    <row r="29" spans="1:10" ht="15" customHeight="1" x14ac:dyDescent="0.2">
      <c r="A29">
        <v>26</v>
      </c>
      <c r="B29" t="s">
        <v>39</v>
      </c>
      <c r="C29">
        <v>0</v>
      </c>
      <c r="D29">
        <v>2000</v>
      </c>
      <c r="E29">
        <v>100</v>
      </c>
      <c r="F29">
        <v>60</v>
      </c>
      <c r="G29">
        <f t="shared" si="0"/>
        <v>20</v>
      </c>
      <c r="H29">
        <f t="shared" si="1"/>
        <v>3882</v>
      </c>
      <c r="I29" cm="1">
        <f t="array" aca="1" ref="I29" ca="1">ROUND(SUM(1 + 0.1 * D29 * E29 * (ROW(INDIRECT(CONCATENATE("1:",101)))-2)),2)</f>
        <v>98980101</v>
      </c>
      <c r="J29" cm="1">
        <f t="array" aca="1" ref="J29" ca="1">ROUND(SUM((ROW(INDIRECT(CONCATENATE("1:",101)))-2) * D29 *E29/2),2)</f>
        <v>494900000</v>
      </c>
    </row>
    <row r="30" spans="1:10" ht="15" customHeight="1" x14ac:dyDescent="0.2">
      <c r="A30">
        <v>27</v>
      </c>
      <c r="B30" t="s">
        <v>40</v>
      </c>
      <c r="C30">
        <v>0</v>
      </c>
      <c r="D30">
        <v>4000</v>
      </c>
      <c r="E30">
        <v>25</v>
      </c>
      <c r="F30">
        <v>12</v>
      </c>
      <c r="G30">
        <f t="shared" si="0"/>
        <v>160</v>
      </c>
      <c r="H30">
        <f t="shared" si="1"/>
        <v>31059</v>
      </c>
      <c r="I30" cm="1">
        <f t="array" aca="1" ref="I30" ca="1">ROUND(SUM(1 + 0.1 * D30 * E30 * (ROW(INDIRECT(CONCATENATE("1:",101)))-2)),2)</f>
        <v>49490101</v>
      </c>
      <c r="J30" cm="1">
        <f t="array" aca="1" ref="J30" ca="1">ROUND(SUM((ROW(INDIRECT(CONCATENATE("1:",101)))-2) * D30 *E30/2),2)</f>
        <v>247450000</v>
      </c>
    </row>
    <row r="31" spans="1:10" ht="15" customHeight="1" x14ac:dyDescent="0.2">
      <c r="A31">
        <v>28</v>
      </c>
      <c r="B31" t="s">
        <v>41</v>
      </c>
      <c r="C31">
        <v>0</v>
      </c>
      <c r="D31">
        <v>12</v>
      </c>
      <c r="E31">
        <v>2</v>
      </c>
      <c r="F31">
        <v>70</v>
      </c>
      <c r="G31">
        <f t="shared" si="0"/>
        <v>6</v>
      </c>
      <c r="H31">
        <f t="shared" si="1"/>
        <v>1165</v>
      </c>
      <c r="I31" cm="1">
        <f t="array" aca="1" ref="I31" ca="1">ROUND(SUM(1 + 0.1 * D31 * E31 * (ROW(INDIRECT(CONCATENATE("1:",101)))-2)),2)</f>
        <v>11978.6</v>
      </c>
      <c r="J31" cm="1">
        <f t="array" aca="1" ref="J31" ca="1">ROUND(SUM((ROW(INDIRECT(CONCATENATE("1:",101)))-2) * D31 *E31/2),2)</f>
        <v>59388</v>
      </c>
    </row>
    <row r="32" spans="1:10" ht="15" customHeight="1" x14ac:dyDescent="0.2">
      <c r="A32">
        <v>29</v>
      </c>
      <c r="B32" t="s">
        <v>45</v>
      </c>
      <c r="C32">
        <v>2</v>
      </c>
      <c r="D32">
        <v>5500</v>
      </c>
      <c r="E32">
        <v>50</v>
      </c>
      <c r="F32">
        <v>20</v>
      </c>
      <c r="G32">
        <f t="shared" si="0"/>
        <v>110</v>
      </c>
      <c r="H32">
        <f t="shared" si="1"/>
        <v>21353</v>
      </c>
      <c r="I32" cm="1">
        <f t="array" aca="1" ref="I32" ca="1">ROUND(SUM(1 + 0.1 * D32 * E32 * (ROW(INDIRECT(CONCATENATE("1:",101)))-2)),2)</f>
        <v>136097601</v>
      </c>
      <c r="J32" cm="1">
        <f t="array" aca="1" ref="J32" ca="1">ROUND(SUM((ROW(INDIRECT(CONCATENATE("1:",101)))-2) * D32 *E32/2),2)</f>
        <v>680487500</v>
      </c>
    </row>
    <row r="33" spans="1:10" ht="15" customHeight="1" x14ac:dyDescent="0.2">
      <c r="A33">
        <v>30</v>
      </c>
      <c r="B33" t="s">
        <v>46</v>
      </c>
      <c r="C33">
        <v>2</v>
      </c>
      <c r="D33">
        <v>2400</v>
      </c>
      <c r="E33">
        <v>40</v>
      </c>
      <c r="F33">
        <v>30</v>
      </c>
      <c r="G33">
        <f t="shared" si="0"/>
        <v>60</v>
      </c>
      <c r="H33">
        <f t="shared" si="1"/>
        <v>11647</v>
      </c>
      <c r="I33" cm="1">
        <f t="array" aca="1" ref="I33" ca="1">ROUND(SUM(1 + 0.1 * D33 * E33 * (ROW(INDIRECT(CONCATENATE("1:",101)))-2)),2)</f>
        <v>47510501</v>
      </c>
      <c r="J33" cm="1">
        <f t="array" aca="1" ref="J33" ca="1">ROUND(SUM((ROW(INDIRECT(CONCATENATE("1:",101)))-2) * D33 *E33/2),2)</f>
        <v>237552000</v>
      </c>
    </row>
    <row r="34" spans="1:10" ht="15" customHeight="1" x14ac:dyDescent="0.2">
      <c r="A34">
        <v>31</v>
      </c>
      <c r="B34" t="s">
        <v>50</v>
      </c>
      <c r="C34">
        <v>0</v>
      </c>
      <c r="D34">
        <v>960</v>
      </c>
      <c r="E34">
        <v>24</v>
      </c>
      <c r="F34">
        <v>40</v>
      </c>
      <c r="G34">
        <f t="shared" si="0"/>
        <v>40</v>
      </c>
      <c r="H34">
        <f t="shared" si="1"/>
        <v>7765</v>
      </c>
      <c r="I34" cm="1">
        <f t="array" aca="1" ref="I34" ca="1">ROUND(SUM(1 + 0.1 * D34 * E34 * (ROW(INDIRECT(CONCATENATE("1:",101)))-2)),2)</f>
        <v>11402597</v>
      </c>
      <c r="J34" cm="1">
        <f t="array" aca="1" ref="J34" ca="1">ROUND(SUM((ROW(INDIRECT(CONCATENATE("1:",101)))-2) * D34 *E34/2),2)</f>
        <v>57012480</v>
      </c>
    </row>
    <row r="35" spans="1:10" ht="15" customHeight="1" x14ac:dyDescent="0.2">
      <c r="A35">
        <v>32</v>
      </c>
      <c r="B35" t="s">
        <v>51</v>
      </c>
      <c r="C35">
        <v>2</v>
      </c>
      <c r="D35">
        <v>5000</v>
      </c>
      <c r="E35">
        <v>40</v>
      </c>
      <c r="F35">
        <v>20</v>
      </c>
      <c r="G35">
        <f t="shared" si="0"/>
        <v>125</v>
      </c>
      <c r="H35">
        <f t="shared" si="1"/>
        <v>24265</v>
      </c>
      <c r="I35" cm="1">
        <f t="array" aca="1" ref="I35" ca="1">ROUND(SUM(1 + 0.1 * D35 * E35 * (ROW(INDIRECT(CONCATENATE("1:",101)))-2)),2)</f>
        <v>98980101</v>
      </c>
      <c r="J35" cm="1">
        <f t="array" aca="1" ref="J35" ca="1">ROUND(SUM((ROW(INDIRECT(CONCATENATE("1:",101)))-2) * D35 *E35/2),2)</f>
        <v>494900000</v>
      </c>
    </row>
    <row r="36" spans="1:10" ht="15" customHeight="1" x14ac:dyDescent="0.2">
      <c r="A36">
        <v>33</v>
      </c>
      <c r="B36" t="s">
        <v>52</v>
      </c>
      <c r="C36">
        <v>2</v>
      </c>
      <c r="D36">
        <v>50</v>
      </c>
      <c r="E36">
        <v>1</v>
      </c>
      <c r="F36">
        <v>30</v>
      </c>
      <c r="G36">
        <f t="shared" si="0"/>
        <v>50</v>
      </c>
      <c r="H36">
        <f t="shared" si="1"/>
        <v>9706</v>
      </c>
      <c r="I36" cm="1">
        <f t="array" aca="1" ref="I36" ca="1">ROUND(SUM(1 + 0.1 * D36 * E36 * (ROW(INDIRECT(CONCATENATE("1:",101)))-2)),2)</f>
        <v>24846</v>
      </c>
      <c r="J36" cm="1">
        <f t="array" aca="1" ref="J36" ca="1">ROUND(SUM((ROW(INDIRECT(CONCATENATE("1:",101)))-2) * D36 *E36/2),2)</f>
        <v>123725</v>
      </c>
    </row>
    <row r="37" spans="1:10" ht="15" customHeight="1" x14ac:dyDescent="0.2">
      <c r="A37">
        <v>34</v>
      </c>
      <c r="B37" t="s">
        <v>53</v>
      </c>
      <c r="C37">
        <v>1</v>
      </c>
      <c r="D37">
        <v>3000</v>
      </c>
      <c r="E37">
        <v>24</v>
      </c>
      <c r="F37">
        <v>40</v>
      </c>
      <c r="G37">
        <f t="shared" si="0"/>
        <v>125</v>
      </c>
      <c r="H37">
        <f t="shared" si="1"/>
        <v>24265</v>
      </c>
      <c r="I37" cm="1">
        <f t="array" aca="1" ref="I37" ca="1">ROUND(SUM(1 + 0.1 * D37 * E37 * (ROW(INDIRECT(CONCATENATE("1:",101)))-2)),2)</f>
        <v>35632901</v>
      </c>
      <c r="J37" cm="1">
        <f t="array" aca="1" ref="J37" ca="1">ROUND(SUM((ROW(INDIRECT(CONCATENATE("1:",101)))-2) * D37 *E37/2),2)</f>
        <v>178164000</v>
      </c>
    </row>
    <row r="38" spans="1:10" ht="15" customHeight="1" x14ac:dyDescent="0.2">
      <c r="A38">
        <v>35</v>
      </c>
      <c r="B38" t="s">
        <v>54</v>
      </c>
      <c r="C38">
        <v>1</v>
      </c>
      <c r="D38">
        <v>500</v>
      </c>
      <c r="E38">
        <v>10</v>
      </c>
      <c r="F38">
        <v>30</v>
      </c>
      <c r="G38">
        <f t="shared" si="0"/>
        <v>50</v>
      </c>
      <c r="H38">
        <f t="shared" si="1"/>
        <v>9706</v>
      </c>
      <c r="I38" cm="1">
        <f t="array" aca="1" ref="I38" ca="1">ROUND(SUM(1 + 0.1 * D38 * E38 * (ROW(INDIRECT(CONCATENATE("1:",101)))-2)),2)</f>
        <v>2474601</v>
      </c>
      <c r="J38" cm="1">
        <f t="array" aca="1" ref="J38" ca="1">ROUND(SUM((ROW(INDIRECT(CONCATENATE("1:",101)))-2) * D38 *E38/2),2)</f>
        <v>12372500</v>
      </c>
    </row>
    <row r="39" spans="1:10" ht="15" customHeight="1" x14ac:dyDescent="0.2">
      <c r="A39">
        <v>36</v>
      </c>
      <c r="B39" t="s">
        <v>55</v>
      </c>
      <c r="C39">
        <v>0</v>
      </c>
      <c r="D39">
        <v>600</v>
      </c>
      <c r="E39">
        <v>6</v>
      </c>
      <c r="F39">
        <v>40</v>
      </c>
      <c r="G39">
        <f t="shared" si="0"/>
        <v>100</v>
      </c>
      <c r="H39">
        <f t="shared" si="1"/>
        <v>19412</v>
      </c>
      <c r="I39" cm="1">
        <f t="array" aca="1" ref="I39" ca="1">ROUND(SUM(1 + 0.1 * D39 * E39 * (ROW(INDIRECT(CONCATENATE("1:",101)))-2)),2)</f>
        <v>1781741</v>
      </c>
      <c r="J39" cm="1">
        <f t="array" aca="1" ref="J39" ca="1">ROUND(SUM((ROW(INDIRECT(CONCATENATE("1:",101)))-2) * D39 *E39/2),2)</f>
        <v>8908200</v>
      </c>
    </row>
    <row r="40" spans="1:10" ht="15" customHeight="1" x14ac:dyDescent="0.2">
      <c r="A40">
        <v>37</v>
      </c>
      <c r="B40" t="s">
        <v>56</v>
      </c>
      <c r="C40">
        <v>2</v>
      </c>
      <c r="D40">
        <v>5000</v>
      </c>
      <c r="E40">
        <v>20</v>
      </c>
      <c r="F40">
        <v>4</v>
      </c>
      <c r="G40">
        <f t="shared" si="0"/>
        <v>250</v>
      </c>
      <c r="H40">
        <f t="shared" si="1"/>
        <v>48529</v>
      </c>
      <c r="I40" cm="1">
        <f t="array" aca="1" ref="I40" ca="1">ROUND(SUM(1 + 0.1 * D40 * E40 * (ROW(INDIRECT(CONCATENATE("1:",101)))-2)),2)</f>
        <v>49490101</v>
      </c>
      <c r="J40" cm="1">
        <f t="array" aca="1" ref="J40" ca="1">ROUND(SUM((ROW(INDIRECT(CONCATENATE("1:",101)))-2) * D40 *E40/2),2)</f>
        <v>247450000</v>
      </c>
    </row>
    <row r="41" spans="1:10" ht="15" customHeight="1" x14ac:dyDescent="0.2">
      <c r="A41">
        <v>38</v>
      </c>
      <c r="B41" t="s">
        <v>57</v>
      </c>
      <c r="C41">
        <v>2</v>
      </c>
      <c r="D41">
        <v>3000</v>
      </c>
      <c r="E41">
        <v>15</v>
      </c>
      <c r="F41">
        <v>8</v>
      </c>
      <c r="G41">
        <f t="shared" si="0"/>
        <v>200</v>
      </c>
      <c r="H41">
        <f t="shared" si="1"/>
        <v>38824</v>
      </c>
      <c r="I41" cm="1">
        <f t="array" aca="1" ref="I41" ca="1">ROUND(SUM(1 + 0.1 * D41 * E41 * (ROW(INDIRECT(CONCATENATE("1:",101)))-2)),2)</f>
        <v>22270601</v>
      </c>
      <c r="J41" cm="1">
        <f t="array" aca="1" ref="J41" ca="1">ROUND(SUM((ROW(INDIRECT(CONCATENATE("1:",101)))-2) * D41 *E41/2),2)</f>
        <v>111352500</v>
      </c>
    </row>
    <row r="42" spans="1:10" ht="15" customHeight="1" x14ac:dyDescent="0.2">
      <c r="A42">
        <v>39</v>
      </c>
      <c r="B42" t="s">
        <v>58</v>
      </c>
      <c r="C42">
        <v>0</v>
      </c>
      <c r="D42">
        <v>300</v>
      </c>
      <c r="E42">
        <v>3</v>
      </c>
      <c r="F42">
        <v>30</v>
      </c>
      <c r="G42">
        <f t="shared" si="0"/>
        <v>100</v>
      </c>
      <c r="H42">
        <f t="shared" si="1"/>
        <v>19412</v>
      </c>
      <c r="I42" cm="1">
        <f t="array" aca="1" ref="I42" ca="1">ROUND(SUM(1 + 0.1 * D42 * E42 * (ROW(INDIRECT(CONCATENATE("1:",101)))-2)),2)</f>
        <v>445511</v>
      </c>
      <c r="J42" cm="1">
        <f t="array" aca="1" ref="J42" ca="1">ROUND(SUM((ROW(INDIRECT(CONCATENATE("1:",101)))-2) * D42 *E42/2),2)</f>
        <v>2227050</v>
      </c>
    </row>
    <row r="43" spans="1:10" ht="15" customHeight="1" x14ac:dyDescent="0.2"/>
    <row r="44" spans="1:10" ht="15" customHeight="1" x14ac:dyDescent="0.2"/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</sheetData>
  <sortState xmlns:xlrd2="http://schemas.microsoft.com/office/spreadsheetml/2017/richdata2" ref="A4:J37">
    <sortCondition ref="A3:A3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J4" workbookViewId="0">
      <selection activeCell="AK18" sqref="AK18"/>
    </sheetView>
  </sheetViews>
  <sheetFormatPr baseColWidth="10" defaultColWidth="9" defaultRowHeight="15" x14ac:dyDescent="0.2"/>
  <sheetData/>
  <phoneticPr fontId="2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XinJie Xu</cp:lastModifiedBy>
  <dcterms:created xsi:type="dcterms:W3CDTF">2021-07-22T06:50:19Z</dcterms:created>
  <dcterms:modified xsi:type="dcterms:W3CDTF">2021-12-16T09:02:56Z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5D9F5C8CD25C406E85A95FEF4452FCB4</vt:lpwstr>
  </property>
  <property fmtid="{D5CDD505-2E9C-101B-9397-08002B2CF9AE}" pid="3" name="KSOProductBuildVer">
    <vt:lpwstr>2052-11.1.0.10667</vt:lpwstr>
  </property>
</Properties>
</file>