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harts/colors2.xml" ContentType="application/vnd.ms-office.chartcolorstyle+xml"/>
  <Override PartName="/xl/charts/style2.xml" ContentType="application/vnd.ms-office.chartstyle+xml"/>
  <Override PartName="/xl/charts/chart2.xml" ContentType="application/vnd.openxmlformats-officedocument.drawingml.chart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<sst xmlns="http://schemas.openxmlformats.org/spreadsheetml/2006/main" count="13" uniqueCount="13">
  <si>
    <t>E</t>
  </si>
  <si>
    <t>Carica</t>
  </si>
  <si>
    <t>Scarica</t>
  </si>
  <si>
    <t>R</t>
  </si>
  <si>
    <t>Vc(0)</t>
  </si>
  <si>
    <t>C</t>
  </si>
  <si>
    <t>Vc(t)</t>
  </si>
  <si>
    <t>e</t>
  </si>
  <si>
    <t>Vc(2t)</t>
  </si>
  <si>
    <t>Tau</t>
  </si>
  <si>
    <t>Vc(3t)</t>
  </si>
  <si>
    <t>Vc(4t)</t>
  </si>
  <si>
    <t>Vc(5t)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</si>
</sst>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#,##0.000000000000"/>
  </numFmts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4">
    <xf fontId="0" fillId="0" borderId="0" numFmtId="0" xfId="0"/>
    <xf fontId="0" fillId="0" borderId="0" numFmtId="0" xfId="0">
      <protection hidden="0" locked="1"/>
    </xf>
    <xf fontId="0" fillId="0" borderId="0" numFmtId="164" xfId="0" applyNumberFormat="1"/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strRef>
              <c:f>Sheet1!$C$2:$C$7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xVal>
          <c:yVal>
            <c:numRef>
              <c:f>Sheet1!$E$2:$E$7</c:f>
              <c:numCache>
                <c:formatCode>General</c:formatCode>
                <c:ptCount val="6"/>
                <c:pt idx="0">
                  <c:v>0</c:v>
                </c:pt>
                <c:pt idx="1">
                  <c:v>6.3212055882855145</c:v>
                </c:pt>
                <c:pt idx="2">
                  <c:v>8.646647167633827</c:v>
                </c:pt>
                <c:pt idx="3">
                  <c:v>9.502129316321335</c:v>
                </c:pt>
                <c:pt idx="4">
                  <c:v>9.816843611112645</c:v>
                </c:pt>
                <c:pt idx="5">
                  <c:v>9.932620530009139</c:v>
                </c:pt>
              </c:numCache>
            </c:numRef>
          </c:yVal>
          <c:smooth val="1"/>
        </c:ser>
        <c:ser>
          <c:idx val="1"/>
          <c:order val="1"/>
          <c:spPr bwMode="auto">
            <a:prstGeom prst="rect">
              <a:avLst/>
            </a:prstGeom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xVal>
            <c:strRef>
              <c:f>Sheet1!$C$2:$C$7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xVal>
          <c:yVal>
            <c:numRef>
              <c:f>Sheet1!$H$2:$H$7</c:f>
              <c:numCache>
                <c:formatCode>General</c:formatCode>
                <c:ptCount val="6"/>
                <c:pt idx="0">
                  <c:v>10</c:v>
                </c:pt>
                <c:pt idx="1">
                  <c:v>3.678794411714485</c:v>
                </c:pt>
                <c:pt idx="2">
                  <c:v>1.3533528323661723</c:v>
                </c:pt>
                <c:pt idx="3">
                  <c:v>0.4978706836786644</c:v>
                </c:pt>
                <c:pt idx="4">
                  <c:v>0.18315638888735408</c:v>
                </c:pt>
                <c:pt idx="5">
                  <c:v>0.0673794699908603</c:v>
                </c:pt>
              </c:numCache>
            </c:numRef>
          </c:yVal>
          <c:smooth val="1"/>
        </c:ser>
        <c:dLbls>
          <c:showBubbleSize val="0"/>
          <c:showCatName val="0"/>
          <c:showLegendKey val="0"/>
          <c:showPercent val="0"/>
          <c:showSerName val="0"/>
          <c:showVal val="0"/>
        </c:dLbls>
        <c:axId val="664968991"/>
        <c:axId val="664968992"/>
      </c:scatterChart>
      <c:valAx>
        <c:axId val="664968991"/>
        <c:scaling>
          <c:orientation val="minMax"/>
          <c:max val="5.000000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664968992"/>
        <c:crosses val="autoZero"/>
        <c:crossBetween val="between"/>
      </c:valAx>
      <c:valAx>
        <c:axId val="66496899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66496899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666749" y="1490662"/>
      <a:ext cx="5691187" cy="2676524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>
        <c:manualLayout>
          <c:x val="0.010460"/>
          <c:y val="-0.01048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strRef>
              <c:f>Sheet1!$K$1:$K$101</c:f>
              <c:strCach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</c:strCache>
            </c:strRef>
          </c:xVal>
          <c:yVal>
            <c:numRef>
              <c:f>Sheet1!$L$1:$L$101</c:f>
              <c:numCache>
                <c:formatCode>General</c:formatCode>
                <c:ptCount val="101"/>
                <c:pt idx="0">
                  <c:v>0</c:v>
                </c:pt>
                <c:pt idx="1">
                  <c:v>1.427438729460584</c:v>
                </c:pt>
                <c:pt idx="2">
                  <c:v>2.719038703830231</c:v>
                </c:pt>
                <c:pt idx="3">
                  <c:v>3.887726689774177</c:v>
                </c:pt>
                <c:pt idx="4">
                  <c:v>4.945199309465344</c:v>
                </c:pt>
                <c:pt idx="5">
                  <c:v>5.902040104310422</c:v>
                </c:pt>
                <c:pt idx="6">
                  <c:v>6.767825458589521</c:v>
                </c:pt>
                <c:pt idx="7">
                  <c:v>7.551220443128769</c:v>
                </c:pt>
                <c:pt idx="8">
                  <c:v>8.260065538241587</c:v>
                </c:pt>
                <c:pt idx="9">
                  <c:v>8.901455103890921</c:v>
                </c:pt>
                <c:pt idx="10">
                  <c:v>9.481808382428271</c:v>
                </c:pt>
                <c:pt idx="11">
                  <c:v>10.006933744528714</c:v>
                </c:pt>
                <c:pt idx="12">
                  <c:v>10.482086821316877</c:v>
                </c:pt>
                <c:pt idx="13">
                  <c:v>10.912023104489721</c:v>
                </c:pt>
                <c:pt idx="14">
                  <c:v>11.301045540875817</c:v>
                </c:pt>
                <c:pt idx="15">
                  <c:v>11.65304759777347</c:v>
                </c:pt>
                <c:pt idx="16">
                  <c:v>11.971552230080087</c:v>
                </c:pt>
                <c:pt idx="17">
                  <c:v>12.259747139208903</c:v>
                </c:pt>
                <c:pt idx="18">
                  <c:v>12.520516676676129</c:v>
                </c:pt>
                <c:pt idx="19">
                  <c:v>12.756470711660404</c:v>
                </c:pt>
                <c:pt idx="20">
                  <c:v>12.969970751450743</c:v>
                </c:pt>
                <c:pt idx="21">
                  <c:v>13.16315357620521</c:v>
                </c:pt>
                <c:pt idx="22">
                  <c:v>13.337952624564931</c:v>
                </c:pt>
                <c:pt idx="23">
                  <c:v>13.496117344157886</c:v>
                </c:pt>
                <c:pt idx="24">
                  <c:v>13.63923070065876</c:v>
                </c:pt>
                <c:pt idx="25">
                  <c:v>13.768725020641467</c:v>
                </c:pt>
                <c:pt idx="26">
                  <c:v>13.885896326784945</c:v>
                </c:pt>
                <c:pt idx="27">
                  <c:v>13.991917308903709</c:v>
                </c:pt>
                <c:pt idx="28">
                  <c:v>14.08784906062169</c:v>
                </c:pt>
                <c:pt idx="29">
                  <c:v>14.174651699153852</c:v>
                </c:pt>
                <c:pt idx="30">
                  <c:v>14.253193974482004</c:v>
                </c:pt>
                <c:pt idx="31">
                  <c:v>14.3242619640966</c:v>
                </c:pt>
                <c:pt idx="32">
                  <c:v>14.388566940324473</c:v>
                </c:pt>
                <c:pt idx="33">
                  <c:v>14.446752488981371</c:v>
                </c:pt>
                <c:pt idx="34">
                  <c:v>14.499400950595081</c:v>
                </c:pt>
                <c:pt idx="35">
                  <c:v>14.547039248665197</c:v>
                </c:pt>
                <c:pt idx="36">
                  <c:v>14.590144163290587</c:v>
                </c:pt>
                <c:pt idx="37">
                  <c:v>14.629147102944886</c:v>
                </c:pt>
                <c:pt idx="38">
                  <c:v>14.664438422157495</c:v>
                </c:pt>
                <c:pt idx="39">
                  <c:v>14.696371328312916</c:v>
                </c:pt>
                <c:pt idx="40">
                  <c:v>14.72526541666897</c:v>
                </c:pt>
                <c:pt idx="41">
                  <c:v>14.751409868973566</c:v>
                </c:pt>
                <c:pt idx="42">
                  <c:v>14.77506634769282</c:v>
                </c:pt>
                <c:pt idx="43">
                  <c:v>14.796471614816971</c:v>
                </c:pt>
                <c:pt idx="44">
                  <c:v>14.815839901453959</c:v>
                </c:pt>
                <c:pt idx="45">
                  <c:v>14.833365051926354</c:v>
                </c:pt>
                <c:pt idx="46">
                  <c:v>14.849222463830486</c:v>
                </c:pt>
                <c:pt idx="47">
                  <c:v>14.863570843474552</c:v>
                </c:pt>
                <c:pt idx="48">
                  <c:v>14.876553794264689</c:v>
                </c:pt>
                <c:pt idx="49">
                  <c:v>14.888301253936126</c:v>
                </c:pt>
                <c:pt idx="50">
                  <c:v>14.89893079501371</c:v>
                </c:pt>
              </c:numCache>
            </c:numRef>
          </c:yVal>
          <c:smooth val="1"/>
        </c:ser>
        <c:dLbls>
          <c:showBubbleSize val="0"/>
          <c:showCatName val="0"/>
          <c:showLegendKey val="0"/>
          <c:showPercent val="0"/>
          <c:showSerName val="0"/>
          <c:showVal val="0"/>
        </c:dLbls>
        <c:axId val="664968993"/>
        <c:axId val="664968994"/>
      </c:scatterChart>
      <c:valAx>
        <c:axId val="664968993"/>
        <c:scaling>
          <c:orientation val="minMax"/>
          <c:max val="5.000000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664968994"/>
        <c:crosses val="autoZero"/>
        <c:crossBetween val="between"/>
      </c:valAx>
      <c:valAx>
        <c:axId val="66496899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664968993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665161" y="4455317"/>
      <a:ext cx="5681661" cy="3465511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1</xdr:col>
      <xdr:colOff>55562</xdr:colOff>
      <xdr:row>8</xdr:row>
      <xdr:rowOff>93661</xdr:rowOff>
    </xdr:from>
    <xdr:to>
      <xdr:col>7</xdr:col>
      <xdr:colOff>809624</xdr:colOff>
      <xdr:row>23</xdr:row>
      <xdr:rowOff>150812</xdr:rowOff>
    </xdr:to>
    <xdr:graphicFrame>
      <xdr:nvGraphicFramePr>
        <xdr:cNvPr id="1690137846" name=""/>
        <xdr:cNvGraphicFramePr>
          <a:graphicFrameLocks xmlns:a="http://schemas.openxmlformats.org/drawingml/2006/main"/>
        </xdr:cNvGraphicFramePr>
      </xdr:nvGraphicFramePr>
      <xdr:xfrm>
        <a:off x="666749" y="1490662"/>
        <a:ext cx="5691187" cy="2676524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1</xdr:col>
      <xdr:colOff>55561</xdr:colOff>
      <xdr:row>25</xdr:row>
      <xdr:rowOff>10317</xdr:rowOff>
    </xdr:from>
    <xdr:to>
      <xdr:col>7</xdr:col>
      <xdr:colOff>809623</xdr:colOff>
      <xdr:row>44</xdr:row>
      <xdr:rowOff>97629</xdr:rowOff>
    </xdr:to>
    <xdr:graphicFrame>
      <xdr:nvGraphicFramePr>
        <xdr:cNvPr id="1431378835" name=""/>
        <xdr:cNvGraphicFramePr>
          <a:graphicFrameLocks xmlns:a="http://schemas.openxmlformats.org/drawingml/2006/main"/>
        </xdr:cNvGraphicFramePr>
      </xdr:nvGraphicFramePr>
      <xdr:xfrm>
        <a:off x="665161" y="4455317"/>
        <a:ext cx="5681661" cy="3465511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9" zoomScale="100" workbookViewId="0">
      <selection activeCell="A1" activeCellId="0" sqref="A1"/>
    </sheetView>
  </sheetViews>
  <sheetFormatPr defaultRowHeight="14.25"/>
  <cols>
    <col customWidth="1" min="2" max="2" width="19.00390625"/>
    <col customWidth="1" min="5" max="5" width="18.28125"/>
    <col customWidth="1" min="8" max="8" width="18.28125"/>
    <col bestFit="1" min="9" max="9" width="11.76171875"/>
  </cols>
  <sheetData>
    <row r="1" ht="14.25">
      <c r="A1" t="s">
        <v>0</v>
      </c>
      <c r="B1">
        <v>15</v>
      </c>
      <c r="E1" t="s">
        <v>1</v>
      </c>
      <c r="H1" t="s">
        <v>2</v>
      </c>
      <c r="K1">
        <v>0</v>
      </c>
      <c r="L1">
        <f t="shared" ref="L1:L9" si="0">$B$1*(1-($B$4^-K1))</f>
        <v>0</v>
      </c>
    </row>
    <row r="2" ht="14.25">
      <c r="A2" t="s">
        <v>3</v>
      </c>
      <c r="B2">
        <f>10^3</f>
        <v>1000</v>
      </c>
      <c r="C2">
        <v>0</v>
      </c>
      <c r="D2" t="s">
        <v>4</v>
      </c>
      <c r="E2">
        <v>0</v>
      </c>
      <c r="G2" t="s">
        <v>4</v>
      </c>
      <c r="H2" s="1">
        <f>B1</f>
        <v>15</v>
      </c>
      <c r="K2">
        <f t="shared" ref="K2:K10" si="1">K1+0.1</f>
        <v>0.10000000000000001</v>
      </c>
      <c r="L2">
        <f t="shared" si="0"/>
        <v>1.4274387294605839</v>
      </c>
    </row>
    <row r="3" ht="14.25">
      <c r="A3" t="s">
        <v>5</v>
      </c>
      <c r="B3">
        <f>100*10^-6</f>
        <v>9.9999999999999991e-05</v>
      </c>
      <c r="C3">
        <v>1</v>
      </c>
      <c r="D3" t="s">
        <v>6</v>
      </c>
      <c r="E3" s="1">
        <f>$B$1*(1-($B$4^-1))</f>
        <v>9.4818083824282713</v>
      </c>
      <c r="G3" t="s">
        <v>6</v>
      </c>
      <c r="H3" s="1">
        <f>B$1*(B$4^-1)</f>
        <v>5.5181916175717278</v>
      </c>
      <c r="K3">
        <f t="shared" si="1"/>
        <v>0.20000000000000001</v>
      </c>
      <c r="L3">
        <f t="shared" si="0"/>
        <v>2.7190387038302308</v>
      </c>
    </row>
    <row r="4" ht="14.25">
      <c r="A4" t="s">
        <v>7</v>
      </c>
      <c r="B4" s="2">
        <v>2.7182818284589998</v>
      </c>
      <c r="C4">
        <v>2</v>
      </c>
      <c r="D4" t="s">
        <v>8</v>
      </c>
      <c r="E4">
        <f>B$1*(1-(B$4^-2))</f>
        <v>12.969970751450742</v>
      </c>
      <c r="G4" t="s">
        <v>8</v>
      </c>
      <c r="H4" s="1">
        <f>B$1*(B$4^-2)</f>
        <v>2.0300292485492584</v>
      </c>
      <c r="K4">
        <f t="shared" si="1"/>
        <v>0.30000000000000004</v>
      </c>
      <c r="L4">
        <f t="shared" si="0"/>
        <v>3.8877266897741771</v>
      </c>
    </row>
    <row r="5" ht="14.25">
      <c r="A5" t="s">
        <v>9</v>
      </c>
      <c r="B5">
        <f>B2*B3</f>
        <v>0.099999999999999992</v>
      </c>
      <c r="C5">
        <v>3</v>
      </c>
      <c r="D5" s="3" t="s">
        <v>10</v>
      </c>
      <c r="E5">
        <f>B$1*(1-(B$4^-3))</f>
        <v>14.253193974482004</v>
      </c>
      <c r="G5" t="s">
        <v>10</v>
      </c>
      <c r="H5" s="1">
        <f>B$1*(B$4^-3)</f>
        <v>0.74680602551799657</v>
      </c>
      <c r="K5">
        <f t="shared" si="1"/>
        <v>0.40000000000000002</v>
      </c>
      <c r="L5">
        <f t="shared" si="0"/>
        <v>4.9451993094653437</v>
      </c>
    </row>
    <row r="6" ht="14.25">
      <c r="C6">
        <v>4</v>
      </c>
      <c r="D6" s="3" t="s">
        <v>11</v>
      </c>
      <c r="E6">
        <f>B$1*(1-(B$4^-4))</f>
        <v>14.725265416668968</v>
      </c>
      <c r="G6" t="s">
        <v>11</v>
      </c>
      <c r="H6" s="1">
        <f>B$1*(B$4^-4)</f>
        <v>0.27473458333103112</v>
      </c>
      <c r="K6">
        <f t="shared" si="1"/>
        <v>0.5</v>
      </c>
      <c r="L6">
        <f t="shared" si="0"/>
        <v>5.902040104310422</v>
      </c>
    </row>
    <row r="7" ht="14.25">
      <c r="C7">
        <v>5</v>
      </c>
      <c r="D7" s="3" t="s">
        <v>12</v>
      </c>
      <c r="E7">
        <f>B$1*(1-(B$4^-5))</f>
        <v>14.89893079501371</v>
      </c>
      <c r="G7" t="s">
        <v>12</v>
      </c>
      <c r="H7" s="1">
        <f>B$1*(B$4^-5)</f>
        <v>0.10106920498629045</v>
      </c>
      <c r="K7">
        <f t="shared" si="1"/>
        <v>0.59999999999999998</v>
      </c>
      <c r="L7">
        <f t="shared" si="0"/>
        <v>6.7678254585895212</v>
      </c>
    </row>
    <row r="8" ht="14.25">
      <c r="K8">
        <f t="shared" si="1"/>
        <v>0.69999999999999996</v>
      </c>
      <c r="L8">
        <f t="shared" si="0"/>
        <v>7.5512204431287691</v>
      </c>
    </row>
    <row r="9" ht="14.25">
      <c r="K9">
        <f t="shared" si="1"/>
        <v>0.79999999999999993</v>
      </c>
      <c r="L9">
        <f t="shared" si="0"/>
        <v>8.2600655382415873</v>
      </c>
    </row>
    <row r="10" ht="14.25">
      <c r="K10">
        <f t="shared" si="1"/>
        <v>0.89999999999999991</v>
      </c>
      <c r="L10">
        <f t="shared" ref="L10:L51" si="2">$B$1*(1-($B$4^-K10))</f>
        <v>8.9014551038909211</v>
      </c>
    </row>
    <row r="11" ht="14.25">
      <c r="K11">
        <f t="shared" ref="K11:K51" si="3">K10+0.1</f>
        <v>0.99999999999999989</v>
      </c>
      <c r="L11">
        <f t="shared" si="2"/>
        <v>9.4818083824282713</v>
      </c>
    </row>
    <row r="12" ht="14.25">
      <c r="K12">
        <f t="shared" si="3"/>
        <v>1.0999999999999999</v>
      </c>
      <c r="L12">
        <f t="shared" si="2"/>
        <v>10.006933744528714</v>
      </c>
    </row>
    <row r="13" ht="14.25">
      <c r="K13">
        <f t="shared" si="3"/>
        <v>1.2</v>
      </c>
      <c r="L13">
        <f t="shared" si="2"/>
        <v>10.482086821316877</v>
      </c>
    </row>
    <row r="14" ht="14.25">
      <c r="K14">
        <f t="shared" si="3"/>
        <v>1.3</v>
      </c>
      <c r="L14">
        <f t="shared" si="2"/>
        <v>10.912023104489721</v>
      </c>
    </row>
    <row r="15" ht="14.25">
      <c r="K15">
        <f t="shared" si="3"/>
        <v>1.4000000000000001</v>
      </c>
      <c r="L15">
        <f t="shared" si="2"/>
        <v>11.301045540875817</v>
      </c>
    </row>
    <row r="16" ht="14.25">
      <c r="K16">
        <f t="shared" si="3"/>
        <v>1.5000000000000002</v>
      </c>
      <c r="L16">
        <f t="shared" si="2"/>
        <v>11.653047597773471</v>
      </c>
    </row>
    <row r="17" ht="14.25">
      <c r="K17">
        <f t="shared" si="3"/>
        <v>1.6000000000000003</v>
      </c>
      <c r="L17">
        <f t="shared" si="2"/>
        <v>11.971552230080087</v>
      </c>
    </row>
    <row r="18" ht="14.25">
      <c r="K18">
        <f t="shared" si="3"/>
        <v>1.7000000000000004</v>
      </c>
      <c r="L18">
        <f t="shared" si="2"/>
        <v>12.259747139208903</v>
      </c>
    </row>
    <row r="19" ht="14.25">
      <c r="K19">
        <f t="shared" si="3"/>
        <v>1.8000000000000005</v>
      </c>
      <c r="L19">
        <f t="shared" si="2"/>
        <v>12.520516676676129</v>
      </c>
    </row>
    <row r="20" ht="14.25">
      <c r="K20">
        <f t="shared" si="3"/>
        <v>1.9000000000000006</v>
      </c>
      <c r="L20">
        <f t="shared" si="2"/>
        <v>12.756470711660404</v>
      </c>
    </row>
    <row r="21" ht="14.25">
      <c r="K21">
        <f t="shared" si="3"/>
        <v>2.0000000000000004</v>
      </c>
      <c r="L21">
        <f t="shared" si="2"/>
        <v>12.969970751450743</v>
      </c>
    </row>
    <row r="22" ht="14.25">
      <c r="K22">
        <f t="shared" si="3"/>
        <v>2.1000000000000005</v>
      </c>
      <c r="L22">
        <f t="shared" si="2"/>
        <v>13.163153576205209</v>
      </c>
    </row>
    <row r="23" ht="14.25">
      <c r="K23">
        <f t="shared" si="3"/>
        <v>2.2000000000000006</v>
      </c>
      <c r="L23">
        <f t="shared" si="2"/>
        <v>13.337952624564931</v>
      </c>
    </row>
    <row r="24" ht="14.25">
      <c r="K24">
        <f t="shared" si="3"/>
        <v>2.3000000000000007</v>
      </c>
      <c r="L24">
        <f t="shared" si="2"/>
        <v>13.496117344157886</v>
      </c>
    </row>
    <row r="25" ht="14.25">
      <c r="K25">
        <f t="shared" si="3"/>
        <v>2.4000000000000008</v>
      </c>
      <c r="L25">
        <f t="shared" si="2"/>
        <v>13.639230700658761</v>
      </c>
    </row>
    <row r="26" ht="14.25">
      <c r="K26">
        <f t="shared" si="3"/>
        <v>2.5000000000000009</v>
      </c>
      <c r="L26">
        <f t="shared" si="2"/>
        <v>13.768725020641467</v>
      </c>
    </row>
    <row r="27" ht="14.25">
      <c r="K27">
        <f t="shared" si="3"/>
        <v>2.600000000000001</v>
      </c>
      <c r="L27">
        <f t="shared" si="2"/>
        <v>13.885896326784945</v>
      </c>
    </row>
    <row r="28" ht="14.25">
      <c r="K28">
        <f t="shared" si="3"/>
        <v>2.7000000000000011</v>
      </c>
      <c r="L28">
        <f t="shared" si="2"/>
        <v>13.991917308903709</v>
      </c>
    </row>
    <row r="29" ht="14.25">
      <c r="K29">
        <f t="shared" si="3"/>
        <v>2.8000000000000012</v>
      </c>
      <c r="L29">
        <f t="shared" si="2"/>
        <v>14.087849060621689</v>
      </c>
    </row>
    <row r="30" ht="14.25">
      <c r="K30">
        <f t="shared" si="3"/>
        <v>2.9000000000000012</v>
      </c>
      <c r="L30">
        <f t="shared" si="2"/>
        <v>14.174651699153852</v>
      </c>
    </row>
    <row r="31" ht="14.25">
      <c r="K31">
        <f t="shared" si="3"/>
        <v>3.0000000000000013</v>
      </c>
      <c r="L31">
        <f t="shared" si="2"/>
        <v>14.253193974482004</v>
      </c>
    </row>
    <row r="32" ht="14.25">
      <c r="K32">
        <f t="shared" si="3"/>
        <v>3.1000000000000014</v>
      </c>
      <c r="L32">
        <f t="shared" si="2"/>
        <v>14.3242619640966</v>
      </c>
    </row>
    <row r="33" ht="14.25">
      <c r="K33">
        <f t="shared" si="3"/>
        <v>3.2000000000000015</v>
      </c>
      <c r="L33">
        <f t="shared" si="2"/>
        <v>14.388566940324473</v>
      </c>
    </row>
    <row r="34" ht="14.25">
      <c r="K34">
        <f t="shared" si="3"/>
        <v>3.3000000000000016</v>
      </c>
      <c r="L34">
        <f t="shared" si="2"/>
        <v>14.446752488981371</v>
      </c>
    </row>
    <row r="35" ht="14.25">
      <c r="K35">
        <f t="shared" si="3"/>
        <v>3.4000000000000017</v>
      </c>
      <c r="L35">
        <f t="shared" si="2"/>
        <v>14.499400950595081</v>
      </c>
    </row>
    <row r="36" ht="14.25">
      <c r="K36">
        <f t="shared" si="3"/>
        <v>3.5000000000000018</v>
      </c>
      <c r="L36">
        <f t="shared" si="2"/>
        <v>14.547039248665197</v>
      </c>
    </row>
    <row r="37" ht="14.25">
      <c r="K37">
        <f t="shared" si="3"/>
        <v>3.6000000000000019</v>
      </c>
      <c r="L37">
        <f t="shared" si="2"/>
        <v>14.590144163290587</v>
      </c>
    </row>
    <row r="38" ht="14.25">
      <c r="K38">
        <f t="shared" si="3"/>
        <v>3.700000000000002</v>
      </c>
      <c r="L38">
        <f t="shared" si="2"/>
        <v>14.629147102944886</v>
      </c>
    </row>
    <row r="39" ht="14.25">
      <c r="K39">
        <f t="shared" si="3"/>
        <v>3.800000000000002</v>
      </c>
      <c r="L39">
        <f t="shared" si="2"/>
        <v>14.664438422157495</v>
      </c>
    </row>
    <row r="40" ht="14.25">
      <c r="K40">
        <f t="shared" si="3"/>
        <v>3.9000000000000021</v>
      </c>
      <c r="L40">
        <f t="shared" si="2"/>
        <v>14.696371328312916</v>
      </c>
    </row>
    <row r="41" ht="14.25">
      <c r="K41">
        <f t="shared" si="3"/>
        <v>4.0000000000000018</v>
      </c>
      <c r="L41">
        <f t="shared" si="2"/>
        <v>14.72526541666897</v>
      </c>
    </row>
    <row r="42" ht="14.25">
      <c r="K42">
        <f t="shared" si="3"/>
        <v>4.1000000000000014</v>
      </c>
      <c r="L42">
        <f t="shared" si="2"/>
        <v>14.751409868973566</v>
      </c>
    </row>
    <row r="43" ht="14.25">
      <c r="K43">
        <f t="shared" si="3"/>
        <v>4.2000000000000011</v>
      </c>
      <c r="L43">
        <f t="shared" si="2"/>
        <v>14.775066347692819</v>
      </c>
    </row>
    <row r="44" ht="14.25">
      <c r="K44">
        <f t="shared" si="3"/>
        <v>4.3000000000000007</v>
      </c>
      <c r="L44">
        <f t="shared" si="2"/>
        <v>14.796471614816971</v>
      </c>
    </row>
    <row r="45" ht="14.25">
      <c r="K45">
        <f t="shared" si="3"/>
        <v>4.4000000000000004</v>
      </c>
      <c r="L45">
        <f t="shared" si="2"/>
        <v>14.815839901453959</v>
      </c>
    </row>
    <row r="46" ht="14.25">
      <c r="K46">
        <f t="shared" si="3"/>
        <v>4.5</v>
      </c>
      <c r="L46">
        <f t="shared" si="2"/>
        <v>14.833365051926354</v>
      </c>
    </row>
    <row r="47" ht="14.25">
      <c r="K47">
        <f t="shared" si="3"/>
        <v>4.5999999999999996</v>
      </c>
      <c r="L47">
        <f t="shared" si="2"/>
        <v>14.849222463830486</v>
      </c>
    </row>
    <row r="48" ht="14.25">
      <c r="K48">
        <f t="shared" si="3"/>
        <v>4.6999999999999993</v>
      </c>
      <c r="L48">
        <f t="shared" si="2"/>
        <v>14.863570843474552</v>
      </c>
    </row>
    <row r="49" ht="14.25">
      <c r="K49">
        <f t="shared" si="3"/>
        <v>4.7999999999999989</v>
      </c>
      <c r="L49">
        <f t="shared" si="2"/>
        <v>14.876553794264689</v>
      </c>
    </row>
    <row r="50" ht="14.25">
      <c r="K50">
        <f t="shared" si="3"/>
        <v>4.8999999999999986</v>
      </c>
      <c r="L50">
        <f t="shared" si="2"/>
        <v>14.888301253936126</v>
      </c>
    </row>
    <row r="51" ht="14.25">
      <c r="K51">
        <f t="shared" si="3"/>
        <v>4.9999999999999982</v>
      </c>
      <c r="L51">
        <f t="shared" si="2"/>
        <v>14.89893079501371</v>
      </c>
    </row>
    <row r="52" ht="14.25"/>
    <row r="53" ht="14.25"/>
    <row r="54" ht="14.25"/>
    <row r="55" ht="14.25"/>
    <row r="56" ht="14.25"/>
    <row r="57" ht="14.25"/>
    <row r="58" ht="14.25"/>
    <row r="59" ht="14.25"/>
    <row r="60" ht="14.25"/>
    <row r="61" ht="14.25"/>
    <row r="62" ht="14.25"/>
    <row r="63" ht="14.25"/>
    <row r="64" ht="14.25"/>
    <row r="65" ht="14.25"/>
    <row r="66" ht="14.25"/>
    <row r="67" ht="14.25"/>
    <row r="68" ht="14.25"/>
    <row r="69" ht="14.25"/>
    <row r="70" ht="14.25"/>
    <row r="71" ht="14.25"/>
    <row r="72" ht="14.25"/>
    <row r="73" ht="14.25"/>
    <row r="74" ht="14.25"/>
    <row r="75" ht="14.25"/>
    <row r="76" ht="14.25"/>
    <row r="77" ht="14.25"/>
    <row r="78" ht="14.25"/>
    <row r="79" ht="14.25"/>
    <row r="80" ht="14.25"/>
    <row r="81" ht="14.25"/>
    <row r="82" ht="14.25"/>
    <row r="83" ht="14.25"/>
    <row r="84" ht="14.25"/>
    <row r="85" ht="14.25"/>
    <row r="86" ht="14.25"/>
    <row r="87" ht="14.25"/>
    <row r="88" ht="14.25"/>
    <row r="89" ht="14.25"/>
    <row r="90" ht="14.25"/>
    <row r="91" ht="14.25"/>
    <row r="92" ht="14.25"/>
    <row r="93" ht="14.25"/>
    <row r="94" ht="14.25"/>
    <row r="95" ht="14.25"/>
    <row r="96" ht="14.25"/>
    <row r="97" ht="14.25"/>
    <row r="98" ht="14.25"/>
    <row r="99" ht="14.25"/>
    <row r="100" ht="14.25"/>
    <row r="101" ht="14.25"/>
    <row r="102" ht="14.25"/>
    <row r="103" ht="14.25"/>
    <row r="104" ht="14.25"/>
    <row r="105" ht="14.25"/>
    <row r="106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ONLYOFFICE/8.1.1.27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terms:modified xsi:type="dcterms:W3CDTF">2024-10-22T08:48:02Z</dcterms:modified>
</cp:coreProperties>
</file>