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1" documentId="11_53CEAEE57B36D29A437A1CB3CE8B5131728E54E9" xr6:coauthVersionLast="47" xr6:coauthVersionMax="47" xr10:uidLastSave="{9BA5A321-5590-445E-B0FC-881FE1467A9E}"/>
  <bookViews>
    <workbookView xWindow="-110" yWindow="-110" windowWidth="19420" windowHeight="10420" xr2:uid="{00000000-000D-0000-FFFF-FFFF00000000}"/>
  </bookViews>
  <sheets>
    <sheet name="О программе" sheetId="5" r:id="rId1"/>
    <sheet name="Контроль ДЗ" sheetId="1" r:id="rId2"/>
    <sheet name="Реестр ДЗ" sheetId="2" r:id="rId3"/>
    <sheet name="Калькуляторы онлайн" sheetId="3" r:id="rId4"/>
    <sheet name="_SSC" sheetId="6" state="veryHidden" r:id="rId5"/>
  </sheets>
  <definedNames>
    <definedName name="_Ctrl_1" hidden="1">'Реестр ДЗ'!$B$9</definedName>
    <definedName name="_Ctrl_10" hidden="1">'Реестр ДЗ'!$B$18</definedName>
    <definedName name="_Ctrl_11" hidden="1">'Реестр ДЗ'!$B$19</definedName>
    <definedName name="_Ctrl_12" hidden="1">'Реестр ДЗ'!$B$20</definedName>
    <definedName name="_Ctrl_13" hidden="1">'Реестр ДЗ'!$B$21</definedName>
    <definedName name="_Ctrl_14" hidden="1">'Реестр ДЗ'!$B$22</definedName>
    <definedName name="_Ctrl_15" hidden="1">'Реестр ДЗ'!$B$23</definedName>
    <definedName name="_Ctrl_16" hidden="1">'Реестр ДЗ'!$B$24</definedName>
    <definedName name="_Ctrl_17" hidden="1">'Реестр ДЗ'!$B$25</definedName>
    <definedName name="_Ctrl_18" hidden="1">'Реестр ДЗ'!$B$26</definedName>
    <definedName name="_Ctrl_19" hidden="1">'Реестр ДЗ'!$B$27</definedName>
    <definedName name="_Ctrl_2" hidden="1">'Реестр ДЗ'!$B$10</definedName>
    <definedName name="_Ctrl_20" hidden="1">'Реестр ДЗ'!$B$28</definedName>
    <definedName name="_Ctrl_3" hidden="1">'Реестр ДЗ'!$B$11</definedName>
    <definedName name="_Ctrl_4" hidden="1">'Реестр ДЗ'!$B$12</definedName>
    <definedName name="_Ctrl_5" hidden="1">'Реестр ДЗ'!$B$13</definedName>
    <definedName name="_Ctrl_6" hidden="1">'Реестр ДЗ'!$B$14</definedName>
    <definedName name="_Ctrl_7" hidden="1">'Реестр ДЗ'!$B$15</definedName>
    <definedName name="_Ctrl_8" hidden="1">'Реестр ДЗ'!$B$16</definedName>
    <definedName name="_Ctrl_9" hidden="1">'Реестр ДЗ'!$B$17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27" i="2"/>
  <c r="E28" i="2"/>
  <c r="E10" i="2"/>
  <c r="E11" i="2"/>
  <c r="E12" i="2"/>
  <c r="E13" i="2"/>
  <c r="E14" i="2"/>
  <c r="E15" i="2"/>
  <c r="E16" i="2"/>
  <c r="E17" i="2"/>
  <c r="E18" i="2"/>
  <c r="E9" i="2"/>
  <c r="D19" i="2" l="1"/>
  <c r="D20" i="2"/>
  <c r="D21" i="2"/>
  <c r="D22" i="2"/>
  <c r="D23" i="2"/>
  <c r="D24" i="2"/>
  <c r="D25" i="2"/>
  <c r="D26" i="2"/>
  <c r="D27" i="2"/>
  <c r="D28" i="2"/>
  <c r="D10" i="2"/>
  <c r="D11" i="2"/>
  <c r="D12" i="2"/>
  <c r="D13" i="2"/>
  <c r="D14" i="2"/>
  <c r="D15" i="2"/>
  <c r="D16" i="2"/>
  <c r="D17" i="2"/>
  <c r="D18" i="2"/>
  <c r="D9" i="2"/>
  <c r="B6" i="2" l="1"/>
  <c r="A6" i="2"/>
  <c r="D6" i="2"/>
  <c r="E6" i="2"/>
  <c r="J28" i="2" l="1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I16" i="2"/>
  <c r="H16" i="2"/>
  <c r="G16" i="2"/>
  <c r="I15" i="2"/>
  <c r="H15" i="2"/>
  <c r="G15" i="2"/>
  <c r="J13" i="2"/>
  <c r="I13" i="2"/>
  <c r="G13" i="2"/>
  <c r="K12" i="2"/>
  <c r="J11" i="2"/>
  <c r="J10" i="2"/>
  <c r="I10" i="2"/>
  <c r="I9" i="2"/>
  <c r="H9" i="2"/>
  <c r="J14" i="2"/>
  <c r="G14" i="2"/>
  <c r="I12" i="2"/>
  <c r="H12" i="2"/>
  <c r="H11" i="2"/>
  <c r="F9" i="2"/>
  <c r="F28" i="2"/>
  <c r="K28" i="2" s="1"/>
  <c r="F27" i="2"/>
  <c r="K27" i="2" s="1"/>
  <c r="F26" i="2"/>
  <c r="K26" i="2" s="1"/>
  <c r="F25" i="2"/>
  <c r="K25" i="2" s="1"/>
  <c r="F24" i="2"/>
  <c r="K24" i="2" s="1"/>
  <c r="F23" i="2"/>
  <c r="K23" i="2" s="1"/>
  <c r="F22" i="2"/>
  <c r="K22" i="2" s="1"/>
  <c r="F21" i="2"/>
  <c r="K21" i="2" s="1"/>
  <c r="F20" i="2"/>
  <c r="K20" i="2" s="1"/>
  <c r="F19" i="2"/>
  <c r="K19" i="2" s="1"/>
  <c r="F18" i="2"/>
  <c r="K18" i="2" s="1"/>
  <c r="F17" i="2"/>
  <c r="K17" i="2" s="1"/>
  <c r="F16" i="2"/>
  <c r="F15" i="2"/>
  <c r="F14" i="2"/>
  <c r="H14" i="2" s="1"/>
  <c r="F13" i="2"/>
  <c r="F12" i="2"/>
  <c r="F11" i="2"/>
  <c r="G11" i="2" s="1"/>
  <c r="F10" i="2"/>
  <c r="G10" i="2" s="1"/>
  <c r="B8" i="1"/>
  <c r="B2" i="1"/>
  <c r="B7" i="1" s="1"/>
  <c r="B15" i="1" l="1"/>
  <c r="B6" i="1"/>
  <c r="C6" i="1"/>
  <c r="K16" i="2"/>
  <c r="J16" i="2"/>
  <c r="K15" i="2"/>
  <c r="J15" i="2"/>
  <c r="K13" i="2"/>
  <c r="H13" i="2"/>
  <c r="K14" i="2"/>
  <c r="I14" i="2"/>
  <c r="J12" i="2"/>
  <c r="G12" i="2"/>
  <c r="I11" i="2"/>
  <c r="K11" i="2"/>
  <c r="K9" i="2"/>
  <c r="J9" i="2"/>
  <c r="J6" i="2" s="1"/>
  <c r="H10" i="2"/>
  <c r="K10" i="2"/>
  <c r="G9" i="2"/>
  <c r="F6" i="2"/>
  <c r="A6" i="1"/>
  <c r="H6" i="2" l="1"/>
  <c r="I6" i="2"/>
  <c r="K6" i="2"/>
  <c r="G6" i="2"/>
  <c r="B13" i="1"/>
  <c r="B14" i="1"/>
  <c r="B12" i="1"/>
  <c r="B11" i="1"/>
</calcChain>
</file>

<file path=xl/sharedStrings.xml><?xml version="1.0" encoding="utf-8"?>
<sst xmlns="http://schemas.openxmlformats.org/spreadsheetml/2006/main" count="108" uniqueCount="86">
  <si>
    <t>Контроль дебиторской задолженности</t>
  </si>
  <si>
    <t>© 2022 businesscalculator.pro</t>
  </si>
  <si>
    <t>Расчет просроченной дебиторской задолженности (ПДЗ)</t>
  </si>
  <si>
    <t>на текущую дату</t>
  </si>
  <si>
    <t>Текущая дебиторская задолженность (ДЗ)</t>
  </si>
  <si>
    <t>Дата оплаты</t>
  </si>
  <si>
    <t>Количество просроченных дней</t>
  </si>
  <si>
    <t>Сумма платежа</t>
  </si>
  <si>
    <t>Реестр старения дебиторской задолженности</t>
  </si>
  <si>
    <t>1-30 дней</t>
  </si>
  <si>
    <t>31-60 дней</t>
  </si>
  <si>
    <t>61-90 дней</t>
  </si>
  <si>
    <t>91-120 дней</t>
  </si>
  <si>
    <t>Более 120 дней</t>
  </si>
  <si>
    <t>на дату</t>
  </si>
  <si>
    <t>Кол-во клиентов</t>
  </si>
  <si>
    <t>Текущая ДЗ</t>
  </si>
  <si>
    <t>ДЗ</t>
  </si>
  <si>
    <t>ПДЗ, дней</t>
  </si>
  <si>
    <t>ПДЗ, сумма</t>
  </si>
  <si>
    <t>(сумма)</t>
  </si>
  <si>
    <t>(среднее)</t>
  </si>
  <si>
    <t>(просрочено)</t>
  </si>
  <si>
    <t>Клиент</t>
  </si>
  <si>
    <t>Предприятие 1</t>
  </si>
  <si>
    <t>Предприятие 2</t>
  </si>
  <si>
    <t>Предприятие 3</t>
  </si>
  <si>
    <t>Предприятие 4</t>
  </si>
  <si>
    <t>Предприятие 5</t>
  </si>
  <si>
    <t>Предприятие 6</t>
  </si>
  <si>
    <t>Предприятие 7</t>
  </si>
  <si>
    <t>Предприятие 8</t>
  </si>
  <si>
    <t>Предприятие 9</t>
  </si>
  <si>
    <t>Предприятие 10</t>
  </si>
  <si>
    <t>* ДЗ – дебиторская задолженность</t>
  </si>
  <si>
    <t>* ПДЗ – просроченная дебиторская задолженность</t>
  </si>
  <si>
    <t>* Поле ввода данных -&gt;</t>
  </si>
  <si>
    <t>Бесплатный онлайн сервис для расчета бизнес показателей</t>
  </si>
  <si>
    <t>https://businesscalculator.pro/app/</t>
  </si>
  <si>
    <t>_Ctrl_1</t>
  </si>
  <si>
    <t>{"WidgetClassification":0,"State":1,"IsRequired":false,"IsMultiline":false,"IsHidden":false,"Placeholder":"","InputType":0,"Rows":3,"IsMergeJustify":false,"CellName":"_Ctrl_1","CellAddress":"='Реестр ДЗ'!$B$9","WidgetName":4,"HiddenRow":1,"SheetCodeName":null,"ControlId":null}</t>
  </si>
  <si>
    <t>{"IsHide":false,"SheetId":0,"Name":"Контроль ДЗ","HiddenRow":0,"VisibleRange":"","SheetTheme":{"TabColor":"","BodyColor":"","BodyImage":""}}</t>
  </si>
  <si>
    <t>{"ButtonStyle":0,"Name":"Контроль дебиторской задолженности","HideSscPoweredlogo":false,"LiveShare":{"Enable":false},"WbUtil":{"EnableBs":true},"CopyProtect":{"IsEnabled":false,"DomainName":""},"Theme":{"BgColor":"#FFFFFFFF","BgImage":"","InputBorderStyle":2},"SmartphoneSettings":{"ViewportLock":true,"UseOldViewEngine":false,"EnableZoom":false,"EnableSwipe":false,"HideToolbar":false,"InheritBackgroundColor":false,"CheckboxFlavor":1,"ShowBubble":false},"SmartphoneTheme":1,"Layout":3,"LayoutConfig":{"IsSamePagesHeight":false},"InputDetection":2,"Toolbar":{"Position":1,"IsSubmit":false,"IsPrint":true,"IsPrintAll":false,"IsReset":true,"IsUpdate":true},"AspnetConfig":{"BrowseUrl":"http://localhost/ssc","FileExtension":0},"NodejsConfig":{"LocalPort":3000}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ResponsiveDesignSetting":{"Disabled":fals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</si>
  <si>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</si>
  <si>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_Ctrl_2</t>
  </si>
  <si>
    <t>{"WidgetClassification":0,"State":1,"IsRequired":false,"IsMultiline":false,"IsHidden":false,"Placeholder":"","InputType":0,"Rows":3,"IsMergeJustify":false,"CellName":"_Ctrl_2","CellAddress":"='Реестр ДЗ'!$B$10","WidgetName":4,"HiddenRow":2,"SheetCodeName":null,"ControlId":null}</t>
  </si>
  <si>
    <t>{"IsHide":false,"SheetId":0,"Name":"Реестр ДЗ","HiddenRow":0,"VisibleRange":"","SheetTheme":{"TabColor":"","BodyColor":"","BodyImage":""}}</t>
  </si>
  <si>
    <t>_Ctrl_3</t>
  </si>
  <si>
    <t>{"WidgetClassification":0,"State":1,"IsRequired":false,"IsMultiline":false,"IsHidden":false,"Placeholder":"","InputType":0,"Rows":3,"IsMergeJustify":false,"CellName":"_Ctrl_3","CellAddress":"='Реестр ДЗ'!$B$11","WidgetName":4,"HiddenRow":3,"SheetCodeName":null,"ControlId":null}</t>
  </si>
  <si>
    <t>{"IsHide":false,"SheetId":0,"Name":"Калькуляторы онлайн","HiddenRow":0,"VisibleRange":"","SheetTheme":{"TabColor":"","BodyColor":"","BodyImage":""}}</t>
  </si>
  <si>
    <t>_Ctrl_4</t>
  </si>
  <si>
    <t>{"WidgetClassification":0,"State":1,"IsRequired":false,"IsMultiline":false,"IsHidden":false,"Placeholder":"","InputType":0,"Rows":3,"IsMergeJustify":false,"CellName":"_Ctrl_4","CellAddress":"='Реестр ДЗ'!$B$12","WidgetName":4,"HiddenRow":4,"SheetCodeName":null,"ControlId":null}</t>
  </si>
  <si>
    <t>{"IsHide":false,"SheetId":0,"Name":"Справка","HiddenRow":0,"VisibleRange":"","SheetTheme":{"TabColor":"","BodyColor":"","BodyImage":""}}</t>
  </si>
  <si>
    <t>_Ctrl_5</t>
  </si>
  <si>
    <t>{"WidgetClassification":0,"State":1,"IsRequired":false,"IsMultiline":false,"IsHidden":false,"Placeholder":"","InputType":0,"Rows":3,"IsMergeJustify":false,"CellName":"_Ctrl_5","CellAddress":"='Реестр ДЗ'!$B$13","WidgetName":4,"HiddenRow":5,"SheetCodeName":null,"ControlId":null}</t>
  </si>
  <si>
    <t>{"IsHide":false,"SheetId":0,"Name":"О программе","HiddenRow":0,"VisibleRange":"","SheetTheme":{"TabColor":"","BodyColor":"","BodyImage":""}}</t>
  </si>
  <si>
    <t>_Ctrl_6</t>
  </si>
  <si>
    <t>{"WidgetClassification":0,"State":1,"IsRequired":false,"IsMultiline":false,"IsHidden":false,"Placeholder":"","InputType":0,"Rows":3,"IsMergeJustify":false,"CellName":"_Ctrl_6","CellAddress":"='Реестр ДЗ'!$B$14","WidgetName":4,"HiddenRow":6,"SheetCodeName":null,"ControlId":null}</t>
  </si>
  <si>
    <t>_Ctrl_7</t>
  </si>
  <si>
    <t>{"WidgetClassification":0,"State":1,"IsRequired":false,"IsMultiline":false,"IsHidden":false,"Placeholder":"","InputType":0,"Rows":3,"IsMergeJustify":false,"CellName":"_Ctrl_7","CellAddress":"='Реестр ДЗ'!$B$15","WidgetName":4,"HiddenRow":7,"SheetCodeName":null,"ControlId":null}</t>
  </si>
  <si>
    <t>_Ctrl_8</t>
  </si>
  <si>
    <t>{"WidgetClassification":0,"State":1,"IsRequired":false,"IsMultiline":false,"IsHidden":false,"Placeholder":"","InputType":0,"Rows":3,"IsMergeJustify":false,"CellName":"_Ctrl_8","CellAddress":"='Реестр ДЗ'!$B$16","WidgetName":4,"HiddenRow":8,"SheetCodeName":null,"ControlId":null}</t>
  </si>
  <si>
    <t>_Ctrl_9</t>
  </si>
  <si>
    <t>{"WidgetClassification":0,"State":1,"IsRequired":false,"IsMultiline":false,"IsHidden":false,"Placeholder":"","InputType":0,"Rows":3,"IsMergeJustify":false,"CellName":"_Ctrl_9","CellAddress":"='Реестр ДЗ'!$B$17","WidgetName":4,"HiddenRow":9,"SheetCodeName":null,"ControlId":null}</t>
  </si>
  <si>
    <t>_Ctrl_10</t>
  </si>
  <si>
    <t>{"WidgetClassification":0,"State":1,"IsRequired":false,"IsMultiline":false,"IsHidden":false,"Placeholder":"","InputType":0,"Rows":3,"IsMergeJustify":false,"CellName":"_Ctrl_10","CellAddress":"='Реестр ДЗ'!$B$18","WidgetName":4,"HiddenRow":10,"SheetCodeName":null,"ControlId":null}</t>
  </si>
  <si>
    <t>_Ctrl_11</t>
  </si>
  <si>
    <t>{"WidgetClassification":0,"State":1,"IsRequired":false,"IsMultiline":false,"IsHidden":false,"Placeholder":"","InputType":0,"Rows":3,"IsMergeJustify":false,"CellName":"_Ctrl_11","CellAddress":"='Реестр ДЗ'!$B$19","WidgetName":4,"HiddenRow":11,"SheetCodeName":null,"ControlId":null}</t>
  </si>
  <si>
    <t>_Ctrl_12</t>
  </si>
  <si>
    <t>{"WidgetClassification":0,"State":1,"IsRequired":false,"IsMultiline":false,"IsHidden":false,"Placeholder":"","InputType":0,"Rows":3,"IsMergeJustify":false,"CellName":"_Ctrl_12","CellAddress":"='Реестр ДЗ'!$B$20","WidgetName":4,"HiddenRow":12,"SheetCodeName":null,"ControlId":null}</t>
  </si>
  <si>
    <t>_Ctrl_13</t>
  </si>
  <si>
    <t>{"WidgetClassification":0,"State":1,"IsRequired":false,"IsMultiline":false,"IsHidden":false,"Placeholder":"","InputType":0,"Rows":3,"IsMergeJustify":false,"CellName":"_Ctrl_13","CellAddress":"='Реестр ДЗ'!$B$21","WidgetName":4,"HiddenRow":13,"SheetCodeName":null,"ControlId":null}</t>
  </si>
  <si>
    <t>_Ctrl_14</t>
  </si>
  <si>
    <t>{"WidgetClassification":0,"State":1,"IsRequired":false,"IsMultiline":false,"IsHidden":false,"Placeholder":"","InputType":0,"Rows":3,"IsMergeJustify":false,"CellName":"_Ctrl_14","CellAddress":"='Реестр ДЗ'!$B$22","WidgetName":4,"HiddenRow":14,"SheetCodeName":null,"ControlId":null}</t>
  </si>
  <si>
    <t>_Ctrl_15</t>
  </si>
  <si>
    <t>{"WidgetClassification":0,"State":1,"IsRequired":false,"IsMultiline":false,"IsHidden":false,"Placeholder":"","InputType":0,"Rows":3,"IsMergeJustify":false,"CellName":"_Ctrl_15","CellAddress":"='Реестр ДЗ'!$B$23","WidgetName":4,"HiddenRow":15,"SheetCodeName":null,"ControlId":null}</t>
  </si>
  <si>
    <t>_Ctrl_16</t>
  </si>
  <si>
    <t>{"WidgetClassification":0,"State":1,"IsRequired":false,"IsMultiline":false,"IsHidden":false,"Placeholder":"","InputType":0,"Rows":3,"IsMergeJustify":false,"CellName":"_Ctrl_16","CellAddress":"='Реестр ДЗ'!$B$24","WidgetName":4,"HiddenRow":16,"SheetCodeName":null,"ControlId":null}</t>
  </si>
  <si>
    <t>_Ctrl_17</t>
  </si>
  <si>
    <t>{"WidgetClassification":0,"State":1,"IsRequired":false,"IsMultiline":false,"IsHidden":false,"Placeholder":"","InputType":0,"Rows":3,"IsMergeJustify":false,"CellName":"_Ctrl_17","CellAddress":"='Реестр ДЗ'!$B$25","WidgetName":4,"HiddenRow":17,"SheetCodeName":null,"ControlId":null}</t>
  </si>
  <si>
    <t>_Ctrl_18</t>
  </si>
  <si>
    <t>{"WidgetClassification":0,"State":1,"IsRequired":false,"IsMultiline":false,"IsHidden":false,"Placeholder":"","InputType":0,"Rows":3,"IsMergeJustify":false,"CellName":"_Ctrl_18","CellAddress":"='Реестр ДЗ'!$B$26","WidgetName":4,"HiddenRow":18,"SheetCodeName":null,"ControlId":null}</t>
  </si>
  <si>
    <t>_Ctrl_19</t>
  </si>
  <si>
    <t>{"WidgetClassification":0,"State":1,"IsRequired":false,"IsMultiline":false,"IsHidden":false,"Placeholder":"","InputType":0,"Rows":3,"IsMergeJustify":false,"CellName":"_Ctrl_19","CellAddress":"='Реестр ДЗ'!$B$27","WidgetName":4,"HiddenRow":19,"SheetCodeName":null,"ControlId":null}</t>
  </si>
  <si>
    <t>_Ctrl_20</t>
  </si>
  <si>
    <t>{"WidgetClassification":0,"State":1,"IsRequired":false,"IsMultiline":false,"IsHidden":false,"Placeholder":"","InputType":0,"Rows":3,"IsMergeJustify":false,"CellName":"_Ctrl_20","CellAddress":"='Реестр ДЗ'!$B$28","WidgetName":4,"HiddenRow":20,"SheetCodeName":null,"ControlId":null}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</si>
</sst>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1"/>
      <color rgb="FF757171"/>
      <name val="Calibri"/>
      <family val="2"/>
      <scheme val="minor"/>
    </font>
    <font>
      <sz val="11"/>
      <color rgb="FF757171"/>
      <name val="Calibri"/>
      <family val="2"/>
      <scheme val="minor"/>
    </font>
    <font>
      <sz val="9"/>
      <color rgb="FF757171"/>
      <name val="Calibri"/>
      <family val="2"/>
      <scheme val="minor"/>
    </font>
    <font>
      <b/>
      <i/>
      <sz val="10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double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3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/>
    <xf numFmtId="3" fontId="1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3" fontId="5" fillId="0" borderId="2" xfId="0" applyNumberFormat="1" applyFont="1" applyBorder="1" applyAlignment="1">
      <alignment horizontal="center" vertical="center"/>
    </xf>
    <xf numFmtId="0" fontId="6" fillId="0" borderId="2" xfId="0" applyFont="1" applyBorder="1"/>
    <xf numFmtId="3" fontId="5" fillId="0" borderId="2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2" borderId="3" xfId="0" applyFill="1" applyBorder="1"/>
    <xf numFmtId="14" fontId="1" fillId="0" borderId="1" xfId="0" applyNumberFormat="1" applyFont="1" applyBorder="1" applyAlignment="1">
      <alignment horizontal="right" vertical="center"/>
    </xf>
    <xf numFmtId="4" fontId="0" fillId="2" borderId="0" xfId="0" applyNumberFormat="1" applyFill="1" applyAlignment="1" applyProtection="1">
      <alignment horizontal="right" vertical="center"/>
      <protection locked="0"/>
    </xf>
    <xf numFmtId="14" fontId="0" fillId="2" borderId="0" xfId="0" applyNumberFormat="1" applyFill="1" applyAlignment="1" applyProtection="1">
      <alignment horizontal="righ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14" fontId="1" fillId="2" borderId="1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3" fontId="0" fillId="2" borderId="0" xfId="0" applyNumberFormat="1" applyFill="1" applyAlignment="1" applyProtection="1">
      <alignment horizontal="right" vertical="center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/>
    <xf numFmtId="0" fontId="8" fillId="0" borderId="0" xfId="0" applyFont="1" applyAlignment="1">
      <alignment horizontal="left"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2447925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5BE00-2F34-4867-A830-4EFC68C28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showGridLines="0" showRowColHeaders="0" tabSelected="1" workbookViewId="0"/>
  </sheetViews>
  <sheetFormatPr defaultColWidth="9.1796875" defaultRowHeight="18" customHeight="1" x14ac:dyDescent="0.35"/>
  <cols>
    <col min="1" max="1" width="70.7265625" customWidth="1"/>
  </cols>
  <sheetData>
    <row r="1" spans="1:1" ht="18" customHeight="1" x14ac:dyDescent="0.35">
      <c r="A1" s="34" t="s">
        <v>0</v>
      </c>
    </row>
    <row r="2" spans="1:1" ht="18" customHeight="1" x14ac:dyDescent="0.35">
      <c r="A2" s="35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17" sqref="A17"/>
    </sheetView>
  </sheetViews>
  <sheetFormatPr defaultRowHeight="18" customHeight="1" x14ac:dyDescent="0.35"/>
  <cols>
    <col min="1" max="1" width="60.7265625" customWidth="1"/>
    <col min="2" max="2" width="18.7265625" customWidth="1"/>
    <col min="3" max="3" width="3.7265625" customWidth="1"/>
  </cols>
  <sheetData>
    <row r="1" spans="1:3" ht="18" customHeight="1" x14ac:dyDescent="0.35">
      <c r="A1" s="3" t="s">
        <v>2</v>
      </c>
      <c r="B1" s="4"/>
    </row>
    <row r="2" spans="1:3" ht="18" customHeight="1" x14ac:dyDescent="0.35">
      <c r="A2" s="5" t="s">
        <v>3</v>
      </c>
      <c r="B2" s="24">
        <f ca="1">TODAY()</f>
        <v>44714</v>
      </c>
      <c r="C2" s="6"/>
    </row>
    <row r="4" spans="1:3" ht="18" customHeight="1" x14ac:dyDescent="0.35">
      <c r="A4" s="1" t="s">
        <v>4</v>
      </c>
      <c r="B4" s="25">
        <v>5000</v>
      </c>
    </row>
    <row r="5" spans="1:3" ht="18" customHeight="1" x14ac:dyDescent="0.35">
      <c r="A5" s="1" t="s">
        <v>5</v>
      </c>
      <c r="B5" s="26">
        <v>43851</v>
      </c>
    </row>
    <row r="6" spans="1:3" ht="18" customHeight="1" x14ac:dyDescent="0.35">
      <c r="A6" s="29" t="str">
        <f ca="1">IF($B$5&gt;=$B$2, "ДЗ не просрочена, оплата через ", "")</f>
        <v/>
      </c>
      <c r="B6" s="30" t="str">
        <f ca="1">IF($B$5&gt;=$B$2, DAYS360(B2,B5),"")</f>
        <v/>
      </c>
      <c r="C6" s="31" t="str">
        <f ca="1">IF($B$5&gt;=$B$2, "дн.","")</f>
        <v/>
      </c>
    </row>
    <row r="7" spans="1:3" ht="18" customHeight="1" x14ac:dyDescent="0.35">
      <c r="A7" t="s">
        <v>6</v>
      </c>
      <c r="B7" s="7">
        <f ca="1">IF($B$5&lt;$B$2, ($B$2-$B$5)+1,"-")</f>
        <v>864</v>
      </c>
    </row>
    <row r="8" spans="1:3" ht="18" customHeight="1" x14ac:dyDescent="0.35">
      <c r="A8" s="1" t="s">
        <v>7</v>
      </c>
      <c r="B8" s="2">
        <f>B4</f>
        <v>5000</v>
      </c>
    </row>
    <row r="10" spans="1:3" ht="18" customHeight="1" x14ac:dyDescent="0.35">
      <c r="A10" s="5" t="s">
        <v>8</v>
      </c>
      <c r="B10" s="6"/>
      <c r="C10" s="6"/>
    </row>
    <row r="11" spans="1:3" ht="18" customHeight="1" x14ac:dyDescent="0.35">
      <c r="A11" s="1" t="s">
        <v>9</v>
      </c>
      <c r="B11" s="2" t="str">
        <f ca="1">IF(AND($B$7&gt;0,$B$7&lt;=30),$B$8,"")</f>
        <v/>
      </c>
    </row>
    <row r="12" spans="1:3" ht="18" customHeight="1" x14ac:dyDescent="0.35">
      <c r="A12" s="1" t="s">
        <v>10</v>
      </c>
      <c r="B12" s="2" t="str">
        <f ca="1">IF(AND($B$7&gt;30,$B$7&lt;=60),$B$8,"-")</f>
        <v>-</v>
      </c>
    </row>
    <row r="13" spans="1:3" ht="18" customHeight="1" x14ac:dyDescent="0.35">
      <c r="A13" s="8" t="s">
        <v>11</v>
      </c>
      <c r="B13" s="2" t="str">
        <f ca="1">IF(AND($B$7&gt;60,$B$7&lt;=90),$B$8,"-")</f>
        <v>-</v>
      </c>
    </row>
    <row r="14" spans="1:3" ht="18" customHeight="1" x14ac:dyDescent="0.35">
      <c r="A14" s="8" t="s">
        <v>12</v>
      </c>
      <c r="B14" s="2" t="str">
        <f ca="1">IF(AND($B$7&gt;90,$B$7&lt;=120),$B$8,"-")</f>
        <v>-</v>
      </c>
    </row>
    <row r="15" spans="1:3" ht="18" customHeight="1" x14ac:dyDescent="0.35">
      <c r="A15" s="9" t="s">
        <v>13</v>
      </c>
      <c r="B15" s="10">
        <f ca="1">IF(AND($B$7&lt;&gt;"-",$B$7&gt;120),$B$8,"-")</f>
        <v>5000</v>
      </c>
      <c r="C15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K17" sqref="K17"/>
    </sheetView>
  </sheetViews>
  <sheetFormatPr defaultRowHeight="18" customHeight="1" x14ac:dyDescent="0.35"/>
  <cols>
    <col min="1" max="1" width="32.7265625" customWidth="1"/>
    <col min="2" max="2" width="16.7265625" customWidth="1"/>
    <col min="3" max="11" width="14.7265625" customWidth="1"/>
  </cols>
  <sheetData>
    <row r="1" spans="1:11" ht="22.5" customHeight="1" x14ac:dyDescent="0.35">
      <c r="A1" s="36" t="s">
        <v>2</v>
      </c>
      <c r="B1" s="37"/>
      <c r="C1" s="37"/>
      <c r="D1" s="37"/>
    </row>
    <row r="2" spans="1:11" ht="18" customHeight="1" x14ac:dyDescent="0.35">
      <c r="A2" s="5" t="s">
        <v>14</v>
      </c>
      <c r="B2" s="28">
        <v>43866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ht="4.5" customHeight="1" x14ac:dyDescent="0.35">
      <c r="A3" s="3"/>
      <c r="B3" s="14"/>
    </row>
    <row r="4" spans="1:11" ht="18" customHeight="1" x14ac:dyDescent="0.35">
      <c r="A4" s="17" t="s">
        <v>15</v>
      </c>
      <c r="B4" s="13" t="s">
        <v>16</v>
      </c>
      <c r="D4" s="13" t="s">
        <v>17</v>
      </c>
      <c r="E4" s="13" t="s">
        <v>18</v>
      </c>
      <c r="F4" s="13" t="s">
        <v>19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</row>
    <row r="5" spans="1:11" ht="18" customHeight="1" x14ac:dyDescent="0.35">
      <c r="A5" s="3"/>
      <c r="B5" s="16" t="s">
        <v>20</v>
      </c>
      <c r="D5" s="16" t="s">
        <v>20</v>
      </c>
      <c r="E5" s="16" t="s">
        <v>21</v>
      </c>
      <c r="F5" s="16" t="s">
        <v>22</v>
      </c>
      <c r="G5" s="16" t="s">
        <v>20</v>
      </c>
      <c r="H5" s="16" t="s">
        <v>20</v>
      </c>
      <c r="I5" s="16" t="s">
        <v>20</v>
      </c>
      <c r="J5" s="16" t="s">
        <v>20</v>
      </c>
      <c r="K5" s="16" t="s">
        <v>20</v>
      </c>
    </row>
    <row r="6" spans="1:11" ht="18" customHeight="1" x14ac:dyDescent="0.35">
      <c r="A6" s="19">
        <f>COUNTA(A9:A28)</f>
        <v>10</v>
      </c>
      <c r="B6" s="21">
        <f>SUM(B9:B28)</f>
        <v>160500</v>
      </c>
      <c r="C6" s="20"/>
      <c r="D6" s="21">
        <f>SUM(D9:D28)</f>
        <v>74200</v>
      </c>
      <c r="E6" s="21">
        <f>AVERAGE(E9:E28)</f>
        <v>65</v>
      </c>
      <c r="F6" s="21">
        <f t="shared" ref="F6:K6" si="0">SUM(F9:F28)</f>
        <v>86300</v>
      </c>
      <c r="G6" s="21">
        <f t="shared" si="0"/>
        <v>19800</v>
      </c>
      <c r="H6" s="21">
        <f t="shared" si="0"/>
        <v>6700</v>
      </c>
      <c r="I6" s="21">
        <f t="shared" si="0"/>
        <v>18900</v>
      </c>
      <c r="J6" s="21">
        <f t="shared" si="0"/>
        <v>8900</v>
      </c>
      <c r="K6" s="21">
        <f t="shared" si="0"/>
        <v>32000</v>
      </c>
    </row>
    <row r="7" spans="1:11" ht="10.5" customHeight="1" x14ac:dyDescent="0.35">
      <c r="A7" s="15"/>
    </row>
    <row r="8" spans="1:11" ht="18" customHeight="1" x14ac:dyDescent="0.35">
      <c r="A8" s="3" t="s">
        <v>23</v>
      </c>
      <c r="B8" s="13" t="s">
        <v>16</v>
      </c>
      <c r="C8" s="13" t="s">
        <v>5</v>
      </c>
      <c r="D8" s="13" t="s">
        <v>17</v>
      </c>
      <c r="E8" s="13" t="s">
        <v>18</v>
      </c>
      <c r="F8" s="13" t="s">
        <v>19</v>
      </c>
      <c r="G8" s="13" t="s">
        <v>9</v>
      </c>
      <c r="H8" s="13" t="s">
        <v>10</v>
      </c>
      <c r="I8" s="13" t="s">
        <v>11</v>
      </c>
      <c r="J8" s="13" t="s">
        <v>12</v>
      </c>
      <c r="K8" s="13" t="s">
        <v>13</v>
      </c>
    </row>
    <row r="9" spans="1:11" ht="18" customHeight="1" x14ac:dyDescent="0.35">
      <c r="A9" s="27" t="s">
        <v>24</v>
      </c>
      <c r="B9" s="33">
        <v>28200</v>
      </c>
      <c r="C9" s="26">
        <v>43876</v>
      </c>
      <c r="D9" s="32">
        <f>IF($B$2&lt;&gt;"",IF(AND(C9&lt;&gt;"",C9&gt;=$B$2), B9,"-"),"-")</f>
        <v>28200</v>
      </c>
      <c r="E9" s="12" t="str">
        <f>IF(C9&lt;&gt;"",IF(C9&lt;$B$2, ($B$2-C9)+1,"-"),"-")</f>
        <v>-</v>
      </c>
      <c r="F9" s="32" t="str">
        <f>IF(E9&lt;&gt;"-",B9,"-")</f>
        <v>-</v>
      </c>
      <c r="G9" s="32" t="str">
        <f>IF(AND($E9&gt;0,$E9&lt;=30),$F9,"-")</f>
        <v>-</v>
      </c>
      <c r="H9" s="32" t="str">
        <f>IF(AND($E9&gt;30,$E9&lt;=60),$F9,"-")</f>
        <v>-</v>
      </c>
      <c r="I9" s="32" t="str">
        <f>IF(AND($E9&gt;60,$E9&lt;=90),$F9,"-")</f>
        <v>-</v>
      </c>
      <c r="J9" s="32" t="str">
        <f>IF(AND($E9&gt;90,$E9&lt;=120),$F9,"-")</f>
        <v>-</v>
      </c>
      <c r="K9" s="32" t="str">
        <f>IF(AND($E9&gt;120),$F9,"-")</f>
        <v>-</v>
      </c>
    </row>
    <row r="10" spans="1:11" ht="18" customHeight="1" x14ac:dyDescent="0.35">
      <c r="A10" s="27" t="s">
        <v>25</v>
      </c>
      <c r="B10" s="33">
        <v>6000</v>
      </c>
      <c r="C10" s="26">
        <v>43844</v>
      </c>
      <c r="D10" s="32" t="str">
        <f t="shared" ref="D10:D28" si="1">IF($B$2&lt;&gt;"",IF(AND(C10&lt;&gt;"",C10&gt;=$B$2), B10,"-"),"-")</f>
        <v>-</v>
      </c>
      <c r="E10" s="12">
        <f t="shared" ref="E10:E28" si="2">IF(C10&lt;&gt;"",IF(C10&lt;$B$2, ($B$2-C10)+1,"-"),"-")</f>
        <v>23</v>
      </c>
      <c r="F10" s="32">
        <f t="shared" ref="F10:F28" si="3">IF(E10&lt;&gt;"-",B10,"-")</f>
        <v>6000</v>
      </c>
      <c r="G10" s="32">
        <f t="shared" ref="G10:G28" si="4">IF(AND($E10&gt;0,$E10&lt;=30),$F10,"-")</f>
        <v>6000</v>
      </c>
      <c r="H10" s="32" t="str">
        <f t="shared" ref="H10:H28" si="5">IF(AND($E10&gt;30,$E10&lt;=60),$F10,"-")</f>
        <v>-</v>
      </c>
      <c r="I10" s="32" t="str">
        <f t="shared" ref="I10:I28" si="6">IF(AND($E10&gt;60,$E10&lt;=90),$F10,"-")</f>
        <v>-</v>
      </c>
      <c r="J10" s="32" t="str">
        <f t="shared" ref="J10:J28" si="7">IF(AND($E10&gt;90,$E10&lt;=120),$F10,"-")</f>
        <v>-</v>
      </c>
      <c r="K10" s="32" t="str">
        <f t="shared" ref="K10:K28" si="8">IF(AND($E10&gt;120),$F10,"-")</f>
        <v>-</v>
      </c>
    </row>
    <row r="11" spans="1:11" ht="18" customHeight="1" x14ac:dyDescent="0.35">
      <c r="A11" s="27" t="s">
        <v>26</v>
      </c>
      <c r="B11" s="33">
        <v>1800</v>
      </c>
      <c r="C11" s="26">
        <v>43842</v>
      </c>
      <c r="D11" s="32" t="str">
        <f t="shared" si="1"/>
        <v>-</v>
      </c>
      <c r="E11" s="12">
        <f t="shared" si="2"/>
        <v>25</v>
      </c>
      <c r="F11" s="32">
        <f t="shared" si="3"/>
        <v>1800</v>
      </c>
      <c r="G11" s="32">
        <f t="shared" si="4"/>
        <v>1800</v>
      </c>
      <c r="H11" s="32" t="str">
        <f t="shared" si="5"/>
        <v>-</v>
      </c>
      <c r="I11" s="32" t="str">
        <f t="shared" si="6"/>
        <v>-</v>
      </c>
      <c r="J11" s="32" t="str">
        <f t="shared" si="7"/>
        <v>-</v>
      </c>
      <c r="K11" s="32" t="str">
        <f t="shared" si="8"/>
        <v>-</v>
      </c>
    </row>
    <row r="12" spans="1:11" ht="18" customHeight="1" x14ac:dyDescent="0.35">
      <c r="A12" s="27" t="s">
        <v>27</v>
      </c>
      <c r="B12" s="33">
        <v>12000</v>
      </c>
      <c r="C12" s="26">
        <v>43865</v>
      </c>
      <c r="D12" s="32" t="str">
        <f t="shared" si="1"/>
        <v>-</v>
      </c>
      <c r="E12" s="12">
        <f t="shared" si="2"/>
        <v>2</v>
      </c>
      <c r="F12" s="32">
        <f t="shared" si="3"/>
        <v>12000</v>
      </c>
      <c r="G12" s="32">
        <f t="shared" si="4"/>
        <v>12000</v>
      </c>
      <c r="H12" s="32" t="str">
        <f t="shared" si="5"/>
        <v>-</v>
      </c>
      <c r="I12" s="32" t="str">
        <f t="shared" si="6"/>
        <v>-</v>
      </c>
      <c r="J12" s="32" t="str">
        <f t="shared" si="7"/>
        <v>-</v>
      </c>
      <c r="K12" s="32" t="str">
        <f t="shared" si="8"/>
        <v>-</v>
      </c>
    </row>
    <row r="13" spans="1:11" ht="18" customHeight="1" x14ac:dyDescent="0.35">
      <c r="A13" s="27" t="s">
        <v>28</v>
      </c>
      <c r="B13" s="33">
        <v>6700</v>
      </c>
      <c r="C13" s="26">
        <v>43824</v>
      </c>
      <c r="D13" s="32" t="str">
        <f t="shared" si="1"/>
        <v>-</v>
      </c>
      <c r="E13" s="12">
        <f t="shared" si="2"/>
        <v>43</v>
      </c>
      <c r="F13" s="32">
        <f t="shared" si="3"/>
        <v>6700</v>
      </c>
      <c r="G13" s="32" t="str">
        <f t="shared" si="4"/>
        <v>-</v>
      </c>
      <c r="H13" s="32">
        <f t="shared" si="5"/>
        <v>6700</v>
      </c>
      <c r="I13" s="32" t="str">
        <f t="shared" si="6"/>
        <v>-</v>
      </c>
      <c r="J13" s="32" t="str">
        <f t="shared" si="7"/>
        <v>-</v>
      </c>
      <c r="K13" s="32" t="str">
        <f t="shared" si="8"/>
        <v>-</v>
      </c>
    </row>
    <row r="14" spans="1:11" ht="18" customHeight="1" x14ac:dyDescent="0.35">
      <c r="A14" s="27" t="s">
        <v>29</v>
      </c>
      <c r="B14" s="33">
        <v>18900</v>
      </c>
      <c r="C14" s="26">
        <v>43789</v>
      </c>
      <c r="D14" s="32" t="str">
        <f t="shared" si="1"/>
        <v>-</v>
      </c>
      <c r="E14" s="12">
        <f t="shared" si="2"/>
        <v>78</v>
      </c>
      <c r="F14" s="32">
        <f t="shared" si="3"/>
        <v>18900</v>
      </c>
      <c r="G14" s="32" t="str">
        <f t="shared" si="4"/>
        <v>-</v>
      </c>
      <c r="H14" s="32" t="str">
        <f t="shared" si="5"/>
        <v>-</v>
      </c>
      <c r="I14" s="32">
        <f t="shared" si="6"/>
        <v>18900</v>
      </c>
      <c r="J14" s="32" t="str">
        <f t="shared" si="7"/>
        <v>-</v>
      </c>
      <c r="K14" s="32" t="str">
        <f t="shared" si="8"/>
        <v>-</v>
      </c>
    </row>
    <row r="15" spans="1:11" ht="18" customHeight="1" x14ac:dyDescent="0.35">
      <c r="A15" s="27" t="s">
        <v>30</v>
      </c>
      <c r="B15" s="33">
        <v>6500</v>
      </c>
      <c r="C15" s="26">
        <v>43760</v>
      </c>
      <c r="D15" s="32" t="str">
        <f t="shared" si="1"/>
        <v>-</v>
      </c>
      <c r="E15" s="12">
        <f t="shared" si="2"/>
        <v>107</v>
      </c>
      <c r="F15" s="32">
        <f t="shared" si="3"/>
        <v>6500</v>
      </c>
      <c r="G15" s="32" t="str">
        <f t="shared" si="4"/>
        <v>-</v>
      </c>
      <c r="H15" s="32" t="str">
        <f t="shared" si="5"/>
        <v>-</v>
      </c>
      <c r="I15" s="32" t="str">
        <f t="shared" si="6"/>
        <v>-</v>
      </c>
      <c r="J15" s="32">
        <f t="shared" si="7"/>
        <v>6500</v>
      </c>
      <c r="K15" s="32" t="str">
        <f t="shared" si="8"/>
        <v>-</v>
      </c>
    </row>
    <row r="16" spans="1:11" ht="18" customHeight="1" x14ac:dyDescent="0.35">
      <c r="A16" s="27" t="s">
        <v>31</v>
      </c>
      <c r="B16" s="33">
        <v>2400</v>
      </c>
      <c r="C16" s="26">
        <v>43753</v>
      </c>
      <c r="D16" s="32" t="str">
        <f t="shared" si="1"/>
        <v>-</v>
      </c>
      <c r="E16" s="12">
        <f t="shared" si="2"/>
        <v>114</v>
      </c>
      <c r="F16" s="32">
        <f t="shared" si="3"/>
        <v>2400</v>
      </c>
      <c r="G16" s="32" t="str">
        <f t="shared" si="4"/>
        <v>-</v>
      </c>
      <c r="H16" s="32" t="str">
        <f t="shared" si="5"/>
        <v>-</v>
      </c>
      <c r="I16" s="32" t="str">
        <f t="shared" si="6"/>
        <v>-</v>
      </c>
      <c r="J16" s="32">
        <f t="shared" si="7"/>
        <v>2400</v>
      </c>
      <c r="K16" s="32" t="str">
        <f t="shared" si="8"/>
        <v>-</v>
      </c>
    </row>
    <row r="17" spans="1:11" ht="18" customHeight="1" x14ac:dyDescent="0.35">
      <c r="A17" s="27" t="s">
        <v>32</v>
      </c>
      <c r="B17" s="33">
        <v>32000</v>
      </c>
      <c r="C17" s="26">
        <v>43739</v>
      </c>
      <c r="D17" s="32" t="str">
        <f t="shared" si="1"/>
        <v>-</v>
      </c>
      <c r="E17" s="12">
        <f t="shared" si="2"/>
        <v>128</v>
      </c>
      <c r="F17" s="32">
        <f t="shared" si="3"/>
        <v>32000</v>
      </c>
      <c r="G17" s="32" t="str">
        <f t="shared" si="4"/>
        <v>-</v>
      </c>
      <c r="H17" s="32" t="str">
        <f t="shared" si="5"/>
        <v>-</v>
      </c>
      <c r="I17" s="32" t="str">
        <f t="shared" si="6"/>
        <v>-</v>
      </c>
      <c r="J17" s="32" t="str">
        <f t="shared" si="7"/>
        <v>-</v>
      </c>
      <c r="K17" s="32">
        <f t="shared" si="8"/>
        <v>32000</v>
      </c>
    </row>
    <row r="18" spans="1:11" ht="18" customHeight="1" x14ac:dyDescent="0.35">
      <c r="A18" s="27" t="s">
        <v>33</v>
      </c>
      <c r="B18" s="33">
        <v>46000</v>
      </c>
      <c r="C18" s="26">
        <v>43882</v>
      </c>
      <c r="D18" s="32">
        <f t="shared" si="1"/>
        <v>46000</v>
      </c>
      <c r="E18" s="12" t="str">
        <f t="shared" si="2"/>
        <v>-</v>
      </c>
      <c r="F18" s="32" t="str">
        <f t="shared" si="3"/>
        <v>-</v>
      </c>
      <c r="G18" s="32" t="str">
        <f t="shared" si="4"/>
        <v>-</v>
      </c>
      <c r="H18" s="32" t="str">
        <f t="shared" si="5"/>
        <v>-</v>
      </c>
      <c r="I18" s="32" t="str">
        <f t="shared" si="6"/>
        <v>-</v>
      </c>
      <c r="J18" s="32" t="str">
        <f t="shared" si="7"/>
        <v>-</v>
      </c>
      <c r="K18" s="32" t="str">
        <f t="shared" si="8"/>
        <v>-</v>
      </c>
    </row>
    <row r="19" spans="1:11" ht="18" customHeight="1" x14ac:dyDescent="0.35">
      <c r="A19" s="27"/>
      <c r="B19" s="33"/>
      <c r="C19" s="26"/>
      <c r="D19" s="32" t="str">
        <f>IF($B$2&lt;&gt;"",IF(AND(C19&lt;&gt;"",C19&gt;=$B$2), B19,"-"),"-")</f>
        <v>-</v>
      </c>
      <c r="E19" s="12" t="str">
        <f>IF(C19&lt;&gt;"",IF(C19&lt;$B$2, ($B$2-C19)+1,"-"),"-")</f>
        <v>-</v>
      </c>
      <c r="F19" s="32" t="str">
        <f t="shared" si="3"/>
        <v>-</v>
      </c>
      <c r="G19" s="32" t="str">
        <f t="shared" si="4"/>
        <v>-</v>
      </c>
      <c r="H19" s="32" t="str">
        <f t="shared" si="5"/>
        <v>-</v>
      </c>
      <c r="I19" s="32" t="str">
        <f t="shared" si="6"/>
        <v>-</v>
      </c>
      <c r="J19" s="32" t="str">
        <f t="shared" si="7"/>
        <v>-</v>
      </c>
      <c r="K19" s="32" t="str">
        <f t="shared" si="8"/>
        <v>-</v>
      </c>
    </row>
    <row r="20" spans="1:11" ht="18" customHeight="1" x14ac:dyDescent="0.35">
      <c r="A20" s="27"/>
      <c r="B20" s="33"/>
      <c r="C20" s="26"/>
      <c r="D20" s="32" t="str">
        <f t="shared" si="1"/>
        <v>-</v>
      </c>
      <c r="E20" s="12" t="str">
        <f t="shared" si="2"/>
        <v>-</v>
      </c>
      <c r="F20" s="32" t="str">
        <f t="shared" si="3"/>
        <v>-</v>
      </c>
      <c r="G20" s="32" t="str">
        <f t="shared" si="4"/>
        <v>-</v>
      </c>
      <c r="H20" s="32" t="str">
        <f t="shared" si="5"/>
        <v>-</v>
      </c>
      <c r="I20" s="32" t="str">
        <f t="shared" si="6"/>
        <v>-</v>
      </c>
      <c r="J20" s="32" t="str">
        <f t="shared" si="7"/>
        <v>-</v>
      </c>
      <c r="K20" s="32" t="str">
        <f t="shared" si="8"/>
        <v>-</v>
      </c>
    </row>
    <row r="21" spans="1:11" ht="18" customHeight="1" x14ac:dyDescent="0.35">
      <c r="A21" s="27"/>
      <c r="B21" s="33"/>
      <c r="C21" s="26"/>
      <c r="D21" s="32" t="str">
        <f t="shared" si="1"/>
        <v>-</v>
      </c>
      <c r="E21" s="12" t="str">
        <f t="shared" si="2"/>
        <v>-</v>
      </c>
      <c r="F21" s="32" t="str">
        <f t="shared" si="3"/>
        <v>-</v>
      </c>
      <c r="G21" s="32" t="str">
        <f t="shared" si="4"/>
        <v>-</v>
      </c>
      <c r="H21" s="32" t="str">
        <f t="shared" si="5"/>
        <v>-</v>
      </c>
      <c r="I21" s="32" t="str">
        <f t="shared" si="6"/>
        <v>-</v>
      </c>
      <c r="J21" s="32" t="str">
        <f t="shared" si="7"/>
        <v>-</v>
      </c>
      <c r="K21" s="32" t="str">
        <f t="shared" si="8"/>
        <v>-</v>
      </c>
    </row>
    <row r="22" spans="1:11" ht="18" customHeight="1" x14ac:dyDescent="0.35">
      <c r="A22" s="27"/>
      <c r="B22" s="33"/>
      <c r="C22" s="26"/>
      <c r="D22" s="32" t="str">
        <f t="shared" si="1"/>
        <v>-</v>
      </c>
      <c r="E22" s="12" t="str">
        <f t="shared" si="2"/>
        <v>-</v>
      </c>
      <c r="F22" s="32" t="str">
        <f t="shared" si="3"/>
        <v>-</v>
      </c>
      <c r="G22" s="32" t="str">
        <f t="shared" si="4"/>
        <v>-</v>
      </c>
      <c r="H22" s="32" t="str">
        <f t="shared" si="5"/>
        <v>-</v>
      </c>
      <c r="I22" s="32" t="str">
        <f t="shared" si="6"/>
        <v>-</v>
      </c>
      <c r="J22" s="32" t="str">
        <f t="shared" si="7"/>
        <v>-</v>
      </c>
      <c r="K22" s="32" t="str">
        <f t="shared" si="8"/>
        <v>-</v>
      </c>
    </row>
    <row r="23" spans="1:11" ht="18" customHeight="1" x14ac:dyDescent="0.35">
      <c r="A23" s="27"/>
      <c r="B23" s="33"/>
      <c r="C23" s="26"/>
      <c r="D23" s="32" t="str">
        <f t="shared" si="1"/>
        <v>-</v>
      </c>
      <c r="E23" s="12" t="str">
        <f t="shared" si="2"/>
        <v>-</v>
      </c>
      <c r="F23" s="32" t="str">
        <f t="shared" si="3"/>
        <v>-</v>
      </c>
      <c r="G23" s="32" t="str">
        <f t="shared" si="4"/>
        <v>-</v>
      </c>
      <c r="H23" s="32" t="str">
        <f t="shared" si="5"/>
        <v>-</v>
      </c>
      <c r="I23" s="32" t="str">
        <f t="shared" si="6"/>
        <v>-</v>
      </c>
      <c r="J23" s="32" t="str">
        <f t="shared" si="7"/>
        <v>-</v>
      </c>
      <c r="K23" s="32" t="str">
        <f t="shared" si="8"/>
        <v>-</v>
      </c>
    </row>
    <row r="24" spans="1:11" ht="18" customHeight="1" x14ac:dyDescent="0.35">
      <c r="A24" s="27"/>
      <c r="B24" s="33"/>
      <c r="C24" s="26"/>
      <c r="D24" s="32" t="str">
        <f t="shared" si="1"/>
        <v>-</v>
      </c>
      <c r="E24" s="12" t="str">
        <f t="shared" si="2"/>
        <v>-</v>
      </c>
      <c r="F24" s="32" t="str">
        <f t="shared" si="3"/>
        <v>-</v>
      </c>
      <c r="G24" s="32" t="str">
        <f t="shared" si="4"/>
        <v>-</v>
      </c>
      <c r="H24" s="32" t="str">
        <f t="shared" si="5"/>
        <v>-</v>
      </c>
      <c r="I24" s="32" t="str">
        <f t="shared" si="6"/>
        <v>-</v>
      </c>
      <c r="J24" s="32" t="str">
        <f t="shared" si="7"/>
        <v>-</v>
      </c>
      <c r="K24" s="32" t="str">
        <f t="shared" si="8"/>
        <v>-</v>
      </c>
    </row>
    <row r="25" spans="1:11" ht="18" customHeight="1" x14ac:dyDescent="0.35">
      <c r="A25" s="27"/>
      <c r="B25" s="33"/>
      <c r="C25" s="26"/>
      <c r="D25" s="32" t="str">
        <f t="shared" si="1"/>
        <v>-</v>
      </c>
      <c r="E25" s="12" t="str">
        <f t="shared" si="2"/>
        <v>-</v>
      </c>
      <c r="F25" s="32" t="str">
        <f t="shared" si="3"/>
        <v>-</v>
      </c>
      <c r="G25" s="32" t="str">
        <f t="shared" si="4"/>
        <v>-</v>
      </c>
      <c r="H25" s="32" t="str">
        <f t="shared" si="5"/>
        <v>-</v>
      </c>
      <c r="I25" s="32" t="str">
        <f t="shared" si="6"/>
        <v>-</v>
      </c>
      <c r="J25" s="32" t="str">
        <f t="shared" si="7"/>
        <v>-</v>
      </c>
      <c r="K25" s="32" t="str">
        <f t="shared" si="8"/>
        <v>-</v>
      </c>
    </row>
    <row r="26" spans="1:11" ht="18" customHeight="1" x14ac:dyDescent="0.35">
      <c r="A26" s="27"/>
      <c r="B26" s="33"/>
      <c r="C26" s="26"/>
      <c r="D26" s="32" t="str">
        <f t="shared" si="1"/>
        <v>-</v>
      </c>
      <c r="E26" s="12" t="str">
        <f t="shared" si="2"/>
        <v>-</v>
      </c>
      <c r="F26" s="32" t="str">
        <f t="shared" si="3"/>
        <v>-</v>
      </c>
      <c r="G26" s="32" t="str">
        <f t="shared" si="4"/>
        <v>-</v>
      </c>
      <c r="H26" s="32" t="str">
        <f t="shared" si="5"/>
        <v>-</v>
      </c>
      <c r="I26" s="32" t="str">
        <f t="shared" si="6"/>
        <v>-</v>
      </c>
      <c r="J26" s="32" t="str">
        <f t="shared" si="7"/>
        <v>-</v>
      </c>
      <c r="K26" s="32" t="str">
        <f t="shared" si="8"/>
        <v>-</v>
      </c>
    </row>
    <row r="27" spans="1:11" ht="18" customHeight="1" x14ac:dyDescent="0.35">
      <c r="A27" s="27"/>
      <c r="B27" s="33"/>
      <c r="C27" s="26"/>
      <c r="D27" s="32" t="str">
        <f t="shared" si="1"/>
        <v>-</v>
      </c>
      <c r="E27" s="12" t="str">
        <f t="shared" si="2"/>
        <v>-</v>
      </c>
      <c r="F27" s="32" t="str">
        <f t="shared" si="3"/>
        <v>-</v>
      </c>
      <c r="G27" s="32" t="str">
        <f t="shared" si="4"/>
        <v>-</v>
      </c>
      <c r="H27" s="32" t="str">
        <f t="shared" si="5"/>
        <v>-</v>
      </c>
      <c r="I27" s="32" t="str">
        <f t="shared" si="6"/>
        <v>-</v>
      </c>
      <c r="J27" s="32" t="str">
        <f t="shared" si="7"/>
        <v>-</v>
      </c>
      <c r="K27" s="32" t="str">
        <f t="shared" si="8"/>
        <v>-</v>
      </c>
    </row>
    <row r="28" spans="1:11" ht="18" customHeight="1" x14ac:dyDescent="0.35">
      <c r="A28" s="27"/>
      <c r="B28" s="33"/>
      <c r="C28" s="26"/>
      <c r="D28" s="32" t="str">
        <f t="shared" si="1"/>
        <v>-</v>
      </c>
      <c r="E28" s="12" t="str">
        <f t="shared" si="2"/>
        <v>-</v>
      </c>
      <c r="F28" s="32" t="str">
        <f t="shared" si="3"/>
        <v>-</v>
      </c>
      <c r="G28" s="32" t="str">
        <f t="shared" si="4"/>
        <v>-</v>
      </c>
      <c r="H28" s="32" t="str">
        <f t="shared" si="5"/>
        <v>-</v>
      </c>
      <c r="I28" s="32" t="str">
        <f t="shared" si="6"/>
        <v>-</v>
      </c>
      <c r="J28" s="32" t="str">
        <f t="shared" si="7"/>
        <v>-</v>
      </c>
      <c r="K28" s="32" t="str">
        <f t="shared" si="8"/>
        <v>-</v>
      </c>
    </row>
    <row r="30" spans="1:11" ht="18" customHeight="1" x14ac:dyDescent="0.35">
      <c r="A30" s="38" t="s">
        <v>34</v>
      </c>
      <c r="B30" s="37"/>
      <c r="C30" s="37"/>
    </row>
    <row r="31" spans="1:11" ht="18" customHeight="1" x14ac:dyDescent="0.35">
      <c r="A31" s="38" t="s">
        <v>35</v>
      </c>
      <c r="B31" s="37"/>
      <c r="C31" s="37"/>
    </row>
    <row r="32" spans="1:11" ht="18" customHeight="1" x14ac:dyDescent="0.35">
      <c r="A32" s="22" t="s">
        <v>36</v>
      </c>
      <c r="B32" s="23"/>
    </row>
  </sheetData>
  <mergeCells count="3">
    <mergeCell ref="A1:D1"/>
    <mergeCell ref="A30:C30"/>
    <mergeCell ref="A31:C3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4" sqref="A4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3" t="s">
        <v>37</v>
      </c>
    </row>
    <row r="2" spans="1:1" ht="18" customHeight="1" x14ac:dyDescent="0.35">
      <c r="A2" s="11" t="s">
        <v>38</v>
      </c>
    </row>
  </sheetData>
  <hyperlinks>
    <hyperlink ref="A2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workbookViewId="0"/>
  </sheetViews>
  <sheetFormatPr defaultRowHeight="14.5" x14ac:dyDescent="0.35"/>
  <sheetData>
    <row r="1" spans="1:5" x14ac:dyDescent="0.35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35">
      <c r="A2" t="s">
        <v>44</v>
      </c>
      <c r="B2" t="s">
        <v>45</v>
      </c>
      <c r="C2" t="s">
        <v>46</v>
      </c>
    </row>
    <row r="3" spans="1:5" x14ac:dyDescent="0.35">
      <c r="A3" t="s">
        <v>47</v>
      </c>
      <c r="B3" t="s">
        <v>48</v>
      </c>
      <c r="C3" t="s">
        <v>49</v>
      </c>
    </row>
    <row r="4" spans="1:5" x14ac:dyDescent="0.35">
      <c r="A4" t="s">
        <v>50</v>
      </c>
      <c r="B4" t="s">
        <v>51</v>
      </c>
      <c r="C4" t="s">
        <v>52</v>
      </c>
    </row>
    <row r="5" spans="1:5" x14ac:dyDescent="0.35">
      <c r="A5" t="s">
        <v>53</v>
      </c>
      <c r="B5" t="s">
        <v>54</v>
      </c>
      <c r="C5" t="s">
        <v>55</v>
      </c>
    </row>
    <row r="6" spans="1:5" x14ac:dyDescent="0.35">
      <c r="A6" t="s">
        <v>56</v>
      </c>
      <c r="B6" t="s">
        <v>57</v>
      </c>
    </row>
    <row r="7" spans="1:5" x14ac:dyDescent="0.35">
      <c r="A7" t="s">
        <v>58</v>
      </c>
      <c r="B7" t="s">
        <v>59</v>
      </c>
    </row>
    <row r="8" spans="1:5" x14ac:dyDescent="0.35">
      <c r="A8" t="s">
        <v>60</v>
      </c>
      <c r="B8" t="s">
        <v>61</v>
      </c>
    </row>
    <row r="9" spans="1:5" x14ac:dyDescent="0.35">
      <c r="A9" t="s">
        <v>62</v>
      </c>
      <c r="B9" t="s">
        <v>63</v>
      </c>
    </row>
    <row r="10" spans="1:5" x14ac:dyDescent="0.35">
      <c r="A10" t="s">
        <v>64</v>
      </c>
      <c r="B10" t="s">
        <v>65</v>
      </c>
    </row>
    <row r="11" spans="1:5" x14ac:dyDescent="0.35">
      <c r="A11" t="s">
        <v>66</v>
      </c>
      <c r="B11" t="s">
        <v>67</v>
      </c>
    </row>
    <row r="12" spans="1:5" x14ac:dyDescent="0.35">
      <c r="A12" t="s">
        <v>68</v>
      </c>
      <c r="B12" t="s">
        <v>69</v>
      </c>
    </row>
    <row r="13" spans="1:5" x14ac:dyDescent="0.35">
      <c r="A13" t="s">
        <v>70</v>
      </c>
      <c r="B13" t="s">
        <v>71</v>
      </c>
    </row>
    <row r="14" spans="1:5" x14ac:dyDescent="0.35">
      <c r="A14" t="s">
        <v>72</v>
      </c>
      <c r="B14" t="s">
        <v>73</v>
      </c>
    </row>
    <row r="15" spans="1:5" x14ac:dyDescent="0.35">
      <c r="A15" t="s">
        <v>74</v>
      </c>
      <c r="B15" t="s">
        <v>75</v>
      </c>
    </row>
    <row r="16" spans="1:5" x14ac:dyDescent="0.35">
      <c r="A16" t="s">
        <v>76</v>
      </c>
      <c r="B16" t="s">
        <v>77</v>
      </c>
    </row>
    <row r="17" spans="1:2" x14ac:dyDescent="0.35">
      <c r="A17" t="s">
        <v>78</v>
      </c>
      <c r="B17" t="s">
        <v>79</v>
      </c>
    </row>
    <row r="18" spans="1:2" x14ac:dyDescent="0.35">
      <c r="A18" t="s">
        <v>80</v>
      </c>
      <c r="B18" t="s">
        <v>81</v>
      </c>
    </row>
    <row r="19" spans="1:2" x14ac:dyDescent="0.35">
      <c r="A19" t="s">
        <v>82</v>
      </c>
      <c r="B19" t="s">
        <v>83</v>
      </c>
    </row>
    <row r="20" spans="1:2" x14ac:dyDescent="0.35">
      <c r="A20" t="s">
        <v>84</v>
      </c>
      <c r="B20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 программе</vt:lpstr>
      <vt:lpstr>Контроль ДЗ</vt:lpstr>
      <vt:lpstr>Реестр ДЗ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2020-02-03T16:04:12Z</dcterms:created>
  <dcterms:modified xsi:type="dcterms:W3CDTF">2022-06-02T15:27:08Z</dcterms:modified>
  <cp:category/>
  <cp:contentStatus/>
</cp:coreProperties>
</file>