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pc\Downloads\"/>
    </mc:Choice>
  </mc:AlternateContent>
  <xr:revisionPtr revIDLastSave="0" documentId="8_{5033D6AD-C6E0-445C-9B79-365AD9D2D1E1}" xr6:coauthVersionLast="47" xr6:coauthVersionMax="47" xr10:uidLastSave="{00000000-0000-0000-0000-000000000000}"/>
  <bookViews>
    <workbookView xWindow="-110" yWindow="-110" windowWidth="19420" windowHeight="10300" firstSheet="1" activeTab="2" xr2:uid="{26D4546B-D2A1-4444-8EAF-A6228F96F0C1}"/>
  </bookViews>
  <sheets>
    <sheet name="Data" sheetId="2" r:id="rId1"/>
    <sheet name="pivot" sheetId="6" r:id="rId2"/>
    <sheet name="Dashboard" sheetId="5" r:id="rId3"/>
    <sheet name="Assets" sheetId="4" r:id="rId4"/>
  </sheets>
  <definedNames>
    <definedName name="_xlnm._FilterDatabase" localSheetId="0"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 i="5" l="1" a="1"/>
  <c r="R18" i="5" s="1"/>
  <c r="I39" i="6"/>
  <c r="F42" i="6" a="1"/>
  <c r="F4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5" i="6" l="1"/>
  <c r="I42" i="6"/>
  <c r="I46" i="6"/>
  <c r="I44" i="6"/>
  <c r="J46" i="6"/>
  <c r="J44" i="6"/>
  <c r="J43" i="6"/>
  <c r="I45" i="6"/>
  <c r="I43" i="6"/>
  <c r="J4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B856EC-0ED7-45BE-ADD0-6737465C36F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02A32F2-A480-4CE7-A3CB-5503C866581E}"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81A2CD21-8000-4B55-BFA5-C01C2FF9E9DE}"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<sst xmlns="http://schemas.openxmlformats.org/spreadsheetml/2006/main" count="3178" uniqueCount="1077">
  <si>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</si>
  <si>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</si>
  <si>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</si>
  <si>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</si>
  <si>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</si>
  <si>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</si>
  <si>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</si>
  <si>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</si>
  <si>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</si>
  <si>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</si>
  <si>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</si>
  <si>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</si>
  <si>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</si>
  <si>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</si>
  <si>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</si>
  <si>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</si>
  <si>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</si>
  <si>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</si>
  <si>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</si>
  <si>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</si>
  <si>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</si>
  <si>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</si>
  <si>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</si>
  <si>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</si>
  <si>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</si>
  <si>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</si>
  <si>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</si>
  <si>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</si>
  <si>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</si>
  <si>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</si>
  <si>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</si>
  <si>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</si>
  <si>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</si>
  <si>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</si>
  <si>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</si>
  <si>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</si>
  <si>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</si>
  <si>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</si>
  <si>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</si>
  <si>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</si>
  <si>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</si>
  <si>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</si>
  <si>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</si>
  <si>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</si>
  <si>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</si>
  <si>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</si>
  <si>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</si>
  <si>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</si>
  <si>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</si>
  <si>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</si>
  <si>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</si>
  <si>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</si>
  <si>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</si>
  <si>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</si>
  <si>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</si>
  <si>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</si>
  <si>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</si>
  <si>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</si>
  <si>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</si>
  <si>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</si>
  <si>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</si>
  <si>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</si>
  <si>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</si>
  <si>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</si>
  <si>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</si>
  <si>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</si>
  <si>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</si>
  <si>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</si>
  <si>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</si>
  <si>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</si>
  <si>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</si>
  <si>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</si>
  <si>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</si>
  <si>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</si>
  <si>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</si>
  <si>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</si>
  <si>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</si>
  <si>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</si>
  <si>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</si>
  <si>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</si>
  <si>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</si>
  <si>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</si>
  <si>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</si>
  <si>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</si>
  <si>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</si>
  <si>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</si>
  <si>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</si>
  <si>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</si>
  <si>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</si>
  <si>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</si>
  <si>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</si>
  <si>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</si>
  <si>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</si>
  <si>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</si>
  <si>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</si>
  <si>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</si>
  <si>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</si>
  <si>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</si>
  <si>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</si>
  <si>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</si>
  <si>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</si>
  <si>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</si>
  <si>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</si>
  <si>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</si>
  <si>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</si>
  <si>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</si>
  <si>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</si>
  <si>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</si>
  <si>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</si>
  <si>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</si>
  <si>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</si>
  <si>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</si>
  <si>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</si>
  <si>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</si>
  <si>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</si>
  <si>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</si>
  <si>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</si>
  <si>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</si>
  <si>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</si>
  <si>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</si>
  <si>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</si>
  <si>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</si>
  <si>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</si>
  <si>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</si>
  <si>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</si>
  <si>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</si>
  <si>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</si>
  <si>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</si>
  <si>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</si>
  <si>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</si>
  <si>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</si>
  <si>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</si>
  <si>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</si>
  <si>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</si>
  <si>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</si>
  <si>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</si>
  <si>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</si>
  <si>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</si>
  <si>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</si>
  <si>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</si>
  <si>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</si>
  <si>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</si>
  <si>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</si>
  <si>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</si>
  <si>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</si>
  <si>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</si>
  <si>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</si>
  <si>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</si>
  <si>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</si>
  <si>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</si>
  <si>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</si>
  <si>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</si>
  <si>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</si>
  <si>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</si>
  <si>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</si>
  <si>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</si>
  <si>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</si>
  <si>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</si>
  <si>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</si>
  <si>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</si>
  <si>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</si>
  <si>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</si>
  <si>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</si>
  <si>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</si>
  <si>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</si>
  <si>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</si>
  <si>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</si>
  <si>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</si>
  <si>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</si>
  <si>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</si>
  <si>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</si>
  <si>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</si>
  <si>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</si>
  <si>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</si>
  <si>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</si>
  <si>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</si>
  <si>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</si>
  <si>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</si>
  <si>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</si>
  <si>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</si>
  <si>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</si>
  <si>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</si>
  <si>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</si>
  <si>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</si>
  <si>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</si>
  <si>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</si>
  <si>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</si>
  <si>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</si>
  <si>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</si>
  <si>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</si>
  <si>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</si>
  <si>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</si>
  <si>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</si>
  <si>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</si>
  <si>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</si>
  <si>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</si>
  <si>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</si>
  <si>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</si>
  <si>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</si>
  <si>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</si>
  <si>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</si>
  <si>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</si>
  <si>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</si>
  <si>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</si>
  <si>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</si>
  <si>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</si>
  <si>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</si>
  <si>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</si>
  <si>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</si>
  <si>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</si>
  <si>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</si>
  <si>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</si>
  <si>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</si>
  <si>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</si>
  <si>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</si>
  <si>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</si>
  <si>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</si>
  <si>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</si>
  <si>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</si>
  <si>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</si>
  <si>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</si>
  <si>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</si>
  <si>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</si>
  <si>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</si>
  <si>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</si>
  <si>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</si>
  <si>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</si>
  <si>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</si>
  <si>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</si>
  <si>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</si>
  <si>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</si>
  <si>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</si>
  <si>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</si>
  <si>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</si>
  <si>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</si>
  <si>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</si>
  <si>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</si>
  <si>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</si>
  <si>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</si>
  <si>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</si>
  <si>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</si>
  <si>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</si>
  <si>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</si>
  <si>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</si>
  <si>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</si>
  <si>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</si>
  <si>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</si>
  <si>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</si>
  <si>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</si>
  <si>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</si>
  <si>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</si>
  <si>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</si>
  <si>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</si>
  <si>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</si>
  <si>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</si>
  <si>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</si>
  <si>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</si>
  <si>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</si>
  <si>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</si>
  <si>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</si>
  <si>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</si>
  <si>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</si>
  <si>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</si>
  <si>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</si>
  <si>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</si>
  <si>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</si>
  <si>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</si>
  <si>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</si>
  <si>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</si>
  <si>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</si>
  <si>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</si>
  <si>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</si>
  <si>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</si>
  <si>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</si>
  <si>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</si>
  <si>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</si>
  <si>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</si>
  <si>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</si>
  <si>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</si>
  <si>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</si>
  <si>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</si>
  <si>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</si>
  <si>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</si>
  <si>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</si>
  <si>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</si>
  <si>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</si>
  <si>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</si>
  <si>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</si>
  <si>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</si>
  <si>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</si>
  <si>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</si>
  <si>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</si>
  <si>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</si>
  <si>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</si>
  <si>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</si>
  <si>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</si>
  <si>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</si>
  <si>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</si>
  <si>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</si>
  <si>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</si>
  <si>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</si>
  <si>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</si>
  <si>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</si>
  <si>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</si>
  <si>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</si>
  <si>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</si>
  <si>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</si>
  <si>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</si>
  <si>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</si>
  <si>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</si>
  <si>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</si>
  <si>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</si>
  <si>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</si>
  <si>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</si>
  <si>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</si>
  <si>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</si>
  <si>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</si>
  <si>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</si>
  <si>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</si>
  <si>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</si>
  <si>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</si>
  <si>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</si>
  <si>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</si>
  <si>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</si>
  <si>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</si>
  <si>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</si>
  <si>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</si>
  <si>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</si>
  <si>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</si>
  <si>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</si>
  <si>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</si>
  <si>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</si>
  <si>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</si>
  <si>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</si>
  <si>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</si>
  <si>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</si>
  <si>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</si>
  <si>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</si>
  <si>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</si>
  <si>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</si>
  <si>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</si>
  <si>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</si>
  <si>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</si>
  <si>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</si>
  <si>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</si>
  <si>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</si>
  <si>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</si>
  <si>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</si>
  <si>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</si>
  <si>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</si>
  <si>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</si>
  <si>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</si>
  <si>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</si>
  <si>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</si>
  <si>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</si>
  <si>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</si>
  <si>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</si>
  <si>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</si>
  <si>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</si>
  <si>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</si>
  <si>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</si>
  <si>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</si>
  <si>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</si>
  <si>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</si>
  <si>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</si>
  <si>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</si>
  <si>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</si>
  <si>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</si>
  <si>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</si>
  <si>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</si>
  <si>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</si>
  <si>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</si>
  <si>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</si>
  <si>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</si>
  <si>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</si>
  <si>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</si>
  <si>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</si>
  <si>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</si>
  <si>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</si>
  <si>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</si>
  <si>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</si>
  <si>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</si>
  <si>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</si>
  <si>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</si>
  <si>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</si>
  <si>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</si>
  <si>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</si>
  <si>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</si>
  <si>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</si>
  <si>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</si>
  <si>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</si>
  <si>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</si>
  <si>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</si>
  <si>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</si>
  <si>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</si>
  <si>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</si>
  <si>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</si>
  <si>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</si>
  <si>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</si>
  <si>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</si>
  <si>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</si>
  <si>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</si>
  <si>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</si>
  <si>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</si>
  <si>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</si>
  <si>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</si>
  <si>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</si>
  <si>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</si>
  <si>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</si>
  <si>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</si>
  <si>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</si>
  <si>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</si>
  <si>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</si>
  <si>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</si>
  <si>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</si>
  <si>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</si>
  <si>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</si>
  <si>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</si>
  <si>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</si>
  <si>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</si>
  <si>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</si>
  <si>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</si>
  <si>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</si>
  <si>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</si>
  <si>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</si>
  <si>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</si>
  <si>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</si>
  <si>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</si>
  <si>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</si>
  <si>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</si>
  <si>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</si>
  <si>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</si>
  <si>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</si>
  <si>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</si>
  <si>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</si>
  <si>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</si>
  <si>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</si>
  <si>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</si>
  <si>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</si>
  <si>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</si>
  <si>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</si>
  <si>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</si>
  <si>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</si>
  <si>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</si>
  <si>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</si>
  <si>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</si>
  <si>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</si>
  <si>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</si>
  <si>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</si>
  <si>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</si>
  <si>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</si>
  <si>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</si>
  <si>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</si>
  <si>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</si>
  <si>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</si>
  <si>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</si>
  <si>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</si>
  <si>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</si>
  <si>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</si>
  <si>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</si>
  <si>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</si>
  <si>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</si>
  <si>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</si>
  <si>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</si>
  <si>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</si>
  <si>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</si>
  <si>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</si>
  <si>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</si>
  <si>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</si>
  <si>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</si>
  <si>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</si>
  <si>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</si>
  <si>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</si>
  <si>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</si>
  <si>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</si>
  <si>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</si>
  <si>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</si>
  <si>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</si>
  <si>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</si>
  <si>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</si>
  <si>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</si>
  <si>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</si>
  <si>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</si>
  <si>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</si>
  <si>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</si>
  <si>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</si>
  <si>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</si>
  <si>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</si>
  <si>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</si>
  <si>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</si>
  <si>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</si>
  <si>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</si>
  <si>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</si>
  <si>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</si>
  <si>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</si>
  <si>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</si>
  <si>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</si>
  <si>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</si>
  <si>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</si>
  <si>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</si>
  <si>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</si>
  <si>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</si>
  <si>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</si>
  <si>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</si>
  <si>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</si>
  <si>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</si>
  <si>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</si>
  <si>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</si>
  <si>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</si>
  <si>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</si>
  <si>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</si>
  <si>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</si>
  <si>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</si>
  <si>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</si>
  <si>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</si>
  <si>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</si>
  <si>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</si>
  <si>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</si>
  <si>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</si>
  <si>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</si>
  <si>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</si>
  <si>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</si>
  <si>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</si>
  <si>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</si>
  <si>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</si>
  <si>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</si>
  <si>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</si>
  <si>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</si>
  <si>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</si>
  <si>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</si>
  <si>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</si>
  <si>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</si>
  <si>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</si>
  <si>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</si>
  <si>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</si>
  <si>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</si>
  <si>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</si>
  <si>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</si>
  <si>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</si>
  <si>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</si>
  <si>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</si>
  <si>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</si>
  <si>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</si>
  <si>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</si>
  <si>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</si>
  <si>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</si>
  <si>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</si>
  <si>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</si>
  <si>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</si>
  <si>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</si>
  <si>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</si>
  <si>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</si>
  <si>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</si>
  <si>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</si>
  <si>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</si>
  <si>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</si>
  <si>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</si>
  <si>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</si>
  <si>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</si>
  <si>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</si>
  <si>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</si>
  <si>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</si>
  <si>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</si>
  <si>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</si>
  <si>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</si>
  <si>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</si>
  <si>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</si>
  <si>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</si>
  <si>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</si>
  <si>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</si>
  <si>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</si>
  <si>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</si>
  <si>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</si>
  <si>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</si>
  <si>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</si>
  <si>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</si>
  <si>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</si>
  <si>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</si>
  <si>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</si>
  <si>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</si>
  <si>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</si>
  <si>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</si>
  <si>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</si>
  <si>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</si>
  <si>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</si>
  <si>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</si>
  <si>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</si>
  <si>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</si>
  <si>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</si>
  <si>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</si>
  <si>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</si>
  <si>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</si>
  <si>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</si>
  <si>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</si>
  <si>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</si>
  <si>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</si>
  <si>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</si>
  <si>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</si>
  <si>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</si>
  <si>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</si>
  <si>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</si>
  <si>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</si>
  <si>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</si>
  <si>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</si>
  <si>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</si>
  <si>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</si>
  <si>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</si>
  <si>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</si>
  <si>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</si>
  <si>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</si>
  <si>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</si>
  <si>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</si>
  <si>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</si>
  <si>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</si>
  <si>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</si>
  <si>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</si>
  <si>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</si>
  <si>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</si>
  <si>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</si>
  <si>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</si>
  <si>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</si>
  <si>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</si>
  <si>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</si>
  <si>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</si>
  <si>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</si>
  <si>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</si>
  <si>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</si>
  <si>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</si>
  <si>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</si>
  <si>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</si>
  <si>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</si>
  <si>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</si>
  <si>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</si>
  <si>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</si>
  <si>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</si>
  <si>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</si>
  <si>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</si>
  <si>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</si>
  <si>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</si>
  <si>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</si>
  <si>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</si>
  <si>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</si>
  <si>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</si>
  <si>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</si>
  <si>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</si>
  <si>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</si>
  <si>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</si>
  <si>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</si>
  <si>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</si>
  <si>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</si>
  <si>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</si>
  <si>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</si>
  <si>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</si>
  <si>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</si>
  <si>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</si>
  <si>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</si>
  <si>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</si>
  <si>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</si>
  <si>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</si>
  <si>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</si>
  <si>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</si>
  <si>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</si>
  <si>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</si>
  <si>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</si>
  <si>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</si>
  <si>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</si>
  <si>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</si>
  <si>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</si>
  <si>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</si>
  <si>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</si>
  <si>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</si>
  <si>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</si>
  <si>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</si>
  <si>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</si>
  <si>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</si>
  <si>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</si>
  <si>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</si>
  <si>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</si>
  <si>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</si>
  <si>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</si>
  <si>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</si>
  <si>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</si>
  <si>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</si>
  <si>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</si>
  <si>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</si>
  <si>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</si>
  <si>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</si>
  <si>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</si>
  <si>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</si>
  <si>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</si>
  <si>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</si>
  <si>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</si>
  <si>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</si>
  <si>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</si>
  <si>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</si>
  <si>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</si>
  <si>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</si>
  <si>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</si>
  <si>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</si>
  <si>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</si>
  <si>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</si>
  <si>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</si>
  <si>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</si>
  <si>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</si>
  <si>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</si>
  <si>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</si>
  <si>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</si>
  <si>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</si>
  <si>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</si>
  <si>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</si>
  <si>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</si>
  <si>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</si>
  <si>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</si>
  <si>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</si>
  <si>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</si>
  <si>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</si>
  <si>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</si>
  <si>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</si>
  <si>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</si>
  <si>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</si>
  <si>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</si>
  <si>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</si>
  <si>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</si>
  <si>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</si>
  <si>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</si>
  <si>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</si>
  <si>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</si>
  <si>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</si>
  <si>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</si>
  <si>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</si>
  <si>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</si>
  <si>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</si>
  <si>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</si>
  <si>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</si>
  <si>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</si>
  <si>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</si>
  <si>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</si>
  <si>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</si>
  <si>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</si>
  <si>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</si>
  <si>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</si>
  <si>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</si>
  <si>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</si>
  <si>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</si>
  <si>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</si>
  <si>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</si>
  <si>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</si>
  <si>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</si>
  <si>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</si>
  <si>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</si>
  <si>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</si>
  <si>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</si>
  <si>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</si>
  <si>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</si>
  <si>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</si>
  <si>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</si>
  <si>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</si>
  <si>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</si>
  <si>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</si>
  <si>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</si>
  <si>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</si>
  <si>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</si>
  <si>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</si>
  <si>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</si>
  <si>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</si>
  <si>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</si>
  <si>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</si>
  <si>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</si>
  <si>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</si>
  <si>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</si>
  <si>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</si>
  <si>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</si>
  <si>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</si>
  <si>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</si>
  <si>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</si>
  <si>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</si>
  <si>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</si>
  <si>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</si>
  <si>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</si>
  <si>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</si>
  <si>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</si>
  <si>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</si>
  <si>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</si>
  <si>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</si>
  <si>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</si>
  <si>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</si>
  <si>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</si>
  <si>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</si>
  <si>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</si>
  <si>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</si>
  <si>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</si>
  <si>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</si>
  <si>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</si>
  <si>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</si>
  <si>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</si>
  <si>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</si>
  <si>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</si>
  <si>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</si>
  <si>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</si>
  <si>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</si>
  <si>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</si>
  <si>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</si>
  <si>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</si>
  <si>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</si>
  <si>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</si>
  <si>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</si>
  <si>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</si>
  <si>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</si>
  <si>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</si>
  <si>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</si>
  <si>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</si>
  <si>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</si>
  <si>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</si>
  <si>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</si>
  <si>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</si>
  <si>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</si>
  <si>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</si>
  <si>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</si>
  <si>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</si>
  <si>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</si>
  <si>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</si>
  <si>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</si>
  <si>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</si>
  <si>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</si>
  <si>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</si>
  <si>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</si>
  <si>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</si>
  <si>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</si>
  <si>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</si>
  <si>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</si>
  <si>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</si>
  <si>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</si>
  <si>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</si>
  <si>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</si>
  <si>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</si>
  <si>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</si>
  <si>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</si>
  <si>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</si>
  <si>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</si>
  <si>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</si>
  <si>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</si>
  <si>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</si>
  <si>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</si>
  <si>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</si>
  <si>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</si>
  <si>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</si>
  <si>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</si>
  <si>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</si>
  <si>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</si>
  <si>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</si>
  <si>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</si>
  <si>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</si>
  <si>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</si>
  <si>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</si>
  <si>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</si>
  <si>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</si>
  <si>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</si>
  <si>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</si>
  <si>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</si>
  <si>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</si>
  <si>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</si>
  <si>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</si>
  <si>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</si>
  <si>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</si>
  <si>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</si>
  <si>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</si>
  <si>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</si>
  <si>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</si>
  <si>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</si>
  <si>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</si>
  <si>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</si>
  <si>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</si>
  <si>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</si>
  <si>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</si>
  <si>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</si>
  <si>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</si>
  <si>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</si>
  <si>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</si>
  <si>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</si>
  <si>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</si>
  <si>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</si>
  <si>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</si>
  <si>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</si>
  <si>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</si>
  <si>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</si>
  <si>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</si>
  <si>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</si>
  <si>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</si>
  <si>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</si>
  <si>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</si>
  <si>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</si>
  <si>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</si>
  <si>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</si>
  <si>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</si>
  <si>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</si>
  <si>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</si>
  <si>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</si>
  <si>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</si>
  <si>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</si>
  <si>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</si>
  <si>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</si>
  <si>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</si>
  <si>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</si>
  <si>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</si>
  <si>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</si>
  <si>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</si>
  <si>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</si>
  <si>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</si>
  <si>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</si>
  <si>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</si>
  <si>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</si>
  <si>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</si>
  <si>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</si>
  <si>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</si>
  <si>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</si>
  <si>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</si>
  <si>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</si>
  <si>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</si>
  <si>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</si>
  <si>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</si>
  <si>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</si>
  <si>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</si>
  <si>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</si>
  <si>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</si>
  <si>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</si>
  <si>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</si>
  <si>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</si>
  <si>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</si>
  <si>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</si>
  <si>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</si>
  <si>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</si>
  <si>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</si>
  <si>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</si>
  <si>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</si>
  <si>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</si>
  <si>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</si>
  <si>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</si>
  <si>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</si>
  <si>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</si>
  <si>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</si>
  <si>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</si>
  <si>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</si>
  <si>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</si>
  <si>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</si>
  <si>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</si>
  <si>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</si>
  <si>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</si>
  <si>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</si>
  <si>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</si>
  <si>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</si>
  <si>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</si>
  <si>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</si>
  <si>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</si>
  <si>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</si>
  <si>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</si>
  <si>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</si>
  <si>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</si>
  <si>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</si>
  <si>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</si>
  <si>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</si>
  <si>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</si>
  <si>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</si>
  <si>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</si>
  <si>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</si>
  <si>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</si>
  <si>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</si>
  <si>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</si>
  <si>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</si>
  <si>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</si>
  <si>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</si>
  <si>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</si>
  <si>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</si>
  <si>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</si>
  <si>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</si>
  <si>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</si>
  <si>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</si>
  <si>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</si>
  <si>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</si>
  <si>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</si>
  <si>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</si>
  <si>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</si>
  <si>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</si>
  <si>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</si>
  <si>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</si>
  <si>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</si>
  <si>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</si>
  <si>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</si>
  <si>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</si>
  <si>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</si>
  <si>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</si>
  <si>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</si>
  <si>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</si>
  <si>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</si>
  <si>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</si>
  <si>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</si>
  <si>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</si>
  <si>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</si>
  <si>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</si>
  <si>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</si>
  <si>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</si>
  <si>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</si>
  <si>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</si>
  <si>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</si>
  <si>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</si>
  <si>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</si>
  <si>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</si>
  <si>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</si>
  <si>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</si>
  <si>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</si>
  <si>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</si>
  <si>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</si>
  <si>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</si>
  <si>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</si>
  <si>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</si>
  <si>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</si>
  <si>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</si>
  <si>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</si>
  <si>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</si>
  <si>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</si>
  <si>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</si>
  <si>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</si>
  <si>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</si>
  <si>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</si>
  <si>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</si>
  <si>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</si>
  <si>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</si>
  <si>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</si>
  <si>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</si>
  <si>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</si>
  <si>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</si>
  <si>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</si>
  <si>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</si>
  <si>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</si>
  <si>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</si>
  <si>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</si>
  <si>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</si>
  <si>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</si>
  <si>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</si>
  <si>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</si>
  <si>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</si>
  <si>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</si>
  <si>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</si>
  <si>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</si>
  <si>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</si>
  <si>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</si>
  <si>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</si>
  <si>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5-star calls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</si>
  <si>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</si>
  <si>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</si>
  <si>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</si>
  <si>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</si>
  <si>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</si>
  <si>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</si>
  <si>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</si>
  <si>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</si>
  <si>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</si>
  <si>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</si>
  <si>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</si>
  <si>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</si>
  <si>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</si>
  <si>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</si>
  <si>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</si>
  <si>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</si>
  <si>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</si>
  <si>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</si>
  <si>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</si>
  <si>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</si>
  <si>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</si>
  <si>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Row Labels</t>
  </si>
  <si>
    <t>for graph</t>
  </si>
  <si>
    <t>Rep</t>
  </si>
  <si>
    <t>Calls</t>
  </si>
  <si>
    <t>Amount</t>
  </si>
  <si>
    <t>Set Calls</t>
  </si>
  <si>
    <t>Set Amount</t>
  </si>
  <si>
    <t>Selected Reps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</si>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</sst>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 #,##0;#,##0\ \-&quot;₹&quot;;&quot;₹&quot;\ #,##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11"/>
      <color rgb="FF000000"/>
      <name val="Aptos"/>
      <family val="2"/>
      <scheme val="minor"/>
    </font>
    <font>
      <sz val="11"/>
      <color rgb="FF000000"/>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B858DE"/>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rgb="FFCEB5DD"/>
      </bottom>
      <diagonal/>
    </border>
  </borders>
  <cellStyleXfs count="1">
    <xf numFmtId="0" fontId="0" fillId="0" borderId="0"/>
  </cellStyleXfs>
  <cellXfs count="3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 fontId="0" fillId="0" borderId="0" xfId="0" applyNumberFormat="1"/>
    <xf numFmtId="165" fontId="0" fillId="0" borderId="0" xfId="0" applyNumberFormat="1"/>
    <xf numFmtId="0" fontId="0" fillId="0" borderId="0" xfId="0" applyAlignment="1">
      <alignment horizontal="left"/>
    </xf>
    <xf numFmtId="0" fontId="0" fillId="0" borderId="0" xfId="0" pivotButton="1"/>
    <xf numFmtId="166" fontId="0" fillId="0" borderId="0" xfId="0" applyNumberFormat="1"/>
    <xf numFmtId="0" fontId="0" fillId="4" borderId="0" xfId="0" applyFill="1" applyAlignment="1">
      <alignment horizontal="left"/>
    </xf>
    <xf numFmtId="0" fontId="0" fillId="0" borderId="0" xfId="0" applyAlignment="1">
      <alignment horizontal="left" indent="1"/>
    </xf>
    <xf numFmtId="0" fontId="4" fillId="3" borderId="10" xfId="0" applyFont="1" applyFill="1" applyBorder="1" applyAlignment="1">
      <alignment horizontal="left"/>
    </xf>
    <xf numFmtId="0" fontId="4" fillId="3" borderId="10" xfId="0" applyFont="1" applyFill="1" applyBorder="1"/>
    <xf numFmtId="0" fontId="5" fillId="3" borderId="0" xfId="0" applyFont="1" applyFill="1" applyAlignment="1">
      <alignment horizontal="left" indent="1"/>
    </xf>
    <xf numFmtId="166" fontId="5" fillId="3" borderId="0" xfId="0" applyNumberFormat="1" applyFont="1" applyFill="1"/>
  </cellXfs>
  <cellStyles count="1">
    <cellStyle name="Normal" xfId="0" builtinId="0"/>
  </cellStyles>
  <dxfs count="19">
    <dxf>
      <fill>
        <patternFill>
          <bgColor theme="4" tint="0.79998168889431442"/>
        </patternFill>
      </fill>
    </dxf>
    <dxf>
      <fill>
        <patternFill>
          <bgColor theme="4" tint="0.79998168889431442"/>
        </patternFill>
      </fill>
    </dxf>
    <dxf>
      <fill>
        <patternFill patternType="solid">
          <fgColor theme="4" tint="0.79998168889431442"/>
          <bgColor theme="4" tint="0.79998168889431442"/>
        </patternFill>
      </fill>
    </dxf>
    <dxf>
      <fill>
        <patternFill patternType="solid">
          <bgColor rgb="FFB858DE"/>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8"/>
    </tableStyle>
  </tableStyles>
  <colors>
    <mruColors>
      <color rgb="FFB85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[call center project.xlsx]pivot!monthhly trend</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a:t>
            </a:r>
            <a:r>
              <a:rPr lang="en-IN" baseline="0"/>
              <a:t> title</a:t>
            </a:r>
          </a:p>
        </c:rich>
      </c:tx>
      <c:layout>
        <c:manualLayout>
          <c:xMode val="edge"/>
          <c:yMode val="edge"/>
          <c:x val="1.8033026813755914E-2"/>
          <c:y val="1.77514792899408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lumMod val="45000"/>
                  <a:lumOff val="55000"/>
                </a:schemeClr>
              </a:gs>
              <a:gs pos="66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pivot!$C$24</c:f>
              <c:strCache>
                <c:ptCount val="1"/>
                <c:pt idx="0">
                  <c:v>call count2</c:v>
                </c:pt>
              </c:strCache>
            </c:strRef>
          </c:tx>
          <c:spPr>
            <a:gradFill>
              <a:gsLst>
                <a:gs pos="100000">
                  <a:schemeClr val="accent1">
                    <a:lumMod val="45000"/>
                    <a:lumOff val="55000"/>
                  </a:schemeClr>
                </a:gs>
                <a:gs pos="66000">
                  <a:schemeClr val="accent1">
                    <a:lumMod val="30000"/>
                    <a:lumOff val="70000"/>
                  </a:schemeClr>
                </a:gs>
              </a:gsLst>
              <a:lin ang="5400000" scaled="1"/>
            </a:gradFill>
            <a:ln>
              <a:noFill/>
            </a:ln>
            <a:effectLst/>
          </c:spP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9551-4253-A517-E1D4D71B86A9}"/>
            </c:ext>
          </c:extLst>
        </c:ser>
        <c:dLbls>
          <c:showLegendKey val="0"/>
          <c:showVal val="0"/>
          <c:showCatName val="0"/>
          <c:showSerName val="0"/>
          <c:showPercent val="0"/>
          <c:showBubbleSize val="0"/>
        </c:dLbls>
        <c:axId val="1184106303"/>
        <c:axId val="1184117823"/>
      </c:areaChart>
      <c:lineChart>
        <c:grouping val="standard"/>
        <c:varyColors val="0"/>
        <c:ser>
          <c:idx val="0"/>
          <c:order val="0"/>
          <c:tx>
            <c:strRef>
              <c:f>pivot!$B$24</c:f>
              <c:strCache>
                <c:ptCount val="1"/>
                <c:pt idx="0">
                  <c:v>call count</c:v>
                </c:pt>
              </c:strCache>
            </c:strRef>
          </c:tx>
          <c:spPr>
            <a:ln w="28575" cap="rnd">
              <a:solidFill>
                <a:schemeClr val="accent1">
                  <a:shade val="76000"/>
                </a:schemeClr>
              </a:solidFill>
              <a:round/>
            </a:ln>
            <a:effectLst/>
          </c:spPr>
          <c:marker>
            <c:symbol val="none"/>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9551-4253-A517-E1D4D71B86A9}"/>
            </c:ext>
          </c:extLst>
        </c:ser>
        <c:dLbls>
          <c:showLegendKey val="0"/>
          <c:showVal val="0"/>
          <c:showCatName val="0"/>
          <c:showSerName val="0"/>
          <c:showPercent val="0"/>
          <c:showBubbleSize val="0"/>
        </c:dLbls>
        <c:marker val="1"/>
        <c:smooth val="0"/>
        <c:axId val="1184106303"/>
        <c:axId val="1184117823"/>
      </c:lineChart>
      <c:catAx>
        <c:axId val="1184106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117823"/>
        <c:crosses val="autoZero"/>
        <c:auto val="1"/>
        <c:lblAlgn val="ctr"/>
        <c:lblOffset val="100"/>
        <c:noMultiLvlLbl val="0"/>
      </c:catAx>
      <c:valAx>
        <c:axId val="1184117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10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project.xlsx]pivot!week day trend</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854405699287589"/>
          <c:y val="6.5671641791044774E-2"/>
          <c:w val="0.70193213348331462"/>
          <c:h val="0.86865671641791042"/>
        </c:manualLayout>
      </c:layout>
      <c:barChart>
        <c:barDir val="bar"/>
        <c:grouping val="clustered"/>
        <c:varyColors val="0"/>
        <c:ser>
          <c:idx val="0"/>
          <c:order val="0"/>
          <c:tx>
            <c:strRef>
              <c:f>pivot!$F$24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pivot!$E$25:$E$32</c:f>
              <c:strCache>
                <c:ptCount val="7"/>
                <c:pt idx="0">
                  <c:v>Sunday</c:v>
                </c:pt>
                <c:pt idx="1">
                  <c:v>Monday</c:v>
                </c:pt>
                <c:pt idx="2">
                  <c:v>Tuesday</c:v>
                </c:pt>
                <c:pt idx="3">
                  <c:v>Wednesday</c:v>
                </c:pt>
                <c:pt idx="4">
                  <c:v>Thursday</c:v>
                </c:pt>
                <c:pt idx="5">
                  <c:v>Friday</c:v>
                </c:pt>
                <c:pt idx="6">
                  <c:v>Saturday</c:v>
                </c:pt>
              </c:strCache>
            </c:strRef>
          </c:cat>
          <c:val>
            <c:numRef>
              <c:f>pivot!$F$25:$F$32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DAC7-49AD-B4E2-9BC77FCB4ED3}"/>
            </c:ext>
          </c:extLst>
        </c:ser>
        <c:dLbls>
          <c:dLblPos val="outEnd"/>
          <c:showLegendKey val="0"/>
          <c:showVal val="1"/>
          <c:showCatName val="0"/>
          <c:showSerName val="0"/>
          <c:showPercent val="0"/>
          <c:showBubbleSize val="0"/>
        </c:dLbls>
        <c:gapWidth val="25"/>
        <c:axId val="773193295"/>
        <c:axId val="773184175"/>
      </c:barChart>
      <c:catAx>
        <c:axId val="773193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184175"/>
        <c:crosses val="autoZero"/>
        <c:auto val="1"/>
        <c:lblAlgn val="ctr"/>
        <c:lblOffset val="100"/>
        <c:noMultiLvlLbl val="0"/>
      </c:catAx>
      <c:valAx>
        <c:axId val="773184175"/>
        <c:scaling>
          <c:orientation val="minMax"/>
        </c:scaling>
        <c:delete val="1"/>
        <c:axPos val="b"/>
        <c:numFmt formatCode="#,##0" sourceLinked="1"/>
        <c:majorTickMark val="out"/>
        <c:minorTickMark val="none"/>
        <c:tickLblPos val="nextTo"/>
        <c:crossAx val="773193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953467364579003"/>
          <c:y val="0.14414715598280345"/>
          <c:w val="0.8269894683388751"/>
          <c:h val="0.85585284401719652"/>
        </c:manualLayout>
      </c:layout>
      <c:barChart>
        <c:barDir val="bar"/>
        <c:grouping val="clustered"/>
        <c:varyColors val="0"/>
        <c:ser>
          <c:idx val="0"/>
          <c:order val="0"/>
          <c:tx>
            <c:strRef>
              <c:f>pivot!$G$41</c:f>
              <c:strCache>
                <c:ptCount val="1"/>
                <c:pt idx="0">
                  <c:v>Calls</c:v>
                </c:pt>
              </c:strCache>
            </c:strRef>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1-F88F-4064-8618-0E26D8845E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pivot!$F$42:$F$46</c:f>
              <c:strCache>
                <c:ptCount val="5"/>
                <c:pt idx="0">
                  <c:v>R01</c:v>
                </c:pt>
                <c:pt idx="1">
                  <c:v>R02</c:v>
                </c:pt>
                <c:pt idx="2">
                  <c:v>R03</c:v>
                </c:pt>
                <c:pt idx="3">
                  <c:v>R04</c:v>
                </c:pt>
                <c:pt idx="4">
                  <c:v>R05</c:v>
                </c:pt>
              </c:strCache>
            </c:strRef>
          </c:cat>
          <c:val>
            <c:numRef>
              <c:f>pivot!$G$42:$G$46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2-F88F-4064-8618-0E26D8845E44}"/>
            </c:ext>
          </c:extLst>
        </c:ser>
        <c:ser>
          <c:idx val="1"/>
          <c:order val="1"/>
          <c:tx>
            <c:strRef>
              <c:f>pivot!$I$41</c:f>
              <c:strCache>
                <c:ptCount val="1"/>
                <c:pt idx="0">
                  <c:v>Set Calls</c:v>
                </c:pt>
              </c:strCache>
            </c:strRef>
          </c:tx>
          <c:spPr>
            <a:gradFill>
              <a:gsLst>
                <a:gs pos="34000">
                  <a:schemeClr val="accent1">
                    <a:lumMod val="40000"/>
                    <a:lumOff val="60000"/>
                  </a:schemeClr>
                </a:gs>
                <a:gs pos="42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pivot!$I$42:$I$46</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F88F-4064-8618-0E26D8845E44}"/>
            </c:ext>
          </c:extLst>
        </c:ser>
        <c:dLbls>
          <c:dLblPos val="outEnd"/>
          <c:showLegendKey val="0"/>
          <c:showVal val="1"/>
          <c:showCatName val="0"/>
          <c:showSerName val="0"/>
          <c:showPercent val="0"/>
          <c:showBubbleSize val="0"/>
        </c:dLbls>
        <c:gapWidth val="182"/>
        <c:overlap val="100"/>
        <c:axId val="2095190447"/>
        <c:axId val="2095197167"/>
      </c:barChart>
      <c:catAx>
        <c:axId val="209519044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197167"/>
        <c:crosses val="autoZero"/>
        <c:auto val="1"/>
        <c:lblAlgn val="ctr"/>
        <c:lblOffset val="100"/>
        <c:noMultiLvlLbl val="0"/>
      </c:catAx>
      <c:valAx>
        <c:axId val="2095197167"/>
        <c:scaling>
          <c:orientation val="minMax"/>
          <c:min val="0"/>
        </c:scaling>
        <c:delete val="1"/>
        <c:axPos val="t"/>
        <c:numFmt formatCode="General" sourceLinked="1"/>
        <c:majorTickMark val="none"/>
        <c:minorTickMark val="none"/>
        <c:tickLblPos val="nextTo"/>
        <c:crossAx val="209519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453286234304184E-2"/>
          <c:y val="9.6921311088408513E-2"/>
          <c:w val="0.90654671376569584"/>
          <c:h val="0.85784874373700082"/>
        </c:manualLayout>
      </c:layout>
      <c:barChart>
        <c:barDir val="bar"/>
        <c:grouping val="clustered"/>
        <c:varyColors val="0"/>
        <c:ser>
          <c:idx val="1"/>
          <c:order val="0"/>
          <c:tx>
            <c:v>s2</c:v>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1-EB8B-45C2-89ED-4B138CCE68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pivot!$F$42:$F$46</c:f>
              <c:strCache>
                <c:ptCount val="5"/>
                <c:pt idx="0">
                  <c:v>R01</c:v>
                </c:pt>
                <c:pt idx="1">
                  <c:v>R02</c:v>
                </c:pt>
                <c:pt idx="2">
                  <c:v>R03</c:v>
                </c:pt>
                <c:pt idx="3">
                  <c:v>R04</c:v>
                </c:pt>
                <c:pt idx="4">
                  <c:v>R05</c:v>
                </c:pt>
              </c:strCache>
            </c:strRef>
          </c:cat>
          <c:val>
            <c:numRef>
              <c:f>pivot!$H$42:$H$46</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2-EB8B-45C2-89ED-4B138CCE68A3}"/>
            </c:ext>
          </c:extLst>
        </c:ser>
        <c:ser>
          <c:idx val="0"/>
          <c:order val="1"/>
          <c:tx>
            <c:strRef>
              <c:f>pivot!$J$41</c:f>
              <c:strCache>
                <c:ptCount val="1"/>
                <c:pt idx="0">
                  <c:v>Set Amount</c:v>
                </c:pt>
              </c:strCache>
            </c:strRef>
          </c:tx>
          <c:spPr>
            <a:gradFill>
              <a:gsLst>
                <a:gs pos="39000">
                  <a:schemeClr val="accent1">
                    <a:lumMod val="40000"/>
                    <a:lumOff val="60000"/>
                  </a:schemeClr>
                </a:gs>
                <a:gs pos="42000">
                  <a:schemeClr val="accent1">
                    <a:lumMod val="30000"/>
                    <a:lumOff val="70000"/>
                  </a:schemeClr>
                </a:gs>
              </a:gsLst>
              <a:lin ang="5400000" scaled="1"/>
            </a:gradFill>
            <a:ln>
              <a:noFill/>
            </a:ln>
            <a:effectLst/>
          </c:spPr>
          <c:invertIfNegative val="0"/>
          <c:val>
            <c:numRef>
              <c:f>pivot!$J$42:$J$46</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3-EB8B-45C2-89ED-4B138CCE68A3}"/>
            </c:ext>
          </c:extLst>
        </c:ser>
        <c:dLbls>
          <c:showLegendKey val="0"/>
          <c:showVal val="0"/>
          <c:showCatName val="0"/>
          <c:showSerName val="0"/>
          <c:showPercent val="0"/>
          <c:showBubbleSize val="0"/>
        </c:dLbls>
        <c:gapWidth val="182"/>
        <c:overlap val="100"/>
        <c:axId val="2095190447"/>
        <c:axId val="2095197167"/>
      </c:barChart>
      <c:catAx>
        <c:axId val="2095190447"/>
        <c:scaling>
          <c:orientation val="maxMin"/>
        </c:scaling>
        <c:delete val="1"/>
        <c:axPos val="l"/>
        <c:numFmt formatCode="General" sourceLinked="1"/>
        <c:majorTickMark val="out"/>
        <c:minorTickMark val="none"/>
        <c:tickLblPos val="nextTo"/>
        <c:crossAx val="2095197167"/>
        <c:crosses val="autoZero"/>
        <c:auto val="1"/>
        <c:lblAlgn val="ctr"/>
        <c:lblOffset val="100"/>
        <c:noMultiLvlLbl val="0"/>
      </c:catAx>
      <c:valAx>
        <c:axId val="2095197167"/>
        <c:scaling>
          <c:orientation val="minMax"/>
        </c:scaling>
        <c:delete val="1"/>
        <c:axPos val="t"/>
        <c:numFmt formatCode="General" sourceLinked="1"/>
        <c:majorTickMark val="none"/>
        <c:minorTickMark val="none"/>
        <c:tickLblPos val="nextTo"/>
        <c:crossAx val="209519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a:t>
            </a:r>
            <a:r>
              <a:rPr lang="en-IN" baseline="0"/>
              <a:t> V/s female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pivot!$B$55:$B$56</c:f>
              <c:strCache>
                <c:ptCount val="1"/>
                <c:pt idx="0">
                  <c:v>Female</c:v>
                </c:pt>
              </c:strCache>
            </c:strRef>
          </c:tx>
          <c:spPr>
            <a:solidFill>
              <a:schemeClr val="accent1"/>
            </a:solidFill>
            <a:ln>
              <a:noFill/>
            </a:ln>
            <a:effectLst/>
          </c:spPr>
          <c:invertIfNegative val="0"/>
          <c:cat>
            <c:strRef>
              <c:f>pivot!$A$57:$A$60</c:f>
              <c:strCache>
                <c:ptCount val="3"/>
                <c:pt idx="0">
                  <c:v>Cincinnati</c:v>
                </c:pt>
                <c:pt idx="1">
                  <c:v>Cleveland</c:v>
                </c:pt>
                <c:pt idx="2">
                  <c:v>Columbus</c:v>
                </c:pt>
              </c:strCache>
            </c:strRef>
          </c:cat>
          <c:val>
            <c:numRef>
              <c:f>pivot!$B$57:$B$60</c:f>
              <c:numCache>
                <c:formatCode>#,##0</c:formatCode>
                <c:ptCount val="3"/>
                <c:pt idx="0">
                  <c:v>144</c:v>
                </c:pt>
                <c:pt idx="1">
                  <c:v>326</c:v>
                </c:pt>
                <c:pt idx="2">
                  <c:v>129</c:v>
                </c:pt>
              </c:numCache>
            </c:numRef>
          </c:val>
          <c:extLst>
            <c:ext xmlns:c16="http://schemas.microsoft.com/office/drawing/2014/chart" uri="{C3380CC4-5D6E-409C-BE32-E72D297353CC}">
              <c16:uniqueId val="{00000000-C97B-42E4-A6C9-408E31D0858C}"/>
            </c:ext>
          </c:extLst>
        </c:ser>
        <c:ser>
          <c:idx val="1"/>
          <c:order val="1"/>
          <c:tx>
            <c:strRef>
              <c:f>pivot!$C$55:$C$56</c:f>
              <c:strCache>
                <c:ptCount val="1"/>
                <c:pt idx="0">
                  <c:v>Male</c:v>
                </c:pt>
              </c:strCache>
            </c:strRef>
          </c:tx>
          <c:spPr>
            <a:solidFill>
              <a:schemeClr val="accent2"/>
            </a:solidFill>
            <a:ln>
              <a:noFill/>
            </a:ln>
            <a:effectLst/>
          </c:spPr>
          <c:invertIfNegative val="0"/>
          <c:cat>
            <c:strRef>
              <c:f>pivot!$A$57:$A$60</c:f>
              <c:strCache>
                <c:ptCount val="3"/>
                <c:pt idx="0">
                  <c:v>Cincinnati</c:v>
                </c:pt>
                <c:pt idx="1">
                  <c:v>Cleveland</c:v>
                </c:pt>
                <c:pt idx="2">
                  <c:v>Columbus</c:v>
                </c:pt>
              </c:strCache>
            </c:strRef>
          </c:cat>
          <c:val>
            <c:numRef>
              <c:f>pivot!$C$57:$C$60</c:f>
              <c:numCache>
                <c:formatCode>#,##0</c:formatCode>
                <c:ptCount val="3"/>
                <c:pt idx="0">
                  <c:v>132</c:v>
                </c:pt>
                <c:pt idx="1">
                  <c:v>63</c:v>
                </c:pt>
                <c:pt idx="2">
                  <c:v>206</c:v>
                </c:pt>
              </c:numCache>
            </c:numRef>
          </c:val>
          <c:extLst>
            <c:ext xmlns:c16="http://schemas.microsoft.com/office/drawing/2014/chart" uri="{C3380CC4-5D6E-409C-BE32-E72D297353CC}">
              <c16:uniqueId val="{00000001-C97B-42E4-A6C9-408E31D0858C}"/>
            </c:ext>
          </c:extLst>
        </c:ser>
        <c:dLbls>
          <c:showLegendKey val="0"/>
          <c:showVal val="0"/>
          <c:showCatName val="0"/>
          <c:showSerName val="0"/>
          <c:showPercent val="0"/>
          <c:showBubbleSize val="0"/>
        </c:dLbls>
        <c:gapWidth val="20"/>
        <c:overlap val="100"/>
        <c:axId val="1934370783"/>
        <c:axId val="1934353503"/>
      </c:barChart>
      <c:catAx>
        <c:axId val="193437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353503"/>
        <c:crosses val="autoZero"/>
        <c:auto val="1"/>
        <c:lblAlgn val="ctr"/>
        <c:lblOffset val="100"/>
        <c:noMultiLvlLbl val="0"/>
      </c:catAx>
      <c:valAx>
        <c:axId val="1934353503"/>
        <c:scaling>
          <c:orientation val="minMax"/>
        </c:scaling>
        <c:delete val="1"/>
        <c:axPos val="l"/>
        <c:numFmt formatCode="0%" sourceLinked="1"/>
        <c:majorTickMark val="none"/>
        <c:minorTickMark val="none"/>
        <c:tickLblPos val="nextTo"/>
        <c:crossAx val="193437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project.xlsx]pivot!repsats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pivot!$B$62</c:f>
              <c:strCache>
                <c:ptCount val="1"/>
                <c:pt idx="0">
                  <c:v>Total</c:v>
                </c:pt>
              </c:strCache>
            </c:strRef>
          </c:tx>
          <c:spPr>
            <a:solidFill>
              <a:schemeClr val="accent1"/>
            </a:solidFill>
            <a:ln>
              <a:noFill/>
            </a:ln>
            <a:effectLst/>
          </c:spPr>
          <c:invertIfNegative val="0"/>
          <c:cat>
            <c:strRef>
              <c:f>pivot!$A$63:$A$68</c:f>
              <c:strCache>
                <c:ptCount val="5"/>
                <c:pt idx="0">
                  <c:v>1</c:v>
                </c:pt>
                <c:pt idx="1">
                  <c:v>2</c:v>
                </c:pt>
                <c:pt idx="2">
                  <c:v>3</c:v>
                </c:pt>
                <c:pt idx="3">
                  <c:v>4</c:v>
                </c:pt>
                <c:pt idx="4">
                  <c:v>5</c:v>
                </c:pt>
              </c:strCache>
            </c:strRef>
          </c:cat>
          <c:val>
            <c:numRef>
              <c:f>pivot!$B$63:$B$68</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21B3-4F85-B2DE-F4CF6277388B}"/>
            </c:ext>
          </c:extLst>
        </c:ser>
        <c:dLbls>
          <c:showLegendKey val="0"/>
          <c:showVal val="0"/>
          <c:showCatName val="0"/>
          <c:showSerName val="0"/>
          <c:showPercent val="0"/>
          <c:showBubbleSize val="0"/>
        </c:dLbls>
        <c:gapWidth val="10"/>
        <c:overlap val="-27"/>
        <c:axId val="680625887"/>
        <c:axId val="680613887"/>
      </c:barChart>
      <c:catAx>
        <c:axId val="68062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13887"/>
        <c:crosses val="autoZero"/>
        <c:auto val="1"/>
        <c:lblAlgn val="ctr"/>
        <c:lblOffset val="100"/>
        <c:noMultiLvlLbl val="0"/>
      </c:catAx>
      <c:valAx>
        <c:axId val="680613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2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6350</xdr:colOff>
      <xdr:row>2</xdr:row>
      <xdr:rowOff>82550</xdr:rowOff>
    </xdr:from>
    <xdr:to>
      <xdr:col>4</xdr:col>
      <xdr:colOff>254000</xdr:colOff>
      <xdr:row>7</xdr:row>
      <xdr:rowOff>95250</xdr:rowOff>
    </xdr:to>
    <xdr:sp macro="" textlink="pivot!A4">
      <xdr:nvSpPr>
        <xdr:cNvPr id="3" name="Rectangle 2">
          <a:extLst>
            <a:ext uri="{FF2B5EF4-FFF2-40B4-BE49-F238E27FC236}">
              <a16:creationId xmlns:a16="http://schemas.microsoft.com/office/drawing/2014/main" id="{3A712394-017E-8180-4D80-8B33683D8311}"/>
            </a:ext>
          </a:extLst>
        </xdr:cNvPr>
        <xdr:cNvSpPr/>
      </xdr:nvSpPr>
      <xdr:spPr>
        <a:xfrm>
          <a:off x="88900" y="450850"/>
          <a:ext cx="1466850" cy="933450"/>
        </a:xfrm>
        <a:prstGeom prst="rect">
          <a:avLst/>
        </a:prstGeom>
        <a:effectLst>
          <a:outerShdw blurRad="88900" dist="50800" dir="21540000" sx="90000" sy="90000" algn="ctr" rotWithShape="0">
            <a:srgbClr val="000000">
              <a:alpha val="86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CAAEF9C-6AA2-404A-A182-80012E23DBF7}" type="TxLink">
            <a:rPr lang="en-US" sz="2000" b="0" i="0" u="none" strike="noStrike">
              <a:solidFill>
                <a:schemeClr val="bg1"/>
              </a:solidFill>
              <a:latin typeface="Aptos"/>
            </a:rPr>
            <a:pPr algn="ctr"/>
            <a:t>1,000</a:t>
          </a:fld>
          <a:endParaRPr lang="en-IN" sz="2000">
            <a:solidFill>
              <a:schemeClr val="bg1"/>
            </a:solidFill>
          </a:endParaRPr>
        </a:p>
      </xdr:txBody>
    </xdr:sp>
    <xdr:clientData/>
  </xdr:twoCellAnchor>
  <xdr:twoCellAnchor>
    <xdr:from>
      <xdr:col>2</xdr:col>
      <xdr:colOff>381000</xdr:colOff>
      <xdr:row>2</xdr:row>
      <xdr:rowOff>133350</xdr:rowOff>
    </xdr:from>
    <xdr:to>
      <xdr:col>3</xdr:col>
      <xdr:colOff>482600</xdr:colOff>
      <xdr:row>3</xdr:row>
      <xdr:rowOff>171450</xdr:rowOff>
    </xdr:to>
    <xdr:sp macro="" textlink="">
      <xdr:nvSpPr>
        <xdr:cNvPr id="4" name="TextBox 3">
          <a:extLst>
            <a:ext uri="{FF2B5EF4-FFF2-40B4-BE49-F238E27FC236}">
              <a16:creationId xmlns:a16="http://schemas.microsoft.com/office/drawing/2014/main" id="{0BEF7E1B-7F81-E172-07C2-712DCBDB28C1}"/>
            </a:ext>
          </a:extLst>
        </xdr:cNvPr>
        <xdr:cNvSpPr txBox="1"/>
      </xdr:nvSpPr>
      <xdr:spPr>
        <a:xfrm>
          <a:off x="463550" y="501650"/>
          <a:ext cx="711200" cy="222250"/>
        </a:xfrm>
        <a:prstGeom prst="rect">
          <a:avLst/>
        </a:prstGeom>
        <a:solidFill>
          <a:schemeClr val="accent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12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rPr>
            <a:t>Calls</a:t>
          </a:r>
        </a:p>
        <a:p>
          <a:endParaRPr lang="en-IN" sz="1100">
            <a:solidFill>
              <a:schemeClr val="accent1">
                <a:lumMod val="40000"/>
                <a:lumOff val="60000"/>
              </a:schemeClr>
            </a:solidFill>
          </a:endParaRPr>
        </a:p>
      </xdr:txBody>
    </xdr:sp>
    <xdr:clientData/>
  </xdr:twoCellAnchor>
  <xdr:twoCellAnchor>
    <xdr:from>
      <xdr:col>2</xdr:col>
      <xdr:colOff>298450</xdr:colOff>
      <xdr:row>6</xdr:row>
      <xdr:rowOff>0</xdr:rowOff>
    </xdr:from>
    <xdr:to>
      <xdr:col>3</xdr:col>
      <xdr:colOff>571500</xdr:colOff>
      <xdr:row>7</xdr:row>
      <xdr:rowOff>19050</xdr:rowOff>
    </xdr:to>
    <xdr:sp macro="" textlink="pivot!A7">
      <xdr:nvSpPr>
        <xdr:cNvPr id="5" name="TextBox 4">
          <a:extLst>
            <a:ext uri="{FF2B5EF4-FFF2-40B4-BE49-F238E27FC236}">
              <a16:creationId xmlns:a16="http://schemas.microsoft.com/office/drawing/2014/main" id="{7B5B8F2A-F5EA-380F-7F09-9AA13926B1CE}"/>
            </a:ext>
          </a:extLst>
        </xdr:cNvPr>
        <xdr:cNvSpPr txBox="1"/>
      </xdr:nvSpPr>
      <xdr:spPr>
        <a:xfrm>
          <a:off x="381000" y="1104900"/>
          <a:ext cx="882650" cy="2032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171947E-C88B-46E2-B661-13FE9E70F9E0}" type="TxLink">
            <a:rPr lang="en-US" sz="1100" b="0" i="0" u="none" strike="noStrike">
              <a:solidFill>
                <a:schemeClr val="accent1">
                  <a:lumMod val="20000"/>
                  <a:lumOff val="80000"/>
                </a:schemeClr>
              </a:solidFill>
              <a:latin typeface="Aptos"/>
            </a:rPr>
            <a:pPr algn="ctr"/>
            <a:t>218</a:t>
          </a:fld>
          <a:endParaRPr lang="en-IN" sz="1100">
            <a:solidFill>
              <a:schemeClr val="accent1">
                <a:lumMod val="20000"/>
                <a:lumOff val="80000"/>
              </a:schemeClr>
            </a:solidFill>
          </a:endParaRPr>
        </a:p>
      </xdr:txBody>
    </xdr:sp>
    <xdr:clientData/>
  </xdr:twoCellAnchor>
  <xdr:twoCellAnchor>
    <xdr:from>
      <xdr:col>2</xdr:col>
      <xdr:colOff>12700</xdr:colOff>
      <xdr:row>8</xdr:row>
      <xdr:rowOff>19050</xdr:rowOff>
    </xdr:from>
    <xdr:to>
      <xdr:col>4</xdr:col>
      <xdr:colOff>260350</xdr:colOff>
      <xdr:row>13</xdr:row>
      <xdr:rowOff>31750</xdr:rowOff>
    </xdr:to>
    <xdr:sp macro="" textlink="pivot!C4">
      <xdr:nvSpPr>
        <xdr:cNvPr id="6" name="Rectangle 5">
          <a:extLst>
            <a:ext uri="{FF2B5EF4-FFF2-40B4-BE49-F238E27FC236}">
              <a16:creationId xmlns:a16="http://schemas.microsoft.com/office/drawing/2014/main" id="{16CC88BB-916A-4D8A-A772-6A4F19314440}"/>
            </a:ext>
          </a:extLst>
        </xdr:cNvPr>
        <xdr:cNvSpPr/>
      </xdr:nvSpPr>
      <xdr:spPr>
        <a:xfrm>
          <a:off x="95250" y="1492250"/>
          <a:ext cx="1466850" cy="933450"/>
        </a:xfrm>
        <a:prstGeom prst="rect">
          <a:avLst/>
        </a:prstGeom>
        <a:solidFill>
          <a:schemeClr val="accent1"/>
        </a:solidFill>
        <a:effectLst>
          <a:outerShdw blurRad="88900" dist="50800" dir="21540000" sx="90000" sy="90000" algn="ctr" rotWithShape="0">
            <a:srgbClr val="000000">
              <a:alpha val="86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F2E3C28-CD57-4F4D-B971-420A28BEDA15}" type="TxLink">
            <a:rPr lang="en-US" sz="2000" b="0" i="0" u="none" strike="noStrike">
              <a:solidFill>
                <a:schemeClr val="accent1">
                  <a:lumMod val="20000"/>
                  <a:lumOff val="80000"/>
                </a:schemeClr>
              </a:solidFill>
              <a:latin typeface="Aptos"/>
            </a:rPr>
            <a:pPr algn="ctr"/>
            <a:t>89850</a:t>
          </a:fld>
          <a:endParaRPr lang="en-IN" sz="2000">
            <a:solidFill>
              <a:schemeClr val="accent1">
                <a:lumMod val="20000"/>
                <a:lumOff val="80000"/>
              </a:schemeClr>
            </a:solidFill>
          </a:endParaRPr>
        </a:p>
      </xdr:txBody>
    </xdr:sp>
    <xdr:clientData/>
  </xdr:twoCellAnchor>
  <xdr:twoCellAnchor>
    <xdr:from>
      <xdr:col>2</xdr:col>
      <xdr:colOff>374650</xdr:colOff>
      <xdr:row>8</xdr:row>
      <xdr:rowOff>95250</xdr:rowOff>
    </xdr:from>
    <xdr:to>
      <xdr:col>3</xdr:col>
      <xdr:colOff>571500</xdr:colOff>
      <xdr:row>9</xdr:row>
      <xdr:rowOff>133350</xdr:rowOff>
    </xdr:to>
    <xdr:sp macro="" textlink="">
      <xdr:nvSpPr>
        <xdr:cNvPr id="7" name="TextBox 6">
          <a:extLst>
            <a:ext uri="{FF2B5EF4-FFF2-40B4-BE49-F238E27FC236}">
              <a16:creationId xmlns:a16="http://schemas.microsoft.com/office/drawing/2014/main" id="{F39F0465-DEDB-49CA-81AE-94D34CDFCC09}"/>
            </a:ext>
          </a:extLst>
        </xdr:cNvPr>
        <xdr:cNvSpPr txBox="1"/>
      </xdr:nvSpPr>
      <xdr:spPr>
        <a:xfrm>
          <a:off x="457200" y="1568450"/>
          <a:ext cx="806450" cy="222250"/>
        </a:xfrm>
        <a:prstGeom prst="rect">
          <a:avLst/>
        </a:prstGeom>
        <a:solidFill>
          <a:schemeClr val="accent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12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rPr>
            <a:t>Duration</a:t>
          </a:r>
        </a:p>
        <a:p>
          <a:endParaRPr lang="en-IN" sz="1100">
            <a:solidFill>
              <a:schemeClr val="accent1">
                <a:lumMod val="40000"/>
                <a:lumOff val="60000"/>
              </a:schemeClr>
            </a:solidFill>
          </a:endParaRPr>
        </a:p>
      </xdr:txBody>
    </xdr:sp>
    <xdr:clientData/>
  </xdr:twoCellAnchor>
  <xdr:twoCellAnchor>
    <xdr:from>
      <xdr:col>2</xdr:col>
      <xdr:colOff>285750</xdr:colOff>
      <xdr:row>11</xdr:row>
      <xdr:rowOff>107950</xdr:rowOff>
    </xdr:from>
    <xdr:to>
      <xdr:col>3</xdr:col>
      <xdr:colOff>558800</xdr:colOff>
      <xdr:row>12</xdr:row>
      <xdr:rowOff>127000</xdr:rowOff>
    </xdr:to>
    <xdr:sp macro="" textlink="pivot!C7">
      <xdr:nvSpPr>
        <xdr:cNvPr id="8" name="TextBox 7">
          <a:extLst>
            <a:ext uri="{FF2B5EF4-FFF2-40B4-BE49-F238E27FC236}">
              <a16:creationId xmlns:a16="http://schemas.microsoft.com/office/drawing/2014/main" id="{52C74466-6B10-4E9A-A100-1C7D183BD5C6}"/>
            </a:ext>
          </a:extLst>
        </xdr:cNvPr>
        <xdr:cNvSpPr txBox="1"/>
      </xdr:nvSpPr>
      <xdr:spPr>
        <a:xfrm>
          <a:off x="368300" y="2133600"/>
          <a:ext cx="882650" cy="2032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DE3660-802C-45D2-A01F-784A287BDC00}" type="TxLink">
            <a:rPr lang="en-US" sz="1100" b="0" i="0" u="none" strike="noStrike">
              <a:solidFill>
                <a:schemeClr val="accent1">
                  <a:lumMod val="20000"/>
                  <a:lumOff val="80000"/>
                </a:schemeClr>
              </a:solidFill>
              <a:latin typeface="Aptos"/>
            </a:rPr>
            <a:pPr algn="ctr"/>
            <a:t>19300</a:t>
          </a:fld>
          <a:endParaRPr lang="en-IN" sz="1100">
            <a:solidFill>
              <a:schemeClr val="accent1">
                <a:lumMod val="20000"/>
                <a:lumOff val="80000"/>
              </a:schemeClr>
            </a:solidFill>
          </a:endParaRPr>
        </a:p>
      </xdr:txBody>
    </xdr:sp>
    <xdr:clientData/>
  </xdr:twoCellAnchor>
  <xdr:twoCellAnchor>
    <xdr:from>
      <xdr:col>2</xdr:col>
      <xdr:colOff>0</xdr:colOff>
      <xdr:row>13</xdr:row>
      <xdr:rowOff>88900</xdr:rowOff>
    </xdr:from>
    <xdr:to>
      <xdr:col>4</xdr:col>
      <xdr:colOff>247650</xdr:colOff>
      <xdr:row>18</xdr:row>
      <xdr:rowOff>101600</xdr:rowOff>
    </xdr:to>
    <xdr:sp macro="" textlink="pivot!B4">
      <xdr:nvSpPr>
        <xdr:cNvPr id="18" name="Rectangle 17">
          <a:extLst>
            <a:ext uri="{FF2B5EF4-FFF2-40B4-BE49-F238E27FC236}">
              <a16:creationId xmlns:a16="http://schemas.microsoft.com/office/drawing/2014/main" id="{A9BF6614-B9A2-470B-A64E-1F4A22EDC62B}"/>
            </a:ext>
          </a:extLst>
        </xdr:cNvPr>
        <xdr:cNvSpPr/>
      </xdr:nvSpPr>
      <xdr:spPr>
        <a:xfrm>
          <a:off x="82550" y="2482850"/>
          <a:ext cx="1466850" cy="933450"/>
        </a:xfrm>
        <a:prstGeom prst="rect">
          <a:avLst/>
        </a:prstGeom>
        <a:solidFill>
          <a:schemeClr val="accent1"/>
        </a:solidFill>
        <a:effectLst>
          <a:outerShdw blurRad="88900" dist="50800" dir="21540000" sx="90000" sy="90000" algn="ctr" rotWithShape="0">
            <a:srgbClr val="000000">
              <a:alpha val="86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80948B7-0BEE-4391-9EF0-EA85E956B2F2}" type="TxLink">
            <a:rPr lang="en-US" sz="1800" b="0" i="0" u="none" strike="noStrike">
              <a:solidFill>
                <a:schemeClr val="accent1">
                  <a:lumMod val="20000"/>
                  <a:lumOff val="80000"/>
                </a:schemeClr>
              </a:solidFill>
              <a:latin typeface="Aptos"/>
            </a:rPr>
            <a:pPr algn="ctr"/>
            <a:t>₹ 96,623</a:t>
          </a:fld>
          <a:endParaRPr lang="en-IN" sz="1800">
            <a:solidFill>
              <a:schemeClr val="accent1">
                <a:lumMod val="20000"/>
                <a:lumOff val="80000"/>
              </a:schemeClr>
            </a:solidFill>
          </a:endParaRPr>
        </a:p>
      </xdr:txBody>
    </xdr:sp>
    <xdr:clientData/>
  </xdr:twoCellAnchor>
  <xdr:twoCellAnchor>
    <xdr:from>
      <xdr:col>2</xdr:col>
      <xdr:colOff>323850</xdr:colOff>
      <xdr:row>13</xdr:row>
      <xdr:rowOff>165100</xdr:rowOff>
    </xdr:from>
    <xdr:to>
      <xdr:col>3</xdr:col>
      <xdr:colOff>514350</xdr:colOff>
      <xdr:row>15</xdr:row>
      <xdr:rowOff>19050</xdr:rowOff>
    </xdr:to>
    <xdr:sp macro="" textlink="">
      <xdr:nvSpPr>
        <xdr:cNvPr id="19" name="TextBox 18">
          <a:extLst>
            <a:ext uri="{FF2B5EF4-FFF2-40B4-BE49-F238E27FC236}">
              <a16:creationId xmlns:a16="http://schemas.microsoft.com/office/drawing/2014/main" id="{E61D957B-00CC-4A47-B916-93DA8B987465}"/>
            </a:ext>
          </a:extLst>
        </xdr:cNvPr>
        <xdr:cNvSpPr txBox="1"/>
      </xdr:nvSpPr>
      <xdr:spPr>
        <a:xfrm>
          <a:off x="406400" y="2559050"/>
          <a:ext cx="800100" cy="222250"/>
        </a:xfrm>
        <a:prstGeom prst="rect">
          <a:avLst/>
        </a:prstGeom>
        <a:solidFill>
          <a:schemeClr val="accent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sz="12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rPr>
            <a:t>Amount</a:t>
          </a:r>
        </a:p>
        <a:p>
          <a:pPr algn="ctr"/>
          <a:endPar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endParaRPr>
        </a:p>
        <a:p>
          <a:pPr algn="ctr"/>
          <a:endPar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endParaRPr>
        </a:p>
        <a:p>
          <a:pPr algn="ctr"/>
          <a:endPar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endParaRPr>
        </a:p>
        <a:p>
          <a:pPr algn="ctr"/>
          <a:endPar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endParaRPr>
        </a:p>
        <a:p>
          <a:pPr algn="ctr"/>
          <a:r>
            <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rPr>
            <a:t>amount</a:t>
          </a:r>
        </a:p>
        <a:p>
          <a:pPr algn="ctr"/>
          <a:endPar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endParaRPr>
        </a:p>
        <a:p>
          <a:pPr algn="ctr"/>
          <a:endPar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endParaRPr>
        </a:p>
        <a:p>
          <a:endParaRPr lang="en-IN" sz="1100">
            <a:solidFill>
              <a:schemeClr val="accent1">
                <a:lumMod val="40000"/>
                <a:lumOff val="60000"/>
              </a:schemeClr>
            </a:solidFill>
          </a:endParaRPr>
        </a:p>
      </xdr:txBody>
    </xdr:sp>
    <xdr:clientData/>
  </xdr:twoCellAnchor>
  <xdr:twoCellAnchor>
    <xdr:from>
      <xdr:col>2</xdr:col>
      <xdr:colOff>273050</xdr:colOff>
      <xdr:row>17</xdr:row>
      <xdr:rowOff>12700</xdr:rowOff>
    </xdr:from>
    <xdr:to>
      <xdr:col>3</xdr:col>
      <xdr:colOff>546100</xdr:colOff>
      <xdr:row>18</xdr:row>
      <xdr:rowOff>31750</xdr:rowOff>
    </xdr:to>
    <xdr:sp macro="" textlink="pivot!B7">
      <xdr:nvSpPr>
        <xdr:cNvPr id="20" name="TextBox 19">
          <a:extLst>
            <a:ext uri="{FF2B5EF4-FFF2-40B4-BE49-F238E27FC236}">
              <a16:creationId xmlns:a16="http://schemas.microsoft.com/office/drawing/2014/main" id="{1A416391-3F28-4FFF-8DAC-10EEDEADDB75}"/>
            </a:ext>
          </a:extLst>
        </xdr:cNvPr>
        <xdr:cNvSpPr txBox="1"/>
      </xdr:nvSpPr>
      <xdr:spPr>
        <a:xfrm>
          <a:off x="355600" y="3143250"/>
          <a:ext cx="882650" cy="2032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0D024D-DB6C-4366-9035-B8E5243BB874}" type="TxLink">
            <a:rPr lang="en-US" sz="1100" b="0" i="0" u="none" strike="noStrike">
              <a:solidFill>
                <a:schemeClr val="accent1">
                  <a:lumMod val="20000"/>
                  <a:lumOff val="80000"/>
                </a:schemeClr>
              </a:solidFill>
              <a:latin typeface="Aptos"/>
            </a:rPr>
            <a:pPr algn="ctr"/>
            <a:t>₹ 20,581</a:t>
          </a:fld>
          <a:endParaRPr lang="en-IN" sz="1100">
            <a:solidFill>
              <a:schemeClr val="accent1">
                <a:lumMod val="20000"/>
                <a:lumOff val="80000"/>
              </a:schemeClr>
            </a:solidFill>
          </a:endParaRPr>
        </a:p>
      </xdr:txBody>
    </xdr:sp>
    <xdr:clientData/>
  </xdr:twoCellAnchor>
  <xdr:twoCellAnchor>
    <xdr:from>
      <xdr:col>2</xdr:col>
      <xdr:colOff>0</xdr:colOff>
      <xdr:row>19</xdr:row>
      <xdr:rowOff>0</xdr:rowOff>
    </xdr:from>
    <xdr:to>
      <xdr:col>4</xdr:col>
      <xdr:colOff>247650</xdr:colOff>
      <xdr:row>24</xdr:row>
      <xdr:rowOff>12700</xdr:rowOff>
    </xdr:to>
    <xdr:sp macro="" textlink="pivot!D4">
      <xdr:nvSpPr>
        <xdr:cNvPr id="22" name="Rectangle 21">
          <a:extLst>
            <a:ext uri="{FF2B5EF4-FFF2-40B4-BE49-F238E27FC236}">
              <a16:creationId xmlns:a16="http://schemas.microsoft.com/office/drawing/2014/main" id="{3E907D0F-45C8-44B9-8187-74C345308CB6}"/>
            </a:ext>
          </a:extLst>
        </xdr:cNvPr>
        <xdr:cNvSpPr/>
      </xdr:nvSpPr>
      <xdr:spPr>
        <a:xfrm>
          <a:off x="81643" y="3447143"/>
          <a:ext cx="1463221" cy="919843"/>
        </a:xfrm>
        <a:prstGeom prst="rect">
          <a:avLst/>
        </a:prstGeom>
        <a:solidFill>
          <a:schemeClr val="accent1"/>
        </a:solidFill>
        <a:effectLst>
          <a:outerShdw blurRad="88900" dist="50800" dir="21540000" sx="90000" sy="90000" algn="ctr" rotWithShape="0">
            <a:srgbClr val="000000">
              <a:alpha val="86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B710FA3-BB9B-4BCC-9ED7-41628D391D4B}" type="TxLink">
            <a:rPr lang="en-US" sz="1800" b="0" i="0" u="none" strike="noStrike">
              <a:solidFill>
                <a:schemeClr val="accent1">
                  <a:lumMod val="20000"/>
                  <a:lumOff val="80000"/>
                </a:schemeClr>
              </a:solidFill>
              <a:latin typeface="Aptos"/>
            </a:rPr>
            <a:pPr algn="ctr"/>
            <a:t>3.9</a:t>
          </a:fld>
          <a:endParaRPr lang="en-IN" sz="1800">
            <a:solidFill>
              <a:schemeClr val="accent1">
                <a:lumMod val="20000"/>
                <a:lumOff val="80000"/>
              </a:schemeClr>
            </a:solidFill>
          </a:endParaRPr>
        </a:p>
      </xdr:txBody>
    </xdr:sp>
    <xdr:clientData/>
  </xdr:twoCellAnchor>
  <xdr:twoCellAnchor>
    <xdr:from>
      <xdr:col>2</xdr:col>
      <xdr:colOff>374650</xdr:colOff>
      <xdr:row>19</xdr:row>
      <xdr:rowOff>92529</xdr:rowOff>
    </xdr:from>
    <xdr:to>
      <xdr:col>3</xdr:col>
      <xdr:colOff>476250</xdr:colOff>
      <xdr:row>20</xdr:row>
      <xdr:rowOff>130630</xdr:rowOff>
    </xdr:to>
    <xdr:sp macro="" textlink="">
      <xdr:nvSpPr>
        <xdr:cNvPr id="23" name="TextBox 22">
          <a:extLst>
            <a:ext uri="{FF2B5EF4-FFF2-40B4-BE49-F238E27FC236}">
              <a16:creationId xmlns:a16="http://schemas.microsoft.com/office/drawing/2014/main" id="{5A215E55-E11D-4653-84E9-E6AC72C2AC01}"/>
            </a:ext>
          </a:extLst>
        </xdr:cNvPr>
        <xdr:cNvSpPr txBox="1"/>
      </xdr:nvSpPr>
      <xdr:spPr>
        <a:xfrm>
          <a:off x="457200" y="3591379"/>
          <a:ext cx="711200" cy="222251"/>
        </a:xfrm>
        <a:prstGeom prst="rect">
          <a:avLst/>
        </a:prstGeom>
        <a:solidFill>
          <a:schemeClr val="accent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rPr>
            <a:t>Rating</a:t>
          </a:r>
        </a:p>
        <a:p>
          <a:endParaRPr lang="en-IN" sz="1100">
            <a:solidFill>
              <a:schemeClr val="accent1">
                <a:lumMod val="40000"/>
                <a:lumOff val="60000"/>
              </a:schemeClr>
            </a:solidFill>
          </a:endParaRPr>
        </a:p>
      </xdr:txBody>
    </xdr:sp>
    <xdr:clientData/>
  </xdr:twoCellAnchor>
  <xdr:twoCellAnchor>
    <xdr:from>
      <xdr:col>2</xdr:col>
      <xdr:colOff>273050</xdr:colOff>
      <xdr:row>22</xdr:row>
      <xdr:rowOff>98879</xdr:rowOff>
    </xdr:from>
    <xdr:to>
      <xdr:col>3</xdr:col>
      <xdr:colOff>546100</xdr:colOff>
      <xdr:row>23</xdr:row>
      <xdr:rowOff>117929</xdr:rowOff>
    </xdr:to>
    <xdr:sp macro="" textlink="pivot!D7">
      <xdr:nvSpPr>
        <xdr:cNvPr id="24" name="TextBox 23">
          <a:extLst>
            <a:ext uri="{FF2B5EF4-FFF2-40B4-BE49-F238E27FC236}">
              <a16:creationId xmlns:a16="http://schemas.microsoft.com/office/drawing/2014/main" id="{0C643AF3-B0D4-4C03-B234-E313936FB124}"/>
            </a:ext>
          </a:extLst>
        </xdr:cNvPr>
        <xdr:cNvSpPr txBox="1"/>
      </xdr:nvSpPr>
      <xdr:spPr>
        <a:xfrm>
          <a:off x="354693" y="4090308"/>
          <a:ext cx="880836" cy="200478"/>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BE79B5-40DB-497C-833C-36A69A442666}" type="TxLink">
            <a:rPr lang="en-US" sz="1100" b="0" i="0" u="none" strike="noStrike">
              <a:solidFill>
                <a:schemeClr val="accent1">
                  <a:lumMod val="20000"/>
                  <a:lumOff val="80000"/>
                </a:schemeClr>
              </a:solidFill>
              <a:latin typeface="Aptos"/>
            </a:rPr>
            <a:pPr algn="ctr"/>
            <a:t>3.9</a:t>
          </a:fld>
          <a:endParaRPr lang="en-IN" sz="1100">
            <a:solidFill>
              <a:schemeClr val="accent1">
                <a:lumMod val="20000"/>
                <a:lumOff val="80000"/>
              </a:schemeClr>
            </a:solidFill>
          </a:endParaRPr>
        </a:p>
      </xdr:txBody>
    </xdr:sp>
    <xdr:clientData/>
  </xdr:twoCellAnchor>
  <xdr:twoCellAnchor>
    <xdr:from>
      <xdr:col>2</xdr:col>
      <xdr:colOff>25400</xdr:colOff>
      <xdr:row>24</xdr:row>
      <xdr:rowOff>133350</xdr:rowOff>
    </xdr:from>
    <xdr:to>
      <xdr:col>4</xdr:col>
      <xdr:colOff>273050</xdr:colOff>
      <xdr:row>29</xdr:row>
      <xdr:rowOff>146050</xdr:rowOff>
    </xdr:to>
    <xdr:sp macro="" textlink="pivot!E4">
      <xdr:nvSpPr>
        <xdr:cNvPr id="25" name="Rectangle 24">
          <a:extLst>
            <a:ext uri="{FF2B5EF4-FFF2-40B4-BE49-F238E27FC236}">
              <a16:creationId xmlns:a16="http://schemas.microsoft.com/office/drawing/2014/main" id="{B935930F-478B-4DEE-BCAD-F210ADBD32F8}"/>
            </a:ext>
          </a:extLst>
        </xdr:cNvPr>
        <xdr:cNvSpPr/>
      </xdr:nvSpPr>
      <xdr:spPr>
        <a:xfrm>
          <a:off x="107950" y="4552950"/>
          <a:ext cx="1466850" cy="933450"/>
        </a:xfrm>
        <a:prstGeom prst="rect">
          <a:avLst/>
        </a:prstGeom>
        <a:effectLst>
          <a:outerShdw blurRad="88900" dist="50800" dir="21540000" sx="90000" sy="90000" algn="ctr" rotWithShape="0">
            <a:srgbClr val="000000">
              <a:alpha val="86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E237A30-6B3B-44F1-98E6-3A808E80A286}" type="TxLink">
            <a:rPr lang="en-US" sz="1800" b="0" i="0" u="none" strike="noStrike">
              <a:solidFill>
                <a:schemeClr val="accent1">
                  <a:lumMod val="20000"/>
                  <a:lumOff val="80000"/>
                </a:schemeClr>
              </a:solidFill>
              <a:latin typeface="Aptos"/>
            </a:rPr>
            <a:pPr algn="ctr"/>
            <a:t>307</a:t>
          </a:fld>
          <a:endParaRPr lang="en-IN" sz="1800">
            <a:solidFill>
              <a:schemeClr val="accent1">
                <a:lumMod val="20000"/>
                <a:lumOff val="80000"/>
              </a:schemeClr>
            </a:solidFill>
          </a:endParaRPr>
        </a:p>
      </xdr:txBody>
    </xdr:sp>
    <xdr:clientData/>
  </xdr:twoCellAnchor>
  <xdr:twoCellAnchor>
    <xdr:from>
      <xdr:col>2</xdr:col>
      <xdr:colOff>419100</xdr:colOff>
      <xdr:row>25</xdr:row>
      <xdr:rowOff>29029</xdr:rowOff>
    </xdr:from>
    <xdr:to>
      <xdr:col>3</xdr:col>
      <xdr:colOff>520700</xdr:colOff>
      <xdr:row>26</xdr:row>
      <xdr:rowOff>67129</xdr:rowOff>
    </xdr:to>
    <xdr:sp macro="" textlink="">
      <xdr:nvSpPr>
        <xdr:cNvPr id="26" name="TextBox 25">
          <a:extLst>
            <a:ext uri="{FF2B5EF4-FFF2-40B4-BE49-F238E27FC236}">
              <a16:creationId xmlns:a16="http://schemas.microsoft.com/office/drawing/2014/main" id="{1285DD6E-1C6B-42AE-9DF0-9DC949CC8B7B}"/>
            </a:ext>
          </a:extLst>
        </xdr:cNvPr>
        <xdr:cNvSpPr txBox="1"/>
      </xdr:nvSpPr>
      <xdr:spPr>
        <a:xfrm>
          <a:off x="501650" y="4632779"/>
          <a:ext cx="711200" cy="222250"/>
        </a:xfrm>
        <a:prstGeom prst="rect">
          <a:avLst/>
        </a:prstGeom>
        <a:solidFill>
          <a:schemeClr val="accent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1400">
              <a:ln>
                <a:solidFill>
                  <a:schemeClr val="bg1">
                    <a:lumMod val="95000"/>
                  </a:schemeClr>
                </a:solidFill>
              </a:ln>
              <a:solidFill>
                <a:schemeClr val="accent1">
                  <a:lumMod val="40000"/>
                  <a:lumOff val="60000"/>
                </a:schemeClr>
              </a:solidFill>
              <a:effectLst/>
              <a:latin typeface="Arial" panose="020B0604020202020204" pitchFamily="34" charset="0"/>
              <a:cs typeface="Arial" panose="020B0604020202020204" pitchFamily="34" charset="0"/>
            </a:rPr>
            <a:t>5-star</a:t>
          </a:r>
        </a:p>
        <a:p>
          <a:endParaRPr lang="en-IN" sz="1100">
            <a:solidFill>
              <a:schemeClr val="accent1">
                <a:lumMod val="40000"/>
                <a:lumOff val="60000"/>
              </a:schemeClr>
            </a:solidFill>
          </a:endParaRPr>
        </a:p>
      </xdr:txBody>
    </xdr:sp>
    <xdr:clientData/>
  </xdr:twoCellAnchor>
  <xdr:twoCellAnchor>
    <xdr:from>
      <xdr:col>2</xdr:col>
      <xdr:colOff>292100</xdr:colOff>
      <xdr:row>27</xdr:row>
      <xdr:rowOff>175079</xdr:rowOff>
    </xdr:from>
    <xdr:to>
      <xdr:col>3</xdr:col>
      <xdr:colOff>565150</xdr:colOff>
      <xdr:row>29</xdr:row>
      <xdr:rowOff>9978</xdr:rowOff>
    </xdr:to>
    <xdr:sp macro="" textlink="pivot!E7">
      <xdr:nvSpPr>
        <xdr:cNvPr id="27" name="TextBox 26">
          <a:extLst>
            <a:ext uri="{FF2B5EF4-FFF2-40B4-BE49-F238E27FC236}">
              <a16:creationId xmlns:a16="http://schemas.microsoft.com/office/drawing/2014/main" id="{4E77996C-48FB-40E8-B981-ECD8F76241F2}"/>
            </a:ext>
          </a:extLst>
        </xdr:cNvPr>
        <xdr:cNvSpPr txBox="1"/>
      </xdr:nvSpPr>
      <xdr:spPr>
        <a:xfrm>
          <a:off x="374650" y="5147129"/>
          <a:ext cx="882650" cy="203199"/>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CACDFC-FA7E-417D-8DA8-CF8EEFE897D6}" type="TxLink">
            <a:rPr lang="en-US" sz="1100" b="0" i="0" u="none" strike="noStrike">
              <a:solidFill>
                <a:schemeClr val="accent1">
                  <a:lumMod val="20000"/>
                  <a:lumOff val="80000"/>
                </a:schemeClr>
              </a:solidFill>
              <a:latin typeface="Aptos"/>
            </a:rPr>
            <a:pPr algn="ctr"/>
            <a:t>74</a:t>
          </a:fld>
          <a:endParaRPr lang="en-IN" sz="1100">
            <a:solidFill>
              <a:schemeClr val="accent1">
                <a:lumMod val="20000"/>
                <a:lumOff val="80000"/>
              </a:schemeClr>
            </a:solidFill>
          </a:endParaRPr>
        </a:p>
      </xdr:txBody>
    </xdr:sp>
    <xdr:clientData/>
  </xdr:twoCellAnchor>
  <xdr:twoCellAnchor editAs="oneCell">
    <xdr:from>
      <xdr:col>13</xdr:col>
      <xdr:colOff>401258</xdr:colOff>
      <xdr:row>15</xdr:row>
      <xdr:rowOff>137582</xdr:rowOff>
    </xdr:from>
    <xdr:to>
      <xdr:col>15</xdr:col>
      <xdr:colOff>370416</xdr:colOff>
      <xdr:row>25</xdr:row>
      <xdr:rowOff>63498</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1F990AC8-3009-49A6-99F9-E12F04283B9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763289" y="2915707"/>
              <a:ext cx="1292075" cy="1777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527051</xdr:colOff>
      <xdr:row>2</xdr:row>
      <xdr:rowOff>31750</xdr:rowOff>
    </xdr:from>
    <xdr:to>
      <xdr:col>11</xdr:col>
      <xdr:colOff>488950</xdr:colOff>
      <xdr:row>13</xdr:row>
      <xdr:rowOff>152400</xdr:rowOff>
    </xdr:to>
    <xdr:graphicFrame macro="">
      <xdr:nvGraphicFramePr>
        <xdr:cNvPr id="9" name="Chart 8">
          <a:extLst>
            <a:ext uri="{FF2B5EF4-FFF2-40B4-BE49-F238E27FC236}">
              <a16:creationId xmlns:a16="http://schemas.microsoft.com/office/drawing/2014/main" id="{1C38E0BC-5444-438D-BD52-6C8E8898D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463550</xdr:colOff>
      <xdr:row>3</xdr:row>
      <xdr:rowOff>25400</xdr:rowOff>
    </xdr:from>
    <xdr:to>
      <xdr:col>15</xdr:col>
      <xdr:colOff>158750</xdr:colOff>
      <xdr:row>12</xdr:row>
      <xdr:rowOff>165100</xdr:rowOff>
    </xdr:to>
    <xdr:graphicFrame macro="">
      <xdr:nvGraphicFramePr>
        <xdr:cNvPr id="10" name="Chart 9">
          <a:extLst>
            <a:ext uri="{FF2B5EF4-FFF2-40B4-BE49-F238E27FC236}">
              <a16:creationId xmlns:a16="http://schemas.microsoft.com/office/drawing/2014/main" id="{56CCB967-BF44-4536-8F2A-AA28FB24A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479489</xdr:colOff>
      <xdr:row>14</xdr:row>
      <xdr:rowOff>168471</xdr:rowOff>
    </xdr:from>
    <xdr:to>
      <xdr:col>9</xdr:col>
      <xdr:colOff>176038</xdr:colOff>
      <xdr:row>35</xdr:row>
      <xdr:rowOff>38878</xdr:rowOff>
    </xdr:to>
    <xdr:graphicFrame macro="">
      <xdr:nvGraphicFramePr>
        <xdr:cNvPr id="11" name="Chart 10">
          <a:extLst>
            <a:ext uri="{FF2B5EF4-FFF2-40B4-BE49-F238E27FC236}">
              <a16:creationId xmlns:a16="http://schemas.microsoft.com/office/drawing/2014/main" id="{63AF8B93-3D3E-4C2B-9608-E315669CD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123371</xdr:colOff>
      <xdr:row>14</xdr:row>
      <xdr:rowOff>155362</xdr:rowOff>
    </xdr:from>
    <xdr:to>
      <xdr:col>13</xdr:col>
      <xdr:colOff>471500</xdr:colOff>
      <xdr:row>35</xdr:row>
      <xdr:rowOff>51654</xdr:rowOff>
    </xdr:to>
    <xdr:graphicFrame macro="">
      <xdr:nvGraphicFramePr>
        <xdr:cNvPr id="12" name="Chart 11">
          <a:extLst>
            <a:ext uri="{FF2B5EF4-FFF2-40B4-BE49-F238E27FC236}">
              <a16:creationId xmlns:a16="http://schemas.microsoft.com/office/drawing/2014/main" id="{5AAB56A4-4F05-4DBB-AE06-8D2AAB059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285755</xdr:colOff>
      <xdr:row>1</xdr:row>
      <xdr:rowOff>84666</xdr:rowOff>
    </xdr:from>
    <xdr:to>
      <xdr:col>19</xdr:col>
      <xdr:colOff>116417</xdr:colOff>
      <xdr:row>13</xdr:row>
      <xdr:rowOff>85666</xdr:rowOff>
    </xdr:to>
    <xdr:graphicFrame macro="">
      <xdr:nvGraphicFramePr>
        <xdr:cNvPr id="14" name="Chart 13">
          <a:extLst>
            <a:ext uri="{FF2B5EF4-FFF2-40B4-BE49-F238E27FC236}">
              <a16:creationId xmlns:a16="http://schemas.microsoft.com/office/drawing/2014/main" id="{5EB1DF7F-ECBB-4AAB-9EF9-534F2121A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201084</xdr:colOff>
      <xdr:row>1</xdr:row>
      <xdr:rowOff>74082</xdr:rowOff>
    </xdr:from>
    <xdr:to>
      <xdr:col>22</xdr:col>
      <xdr:colOff>423333</xdr:colOff>
      <xdr:row>13</xdr:row>
      <xdr:rowOff>95250</xdr:rowOff>
    </xdr:to>
    <xdr:graphicFrame macro="">
      <xdr:nvGraphicFramePr>
        <xdr:cNvPr id="15" name="Chart 14">
          <a:extLst>
            <a:ext uri="{FF2B5EF4-FFF2-40B4-BE49-F238E27FC236}">
              <a16:creationId xmlns:a16="http://schemas.microsoft.com/office/drawing/2014/main" id="{F2E06A76-725B-418D-AF02-2006101BD0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33349305553" backgroundQuery="1" createdVersion="8" refreshedVersion="8" minRefreshableVersion="3" recordCount="0" supportSubquery="1" supportAdvancedDrill="1" xr:uid="{A7FB2178-415E-4EA6-97D6-3A11A087B45E}">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star calls]" caption="5-star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star calls]" caption="5-star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33351157408" backgroundQuery="1" createdVersion="8" refreshedVersion="8" minRefreshableVersion="3" recordCount="0" supportSubquery="1" supportAdvancedDrill="1" xr:uid="{2FB0A538-AE5B-43CD-BA9D-4F77168D0E37}">
  <cacheSource type="external" connectionId="1"/>
  <cacheFields count="3">
    <cacheField name="[Measures].[call count]" caption="call count" numFmtId="0" hierarchy="17" level="32767"/>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33352893517" backgroundQuery="1" createdVersion="8" refreshedVersion="8" minRefreshableVersion="3" recordCount="0" supportSubquery="1" supportAdvancedDrill="1" xr:uid="{1ACC4CC0-323A-4F81-B165-D9859DFC758B}">
  <cacheSource type="external" connectionId="1"/>
  <cacheFields count="3">
    <cacheField name="[customers].[Gedner].[Gedner]" caption="Gedner" numFmtId="0" hierarchy="13" level="1">
      <sharedItems count="2">
        <s v="Female"/>
        <s v="Male"/>
      </sharedItems>
    </cacheField>
    <cacheField name="[Measures].[call count]" caption="call count" numFmtId="0" hierarchy="17" level="32767"/>
    <cacheField name="[customers].[City].[City]" caption="City" numFmtId="0" hierarchy="15" level="1">
      <sharedItems count="3">
        <s v="Cincinnati"/>
        <s v="Cleveland"/>
        <s v="Columbus"/>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34326620372" backgroundQuery="1" createdVersion="8" refreshedVersion="8" minRefreshableVersion="3" recordCount="0" supportSubquery="1" supportAdvancedDrill="1" xr:uid="{D5345CB4-3E76-4122-9AEE-866669DF709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45729976855" backgroundQuery="1" createdVersion="8" refreshedVersion="8" minRefreshableVersion="3" recordCount="0" supportSubquery="1" supportAdvancedDrill="1" xr:uid="{0D4E0CBC-FD9C-4A08-82FB-CE8E112BA954}">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45730671294" backgroundQuery="1" createdVersion="8" refreshedVersion="8" minRefreshableVersion="3" recordCount="0" supportSubquery="1" supportAdvancedDrill="1" xr:uid="{BE4EE62B-9B2F-491D-A3D9-8F116A369D9C}">
  <cacheSource type="external" connectionId="1"/>
  <cacheFields count="6">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star calls]" caption="5-star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oneField="1">
      <fieldsUsage count="1">
        <fieldUsage x="3"/>
      </fieldsUsage>
    </cacheHierarchy>
    <cacheHierarchy uniqueName="[Measures].[average rating]" caption="average rating" measure="1" displayFolder="" measureGroup="calls" count="0" oneField="1">
      <fieldsUsage count="1">
        <fieldUsage x="4"/>
      </fieldsUsage>
    </cacheHierarchy>
    <cacheHierarchy uniqueName="[Measures].[5-star calls]" caption="5-star calls"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4573136574" backgroundQuery="1" createdVersion="8" refreshedVersion="8" minRefreshableVersion="3" recordCount="0" supportSubquery="1" supportAdvancedDrill="1" xr:uid="{945D1DBF-51DB-446A-AB80-3395F17635F6}">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45732175926" backgroundQuery="1" createdVersion="8" refreshedVersion="8" minRefreshableVersion="3" recordCount="0" supportSubquery="1" supportAdvancedDrill="1" xr:uid="{B276637E-F300-4B6C-9C52-100D6273CF71}">
  <cacheSource type="external" connectionId="1"/>
  <cacheFields count="1">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45733217595" backgroundQuery="1" createdVersion="8" refreshedVersion="8" minRefreshableVersion="3" recordCount="0" supportSubquery="1" supportAdvancedDrill="1" xr:uid="{EEB52869-7437-4B72-A617-BE733072D6F5}">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44.93335428241" backgroundQuery="1" createdVersion="3" refreshedVersion="8" minRefreshableVersion="3" recordCount="0" supportSubquery="1" supportAdvancedDrill="1" xr:uid="{B35901CE-802E-4C99-8710-C8F2EC647BB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star calls]" caption="5-star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0088544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DF65F1-5BFB-4449-9DB8-FFDE1F2D3AC9}" name="monthhly trend" cacheId="4" applyNumberFormats="0" applyBorderFormats="0" applyFontFormats="0" applyPatternFormats="0" applyAlignmentFormats="0" applyWidthHeightFormats="1" dataCaption="Values" updatedVersion="8" minRefreshableVersion="3" useAutoFormatting="1" subtotalHiddenItems="1" itemPrintTitles="1" createdVersion="8" indent="0" showHeaders="0" outline="1" outlineData="1" multipleFieldFilters="0" chartFormat="19">
  <location ref="A24:C37" firstHeaderRow="0" firstDataRow="1" firstDataCol="1"/>
  <pivotFields count="5">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1"/>
          </reference>
        </references>
      </pivotArea>
    </chartFormat>
    <chartFormat chart="13"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8A223A-C897-4D13-BB9A-BB72556E18DF}" name="selectedrept"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7F2DF0-7941-4789-800E-A1A1B947A46D}" name="rept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2:C48"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1" subtotal="count"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B23436-5B9C-4FFA-ACC2-0D6DA0C03F0A}" name="week 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showHeaders="0" outline="1" outlineData="1" multipleFieldFilters="0" chartFormat="33">
  <location ref="E24:F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C7C070-5649-494C-8432-812AC91E4FAB}" name="PivotTable5"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7">
  <location ref="A72:G9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663BD4-75BD-4CDA-96B1-2BA91CE3DB4C}" name="repsats"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62:B68"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A405F7-2622-4506-AE98-C2437AF8C7CE}" name="PivotTable1" cacheId="5" applyNumberFormats="0" applyBorderFormats="0" applyFontFormats="0" applyPatternFormats="0" applyAlignmentFormats="0" applyWidthHeightFormats="1" dataCaption="Values" updatedVersion="8" minRefreshableVersion="3" useAutoFormatting="1" subtotalHiddenItems="1" itemPrintTitles="1" createdVersion="8" indent="0" showHeaders="0" outline="1" outlineData="1" multipleFieldFilters="0" chartFormat="19">
  <location ref="A6:E7" firstHeaderRow="0" firstDataRow="1" firstDataCol="0"/>
  <pivotFields count="6">
    <pivotField dataField="1" subtotalTop="0" showAll="0" defaultSubtotal="0"/>
    <pivotField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2" subtotal="count" baseField="0" baseItem="0"/>
    <dataField fld="3" subtotal="count" baseField="0" baseItem="0"/>
    <dataField fld="4" subtotal="count" baseField="0" baseItem="0"/>
    <dataField fld="5" subtotal="count" baseField="0" baseItem="0"/>
  </dataFields>
  <chartFormats count="4">
    <chartFormat chart="1"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B5FD21-2C0E-444C-94F2-B9E7C07040A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5:D60"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2">
    <chartFormat chart="11" format="4" series="1">
      <pivotArea type="data" outline="0" fieldPosition="0">
        <references count="2">
          <reference field="4294967294" count="1" selected="0">
            <x v="0"/>
          </reference>
          <reference field="0" count="1" selected="0">
            <x v="0"/>
          </reference>
        </references>
      </pivotArea>
    </chartFormat>
    <chartFormat chart="11" format="5" series="1">
      <pivotArea type="data" outline="0" fieldPosition="0">
        <references count="2">
          <reference field="4294967294" count="1" selected="0">
            <x v="0"/>
          </reference>
          <reference field="0"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A5FFDE-213F-4198-9835-241A3BFF1201}"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ABB57FC-DC97-48F1-A5D6-510D1415C841}" sourceName="[calls].[Representative]">
  <pivotTables>
    <pivotTable tabId="6" name="monthhly trend"/>
    <pivotTable tabId="6" name="PivotTable1"/>
    <pivotTable tabId="6" name="week day trend"/>
    <pivotTable tabId="6" name="selectedrept"/>
    <pivotTable tabId="6" name="repsats"/>
  </pivotTables>
  <data>
    <olap pivotCacheId="210088544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DC7F4E6-6430-409F-8E7B-8BA54700ACF6}" cache="Slicer_Representative" caption="Representative" showCaption="0"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D7" sqref="D7"/>
    </sheetView>
  </sheetViews>
  <sheetFormatPr defaultRowHeight="14.5" x14ac:dyDescent="0.35"/>
  <cols>
    <col min="1" max="1" width="3.25" customWidth="1"/>
    <col min="2" max="2" width="14.6640625" customWidth="1"/>
    <col min="3" max="3" width="12.9140625" customWidth="1"/>
    <col min="4" max="4" width="16.6640625" customWidth="1"/>
    <col min="5" max="5" width="15" customWidth="1"/>
    <col min="6" max="6" width="16.08203125" customWidth="1"/>
    <col min="7" max="7" width="17.25" customWidth="1"/>
    <col min="8" max="8" width="18.33203125" customWidth="1"/>
    <col min="9" max="9" width="17.25" customWidth="1"/>
    <col min="10" max="12" width="15.4140625" customWidth="1"/>
    <col min="13" max="16" width="7.4140625" customWidth="1"/>
    <col min="17" max="17" width="14.6640625" customWidth="1"/>
    <col min="20" max="20" width="10.66406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80FD-FEDB-4A29-94F7-498C74A49031}">
  <dimension ref="A3:J91"/>
  <sheetViews>
    <sheetView topLeftCell="A40" zoomScale="36" zoomScaleNormal="85" workbookViewId="0">
      <selection activeCell="U51" sqref="U51"/>
    </sheetView>
  </sheetViews>
  <sheetFormatPr defaultRowHeight="14.5" x14ac:dyDescent="0.35"/>
  <cols>
    <col min="1" max="1" width="19.75" bestFit="1" customWidth="1"/>
    <col min="2" max="2" width="12.08203125" bestFit="1" customWidth="1"/>
    <col min="3" max="3" width="16.75" bestFit="1" customWidth="1"/>
    <col min="4" max="4" width="17.25" bestFit="1" customWidth="1"/>
    <col min="5" max="5" width="14.4140625" bestFit="1" customWidth="1"/>
    <col min="6" max="6" width="12.08203125" bestFit="1" customWidth="1"/>
    <col min="7" max="7" width="10.6640625" bestFit="1" customWidth="1"/>
    <col min="8" max="8" width="7.6640625" customWidth="1"/>
    <col min="9" max="9" width="9.1640625" customWidth="1"/>
    <col min="10" max="12" width="5.9140625" bestFit="1" customWidth="1"/>
    <col min="13" max="13" width="10.5" bestFit="1" customWidth="1"/>
    <col min="14" max="149" width="9.9140625" bestFit="1" customWidth="1"/>
    <col min="150" max="150" width="10.5" bestFit="1" customWidth="1"/>
  </cols>
  <sheetData>
    <row r="3" spans="1:5" x14ac:dyDescent="0.35">
      <c r="A3" t="s">
        <v>1042</v>
      </c>
      <c r="B3" t="s">
        <v>1043</v>
      </c>
      <c r="C3" t="s">
        <v>1044</v>
      </c>
      <c r="D3" t="s">
        <v>1045</v>
      </c>
      <c r="E3" t="s">
        <v>1046</v>
      </c>
    </row>
    <row r="4" spans="1:5" x14ac:dyDescent="0.35">
      <c r="A4" s="21">
        <v>1000</v>
      </c>
      <c r="B4" s="26">
        <v>96623</v>
      </c>
      <c r="C4" s="22">
        <v>89850</v>
      </c>
      <c r="D4" s="23">
        <v>3.8854000000000033</v>
      </c>
      <c r="E4" s="22">
        <v>307</v>
      </c>
    </row>
    <row r="6" spans="1:5" x14ac:dyDescent="0.35">
      <c r="A6" t="s">
        <v>1042</v>
      </c>
      <c r="B6" t="s">
        <v>1043</v>
      </c>
      <c r="C6" t="s">
        <v>1044</v>
      </c>
      <c r="D6" t="s">
        <v>1045</v>
      </c>
      <c r="E6" t="s">
        <v>1046</v>
      </c>
    </row>
    <row r="7" spans="1:5" x14ac:dyDescent="0.35">
      <c r="A7" s="21">
        <v>218</v>
      </c>
      <c r="B7" s="26">
        <v>20581</v>
      </c>
      <c r="C7" s="22">
        <v>19300</v>
      </c>
      <c r="D7" s="23">
        <v>3.8706422018348627</v>
      </c>
      <c r="E7" s="22">
        <v>74</v>
      </c>
    </row>
    <row r="24" spans="1:6" x14ac:dyDescent="0.35">
      <c r="B24" t="s">
        <v>1042</v>
      </c>
      <c r="C24" t="s">
        <v>1060</v>
      </c>
      <c r="F24" t="s">
        <v>1042</v>
      </c>
    </row>
    <row r="25" spans="1:6" x14ac:dyDescent="0.35">
      <c r="A25" s="24" t="s">
        <v>1048</v>
      </c>
      <c r="B25" s="21">
        <v>19</v>
      </c>
      <c r="C25" s="21">
        <v>19</v>
      </c>
      <c r="E25" s="24" t="s">
        <v>1064</v>
      </c>
      <c r="F25" s="21">
        <v>28</v>
      </c>
    </row>
    <row r="26" spans="1:6" x14ac:dyDescent="0.35">
      <c r="A26" s="24" t="s">
        <v>1049</v>
      </c>
      <c r="B26" s="21">
        <v>10</v>
      </c>
      <c r="C26" s="21">
        <v>10</v>
      </c>
      <c r="E26" s="24" t="s">
        <v>1062</v>
      </c>
      <c r="F26" s="21">
        <v>24</v>
      </c>
    </row>
    <row r="27" spans="1:6" x14ac:dyDescent="0.35">
      <c r="A27" s="24" t="s">
        <v>1050</v>
      </c>
      <c r="B27" s="21">
        <v>40</v>
      </c>
      <c r="C27" s="21">
        <v>40</v>
      </c>
      <c r="E27" s="24" t="s">
        <v>1066</v>
      </c>
      <c r="F27" s="21">
        <v>44</v>
      </c>
    </row>
    <row r="28" spans="1:6" x14ac:dyDescent="0.35">
      <c r="A28" s="24" t="s">
        <v>1051</v>
      </c>
      <c r="B28" s="21">
        <v>40</v>
      </c>
      <c r="C28" s="21">
        <v>40</v>
      </c>
      <c r="E28" s="24" t="s">
        <v>1067</v>
      </c>
      <c r="F28" s="21">
        <v>36</v>
      </c>
    </row>
    <row r="29" spans="1:6" x14ac:dyDescent="0.35">
      <c r="A29" s="24" t="s">
        <v>1052</v>
      </c>
      <c r="B29" s="21">
        <v>13</v>
      </c>
      <c r="C29" s="21">
        <v>13</v>
      </c>
      <c r="E29" s="24" t="s">
        <v>1065</v>
      </c>
      <c r="F29" s="21">
        <v>33</v>
      </c>
    </row>
    <row r="30" spans="1:6" x14ac:dyDescent="0.35">
      <c r="A30" s="24" t="s">
        <v>1053</v>
      </c>
      <c r="B30" s="21">
        <v>12</v>
      </c>
      <c r="C30" s="21">
        <v>12</v>
      </c>
      <c r="E30" s="24" t="s">
        <v>1061</v>
      </c>
      <c r="F30" s="21">
        <v>29</v>
      </c>
    </row>
    <row r="31" spans="1:6" x14ac:dyDescent="0.35">
      <c r="A31" s="24" t="s">
        <v>1054</v>
      </c>
      <c r="B31" s="21">
        <v>9</v>
      </c>
      <c r="C31" s="21">
        <v>9</v>
      </c>
      <c r="E31" s="24" t="s">
        <v>1063</v>
      </c>
      <c r="F31" s="21">
        <v>24</v>
      </c>
    </row>
    <row r="32" spans="1:6" x14ac:dyDescent="0.35">
      <c r="A32" s="24" t="s">
        <v>1055</v>
      </c>
      <c r="B32" s="21">
        <v>13</v>
      </c>
      <c r="C32" s="21">
        <v>13</v>
      </c>
      <c r="E32" s="24" t="s">
        <v>1047</v>
      </c>
      <c r="F32" s="21">
        <v>218</v>
      </c>
    </row>
    <row r="33" spans="1:10" x14ac:dyDescent="0.35">
      <c r="A33" s="24" t="s">
        <v>1056</v>
      </c>
      <c r="B33" s="21">
        <v>18</v>
      </c>
      <c r="C33" s="21">
        <v>18</v>
      </c>
    </row>
    <row r="34" spans="1:10" x14ac:dyDescent="0.35">
      <c r="A34" s="24" t="s">
        <v>1057</v>
      </c>
      <c r="B34" s="21">
        <v>21</v>
      </c>
      <c r="C34" s="21">
        <v>21</v>
      </c>
    </row>
    <row r="35" spans="1:10" x14ac:dyDescent="0.35">
      <c r="A35" s="24" t="s">
        <v>1058</v>
      </c>
      <c r="B35" s="21">
        <v>14</v>
      </c>
      <c r="C35" s="21">
        <v>14</v>
      </c>
    </row>
    <row r="36" spans="1:10" x14ac:dyDescent="0.35">
      <c r="A36" s="24" t="s">
        <v>1059</v>
      </c>
      <c r="B36" s="21">
        <v>9</v>
      </c>
      <c r="C36" s="21">
        <v>9</v>
      </c>
    </row>
    <row r="37" spans="1:10" x14ac:dyDescent="0.35">
      <c r="A37" s="24" t="s">
        <v>1047</v>
      </c>
      <c r="B37" s="21">
        <v>218</v>
      </c>
      <c r="C37" s="21">
        <v>218</v>
      </c>
    </row>
    <row r="39" spans="1:10" x14ac:dyDescent="0.35">
      <c r="H39" t="s">
        <v>1075</v>
      </c>
      <c r="I39" t="str">
        <f>A51</f>
        <v>R02</v>
      </c>
    </row>
    <row r="40" spans="1:10" x14ac:dyDescent="0.35">
      <c r="F40" t="s">
        <v>1069</v>
      </c>
    </row>
    <row r="41" spans="1:10" x14ac:dyDescent="0.35">
      <c r="F41" t="s">
        <v>1070</v>
      </c>
      <c r="G41" t="s">
        <v>1071</v>
      </c>
      <c r="H41" t="s">
        <v>1072</v>
      </c>
      <c r="I41" t="s">
        <v>1073</v>
      </c>
      <c r="J41" t="s">
        <v>1074</v>
      </c>
    </row>
    <row r="42" spans="1:10" x14ac:dyDescent="0.35">
      <c r="A42" s="25" t="s">
        <v>1068</v>
      </c>
      <c r="B42" t="s">
        <v>1042</v>
      </c>
      <c r="C42" t="s">
        <v>1043</v>
      </c>
      <c r="F42" t="str" cm="1">
        <f t="array" ref="F42:H46">A43:C47</f>
        <v>R01</v>
      </c>
      <c r="G42">
        <v>189</v>
      </c>
      <c r="H42">
        <v>18415</v>
      </c>
      <c r="I42" t="e">
        <f>IF($I$39=F42,G42,NA())</f>
        <v>#N/A</v>
      </c>
      <c r="J42" t="e">
        <f>IF($I$39=F42,H42,NA())</f>
        <v>#N/A</v>
      </c>
    </row>
    <row r="43" spans="1:10" x14ac:dyDescent="0.35">
      <c r="A43" s="24" t="s">
        <v>11</v>
      </c>
      <c r="B43" s="21">
        <v>189</v>
      </c>
      <c r="C43" s="26">
        <v>18415</v>
      </c>
      <c r="F43" t="str">
        <v>R02</v>
      </c>
      <c r="G43">
        <v>218</v>
      </c>
      <c r="H43">
        <v>20581</v>
      </c>
      <c r="I43">
        <f t="shared" ref="I43:I46" si="0">IF($I$39=F43,G43,NA())</f>
        <v>218</v>
      </c>
      <c r="J43">
        <f t="shared" ref="J43:J46" si="1">IF($I$39=F43,H43,NA())</f>
        <v>20581</v>
      </c>
    </row>
    <row r="44" spans="1:10" x14ac:dyDescent="0.35">
      <c r="A44" s="24" t="s">
        <v>9</v>
      </c>
      <c r="B44" s="21">
        <v>218</v>
      </c>
      <c r="C44" s="26">
        <v>20581</v>
      </c>
      <c r="F44" t="str">
        <v>R03</v>
      </c>
      <c r="G44">
        <v>207</v>
      </c>
      <c r="H44">
        <v>20872</v>
      </c>
      <c r="I44" t="e">
        <f t="shared" si="0"/>
        <v>#N/A</v>
      </c>
      <c r="J44" t="e">
        <f t="shared" si="1"/>
        <v>#N/A</v>
      </c>
    </row>
    <row r="45" spans="1:10" x14ac:dyDescent="0.35">
      <c r="A45" s="24" t="s">
        <v>6</v>
      </c>
      <c r="B45" s="21">
        <v>207</v>
      </c>
      <c r="C45" s="26">
        <v>20872</v>
      </c>
      <c r="F45" t="str">
        <v>R04</v>
      </c>
      <c r="G45">
        <v>186</v>
      </c>
      <c r="H45">
        <v>16651</v>
      </c>
      <c r="I45" t="e">
        <f t="shared" si="0"/>
        <v>#N/A</v>
      </c>
      <c r="J45" t="e">
        <f t="shared" si="1"/>
        <v>#N/A</v>
      </c>
    </row>
    <row r="46" spans="1:10" x14ac:dyDescent="0.35">
      <c r="A46" s="24" t="s">
        <v>13</v>
      </c>
      <c r="B46" s="21">
        <v>186</v>
      </c>
      <c r="C46" s="26">
        <v>16651</v>
      </c>
      <c r="F46" t="str">
        <v>R05</v>
      </c>
      <c r="G46">
        <v>200</v>
      </c>
      <c r="H46">
        <v>20104</v>
      </c>
      <c r="I46" t="e">
        <f t="shared" si="0"/>
        <v>#N/A</v>
      </c>
      <c r="J46" t="e">
        <f t="shared" si="1"/>
        <v>#N/A</v>
      </c>
    </row>
    <row r="47" spans="1:10" x14ac:dyDescent="0.35">
      <c r="A47" s="24" t="s">
        <v>10</v>
      </c>
      <c r="B47" s="21">
        <v>200</v>
      </c>
      <c r="C47" s="26">
        <v>20104</v>
      </c>
    </row>
    <row r="48" spans="1:10" x14ac:dyDescent="0.35">
      <c r="A48" s="24" t="s">
        <v>1047</v>
      </c>
      <c r="B48" s="21">
        <v>1000</v>
      </c>
      <c r="C48" s="26">
        <v>96623</v>
      </c>
    </row>
    <row r="50" spans="1:4" x14ac:dyDescent="0.35">
      <c r="A50" s="25" t="s">
        <v>1068</v>
      </c>
    </row>
    <row r="51" spans="1:4" x14ac:dyDescent="0.35">
      <c r="A51" s="27" t="s">
        <v>9</v>
      </c>
    </row>
    <row r="55" spans="1:4" x14ac:dyDescent="0.35">
      <c r="A55" s="25" t="s">
        <v>1042</v>
      </c>
      <c r="B55" s="25" t="s">
        <v>1076</v>
      </c>
    </row>
    <row r="56" spans="1:4" x14ac:dyDescent="0.35">
      <c r="A56" s="25" t="s">
        <v>1068</v>
      </c>
      <c r="B56" t="s">
        <v>999</v>
      </c>
      <c r="C56" t="s">
        <v>998</v>
      </c>
      <c r="D56" t="s">
        <v>1047</v>
      </c>
    </row>
    <row r="57" spans="1:4" x14ac:dyDescent="0.35">
      <c r="A57" s="24" t="s">
        <v>1002</v>
      </c>
      <c r="B57" s="21">
        <v>144</v>
      </c>
      <c r="C57" s="21">
        <v>132</v>
      </c>
      <c r="D57" s="21">
        <v>276</v>
      </c>
    </row>
    <row r="58" spans="1:4" x14ac:dyDescent="0.35">
      <c r="A58" s="24" t="s">
        <v>1001</v>
      </c>
      <c r="B58" s="21">
        <v>326</v>
      </c>
      <c r="C58" s="21">
        <v>63</v>
      </c>
      <c r="D58" s="21">
        <v>389</v>
      </c>
    </row>
    <row r="59" spans="1:4" x14ac:dyDescent="0.35">
      <c r="A59" s="24" t="s">
        <v>1000</v>
      </c>
      <c r="B59" s="21">
        <v>129</v>
      </c>
      <c r="C59" s="21">
        <v>206</v>
      </c>
      <c r="D59" s="21">
        <v>335</v>
      </c>
    </row>
    <row r="60" spans="1:4" x14ac:dyDescent="0.35">
      <c r="A60" s="24" t="s">
        <v>1047</v>
      </c>
      <c r="B60" s="21">
        <v>599</v>
      </c>
      <c r="C60" s="21">
        <v>401</v>
      </c>
      <c r="D60" s="21">
        <v>1000</v>
      </c>
    </row>
    <row r="62" spans="1:4" x14ac:dyDescent="0.35">
      <c r="A62" s="25" t="s">
        <v>1068</v>
      </c>
      <c r="B62" t="s">
        <v>1042</v>
      </c>
    </row>
    <row r="63" spans="1:4" x14ac:dyDescent="0.35">
      <c r="A63" s="24">
        <v>1</v>
      </c>
      <c r="B63" s="21">
        <v>3</v>
      </c>
    </row>
    <row r="64" spans="1:4" x14ac:dyDescent="0.35">
      <c r="A64" s="24">
        <v>2</v>
      </c>
      <c r="B64" s="21">
        <v>19</v>
      </c>
    </row>
    <row r="65" spans="1:7" x14ac:dyDescent="0.35">
      <c r="A65" s="24">
        <v>3</v>
      </c>
      <c r="B65" s="21">
        <v>35</v>
      </c>
    </row>
    <row r="66" spans="1:7" x14ac:dyDescent="0.35">
      <c r="A66" s="24">
        <v>4</v>
      </c>
      <c r="B66" s="21">
        <v>87</v>
      </c>
    </row>
    <row r="67" spans="1:7" x14ac:dyDescent="0.35">
      <c r="A67" s="24">
        <v>5</v>
      </c>
      <c r="B67" s="21">
        <v>74</v>
      </c>
    </row>
    <row r="68" spans="1:7" x14ac:dyDescent="0.35">
      <c r="A68" s="24" t="s">
        <v>1047</v>
      </c>
      <c r="B68" s="21">
        <v>218</v>
      </c>
    </row>
    <row r="72" spans="1:7" x14ac:dyDescent="0.35">
      <c r="A72" s="25" t="s">
        <v>1043</v>
      </c>
      <c r="B72" s="25" t="s">
        <v>1076</v>
      </c>
    </row>
    <row r="73" spans="1:7" x14ac:dyDescent="0.35">
      <c r="A73" s="25" t="s">
        <v>1068</v>
      </c>
      <c r="B73" t="s">
        <v>11</v>
      </c>
      <c r="C73" t="s">
        <v>9</v>
      </c>
      <c r="D73" t="s">
        <v>6</v>
      </c>
      <c r="E73" t="s">
        <v>13</v>
      </c>
      <c r="F73" t="s">
        <v>10</v>
      </c>
      <c r="G73" t="s">
        <v>1047</v>
      </c>
    </row>
    <row r="74" spans="1:7" x14ac:dyDescent="0.35">
      <c r="A74" s="24" t="s">
        <v>1002</v>
      </c>
    </row>
    <row r="75" spans="1:7" x14ac:dyDescent="0.35">
      <c r="A75" s="28" t="s">
        <v>20</v>
      </c>
      <c r="B75" s="26">
        <v>891</v>
      </c>
      <c r="C75" s="26">
        <v>1332</v>
      </c>
      <c r="D75" s="26">
        <v>1282</v>
      </c>
      <c r="E75" s="26">
        <v>739</v>
      </c>
      <c r="F75" s="26">
        <v>560</v>
      </c>
      <c r="G75" s="26">
        <v>4804</v>
      </c>
    </row>
    <row r="76" spans="1:7" x14ac:dyDescent="0.35">
      <c r="A76" s="28" t="s">
        <v>12</v>
      </c>
      <c r="B76" s="26">
        <v>1991</v>
      </c>
      <c r="C76" s="26">
        <v>1886</v>
      </c>
      <c r="D76" s="26">
        <v>1206</v>
      </c>
      <c r="E76" s="26">
        <v>884</v>
      </c>
      <c r="F76" s="26">
        <v>1722</v>
      </c>
      <c r="G76" s="26">
        <v>7689</v>
      </c>
    </row>
    <row r="77" spans="1:7" x14ac:dyDescent="0.35">
      <c r="A77" s="28" t="s">
        <v>8</v>
      </c>
      <c r="B77" s="26">
        <v>1163</v>
      </c>
      <c r="C77" s="26">
        <v>1180</v>
      </c>
      <c r="D77" s="26">
        <v>1616</v>
      </c>
      <c r="E77" s="26">
        <v>1043</v>
      </c>
      <c r="F77" s="26">
        <v>1747</v>
      </c>
      <c r="G77" s="26">
        <v>6749</v>
      </c>
    </row>
    <row r="78" spans="1:7" x14ac:dyDescent="0.35">
      <c r="A78" s="28" t="s">
        <v>16</v>
      </c>
      <c r="B78" s="26">
        <v>1438</v>
      </c>
      <c r="C78" s="26">
        <v>1616</v>
      </c>
      <c r="D78" s="26">
        <v>866</v>
      </c>
      <c r="E78" s="26">
        <v>829</v>
      </c>
      <c r="F78" s="26">
        <v>2070</v>
      </c>
      <c r="G78" s="26">
        <v>6819</v>
      </c>
    </row>
    <row r="79" spans="1:7" x14ac:dyDescent="0.35">
      <c r="A79" s="24" t="s">
        <v>1001</v>
      </c>
    </row>
    <row r="80" spans="1:7" x14ac:dyDescent="0.35">
      <c r="A80" s="28" t="s">
        <v>24</v>
      </c>
      <c r="B80" s="26">
        <v>1233</v>
      </c>
      <c r="C80" s="26">
        <v>223</v>
      </c>
      <c r="D80" s="26">
        <v>1680</v>
      </c>
      <c r="E80" s="26">
        <v>990</v>
      </c>
      <c r="F80" s="26">
        <v>1508</v>
      </c>
      <c r="G80" s="26">
        <v>5634</v>
      </c>
    </row>
    <row r="81" spans="1:7" x14ac:dyDescent="0.35">
      <c r="A81" s="28" t="s">
        <v>15</v>
      </c>
      <c r="B81" s="26">
        <v>1598</v>
      </c>
      <c r="C81" s="26">
        <v>1907</v>
      </c>
      <c r="D81" s="26">
        <v>869</v>
      </c>
      <c r="E81" s="26">
        <v>1426</v>
      </c>
      <c r="F81" s="26">
        <v>1416</v>
      </c>
      <c r="G81" s="26">
        <v>7216</v>
      </c>
    </row>
    <row r="82" spans="1:7" x14ac:dyDescent="0.35">
      <c r="A82" s="28" t="s">
        <v>5</v>
      </c>
      <c r="B82" s="26">
        <v>900</v>
      </c>
      <c r="C82" s="26">
        <v>1016</v>
      </c>
      <c r="D82" s="26">
        <v>960</v>
      </c>
      <c r="E82" s="26">
        <v>940</v>
      </c>
      <c r="F82" s="26">
        <v>1193</v>
      </c>
      <c r="G82" s="26">
        <v>5009</v>
      </c>
    </row>
    <row r="83" spans="1:7" x14ac:dyDescent="0.35">
      <c r="A83" s="28" t="s">
        <v>18</v>
      </c>
      <c r="B83" s="26">
        <v>900</v>
      </c>
      <c r="C83" s="26">
        <v>1470</v>
      </c>
      <c r="D83" s="26">
        <v>1617</v>
      </c>
      <c r="E83" s="26">
        <v>1314</v>
      </c>
      <c r="F83" s="26">
        <v>941</v>
      </c>
      <c r="G83" s="26">
        <v>6242</v>
      </c>
    </row>
    <row r="84" spans="1:7" x14ac:dyDescent="0.35">
      <c r="A84" s="28" t="s">
        <v>14</v>
      </c>
      <c r="B84" s="26">
        <v>1255</v>
      </c>
      <c r="C84" s="26">
        <v>516</v>
      </c>
      <c r="D84" s="26">
        <v>1874</v>
      </c>
      <c r="E84" s="26">
        <v>1863</v>
      </c>
      <c r="F84" s="26">
        <v>1722</v>
      </c>
      <c r="G84" s="26">
        <v>7230</v>
      </c>
    </row>
    <row r="85" spans="1:7" x14ac:dyDescent="0.35">
      <c r="A85" s="28" t="s">
        <v>19</v>
      </c>
      <c r="B85" s="26">
        <v>1138</v>
      </c>
      <c r="C85" s="26">
        <v>1898</v>
      </c>
      <c r="D85" s="26">
        <v>1482</v>
      </c>
      <c r="E85" s="26">
        <v>846</v>
      </c>
      <c r="F85" s="26">
        <v>1154</v>
      </c>
      <c r="G85" s="26">
        <v>6518</v>
      </c>
    </row>
    <row r="86" spans="1:7" x14ac:dyDescent="0.35">
      <c r="A86" s="24" t="s">
        <v>1000</v>
      </c>
    </row>
    <row r="87" spans="1:7" x14ac:dyDescent="0.35">
      <c r="A87" s="28" t="s">
        <v>17</v>
      </c>
      <c r="B87" s="26">
        <v>1655</v>
      </c>
      <c r="C87" s="26">
        <v>805</v>
      </c>
      <c r="D87" s="26">
        <v>2263</v>
      </c>
      <c r="E87" s="26">
        <v>987</v>
      </c>
      <c r="F87" s="26">
        <v>1075</v>
      </c>
      <c r="G87" s="26">
        <v>6785</v>
      </c>
    </row>
    <row r="88" spans="1:7" x14ac:dyDescent="0.35">
      <c r="A88" s="28" t="s">
        <v>23</v>
      </c>
      <c r="B88" s="26">
        <v>1104</v>
      </c>
      <c r="C88" s="26">
        <v>2280</v>
      </c>
      <c r="D88" s="26">
        <v>1445</v>
      </c>
      <c r="E88" s="26">
        <v>1722</v>
      </c>
      <c r="F88" s="26">
        <v>1196</v>
      </c>
      <c r="G88" s="26">
        <v>7747</v>
      </c>
    </row>
    <row r="89" spans="1:7" x14ac:dyDescent="0.35">
      <c r="A89" s="28" t="s">
        <v>7</v>
      </c>
      <c r="B89" s="26">
        <v>372</v>
      </c>
      <c r="C89" s="26">
        <v>1818</v>
      </c>
      <c r="D89" s="26">
        <v>1346</v>
      </c>
      <c r="E89" s="26">
        <v>1156</v>
      </c>
      <c r="F89" s="26">
        <v>1484</v>
      </c>
      <c r="G89" s="26">
        <v>6176</v>
      </c>
    </row>
    <row r="90" spans="1:7" x14ac:dyDescent="0.35">
      <c r="A90" s="28" t="s">
        <v>22</v>
      </c>
      <c r="B90" s="26">
        <v>1415</v>
      </c>
      <c r="C90" s="26">
        <v>1271</v>
      </c>
      <c r="D90" s="26">
        <v>1214</v>
      </c>
      <c r="E90" s="26">
        <v>1135</v>
      </c>
      <c r="F90" s="26">
        <v>1566</v>
      </c>
      <c r="G90" s="26">
        <v>6601</v>
      </c>
    </row>
    <row r="91" spans="1:7" x14ac:dyDescent="0.35">
      <c r="A91" s="28" t="s">
        <v>21</v>
      </c>
      <c r="B91" s="26">
        <v>1362</v>
      </c>
      <c r="C91" s="26">
        <v>1363</v>
      </c>
      <c r="D91" s="26">
        <v>1152</v>
      </c>
      <c r="E91" s="26">
        <v>777</v>
      </c>
      <c r="F91" s="26">
        <v>750</v>
      </c>
      <c r="G91" s="26">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95B66-CBA7-4E72-999E-EB4A851A5C37}">
  <dimension ref="A1:X68"/>
  <sheetViews>
    <sheetView tabSelected="1" topLeftCell="B1" zoomScale="55" zoomScaleNormal="96" workbookViewId="0">
      <selection activeCell="AB25" sqref="AB25"/>
    </sheetView>
  </sheetViews>
  <sheetFormatPr defaultRowHeight="14.5" x14ac:dyDescent="0.35"/>
  <cols>
    <col min="1" max="1" width="8.75" hidden="1" customWidth="1"/>
    <col min="2" max="2" width="1.1640625" customWidth="1"/>
  </cols>
  <sheetData>
    <row r="1" spans="3:24" x14ac:dyDescent="0.35">
      <c r="C1" s="20"/>
      <c r="D1" s="20"/>
      <c r="E1" s="20"/>
      <c r="F1" s="20"/>
      <c r="G1" s="20"/>
      <c r="H1" s="20"/>
      <c r="I1" s="20"/>
      <c r="J1" s="20"/>
      <c r="K1" s="20"/>
      <c r="L1" s="20"/>
      <c r="M1" s="20"/>
      <c r="N1" s="20"/>
      <c r="O1" s="20"/>
      <c r="P1" s="20"/>
      <c r="Q1" s="20"/>
      <c r="R1" s="20"/>
      <c r="S1" s="20"/>
      <c r="T1" s="20"/>
      <c r="U1" s="20"/>
      <c r="V1" s="20"/>
      <c r="W1" s="20"/>
      <c r="X1" s="20"/>
    </row>
    <row r="2" spans="3:24" x14ac:dyDescent="0.35">
      <c r="C2" s="20"/>
      <c r="D2" s="20"/>
      <c r="E2" s="20"/>
      <c r="F2" s="20"/>
      <c r="G2" s="20"/>
      <c r="H2" s="20"/>
      <c r="I2" s="20"/>
      <c r="J2" s="20"/>
      <c r="K2" s="20"/>
      <c r="L2" s="20"/>
      <c r="M2" s="20"/>
      <c r="N2" s="20"/>
      <c r="O2" s="20"/>
      <c r="P2" s="20"/>
      <c r="Q2" s="20"/>
      <c r="R2" s="20"/>
      <c r="S2" s="20"/>
      <c r="T2" s="20"/>
      <c r="U2" s="20"/>
      <c r="V2" s="20"/>
      <c r="W2" s="20"/>
      <c r="X2" s="20"/>
    </row>
    <row r="3" spans="3:24" x14ac:dyDescent="0.35">
      <c r="C3" s="20"/>
      <c r="D3" s="20"/>
      <c r="E3" s="20"/>
      <c r="F3" s="20"/>
      <c r="G3" s="20"/>
      <c r="H3" s="20"/>
      <c r="I3" s="20"/>
      <c r="J3" s="20"/>
      <c r="K3" s="20"/>
      <c r="L3" s="20"/>
      <c r="M3" s="20"/>
      <c r="N3" s="20"/>
      <c r="O3" s="20"/>
      <c r="P3" s="20"/>
      <c r="Q3" s="20"/>
      <c r="R3" s="20"/>
      <c r="S3" s="20"/>
      <c r="T3" s="20"/>
      <c r="U3" s="20"/>
      <c r="V3" s="20"/>
      <c r="W3" s="20"/>
      <c r="X3" s="20"/>
    </row>
    <row r="4" spans="3:24" x14ac:dyDescent="0.35">
      <c r="C4" s="20"/>
      <c r="D4" s="20"/>
      <c r="E4" s="20"/>
      <c r="F4" s="20"/>
      <c r="G4" s="20"/>
      <c r="H4" s="20"/>
      <c r="I4" s="20"/>
      <c r="J4" s="20"/>
      <c r="K4" s="20"/>
      <c r="L4" s="20"/>
      <c r="M4" s="20"/>
      <c r="N4" s="20"/>
      <c r="O4" s="20"/>
      <c r="P4" s="20"/>
      <c r="Q4" s="20"/>
      <c r="R4" s="20"/>
      <c r="S4" s="20"/>
      <c r="T4" s="20"/>
      <c r="U4" s="20"/>
      <c r="V4" s="20"/>
      <c r="W4" s="20"/>
      <c r="X4" s="20"/>
    </row>
    <row r="5" spans="3:24" x14ac:dyDescent="0.35">
      <c r="C5" s="20"/>
      <c r="D5" s="20"/>
      <c r="E5" s="20"/>
      <c r="F5" s="20"/>
      <c r="G5" s="20"/>
      <c r="H5" s="20"/>
      <c r="I5" s="20"/>
      <c r="J5" s="20"/>
      <c r="K5" s="20"/>
      <c r="L5" s="20"/>
      <c r="M5" s="20"/>
      <c r="N5" s="20"/>
      <c r="O5" s="20"/>
      <c r="P5" s="20"/>
      <c r="Q5" s="20"/>
      <c r="R5" s="20"/>
      <c r="S5" s="20"/>
      <c r="T5" s="20"/>
      <c r="U5" s="20"/>
      <c r="V5" s="20"/>
      <c r="W5" s="20"/>
      <c r="X5" s="20"/>
    </row>
    <row r="6" spans="3:24" x14ac:dyDescent="0.35">
      <c r="C6" s="20"/>
      <c r="D6" s="20"/>
      <c r="E6" s="20"/>
      <c r="F6" s="20"/>
      <c r="G6" s="20"/>
      <c r="H6" s="20"/>
      <c r="I6" s="20"/>
      <c r="J6" s="20"/>
      <c r="K6" s="20"/>
      <c r="L6" s="20"/>
      <c r="M6" s="20"/>
      <c r="N6" s="20"/>
      <c r="O6" s="20"/>
      <c r="P6" s="20"/>
      <c r="Q6" s="20"/>
      <c r="R6" s="20"/>
      <c r="S6" s="20"/>
      <c r="T6" s="20"/>
      <c r="U6" s="20"/>
      <c r="V6" s="20"/>
      <c r="W6" s="20"/>
      <c r="X6" s="20"/>
    </row>
    <row r="7" spans="3:24" x14ac:dyDescent="0.35">
      <c r="C7" s="20"/>
      <c r="D7" s="20"/>
      <c r="E7" s="20"/>
      <c r="F7" s="20"/>
      <c r="G7" s="20"/>
      <c r="H7" s="20"/>
      <c r="I7" s="20"/>
      <c r="J7" s="20"/>
      <c r="K7" s="20"/>
      <c r="L7" s="20"/>
      <c r="M7" s="20"/>
      <c r="N7" s="20"/>
      <c r="O7" s="20"/>
      <c r="P7" s="20"/>
      <c r="Q7" s="20"/>
      <c r="R7" s="20"/>
      <c r="S7" s="20"/>
      <c r="T7" s="20"/>
      <c r="U7" s="20"/>
      <c r="V7" s="20"/>
      <c r="W7" s="20"/>
      <c r="X7" s="20"/>
    </row>
    <row r="8" spans="3:24" x14ac:dyDescent="0.35">
      <c r="C8" s="20"/>
      <c r="D8" s="20"/>
      <c r="E8" s="20"/>
      <c r="F8" s="20"/>
      <c r="G8" s="20"/>
      <c r="H8" s="20"/>
      <c r="I8" s="20"/>
      <c r="J8" s="20"/>
      <c r="K8" s="20"/>
      <c r="L8" s="20"/>
      <c r="M8" s="20"/>
      <c r="N8" s="20"/>
      <c r="O8" s="20"/>
      <c r="P8" s="20"/>
      <c r="Q8" s="20"/>
      <c r="R8" s="20"/>
      <c r="S8" s="20"/>
      <c r="T8" s="20"/>
      <c r="U8" s="20"/>
      <c r="V8" s="20"/>
      <c r="W8" s="20"/>
      <c r="X8" s="20"/>
    </row>
    <row r="9" spans="3:24" x14ac:dyDescent="0.35">
      <c r="C9" s="20"/>
      <c r="D9" s="20"/>
      <c r="E9" s="20"/>
      <c r="F9" s="20"/>
      <c r="G9" s="20"/>
      <c r="H9" s="20"/>
      <c r="I9" s="20"/>
      <c r="J9" s="20"/>
      <c r="K9" s="20"/>
      <c r="L9" s="20"/>
      <c r="M9" s="20"/>
      <c r="N9" s="20"/>
      <c r="O9" s="20"/>
      <c r="P9" s="20"/>
      <c r="Q9" s="20"/>
      <c r="R9" s="20"/>
      <c r="S9" s="20"/>
      <c r="T9" s="20"/>
      <c r="U9" s="20"/>
      <c r="V9" s="20"/>
      <c r="W9" s="20"/>
      <c r="X9" s="20"/>
    </row>
    <row r="10" spans="3:24" x14ac:dyDescent="0.35">
      <c r="C10" s="20"/>
      <c r="D10" s="20"/>
      <c r="E10" s="20"/>
      <c r="F10" s="20"/>
      <c r="G10" s="20"/>
      <c r="H10" s="20"/>
      <c r="I10" s="20"/>
      <c r="J10" s="20"/>
      <c r="K10" s="20"/>
      <c r="L10" s="20"/>
      <c r="M10" s="20"/>
      <c r="N10" s="20"/>
      <c r="O10" s="20"/>
      <c r="P10" s="20"/>
      <c r="Q10" s="20"/>
      <c r="R10" s="20"/>
      <c r="S10" s="20"/>
      <c r="T10" s="20"/>
      <c r="U10" s="20"/>
      <c r="V10" s="20"/>
      <c r="W10" s="20"/>
      <c r="X10" s="20"/>
    </row>
    <row r="11" spans="3:24" x14ac:dyDescent="0.35">
      <c r="C11" s="20"/>
      <c r="D11" s="20"/>
      <c r="E11" s="20"/>
      <c r="F11" s="20"/>
      <c r="G11" s="20"/>
      <c r="H11" s="20"/>
      <c r="I11" s="20"/>
      <c r="J11" s="20"/>
      <c r="K11" s="20"/>
      <c r="L11" s="20"/>
      <c r="M11" s="20"/>
      <c r="N11" s="20"/>
      <c r="O11" s="20"/>
      <c r="P11" s="20"/>
      <c r="Q11" s="20"/>
      <c r="R11" s="20"/>
      <c r="S11" s="20"/>
      <c r="T11" s="20"/>
      <c r="U11" s="20"/>
      <c r="V11" s="20"/>
      <c r="W11" s="20"/>
      <c r="X11" s="20"/>
    </row>
    <row r="12" spans="3:24" x14ac:dyDescent="0.35">
      <c r="C12" s="20"/>
      <c r="D12" s="20"/>
      <c r="E12" s="20"/>
      <c r="F12" s="20"/>
      <c r="G12" s="20"/>
      <c r="H12" s="20"/>
      <c r="I12" s="20"/>
      <c r="J12" s="20"/>
      <c r="K12" s="20"/>
      <c r="L12" s="20"/>
      <c r="M12" s="20"/>
      <c r="N12" s="20"/>
      <c r="O12" s="20"/>
      <c r="P12" s="20"/>
      <c r="Q12" s="20"/>
      <c r="R12" s="20"/>
      <c r="S12" s="20"/>
      <c r="T12" s="20"/>
      <c r="U12" s="20"/>
      <c r="V12" s="20"/>
      <c r="W12" s="20"/>
      <c r="X12" s="20"/>
    </row>
    <row r="13" spans="3:24" x14ac:dyDescent="0.35">
      <c r="C13" s="20"/>
      <c r="D13" s="20"/>
      <c r="E13" s="20"/>
      <c r="F13" s="20"/>
      <c r="G13" s="20"/>
      <c r="H13" s="20"/>
      <c r="I13" s="20"/>
      <c r="J13" s="20"/>
      <c r="K13" s="20"/>
      <c r="L13" s="20"/>
      <c r="M13" s="20"/>
      <c r="N13" s="20"/>
      <c r="O13" s="20"/>
      <c r="P13" s="20"/>
      <c r="Q13" s="20"/>
      <c r="R13" s="20"/>
      <c r="S13" s="20"/>
      <c r="T13" s="20"/>
      <c r="U13" s="20"/>
      <c r="V13" s="20"/>
      <c r="W13" s="20"/>
      <c r="X13" s="20"/>
    </row>
    <row r="14" spans="3:24" x14ac:dyDescent="0.35">
      <c r="C14" s="20"/>
      <c r="D14" s="20"/>
      <c r="E14" s="20"/>
      <c r="F14" s="20"/>
      <c r="G14" s="20"/>
      <c r="H14" s="20"/>
      <c r="I14" s="20"/>
      <c r="J14" s="20"/>
      <c r="K14" s="20"/>
      <c r="L14" s="20"/>
      <c r="M14" s="20"/>
      <c r="N14" s="20"/>
      <c r="O14" s="20"/>
      <c r="P14" s="20"/>
      <c r="Q14" s="20"/>
      <c r="R14" s="20"/>
      <c r="S14" s="20"/>
      <c r="T14" s="20"/>
      <c r="U14" s="20"/>
      <c r="V14" s="20"/>
      <c r="W14" s="20"/>
      <c r="X14" s="20"/>
    </row>
    <row r="15" spans="3:24" x14ac:dyDescent="0.35">
      <c r="C15" s="20"/>
      <c r="D15" s="20"/>
      <c r="E15" s="20"/>
      <c r="F15" s="20"/>
      <c r="G15" s="20"/>
      <c r="H15" s="20"/>
      <c r="I15" s="20"/>
      <c r="J15" s="20"/>
      <c r="K15" s="20"/>
      <c r="L15" s="20"/>
      <c r="M15" s="20"/>
      <c r="N15" s="20"/>
      <c r="O15" s="20"/>
      <c r="P15" s="20"/>
      <c r="Q15" s="20"/>
      <c r="R15" s="20"/>
      <c r="S15" s="20"/>
      <c r="T15" s="20"/>
      <c r="U15" s="20"/>
      <c r="V15" s="20"/>
      <c r="W15" s="20"/>
      <c r="X15" s="20"/>
    </row>
    <row r="16" spans="3:24" x14ac:dyDescent="0.35">
      <c r="C16" s="20"/>
      <c r="D16" s="20"/>
      <c r="E16" s="20"/>
      <c r="F16" s="20"/>
      <c r="G16" s="20"/>
      <c r="H16" s="20"/>
      <c r="I16" s="20"/>
      <c r="J16" s="20"/>
      <c r="K16" s="20"/>
      <c r="L16" s="20"/>
      <c r="M16" s="20"/>
      <c r="N16" s="20"/>
      <c r="O16" s="20"/>
      <c r="P16" s="20"/>
      <c r="Q16" s="20"/>
      <c r="R16" s="20"/>
      <c r="S16" s="20"/>
      <c r="T16" s="20"/>
      <c r="U16" s="20"/>
      <c r="V16" s="20"/>
      <c r="W16" s="20"/>
      <c r="X16" s="20"/>
    </row>
    <row r="17" spans="3:24" x14ac:dyDescent="0.35">
      <c r="C17" s="20"/>
      <c r="D17" s="20"/>
      <c r="E17" s="20"/>
      <c r="F17" s="20"/>
      <c r="G17" s="20"/>
      <c r="H17" s="20"/>
      <c r="I17" s="20"/>
      <c r="J17" s="20"/>
      <c r="K17" s="20"/>
      <c r="L17" s="20"/>
      <c r="M17" s="20"/>
      <c r="N17" s="20"/>
      <c r="O17" s="20"/>
      <c r="P17" s="20"/>
      <c r="Q17" s="20"/>
      <c r="R17" s="20"/>
      <c r="S17" s="20"/>
      <c r="T17" s="20"/>
      <c r="U17" s="20"/>
      <c r="V17" s="20"/>
      <c r="W17" s="20"/>
      <c r="X17" s="20"/>
    </row>
    <row r="18" spans="3:24" x14ac:dyDescent="0.35">
      <c r="C18" s="20"/>
      <c r="D18" s="20"/>
      <c r="E18" s="20"/>
      <c r="F18" s="20"/>
      <c r="G18" s="20"/>
      <c r="H18" s="20"/>
      <c r="I18" s="20"/>
      <c r="J18" s="20"/>
      <c r="K18" s="20"/>
      <c r="L18" s="20"/>
      <c r="M18" s="20"/>
      <c r="N18" s="20"/>
      <c r="O18" s="20"/>
      <c r="P18" s="20"/>
      <c r="Q18" s="29" t="s">
        <v>1002</v>
      </c>
      <c r="R18" s="29" t="str" cm="1">
        <f t="array" ref="R18:W18">pivot!B73:G73</f>
        <v>R01</v>
      </c>
      <c r="S18" s="30" t="str">
        <v>R02</v>
      </c>
      <c r="T18" s="30" t="str">
        <v>R03</v>
      </c>
      <c r="U18" s="30" t="str">
        <v>R04</v>
      </c>
      <c r="V18" s="30" t="str">
        <v>R05</v>
      </c>
      <c r="W18" s="30" t="str">
        <v>Grand Total</v>
      </c>
      <c r="X18" s="20"/>
    </row>
    <row r="19" spans="3:24" x14ac:dyDescent="0.35">
      <c r="C19" s="20"/>
      <c r="D19" s="20"/>
      <c r="E19" s="20"/>
      <c r="F19" s="20"/>
      <c r="G19" s="20"/>
      <c r="H19" s="20"/>
      <c r="I19" s="20"/>
      <c r="J19" s="20"/>
      <c r="K19" s="20"/>
      <c r="L19" s="20"/>
      <c r="M19" s="20"/>
      <c r="N19" s="20"/>
      <c r="O19" s="20"/>
      <c r="P19" s="20"/>
      <c r="Q19" s="31" t="s">
        <v>20</v>
      </c>
      <c r="R19" s="32">
        <v>891</v>
      </c>
      <c r="S19" s="32">
        <v>1332</v>
      </c>
      <c r="T19" s="32">
        <v>1282</v>
      </c>
      <c r="U19" s="32">
        <v>739</v>
      </c>
      <c r="V19" s="32">
        <v>560</v>
      </c>
      <c r="W19" s="32">
        <v>4804</v>
      </c>
      <c r="X19" s="20"/>
    </row>
    <row r="20" spans="3:24" x14ac:dyDescent="0.35">
      <c r="C20" s="20"/>
      <c r="D20" s="20"/>
      <c r="E20" s="20"/>
      <c r="F20" s="20"/>
      <c r="G20" s="20"/>
      <c r="H20" s="20"/>
      <c r="I20" s="20"/>
      <c r="J20" s="20"/>
      <c r="K20" s="20"/>
      <c r="L20" s="20"/>
      <c r="M20" s="20"/>
      <c r="N20" s="20"/>
      <c r="O20" s="20"/>
      <c r="P20" s="20"/>
      <c r="Q20" s="31" t="s">
        <v>12</v>
      </c>
      <c r="R20" s="32">
        <v>1991</v>
      </c>
      <c r="S20" s="32">
        <v>1886</v>
      </c>
      <c r="T20" s="32">
        <v>1206</v>
      </c>
      <c r="U20" s="32">
        <v>884</v>
      </c>
      <c r="V20" s="32">
        <v>1722</v>
      </c>
      <c r="W20" s="32">
        <v>7689</v>
      </c>
      <c r="X20" s="20"/>
    </row>
    <row r="21" spans="3:24" x14ac:dyDescent="0.35">
      <c r="C21" s="20"/>
      <c r="D21" s="20"/>
      <c r="E21" s="20"/>
      <c r="F21" s="20"/>
      <c r="G21" s="20"/>
      <c r="H21" s="20"/>
      <c r="I21" s="20"/>
      <c r="J21" s="20"/>
      <c r="K21" s="20"/>
      <c r="L21" s="20"/>
      <c r="M21" s="20"/>
      <c r="N21" s="20"/>
      <c r="O21" s="20"/>
      <c r="P21" s="20"/>
      <c r="Q21" s="31" t="s">
        <v>8</v>
      </c>
      <c r="R21" s="32">
        <v>1163</v>
      </c>
      <c r="S21" s="32">
        <v>1180</v>
      </c>
      <c r="T21" s="32">
        <v>1616</v>
      </c>
      <c r="U21" s="32">
        <v>1043</v>
      </c>
      <c r="V21" s="32">
        <v>1747</v>
      </c>
      <c r="W21" s="32">
        <v>6749</v>
      </c>
      <c r="X21" s="20"/>
    </row>
    <row r="22" spans="3:24" x14ac:dyDescent="0.35">
      <c r="C22" s="20"/>
      <c r="D22" s="20"/>
      <c r="E22" s="20"/>
      <c r="F22" s="20"/>
      <c r="G22" s="20"/>
      <c r="H22" s="20"/>
      <c r="I22" s="20"/>
      <c r="J22" s="20"/>
      <c r="K22" s="20"/>
      <c r="L22" s="20"/>
      <c r="M22" s="20"/>
      <c r="N22" s="20"/>
      <c r="O22" s="20"/>
      <c r="P22" s="20"/>
      <c r="Q22" s="31" t="s">
        <v>16</v>
      </c>
      <c r="R22" s="32">
        <v>1438</v>
      </c>
      <c r="S22" s="32">
        <v>1616</v>
      </c>
      <c r="T22" s="32">
        <v>866</v>
      </c>
      <c r="U22" s="32">
        <v>829</v>
      </c>
      <c r="V22" s="32">
        <v>2070</v>
      </c>
      <c r="W22" s="32">
        <v>6819</v>
      </c>
      <c r="X22" s="20"/>
    </row>
    <row r="23" spans="3:24" x14ac:dyDescent="0.35">
      <c r="C23" s="20"/>
      <c r="D23" s="20"/>
      <c r="E23" s="20"/>
      <c r="F23" s="20"/>
      <c r="G23" s="20"/>
      <c r="H23" s="20"/>
      <c r="I23" s="20"/>
      <c r="J23" s="20"/>
      <c r="K23" s="20"/>
      <c r="L23" s="20"/>
      <c r="M23" s="20"/>
      <c r="N23" s="20"/>
      <c r="O23" s="20"/>
      <c r="P23" s="20"/>
      <c r="Q23" s="29" t="s">
        <v>1001</v>
      </c>
      <c r="R23" s="29"/>
      <c r="S23" s="30"/>
      <c r="T23" s="30"/>
      <c r="U23" s="30"/>
      <c r="V23" s="30"/>
      <c r="W23" s="30"/>
      <c r="X23" s="20"/>
    </row>
    <row r="24" spans="3:24" x14ac:dyDescent="0.35">
      <c r="C24" s="20"/>
      <c r="D24" s="20"/>
      <c r="E24" s="20"/>
      <c r="F24" s="20"/>
      <c r="G24" s="20"/>
      <c r="H24" s="20"/>
      <c r="I24" s="20"/>
      <c r="J24" s="20"/>
      <c r="K24" s="20"/>
      <c r="L24" s="20"/>
      <c r="M24" s="20"/>
      <c r="N24" s="20"/>
      <c r="O24" s="20"/>
      <c r="P24" s="20"/>
      <c r="Q24" s="31" t="s">
        <v>24</v>
      </c>
      <c r="R24" s="32">
        <v>1233</v>
      </c>
      <c r="S24" s="32">
        <v>223</v>
      </c>
      <c r="T24" s="32">
        <v>1680</v>
      </c>
      <c r="U24" s="32">
        <v>990</v>
      </c>
      <c r="V24" s="32">
        <v>1508</v>
      </c>
      <c r="W24" s="32">
        <v>5634</v>
      </c>
      <c r="X24" s="20"/>
    </row>
    <row r="25" spans="3:24" x14ac:dyDescent="0.35">
      <c r="C25" s="20"/>
      <c r="D25" s="20"/>
      <c r="E25" s="20"/>
      <c r="F25" s="20"/>
      <c r="G25" s="20"/>
      <c r="H25" s="20"/>
      <c r="I25" s="20"/>
      <c r="J25" s="20"/>
      <c r="K25" s="20"/>
      <c r="L25" s="20"/>
      <c r="M25" s="20"/>
      <c r="N25" s="20"/>
      <c r="O25" s="20"/>
      <c r="P25" s="20"/>
      <c r="Q25" s="31" t="s">
        <v>15</v>
      </c>
      <c r="R25" s="32">
        <v>1598</v>
      </c>
      <c r="S25" s="32">
        <v>1907</v>
      </c>
      <c r="T25" s="32">
        <v>869</v>
      </c>
      <c r="U25" s="32">
        <v>1426</v>
      </c>
      <c r="V25" s="32">
        <v>1416</v>
      </c>
      <c r="W25" s="32">
        <v>7216</v>
      </c>
      <c r="X25" s="20"/>
    </row>
    <row r="26" spans="3:24" x14ac:dyDescent="0.35">
      <c r="C26" s="20"/>
      <c r="D26" s="20"/>
      <c r="E26" s="20"/>
      <c r="F26" s="20"/>
      <c r="G26" s="20"/>
      <c r="H26" s="20"/>
      <c r="I26" s="20"/>
      <c r="J26" s="20"/>
      <c r="K26" s="20"/>
      <c r="L26" s="20"/>
      <c r="M26" s="20"/>
      <c r="N26" s="20"/>
      <c r="O26" s="20"/>
      <c r="P26" s="20"/>
      <c r="Q26" s="31" t="s">
        <v>5</v>
      </c>
      <c r="R26" s="32">
        <v>900</v>
      </c>
      <c r="S26" s="32">
        <v>1016</v>
      </c>
      <c r="T26" s="32">
        <v>960</v>
      </c>
      <c r="U26" s="32">
        <v>940</v>
      </c>
      <c r="V26" s="32">
        <v>1193</v>
      </c>
      <c r="W26" s="32">
        <v>5009</v>
      </c>
      <c r="X26" s="20"/>
    </row>
    <row r="27" spans="3:24" x14ac:dyDescent="0.35">
      <c r="C27" s="20"/>
      <c r="D27" s="20"/>
      <c r="E27" s="20"/>
      <c r="F27" s="20"/>
      <c r="G27" s="20"/>
      <c r="H27" s="20"/>
      <c r="I27" s="20"/>
      <c r="J27" s="20"/>
      <c r="K27" s="20"/>
      <c r="L27" s="20"/>
      <c r="M27" s="20"/>
      <c r="N27" s="20"/>
      <c r="O27" s="20"/>
      <c r="P27" s="20"/>
      <c r="Q27" s="31" t="s">
        <v>18</v>
      </c>
      <c r="R27" s="32">
        <v>900</v>
      </c>
      <c r="S27" s="32">
        <v>1470</v>
      </c>
      <c r="T27" s="32">
        <v>1617</v>
      </c>
      <c r="U27" s="32">
        <v>1314</v>
      </c>
      <c r="V27" s="32">
        <v>941</v>
      </c>
      <c r="W27" s="32">
        <v>6242</v>
      </c>
      <c r="X27" s="20"/>
    </row>
    <row r="28" spans="3:24" x14ac:dyDescent="0.35">
      <c r="C28" s="20"/>
      <c r="D28" s="20"/>
      <c r="E28" s="20"/>
      <c r="F28" s="20"/>
      <c r="G28" s="20"/>
      <c r="H28" s="20"/>
      <c r="I28" s="20"/>
      <c r="J28" s="20"/>
      <c r="K28" s="20"/>
      <c r="L28" s="20"/>
      <c r="M28" s="20"/>
      <c r="N28" s="20"/>
      <c r="O28" s="20"/>
      <c r="P28" s="20"/>
      <c r="Q28" s="31" t="s">
        <v>14</v>
      </c>
      <c r="R28" s="32">
        <v>1255</v>
      </c>
      <c r="S28" s="32">
        <v>516</v>
      </c>
      <c r="T28" s="32">
        <v>1874</v>
      </c>
      <c r="U28" s="32">
        <v>1863</v>
      </c>
      <c r="V28" s="32">
        <v>1722</v>
      </c>
      <c r="W28" s="32">
        <v>7230</v>
      </c>
      <c r="X28" s="20"/>
    </row>
    <row r="29" spans="3:24" x14ac:dyDescent="0.35">
      <c r="C29" s="20"/>
      <c r="D29" s="20"/>
      <c r="E29" s="20"/>
      <c r="F29" s="20"/>
      <c r="G29" s="20"/>
      <c r="H29" s="20"/>
      <c r="I29" s="20"/>
      <c r="J29" s="20"/>
      <c r="K29" s="20"/>
      <c r="L29" s="20"/>
      <c r="M29" s="20"/>
      <c r="N29" s="20"/>
      <c r="O29" s="20"/>
      <c r="P29" s="20"/>
      <c r="Q29" s="31" t="s">
        <v>19</v>
      </c>
      <c r="R29" s="32">
        <v>1138</v>
      </c>
      <c r="S29" s="32">
        <v>1898</v>
      </c>
      <c r="T29" s="32">
        <v>1482</v>
      </c>
      <c r="U29" s="32">
        <v>846</v>
      </c>
      <c r="V29" s="32">
        <v>1154</v>
      </c>
      <c r="W29" s="32">
        <v>6518</v>
      </c>
      <c r="X29" s="20"/>
    </row>
    <row r="30" spans="3:24" x14ac:dyDescent="0.35">
      <c r="C30" s="20"/>
      <c r="D30" s="20"/>
      <c r="E30" s="20"/>
      <c r="F30" s="20"/>
      <c r="G30" s="20"/>
      <c r="H30" s="20"/>
      <c r="I30" s="20"/>
      <c r="J30" s="20"/>
      <c r="K30" s="20"/>
      <c r="L30" s="20"/>
      <c r="M30" s="20"/>
      <c r="N30" s="20"/>
      <c r="O30" s="20"/>
      <c r="P30" s="20"/>
      <c r="Q30" s="29" t="s">
        <v>1000</v>
      </c>
      <c r="R30" s="29"/>
      <c r="S30" s="30"/>
      <c r="T30" s="30"/>
      <c r="U30" s="30"/>
      <c r="V30" s="30"/>
      <c r="W30" s="30"/>
      <c r="X30" s="20"/>
    </row>
    <row r="31" spans="3:24" x14ac:dyDescent="0.35">
      <c r="C31" s="20"/>
      <c r="D31" s="20"/>
      <c r="E31" s="20"/>
      <c r="F31" s="20"/>
      <c r="G31" s="20"/>
      <c r="H31" s="20"/>
      <c r="I31" s="20"/>
      <c r="J31" s="20"/>
      <c r="K31" s="20"/>
      <c r="L31" s="20"/>
      <c r="M31" s="20"/>
      <c r="N31" s="20"/>
      <c r="O31" s="20"/>
      <c r="P31" s="20"/>
      <c r="Q31" s="31" t="s">
        <v>17</v>
      </c>
      <c r="R31" s="32">
        <v>1655</v>
      </c>
      <c r="S31" s="32">
        <v>805</v>
      </c>
      <c r="T31" s="32">
        <v>2263</v>
      </c>
      <c r="U31" s="32">
        <v>987</v>
      </c>
      <c r="V31" s="32">
        <v>1075</v>
      </c>
      <c r="W31" s="32">
        <v>6785</v>
      </c>
      <c r="X31" s="20"/>
    </row>
    <row r="32" spans="3:24" x14ac:dyDescent="0.35">
      <c r="C32" s="20"/>
      <c r="D32" s="20"/>
      <c r="E32" s="20"/>
      <c r="F32" s="20"/>
      <c r="G32" s="20"/>
      <c r="H32" s="20"/>
      <c r="I32" s="20"/>
      <c r="J32" s="20"/>
      <c r="K32" s="20"/>
      <c r="L32" s="20"/>
      <c r="M32" s="20"/>
      <c r="N32" s="20"/>
      <c r="O32" s="20"/>
      <c r="P32" s="20"/>
      <c r="Q32" s="31" t="s">
        <v>23</v>
      </c>
      <c r="R32" s="32">
        <v>1104</v>
      </c>
      <c r="S32" s="32">
        <v>2280</v>
      </c>
      <c r="T32" s="32">
        <v>1445</v>
      </c>
      <c r="U32" s="32">
        <v>1722</v>
      </c>
      <c r="V32" s="32">
        <v>1196</v>
      </c>
      <c r="W32" s="32">
        <v>7747</v>
      </c>
      <c r="X32" s="20"/>
    </row>
    <row r="33" spans="3:24" x14ac:dyDescent="0.35">
      <c r="C33" s="20"/>
      <c r="D33" s="20"/>
      <c r="E33" s="20"/>
      <c r="F33" s="20"/>
      <c r="G33" s="20"/>
      <c r="H33" s="20"/>
      <c r="I33" s="20"/>
      <c r="J33" s="20"/>
      <c r="K33" s="20"/>
      <c r="L33" s="20"/>
      <c r="M33" s="20"/>
      <c r="N33" s="20"/>
      <c r="O33" s="20"/>
      <c r="P33" s="20"/>
      <c r="Q33" s="31" t="s">
        <v>7</v>
      </c>
      <c r="R33" s="32">
        <v>372</v>
      </c>
      <c r="S33" s="32">
        <v>1818</v>
      </c>
      <c r="T33" s="32">
        <v>1346</v>
      </c>
      <c r="U33" s="32">
        <v>1156</v>
      </c>
      <c r="V33" s="32">
        <v>1484</v>
      </c>
      <c r="W33" s="32">
        <v>6176</v>
      </c>
      <c r="X33" s="20"/>
    </row>
    <row r="34" spans="3:24" x14ac:dyDescent="0.35">
      <c r="C34" s="20"/>
      <c r="D34" s="20"/>
      <c r="E34" s="20"/>
      <c r="F34" s="20"/>
      <c r="G34" s="20"/>
      <c r="H34" s="20"/>
      <c r="I34" s="20"/>
      <c r="J34" s="20"/>
      <c r="K34" s="20"/>
      <c r="L34" s="20"/>
      <c r="M34" s="20"/>
      <c r="N34" s="20"/>
      <c r="O34" s="20"/>
      <c r="P34" s="20"/>
      <c r="Q34" s="31" t="s">
        <v>22</v>
      </c>
      <c r="R34" s="32">
        <v>1415</v>
      </c>
      <c r="S34" s="32">
        <v>1271</v>
      </c>
      <c r="T34" s="32">
        <v>1214</v>
      </c>
      <c r="U34" s="32">
        <v>1135</v>
      </c>
      <c r="V34" s="32">
        <v>1566</v>
      </c>
      <c r="W34" s="32">
        <v>6601</v>
      </c>
      <c r="X34" s="20"/>
    </row>
    <row r="35" spans="3:24" x14ac:dyDescent="0.35">
      <c r="C35" s="20"/>
      <c r="D35" s="20"/>
      <c r="E35" s="20"/>
      <c r="F35" s="20"/>
      <c r="G35" s="20"/>
      <c r="H35" s="20"/>
      <c r="I35" s="20"/>
      <c r="J35" s="20"/>
      <c r="K35" s="20"/>
      <c r="L35" s="20"/>
      <c r="M35" s="20"/>
      <c r="N35" s="20"/>
      <c r="O35" s="20"/>
      <c r="P35" s="20"/>
      <c r="Q35" s="31" t="s">
        <v>21</v>
      </c>
      <c r="R35" s="32">
        <v>1362</v>
      </c>
      <c r="S35" s="32">
        <v>1363</v>
      </c>
      <c r="T35" s="32">
        <v>1152</v>
      </c>
      <c r="U35" s="32">
        <v>777</v>
      </c>
      <c r="V35" s="32">
        <v>750</v>
      </c>
      <c r="W35" s="32">
        <v>5404</v>
      </c>
      <c r="X35" s="20"/>
    </row>
    <row r="36" spans="3:24" x14ac:dyDescent="0.35">
      <c r="C36" s="20"/>
      <c r="D36" s="20"/>
      <c r="E36" s="20"/>
      <c r="F36" s="20"/>
      <c r="G36" s="20"/>
      <c r="H36" s="20"/>
      <c r="I36" s="20"/>
      <c r="J36" s="20"/>
      <c r="K36" s="20"/>
      <c r="L36" s="20"/>
      <c r="M36" s="20"/>
      <c r="N36" s="20"/>
      <c r="O36" s="20"/>
      <c r="P36" s="20"/>
      <c r="Q36" s="20"/>
      <c r="R36" s="20"/>
      <c r="S36" s="20"/>
      <c r="T36" s="20"/>
      <c r="U36" s="20"/>
      <c r="V36" s="20"/>
      <c r="W36" s="20"/>
      <c r="X36" s="20"/>
    </row>
    <row r="37" spans="3:24" x14ac:dyDescent="0.35">
      <c r="C37" s="20"/>
      <c r="D37" s="20"/>
      <c r="E37" s="20"/>
      <c r="F37" s="20"/>
      <c r="G37" s="20"/>
      <c r="H37" s="20"/>
      <c r="I37" s="20"/>
      <c r="J37" s="20"/>
      <c r="K37" s="20"/>
      <c r="L37" s="20"/>
      <c r="M37" s="20"/>
      <c r="N37" s="20"/>
      <c r="O37" s="20"/>
      <c r="P37" s="20"/>
      <c r="Q37" s="20"/>
      <c r="R37" s="20"/>
      <c r="S37" s="20"/>
      <c r="T37" s="20"/>
      <c r="U37" s="20"/>
      <c r="V37" s="20"/>
      <c r="W37" s="20"/>
      <c r="X37" s="20"/>
    </row>
    <row r="38" spans="3:24" x14ac:dyDescent="0.35">
      <c r="C38" s="20"/>
      <c r="D38" s="20"/>
      <c r="E38" s="20"/>
      <c r="F38" s="20"/>
      <c r="G38" s="20"/>
      <c r="H38" s="20"/>
      <c r="I38" s="20"/>
      <c r="J38" s="20"/>
      <c r="K38" s="20"/>
      <c r="L38" s="20"/>
      <c r="M38" s="20"/>
      <c r="N38" s="20"/>
      <c r="O38" s="20"/>
      <c r="P38" s="20"/>
      <c r="Q38" s="20"/>
      <c r="R38" s="20"/>
      <c r="S38" s="20"/>
      <c r="T38" s="20"/>
      <c r="U38" s="20"/>
      <c r="V38" s="20"/>
      <c r="W38" s="20"/>
      <c r="X38" s="20"/>
    </row>
    <row r="39" spans="3:24" x14ac:dyDescent="0.35">
      <c r="C39" s="20"/>
      <c r="D39" s="20"/>
      <c r="E39" s="20"/>
      <c r="F39" s="20"/>
      <c r="G39" s="20"/>
      <c r="H39" s="20"/>
      <c r="I39" s="20"/>
      <c r="J39" s="20"/>
      <c r="K39" s="20"/>
      <c r="L39" s="20"/>
      <c r="M39" s="20"/>
      <c r="N39" s="20"/>
      <c r="O39" s="20"/>
      <c r="P39" s="20"/>
      <c r="Q39" s="20"/>
      <c r="R39" s="20"/>
      <c r="S39" s="20"/>
      <c r="T39" s="20"/>
      <c r="U39" s="20"/>
      <c r="V39" s="20"/>
      <c r="W39" s="20"/>
      <c r="X39" s="20"/>
    </row>
    <row r="40" spans="3:24" x14ac:dyDescent="0.35">
      <c r="C40" s="20"/>
      <c r="D40" s="20"/>
      <c r="E40" s="20"/>
      <c r="F40" s="20"/>
      <c r="G40" s="20"/>
      <c r="H40" s="20"/>
      <c r="I40" s="20"/>
      <c r="J40" s="20"/>
      <c r="K40" s="20"/>
      <c r="L40" s="20"/>
      <c r="M40" s="20"/>
      <c r="N40" s="20"/>
      <c r="O40" s="20"/>
      <c r="P40" s="20"/>
      <c r="Q40" s="20"/>
      <c r="R40" s="20"/>
      <c r="S40" s="20"/>
      <c r="T40" s="20"/>
      <c r="U40" s="20"/>
      <c r="V40" s="20"/>
      <c r="W40" s="20"/>
      <c r="X40" s="20"/>
    </row>
    <row r="41" spans="3:24" x14ac:dyDescent="0.35">
      <c r="C41" s="20"/>
      <c r="D41" s="20"/>
      <c r="E41" s="20"/>
      <c r="F41" s="20"/>
      <c r="G41" s="20"/>
      <c r="H41" s="20"/>
      <c r="I41" s="20"/>
      <c r="J41" s="20"/>
      <c r="K41" s="20"/>
      <c r="L41" s="20"/>
      <c r="M41" s="20"/>
      <c r="N41" s="20"/>
      <c r="O41" s="20"/>
      <c r="P41" s="20"/>
      <c r="Q41" s="20"/>
      <c r="R41" s="20"/>
      <c r="S41" s="20"/>
      <c r="T41" s="20"/>
      <c r="U41" s="20"/>
      <c r="V41" s="20"/>
      <c r="W41" s="20"/>
      <c r="X41" s="20"/>
    </row>
    <row r="42" spans="3:24" x14ac:dyDescent="0.35">
      <c r="C42" s="20"/>
      <c r="D42" s="20"/>
      <c r="E42" s="20"/>
      <c r="F42" s="20"/>
      <c r="G42" s="20"/>
      <c r="H42" s="20"/>
      <c r="I42" s="20"/>
      <c r="J42" s="20"/>
      <c r="K42" s="20"/>
      <c r="L42" s="20"/>
      <c r="M42" s="20"/>
      <c r="N42" s="20"/>
      <c r="O42" s="20"/>
      <c r="P42" s="20"/>
      <c r="Q42" s="20"/>
      <c r="R42" s="20"/>
      <c r="S42" s="20"/>
      <c r="T42" s="20"/>
      <c r="U42" s="20"/>
      <c r="V42" s="20"/>
      <c r="W42" s="20"/>
      <c r="X42" s="20"/>
    </row>
    <row r="43" spans="3:24" x14ac:dyDescent="0.35">
      <c r="C43" s="20"/>
      <c r="D43" s="20"/>
      <c r="E43" s="20"/>
      <c r="F43" s="20"/>
      <c r="G43" s="20"/>
      <c r="H43" s="20"/>
      <c r="I43" s="20"/>
      <c r="J43" s="20"/>
      <c r="K43" s="20"/>
      <c r="L43" s="20"/>
      <c r="M43" s="20"/>
      <c r="N43" s="20"/>
      <c r="O43" s="20"/>
      <c r="P43" s="20"/>
      <c r="Q43" s="20"/>
      <c r="R43" s="20"/>
      <c r="S43" s="20"/>
      <c r="T43" s="20"/>
      <c r="U43" s="20"/>
      <c r="V43" s="20"/>
      <c r="W43" s="20"/>
      <c r="X43" s="20"/>
    </row>
    <row r="44" spans="3:24" x14ac:dyDescent="0.35">
      <c r="C44" s="20"/>
      <c r="D44" s="20"/>
      <c r="E44" s="20"/>
      <c r="F44" s="20"/>
      <c r="G44" s="20"/>
      <c r="H44" s="20"/>
      <c r="I44" s="20"/>
      <c r="J44" s="20"/>
      <c r="K44" s="20"/>
      <c r="L44" s="20"/>
      <c r="M44" s="20"/>
      <c r="N44" s="20"/>
      <c r="O44" s="20"/>
      <c r="P44" s="20"/>
      <c r="Q44" s="20"/>
      <c r="R44" s="20"/>
      <c r="S44" s="20"/>
      <c r="T44" s="20"/>
      <c r="U44" s="20"/>
      <c r="V44" s="20"/>
      <c r="W44" s="20"/>
      <c r="X44" s="20"/>
    </row>
    <row r="45" spans="3:24" x14ac:dyDescent="0.35">
      <c r="C45" s="20"/>
      <c r="D45" s="20"/>
      <c r="E45" s="20"/>
      <c r="F45" s="20"/>
      <c r="G45" s="20"/>
      <c r="H45" s="20"/>
      <c r="I45" s="20"/>
      <c r="J45" s="20"/>
      <c r="K45" s="20"/>
      <c r="L45" s="20"/>
      <c r="M45" s="20"/>
      <c r="N45" s="20"/>
      <c r="O45" s="20"/>
      <c r="P45" s="20"/>
      <c r="Q45" s="20"/>
      <c r="R45" s="20"/>
      <c r="S45" s="20"/>
      <c r="T45" s="20"/>
      <c r="U45" s="20"/>
      <c r="V45" s="20"/>
      <c r="W45" s="20"/>
      <c r="X45" s="20"/>
    </row>
    <row r="46" spans="3:24" x14ac:dyDescent="0.35">
      <c r="C46" s="20"/>
      <c r="D46" s="20"/>
      <c r="E46" s="20"/>
      <c r="F46" s="20"/>
      <c r="G46" s="20"/>
      <c r="H46" s="20"/>
      <c r="I46" s="20"/>
      <c r="J46" s="20"/>
      <c r="K46" s="20"/>
      <c r="L46" s="20"/>
      <c r="M46" s="20"/>
      <c r="N46" s="20"/>
      <c r="O46" s="20"/>
      <c r="P46" s="20"/>
      <c r="Q46" s="20"/>
      <c r="R46" s="20"/>
      <c r="S46" s="20"/>
      <c r="T46" s="20"/>
      <c r="U46" s="20"/>
      <c r="V46" s="20"/>
      <c r="W46" s="20"/>
      <c r="X46" s="20"/>
    </row>
    <row r="47" spans="3:24" x14ac:dyDescent="0.35">
      <c r="C47" s="20"/>
      <c r="D47" s="20"/>
      <c r="E47" s="20"/>
      <c r="F47" s="20"/>
      <c r="G47" s="20"/>
      <c r="H47" s="20"/>
      <c r="I47" s="20"/>
      <c r="J47" s="20"/>
      <c r="K47" s="20"/>
      <c r="L47" s="20"/>
      <c r="M47" s="20"/>
      <c r="N47" s="20"/>
      <c r="O47" s="20"/>
      <c r="P47" s="20"/>
      <c r="Q47" s="20"/>
      <c r="R47" s="20"/>
      <c r="S47" s="20"/>
      <c r="T47" s="20"/>
      <c r="U47" s="20"/>
      <c r="V47" s="20"/>
      <c r="W47" s="20"/>
      <c r="X47" s="20"/>
    </row>
    <row r="48" spans="3:24" x14ac:dyDescent="0.35">
      <c r="C48" s="20"/>
      <c r="D48" s="20"/>
      <c r="E48" s="20"/>
      <c r="F48" s="20"/>
      <c r="G48" s="20"/>
      <c r="H48" s="20"/>
      <c r="I48" s="20"/>
      <c r="J48" s="20"/>
      <c r="K48" s="20"/>
      <c r="L48" s="20"/>
      <c r="M48" s="20"/>
      <c r="N48" s="20"/>
      <c r="O48" s="20"/>
      <c r="P48" s="20"/>
      <c r="Q48" s="20"/>
      <c r="R48" s="20"/>
      <c r="S48" s="20"/>
      <c r="T48" s="20"/>
      <c r="U48" s="20"/>
      <c r="V48" s="20"/>
      <c r="W48" s="20"/>
      <c r="X48" s="20"/>
    </row>
    <row r="49" spans="3:24" x14ac:dyDescent="0.35">
      <c r="C49" s="20"/>
      <c r="D49" s="20"/>
      <c r="E49" s="20"/>
      <c r="F49" s="20"/>
      <c r="G49" s="20"/>
      <c r="H49" s="20"/>
      <c r="I49" s="20"/>
      <c r="J49" s="20"/>
      <c r="K49" s="20"/>
      <c r="L49" s="20"/>
      <c r="M49" s="20"/>
      <c r="N49" s="20"/>
      <c r="O49" s="20"/>
      <c r="P49" s="20"/>
      <c r="Q49" s="20"/>
      <c r="R49" s="20"/>
      <c r="S49" s="20"/>
      <c r="T49" s="20"/>
      <c r="U49" s="20"/>
      <c r="V49" s="20"/>
      <c r="W49" s="20"/>
      <c r="X49" s="20"/>
    </row>
    <row r="50" spans="3:24" x14ac:dyDescent="0.35">
      <c r="C50" s="20"/>
      <c r="D50" s="20"/>
      <c r="E50" s="20"/>
      <c r="F50" s="20"/>
      <c r="G50" s="20"/>
      <c r="H50" s="20"/>
      <c r="I50" s="20"/>
      <c r="J50" s="20"/>
      <c r="K50" s="20"/>
      <c r="L50" s="20"/>
      <c r="M50" s="20"/>
      <c r="N50" s="20"/>
      <c r="O50" s="20"/>
      <c r="P50" s="20"/>
      <c r="Q50" s="20"/>
      <c r="R50" s="20"/>
      <c r="S50" s="20"/>
      <c r="T50" s="20"/>
      <c r="U50" s="20"/>
      <c r="V50" s="20"/>
      <c r="W50" s="20"/>
      <c r="X50" s="20"/>
    </row>
    <row r="51" spans="3:24" x14ac:dyDescent="0.35">
      <c r="C51" s="20"/>
      <c r="D51" s="20"/>
      <c r="E51" s="20"/>
      <c r="F51" s="20"/>
      <c r="G51" s="20"/>
      <c r="H51" s="20"/>
      <c r="I51" s="20"/>
      <c r="J51" s="20"/>
      <c r="K51" s="20"/>
      <c r="L51" s="20"/>
      <c r="M51" s="20"/>
      <c r="N51" s="20"/>
      <c r="O51" s="20"/>
      <c r="P51" s="20"/>
      <c r="Q51" s="20"/>
      <c r="R51" s="20"/>
      <c r="S51" s="20"/>
      <c r="T51" s="20"/>
      <c r="U51" s="20"/>
      <c r="V51" s="20"/>
      <c r="W51" s="20"/>
      <c r="X51" s="20"/>
    </row>
    <row r="52" spans="3:24" x14ac:dyDescent="0.35">
      <c r="C52" s="20"/>
      <c r="D52" s="20"/>
      <c r="E52" s="20"/>
      <c r="F52" s="20"/>
      <c r="G52" s="20"/>
      <c r="H52" s="20"/>
      <c r="I52" s="20"/>
      <c r="J52" s="20"/>
      <c r="K52" s="20"/>
      <c r="L52" s="20"/>
      <c r="M52" s="20"/>
      <c r="N52" s="20"/>
      <c r="O52" s="20"/>
      <c r="P52" s="20"/>
      <c r="Q52" s="20"/>
      <c r="R52" s="20"/>
      <c r="S52" s="20"/>
      <c r="T52" s="20"/>
      <c r="U52" s="20"/>
      <c r="V52" s="20"/>
      <c r="W52" s="20"/>
      <c r="X52" s="20"/>
    </row>
    <row r="53" spans="3:24" x14ac:dyDescent="0.35">
      <c r="C53" s="20"/>
      <c r="D53" s="20"/>
      <c r="E53" s="20"/>
      <c r="F53" s="20"/>
      <c r="G53" s="20"/>
      <c r="H53" s="20"/>
      <c r="I53" s="20"/>
      <c r="J53" s="20"/>
      <c r="K53" s="20"/>
      <c r="L53" s="20"/>
      <c r="M53" s="20"/>
      <c r="N53" s="20"/>
      <c r="O53" s="20"/>
      <c r="P53" s="20"/>
      <c r="Q53" s="20"/>
      <c r="R53" s="20"/>
      <c r="S53" s="20"/>
      <c r="T53" s="20"/>
      <c r="U53" s="20"/>
      <c r="V53" s="20"/>
      <c r="W53" s="20"/>
      <c r="X53" s="20"/>
    </row>
    <row r="54" spans="3:24" x14ac:dyDescent="0.35">
      <c r="C54" s="20"/>
      <c r="D54" s="20"/>
      <c r="E54" s="20"/>
      <c r="F54" s="20"/>
      <c r="G54" s="20"/>
      <c r="H54" s="20"/>
      <c r="I54" s="20"/>
      <c r="J54" s="20"/>
      <c r="K54" s="20"/>
      <c r="L54" s="20"/>
      <c r="M54" s="20"/>
      <c r="N54" s="20"/>
      <c r="O54" s="20"/>
      <c r="P54" s="20"/>
      <c r="Q54" s="20"/>
      <c r="R54" s="20"/>
      <c r="S54" s="20"/>
      <c r="T54" s="20"/>
      <c r="U54" s="20"/>
      <c r="V54" s="20"/>
      <c r="W54" s="20"/>
      <c r="X54" s="20"/>
    </row>
    <row r="55" spans="3:24" x14ac:dyDescent="0.35">
      <c r="C55" s="20"/>
      <c r="D55" s="20"/>
      <c r="E55" s="20"/>
      <c r="F55" s="20"/>
      <c r="G55" s="20"/>
      <c r="H55" s="20"/>
      <c r="I55" s="20"/>
      <c r="J55" s="20"/>
      <c r="K55" s="20"/>
      <c r="L55" s="20"/>
      <c r="M55" s="20"/>
      <c r="N55" s="20"/>
      <c r="O55" s="20"/>
      <c r="P55" s="20"/>
      <c r="Q55" s="20"/>
      <c r="R55" s="20"/>
      <c r="S55" s="20"/>
      <c r="T55" s="20"/>
      <c r="U55" s="20"/>
      <c r="V55" s="20"/>
      <c r="W55" s="20"/>
      <c r="X55" s="20"/>
    </row>
    <row r="56" spans="3:24" x14ac:dyDescent="0.35">
      <c r="C56" s="20"/>
      <c r="D56" s="20"/>
      <c r="E56" s="20"/>
      <c r="F56" s="20"/>
      <c r="G56" s="20"/>
      <c r="H56" s="20"/>
      <c r="I56" s="20"/>
      <c r="J56" s="20"/>
      <c r="K56" s="20"/>
      <c r="L56" s="20"/>
      <c r="M56" s="20"/>
      <c r="N56" s="20"/>
      <c r="O56" s="20"/>
      <c r="P56" s="20"/>
      <c r="Q56" s="20"/>
      <c r="R56" s="20"/>
      <c r="S56" s="20"/>
      <c r="T56" s="20"/>
      <c r="U56" s="20"/>
      <c r="V56" s="20"/>
      <c r="W56" s="20"/>
      <c r="X56" s="20"/>
    </row>
    <row r="57" spans="3:24" x14ac:dyDescent="0.35">
      <c r="C57" s="20"/>
      <c r="D57" s="20"/>
      <c r="E57" s="20"/>
      <c r="F57" s="20"/>
      <c r="G57" s="20"/>
      <c r="H57" s="20"/>
      <c r="I57" s="20"/>
      <c r="J57" s="20"/>
      <c r="K57" s="20"/>
      <c r="L57" s="20"/>
      <c r="M57" s="20"/>
      <c r="N57" s="20"/>
      <c r="O57" s="20"/>
      <c r="P57" s="20"/>
      <c r="Q57" s="20"/>
      <c r="R57" s="20"/>
      <c r="S57" s="20"/>
      <c r="T57" s="20"/>
      <c r="U57" s="20"/>
      <c r="V57" s="20"/>
      <c r="W57" s="20"/>
      <c r="X57" s="20"/>
    </row>
    <row r="58" spans="3:24" x14ac:dyDescent="0.35">
      <c r="C58" s="20"/>
      <c r="D58" s="20"/>
      <c r="E58" s="20"/>
      <c r="F58" s="20"/>
      <c r="G58" s="20"/>
      <c r="H58" s="20"/>
      <c r="I58" s="20"/>
      <c r="J58" s="20"/>
      <c r="K58" s="20"/>
      <c r="L58" s="20"/>
      <c r="M58" s="20"/>
      <c r="N58" s="20"/>
      <c r="O58" s="20"/>
      <c r="P58" s="20"/>
      <c r="Q58" s="20"/>
      <c r="R58" s="20"/>
      <c r="S58" s="20"/>
      <c r="T58" s="20"/>
      <c r="U58" s="20"/>
      <c r="V58" s="20"/>
      <c r="W58" s="20"/>
      <c r="X58" s="20"/>
    </row>
    <row r="59" spans="3:24" x14ac:dyDescent="0.35">
      <c r="C59" s="20"/>
      <c r="D59" s="20"/>
      <c r="E59" s="20"/>
      <c r="F59" s="20"/>
      <c r="G59" s="20"/>
      <c r="H59" s="20"/>
      <c r="I59" s="20"/>
      <c r="J59" s="20"/>
      <c r="K59" s="20"/>
      <c r="L59" s="20"/>
      <c r="M59" s="20"/>
      <c r="N59" s="20"/>
      <c r="O59" s="20"/>
      <c r="P59" s="20"/>
      <c r="Q59" s="20"/>
      <c r="R59" s="20"/>
      <c r="S59" s="20"/>
      <c r="T59" s="20"/>
      <c r="U59" s="20"/>
      <c r="V59" s="20"/>
      <c r="W59" s="20"/>
      <c r="X59" s="20"/>
    </row>
    <row r="60" spans="3:24" x14ac:dyDescent="0.35">
      <c r="C60" s="20"/>
      <c r="D60" s="20"/>
      <c r="E60" s="20"/>
      <c r="F60" s="20"/>
      <c r="G60" s="20"/>
      <c r="H60" s="20"/>
      <c r="I60" s="20"/>
      <c r="J60" s="20"/>
      <c r="K60" s="20"/>
      <c r="L60" s="20"/>
      <c r="M60" s="20"/>
      <c r="N60" s="20"/>
      <c r="O60" s="20"/>
      <c r="P60" s="20"/>
      <c r="Q60" s="20"/>
      <c r="R60" s="20"/>
      <c r="S60" s="20"/>
      <c r="T60" s="20"/>
      <c r="U60" s="20"/>
      <c r="V60" s="20"/>
      <c r="W60" s="20"/>
      <c r="X60" s="20"/>
    </row>
    <row r="61" spans="3:24" x14ac:dyDescent="0.35">
      <c r="C61" s="20"/>
      <c r="D61" s="20"/>
      <c r="E61" s="20"/>
      <c r="F61" s="20"/>
      <c r="G61" s="20"/>
      <c r="H61" s="20"/>
      <c r="I61" s="20"/>
      <c r="J61" s="20"/>
      <c r="K61" s="20"/>
      <c r="L61" s="20"/>
      <c r="M61" s="20"/>
      <c r="N61" s="20"/>
      <c r="O61" s="20"/>
      <c r="P61" s="20"/>
      <c r="Q61" s="20"/>
      <c r="R61" s="20"/>
      <c r="S61" s="20"/>
      <c r="T61" s="20"/>
      <c r="U61" s="20"/>
      <c r="V61" s="20"/>
      <c r="W61" s="20"/>
      <c r="X61" s="20"/>
    </row>
    <row r="62" spans="3:24" x14ac:dyDescent="0.35">
      <c r="C62" s="20"/>
      <c r="D62" s="20"/>
      <c r="E62" s="20"/>
      <c r="F62" s="20"/>
      <c r="G62" s="20"/>
      <c r="H62" s="20"/>
      <c r="I62" s="20"/>
      <c r="J62" s="20"/>
      <c r="K62" s="20"/>
      <c r="L62" s="20"/>
      <c r="M62" s="20"/>
      <c r="N62" s="20"/>
      <c r="O62" s="20"/>
      <c r="P62" s="20"/>
      <c r="Q62" s="20"/>
      <c r="R62" s="20"/>
      <c r="S62" s="20"/>
      <c r="T62" s="20"/>
      <c r="U62" s="20"/>
      <c r="V62" s="20"/>
      <c r="W62" s="20"/>
      <c r="X62" s="20"/>
    </row>
    <row r="63" spans="3:24" x14ac:dyDescent="0.35">
      <c r="C63" s="20"/>
      <c r="D63" s="20"/>
      <c r="E63" s="20"/>
      <c r="F63" s="20"/>
      <c r="G63" s="20"/>
      <c r="H63" s="20"/>
      <c r="I63" s="20"/>
      <c r="J63" s="20"/>
      <c r="K63" s="20"/>
      <c r="L63" s="20"/>
      <c r="M63" s="20"/>
      <c r="N63" s="20"/>
      <c r="O63" s="20"/>
      <c r="P63" s="20"/>
      <c r="Q63" s="20"/>
      <c r="R63" s="20"/>
      <c r="S63" s="20"/>
      <c r="T63" s="20"/>
      <c r="U63" s="20"/>
      <c r="V63" s="20"/>
      <c r="W63" s="20"/>
      <c r="X63" s="20"/>
    </row>
    <row r="64" spans="3:24" x14ac:dyDescent="0.35">
      <c r="C64" s="20"/>
      <c r="D64" s="20"/>
      <c r="E64" s="20"/>
      <c r="F64" s="20"/>
      <c r="G64" s="20"/>
      <c r="H64" s="20"/>
      <c r="I64" s="20"/>
      <c r="J64" s="20"/>
      <c r="K64" s="20"/>
      <c r="L64" s="20"/>
      <c r="M64" s="20"/>
      <c r="N64" s="20"/>
      <c r="O64" s="20"/>
      <c r="P64" s="20"/>
      <c r="Q64" s="20"/>
      <c r="R64" s="20"/>
      <c r="S64" s="20"/>
      <c r="T64" s="20"/>
      <c r="U64" s="20"/>
      <c r="V64" s="20"/>
      <c r="W64" s="20"/>
      <c r="X64" s="20"/>
    </row>
    <row r="65" spans="3:24" x14ac:dyDescent="0.35">
      <c r="C65" s="20"/>
      <c r="D65" s="20"/>
      <c r="E65" s="20"/>
      <c r="F65" s="20"/>
      <c r="G65" s="20"/>
      <c r="H65" s="20"/>
      <c r="I65" s="20"/>
      <c r="J65" s="20"/>
      <c r="K65" s="20"/>
      <c r="L65" s="20"/>
      <c r="M65" s="20"/>
      <c r="N65" s="20"/>
      <c r="O65" s="20"/>
      <c r="P65" s="20"/>
      <c r="Q65" s="20"/>
      <c r="R65" s="20"/>
      <c r="S65" s="20"/>
      <c r="T65" s="20"/>
      <c r="U65" s="20"/>
      <c r="V65" s="20"/>
      <c r="W65" s="20"/>
      <c r="X65" s="20"/>
    </row>
    <row r="66" spans="3:24" x14ac:dyDescent="0.35">
      <c r="C66" s="20"/>
      <c r="D66" s="20"/>
      <c r="E66" s="20"/>
      <c r="F66" s="20"/>
      <c r="G66" s="20"/>
      <c r="H66" s="20"/>
      <c r="I66" s="20"/>
      <c r="J66" s="20"/>
      <c r="K66" s="20"/>
      <c r="L66" s="20"/>
      <c r="M66" s="20"/>
      <c r="N66" s="20"/>
      <c r="O66" s="20"/>
      <c r="P66" s="20"/>
      <c r="Q66" s="20"/>
      <c r="R66" s="20"/>
      <c r="S66" s="20"/>
      <c r="T66" s="20"/>
      <c r="U66" s="20"/>
      <c r="V66" s="20"/>
      <c r="W66" s="20"/>
      <c r="X66" s="20"/>
    </row>
    <row r="67" spans="3:24" x14ac:dyDescent="0.35">
      <c r="C67" s="20"/>
      <c r="D67" s="20"/>
      <c r="E67" s="20"/>
      <c r="F67" s="20"/>
      <c r="G67" s="20"/>
      <c r="H67" s="20"/>
      <c r="I67" s="20"/>
      <c r="J67" s="20"/>
      <c r="K67" s="20"/>
      <c r="L67" s="20"/>
      <c r="M67" s="20"/>
      <c r="N67" s="20"/>
      <c r="O67" s="20"/>
      <c r="P67" s="20"/>
      <c r="Q67" s="20"/>
      <c r="R67" s="20"/>
      <c r="S67" s="20"/>
      <c r="T67" s="20"/>
      <c r="U67" s="20"/>
      <c r="V67" s="20"/>
      <c r="W67" s="20"/>
      <c r="X67" s="20"/>
    </row>
    <row r="68" spans="3:24" x14ac:dyDescent="0.35">
      <c r="C68" s="20"/>
      <c r="D68" s="20"/>
      <c r="E68" s="20"/>
      <c r="F68" s="20"/>
      <c r="G68" s="20"/>
      <c r="H68" s="20"/>
      <c r="I68" s="20"/>
      <c r="J68" s="20"/>
      <c r="K68" s="20"/>
      <c r="L68" s="20"/>
      <c r="M68" s="20"/>
      <c r="N68" s="20"/>
      <c r="O68" s="20"/>
      <c r="P68" s="20"/>
      <c r="Q68" s="20"/>
      <c r="R68" s="20"/>
      <c r="S68" s="20"/>
      <c r="T68" s="20"/>
      <c r="U68" s="20"/>
      <c r="V68" s="20"/>
      <c r="W68" s="20"/>
      <c r="X68" s="20"/>
    </row>
  </sheetData>
  <conditionalFormatting sqref="R19:V35">
    <cfRule type="dataBar" priority="4">
      <dataBar>
        <cfvo type="num" val="0"/>
        <cfvo type="formula" val="MAX($R$19:$V$35)*2"/>
        <color theme="4" tint="0.59999389629810485"/>
      </dataBar>
      <extLst>
        <ext xmlns:x14="http://schemas.microsoft.com/office/spreadsheetml/2009/9/main" uri="{B025F937-C7B1-47D3-B67F-A62EFF666E3E}">
          <x14:id>{FF3DCEE7-7321-4D2A-91D8-42E967B2F6C0}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08277D46-4494-41FB-9B3D-0F161F64333E}">
            <xm:f>R$18=pivot!$A$51</xm:f>
            <x14:dxf>
              <fill>
                <patternFill patternType="solid">
                  <fgColor theme="4" tint="0.79998168889431442"/>
                  <bgColor theme="4" tint="0.79998168889431442"/>
                </patternFill>
              </fill>
            </x14:dxf>
          </x14:cfRule>
          <x14:cfRule type="expression" priority="2" id="{92AA0BE3-06B6-4F79-B9CD-47CCBCB23127}">
            <xm:f>R$18=pivot!$A$52</xm:f>
            <x14:dxf>
              <fill>
                <patternFill>
                  <bgColor theme="4" tint="0.79998168889431442"/>
                </patternFill>
              </fill>
            </x14:dxf>
          </x14:cfRule>
          <x14:cfRule type="expression" priority="3" id="{1EB1DE0B-BF53-49A9-8564-FC1D1B784BB1}">
            <xm:f>$R$18+Q$18=pivot!$A$51</xm:f>
            <x14:dxf>
              <fill>
                <patternFill>
                  <bgColor theme="4" tint="0.79998168889431442"/>
                </patternFill>
              </fill>
            </x14:dxf>
          </x14:cfRule>
          <xm:sqref>R18:V35</xm:sqref>
        </x14:conditionalFormatting>
        <x14:conditionalFormatting xmlns:xm="http://schemas.microsoft.com/office/excel/2006/main">
          <x14:cfRule type="dataBar" id="{FF3DCEE7-7321-4D2A-91D8-42E967B2F6C0}">
            <x14:dataBar minLength="0" maxLength="100" border="1" negativeBarBorderColorSameAsPositive="0">
              <x14:cfvo type="num">
                <xm:f>0</xm:f>
              </x14:cfvo>
              <x14:cfvo type="formula">
                <xm:f>MAX($R$19:$V$35)*2</xm:f>
              </x14:cfvo>
              <x14:borderColor rgb="FF008AEF"/>
              <x14:negativeFillColor rgb="FFFF0000"/>
              <x14:negativeBorderColor rgb="FFFF0000"/>
              <x14:axisColor rgb="FF000000"/>
            </x14:dataBar>
          </x14:cfRule>
          <xm:sqref>R19:V35</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G4" sqref="G4"/>
    </sheetView>
  </sheetViews>
  <sheetFormatPr defaultRowHeight="14.5" x14ac:dyDescent="0.35"/>
  <cols>
    <col min="5" max="5" width="10.9140625" customWidth="1"/>
    <col min="6" max="6" width="22.7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priyamvada pugalia</cp:lastModifiedBy>
  <dcterms:created xsi:type="dcterms:W3CDTF">2021-03-14T20:21:32Z</dcterms:created>
  <dcterms:modified xsi:type="dcterms:W3CDTF">2025-07-07T16:12:29Z</dcterms:modified>
</cp:coreProperties>
</file>