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tecnologia01\ExTecnologia10x\JMADRID\Canales_Digitales\TI-EA2023-12639 - R3 - Evaluación de estándar ASVS y MASVS en APPBxI PJ  - Diagnóstico y Plan\Evidencias\"/>
    </mc:Choice>
  </mc:AlternateContent>
  <xr:revisionPtr revIDLastSave="0" documentId="13_ncr:1_{F004C1F7-1C36-4149-B515-583E6998208A}" xr6:coauthVersionLast="47" xr6:coauthVersionMax="47" xr10:uidLastSave="{00000000-0000-0000-0000-000000000000}"/>
  <bookViews>
    <workbookView xWindow="-108" yWindow="-108" windowWidth="23256" windowHeight="13896" tabRatio="930" firstSheet="1" activeTab="2" xr2:uid="{42186802-E111-40EB-84DE-315417F9ABD0}"/>
  </bookViews>
  <sheets>
    <sheet name="GLOSARIO" sheetId="1" r:id="rId1"/>
    <sheet name="DASHBOARD" sheetId="3" r:id="rId2"/>
    <sheet name="Requisitos de seguridad" sheetId="9" r:id="rId3"/>
    <sheet name="Anti RE" sheetId="11" r:id="rId4"/>
  </sheets>
  <definedNames>
    <definedName name="_xlnm._FilterDatabase" localSheetId="3" hidden="1">'Anti RE'!$A$3:$H$17</definedName>
    <definedName name="_xlnm._FilterDatabase" localSheetId="2" hidden="1">'Requisitos de seguridad'!$A$3:$H$85</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5" i="3" l="1"/>
  <c r="N13" i="3" l="1"/>
  <c r="M13" i="3"/>
  <c r="N12" i="3"/>
  <c r="M12" i="3"/>
  <c r="N11" i="3"/>
  <c r="M11" i="3"/>
  <c r="L13" i="3"/>
  <c r="L12" i="3"/>
  <c r="L11" i="3"/>
  <c r="N10" i="3"/>
  <c r="M10" i="3"/>
  <c r="L10" i="3"/>
  <c r="N9" i="3"/>
  <c r="M9" i="3"/>
  <c r="L9" i="3"/>
  <c r="N14" i="3"/>
  <c r="M14" i="3"/>
  <c r="L14" i="3"/>
  <c r="N8" i="3"/>
  <c r="M8" i="3"/>
  <c r="L8" i="3"/>
  <c r="N7" i="3"/>
  <c r="M7" i="3"/>
  <c r="L7" i="3"/>
  <c r="A1" i="11"/>
  <c r="A1" i="9"/>
  <c r="A1" i="3"/>
  <c r="P7" i="3" l="1"/>
  <c r="P13" i="3"/>
  <c r="P14" i="3"/>
  <c r="P9" i="3"/>
  <c r="Q14" i="3"/>
  <c r="Q10" i="3"/>
  <c r="Q7" i="3"/>
  <c r="P11" i="3"/>
  <c r="Q11" i="3"/>
  <c r="P10" i="3"/>
  <c r="P12" i="3"/>
  <c r="Q9" i="3"/>
  <c r="Q8" i="3"/>
  <c r="Q13" i="3"/>
  <c r="P8" i="3"/>
  <c r="Q12" i="3"/>
  <c r="O13" i="3"/>
  <c r="O12" i="3"/>
  <c r="O11" i="3"/>
  <c r="O10" i="3"/>
  <c r="O9" i="3"/>
  <c r="O14" i="3"/>
  <c r="O8" i="3"/>
  <c r="O7" i="3"/>
  <c r="P15" i="3" l="1"/>
  <c r="O15" i="3"/>
  <c r="Q15" i="3"/>
  <c r="K4" i="3"/>
</calcChain>
</file>

<file path=xl/sharedStrings.xml><?xml version="1.0" encoding="utf-8"?>
<sst xmlns="http://schemas.openxmlformats.org/spreadsheetml/2006/main" count="675" uniqueCount="301">
  <si>
    <t>REVISIÓN DE CONTROLES DE SEGURIDAD DEL MASVS
BANCO BANBIF - BANCA EMPRESAS - ENHACKE</t>
  </si>
  <si>
    <t>Documento guía: 0 - OWASP_MASVS-v1.4.2-es.pdf</t>
  </si>
  <si>
    <t>Código</t>
  </si>
  <si>
    <t>Objetivo de control</t>
  </si>
  <si>
    <t>V1: Requisitos de Arquitectura, Diseño y Modelado de Amenazas</t>
  </si>
  <si>
    <t>En un mundo perfecto, la seguridad sería considerada en todas las fases del desarrollo.
Sin embargo, en la realidad, la seguridad es a menudo sólo considerada en una etapa tardía del desarrollo del software. Además de los controles técnicos, el MASVS requiere que existan procesos que garanticen que la seguridad se ha abordado explícitamente al planificar la arquitectura de la aplicación móvil, y que se conocen los roles funcionales y de seguridad de todos los componentes. Dado que la mayoría de las aplicaciones móviles actúan como clientes de los servicios remotos, debe garantizarse que también se apliquen las medidas de seguridad adecuadas a dichos servicios, no basta con probar la aplicación móvil de forma aislada.
La categoría V1 lista los requerimientos pertinentes a la arquitectura y al diseño de la aplicación. Debido a esto es la única categoría que no se corresponde con casos de test de la Guía de Pruebas Móviles de OWASP. Para cubrir temas tales como el modelado de amenazas, SDLC seguro, gestión de claves, los usuarios del MASVS deben consultar los respectivos proyectos de OWASP y/u otros estándares como los que se encuentran enlazados a debajo.</t>
  </si>
  <si>
    <t>V2: Requerimientos de Almacenamiento de datos y Privacidad</t>
  </si>
  <si>
    <t>La protección de datos sensibles, como las credenciales del usuario y la información privada, es un aspecto clave de la seguridad móvil. En primer lugar, los datos confidenciales pueden exponerse involuntariamente a otras aplicaciones que se ejecutan en el mismo dispositivo si se utilizan de forma inadecuada mecanismos de comunicación entre procesos del sistema operativo. Los datos también pueden filtrarse involuntariamente en el almacenamiento en la nube, las copias de seguridad o la caché del teclado. Además, los dispositivos móviles pueden perderse o robarse más fácilmente que otros tipos de dispositivos, por lo que un adversario que obtiene acceso físico al mismo es un escenario más probable. En ese caso, se pueden implementar protecciones adicionales para dificultar la recuperación de los datos sensibles.
El MASVS se centra en las aplicaciones y por esto no cubre políticas para el dispositivo como Mobile Device Managment (MDM) (https://gsuite.google.com/products/admin/mobile/) o Enter (EDM). Igualmente se recomienda utilizar estas soluciones en contextos empresariales.</t>
  </si>
  <si>
    <t>V3: Requerimientos de Criptografía</t>
  </si>
  <si>
    <t>La criptografía es un componente esencial a la hora de proteger los datos almacenados en un dispositivo móvil. También es una categoría en la que las cosas pueden ir terriblemente mal, especialmente cuando no se siguen las convenciones estándar. El propósito de estos controles es asegurarse de que la aplicación utiliza criptografía siguiendo las mejores prácticas de la industria, incluyendo:
• Uso de librerías criptográficas reconocidas y probadas;
• Configuración y elección apropiada de primitivas criptográficas;
• Uso de generadores de números aleatorios suficientemente seguros.</t>
  </si>
  <si>
    <t>V4: Requerimientos de Autenticación y Manejo de Sesiones</t>
  </si>
  <si>
    <t>En la mayoría de los casos, una parte esencial de la arquitectura global de aplicaciones móviles es que los usuarios deben inician sesión en un servicio remoto. Aunque la mayor parte de la lógica ocurre en el servidor, MASVS define algunos requerimientos básicos sobre como manejar las cuentas y sesiones del usuario.</t>
  </si>
  <si>
    <t>V5: Requerimientos de Comunicación a través de la red</t>
  </si>
  <si>
    <t>Los controles enumerados en esta categoría tienen por objetivo asegurar la confidenciali_x0002_dad e integridad de la información intercambiada entre la aplicación móvil y los servicios 
del servidor. Como mínimo se deben utilizar canales seguros y cifrados utilizando el pro_x0002_tocolo TLS con las configuraciones apropiadas. En el nivel 2 se establecen medidas en
profundidad como fijación de certificados SSL.</t>
  </si>
  <si>
    <t>V6: Requerimientos de Interacción con la Plataforma</t>
  </si>
  <si>
    <t>Estos controles revisan que se utilicen las APIs de la plataforma y componentes estándar de una manera segura. Además, se cubre la comunicación entre aplicaciones (IPC).</t>
  </si>
  <si>
    <t>V7: Requerimientos de Calidad de Código y
Configuración del Compilador</t>
  </si>
  <si>
    <t>Estos controles buscan asegurar que se siguieron las prácticas de seguridad básicas en el desarrollo de la aplicación. Y que se activaron las funcionalidades “gratuitas” ofrecidas por el compilador.</t>
  </si>
  <si>
    <t>V8: Requerimientos de Resistencia ante la Ingeniería Inversa</t>
  </si>
  <si>
    <t>En esta sección se cubren protecciones recomendadas para aplicaciones que maneja o brindan acceso a información o funcionalidades sensibles. La falta de estos controles no generan vulnerabilidades - sino que, están pensados para incrementar la resistencia contra la ingeniería inversa de la aplicación, dificultándole al adversario el acceso a los datos o el entendimiento del modo de ejecución de la aplicación.
Los controles de esta sección deben aplicarse según sea necesario, basándose en una evaluación de los riesgos causados por la manipulación no autorizada de la aplicación y/o la ingeniería inversa del código. Sugerimos consultar el documento de OWASP “Ingeniería Inversa - Amenazas de la Ingeniería Inversa de OWASP” (vea las referencias a continuación) para obtener una lista de los riesgos del negocio, así como las amenazas técnicas asociadas.</t>
  </si>
  <si>
    <t>Cumplimiento Estándar MASVS (/5)</t>
  </si>
  <si>
    <t>Dimensión</t>
  </si>
  <si>
    <t>PRESENTE</t>
  </si>
  <si>
    <t>NO PRESENTE</t>
  </si>
  <si>
    <t xml:space="preserve"> N/A </t>
  </si>
  <si>
    <t>% de cumplimiento</t>
  </si>
  <si>
    <t>% de no cumplimiento</t>
  </si>
  <si>
    <t>% no aplica</t>
  </si>
  <si>
    <t>Total de controles sin evidencias obtenidas por proveedor</t>
  </si>
  <si>
    <t>V7: Requerimientos de Calidad de Código y Configuración del Compilador</t>
  </si>
  <si>
    <t>Porcentaje de Cumplimiento</t>
  </si>
  <si>
    <t>TOTAL</t>
  </si>
  <si>
    <t>Desarrollo TI</t>
  </si>
  <si>
    <t>Arquitectura</t>
  </si>
  <si>
    <t>Infraestructura</t>
  </si>
  <si>
    <t>Ciberseguridad</t>
  </si>
  <si>
    <t>Seguridad de información</t>
  </si>
  <si>
    <t>ID</t>
  </si>
  <si>
    <t>MSTG-ID</t>
  </si>
  <si>
    <t>Verificación derallada de requerimientos</t>
  </si>
  <si>
    <t>Estado</t>
  </si>
  <si>
    <t>Evidencia</t>
  </si>
  <si>
    <t>Responsable</t>
  </si>
  <si>
    <t>V1</t>
  </si>
  <si>
    <t>Requisitos de Arquitectura, Diseño y Modelado de Amenazas</t>
  </si>
  <si>
    <t>Área</t>
  </si>
  <si>
    <t>Responsable Área</t>
  </si>
  <si>
    <t>Asignado</t>
  </si>
  <si>
    <t>MSTG-ARCH-1</t>
  </si>
  <si>
    <t>Todos los componentes se encuentran identificados y asegurar que son necesarios.</t>
  </si>
  <si>
    <t>Revisión interna de Banbif</t>
  </si>
  <si>
    <t>Arquitectura de Seguridad</t>
  </si>
  <si>
    <t>Francisco Barboza</t>
  </si>
  <si>
    <t>José Goicochea</t>
  </si>
  <si>
    <t>MSTG-ARCH-2</t>
  </si>
  <si>
    <t>Los controles de seguridad nunca se aplican sólo en el cliente, sino que también en los respectivos servidores.</t>
  </si>
  <si>
    <t>Hernán Lopez</t>
  </si>
  <si>
    <t>José Wong</t>
  </si>
  <si>
    <t>MSTG-ARCH-3</t>
  </si>
  <si>
    <t>Se definió una arquitectura de alto nivel para la aplicación y los servicios y se incluyeron controles de seguridad en la misma.</t>
  </si>
  <si>
    <t>MSTG-ARCH-4</t>
  </si>
  <si>
    <t>Se identificó claramente la información considerada sensible en el contexto de la aplicación móvil.</t>
  </si>
  <si>
    <t>Seguridad de la información</t>
  </si>
  <si>
    <t>Michael Ocrospoma</t>
  </si>
  <si>
    <t>Jaime Madrid</t>
  </si>
  <si>
    <t>MSTG-ARCH-5</t>
  </si>
  <si>
    <t>Todos los componentes de la aplicación están definidos en términos de la lógica de negocio o las funciones de seguridad que proveen.</t>
  </si>
  <si>
    <t>George Romain</t>
  </si>
  <si>
    <t>MSTG-ARCH-6</t>
  </si>
  <si>
    <t>Se realizó un modelado de amenazas para la aplicación móvil y los servicios en el que se definieron las mismas y sus contramedidas.</t>
  </si>
  <si>
    <t>Fernando Chau</t>
  </si>
  <si>
    <t>Manuel Quezada</t>
  </si>
  <si>
    <t>MSTG-ARCH-7</t>
  </si>
  <si>
    <t>Todos los controles de seguridad poseen una implementados centralizada.</t>
  </si>
  <si>
    <t>Daniel Plascencia</t>
  </si>
  <si>
    <t>MSTG-ARCH-8</t>
  </si>
  <si>
    <t>Existe una política explícita sobre el uso de claves criptográficas (si se usan) a través de todo su ciclo de vida. Idealmente siguiendo un estándar de gestión de claves como el NIST SP 800-57.</t>
  </si>
  <si>
    <t>MSTG-ARCH-9</t>
  </si>
  <si>
    <t>Existe un mecanismo para forzar las actualizaciones de la aplicación móvil.</t>
  </si>
  <si>
    <t>MSTG-ARCH-10</t>
  </si>
  <si>
    <t>La implementación de medidas de seguridad es una parte esencial durante todo el ciclo de vida del desarrollo de software de la aplicación.</t>
  </si>
  <si>
    <t>MSTG-ARCH-11</t>
  </si>
  <si>
    <t>Existe una política de divualgación responsable y es llevada a cabo adecuadamente.</t>
  </si>
  <si>
    <t>Javier Coloma</t>
  </si>
  <si>
    <t>MSTG-ARCH-12</t>
  </si>
  <si>
    <t>La aplicación debería de cumplir con las leyes y regulaciones de privacidad.</t>
  </si>
  <si>
    <t>V2</t>
  </si>
  <si>
    <t>Requerimientos de Almacenamiento de datos y Privacidad</t>
  </si>
  <si>
    <t xml:space="preserve">MSTG-STORAGE-1 </t>
  </si>
  <si>
    <t>Las funcionalidades de almacenamiento de credenciales del sistema deben de ser utilizadas para almacenar información sensible, tal como información personal, credenciales de usuario o claves criptográficas.</t>
  </si>
  <si>
    <r>
      <t xml:space="preserve">Se almacena el usuario, pero este está encriptado, el archivo es: /data/data/com.banbifbancaempresasapp/shared_prefs/Pref.xml
</t>
    </r>
    <r>
      <rPr>
        <b/>
        <sz val="11"/>
        <color rgb="FF000000"/>
        <rFont val="Calibri"/>
      </rPr>
      <t>MSTG-STORAGE-1.png
MSTG-STORAGE-1-1.png</t>
    </r>
  </si>
  <si>
    <t>MSTG-STORAGE-2</t>
  </si>
  <si>
    <t>No se debe almacenar información sensible fuera del contenedor de la aplicación o del almacenamiento de credenciales del sistema.</t>
  </si>
  <si>
    <r>
      <t xml:space="preserve">CWE: CWE-276: Incorrect Default Permissions
La aplicación puede leer/escribir en el almacenamiento externo. Cualquier aplicación puede leer los datos escritos en el almacenamiento externo.
La aplicación crea un archivo temporal. Nunca se debe escribir información confidencial en un archivo temporal. Sin embargo, por decisión de negocio y eguridad, está encriptado.
com/reactnativecommunity/webview/RNCWebViewModule.java
</t>
    </r>
    <r>
      <rPr>
        <b/>
        <sz val="11"/>
        <color rgb="FF000000"/>
        <rFont val="Calibri"/>
        <scheme val="minor"/>
      </rPr>
      <t>MSTG-STORAGE-1.png
MSTG-STORAGE-1-1.png
MSTG-STORAGE-2.png
MSTG-STORAGE-2-1.png</t>
    </r>
  </si>
  <si>
    <t>MSTG-STORAGE-3</t>
  </si>
  <si>
    <t xml:space="preserve">No se escribe información sensible en los registros (logs) de la aplicación. </t>
  </si>
  <si>
    <r>
      <t xml:space="preserve">Presenta logs en varios archivos donde los más importantes son:
a/a/a/a/a/c/a/a/bXiHVi.java
a/a/a/a/a/c/a/a/sLMDwZ.java
CWE: CWE-532: Insertion of Sensitive Information into Log File
</t>
    </r>
    <r>
      <rPr>
        <b/>
        <sz val="11"/>
        <color rgb="FF000000"/>
        <rFont val="Calibri"/>
        <scheme val="minor"/>
      </rPr>
      <t>MSTG-STORAGE-3.png
MSTG-STORAGE-3-1.png
MSTG-STORAGE-3-2.png</t>
    </r>
    <r>
      <rPr>
        <sz val="11"/>
        <color rgb="FF000000"/>
        <rFont val="Calibri"/>
        <scheme val="minor"/>
      </rPr>
      <t xml:space="preserve">
Revisión de los logs</t>
    </r>
  </si>
  <si>
    <t>MSTG-STORAGE-4</t>
  </si>
  <si>
    <t>No se comparte información sensible con servicios externos salvo que sea una necesidad de la arquitectura.</t>
  </si>
  <si>
    <r>
      <rPr>
        <sz val="11"/>
        <color rgb="FF000000"/>
        <rFont val="Calibri"/>
      </rPr>
      <t xml:space="preserve">Toda información compartida es necesaria para el correcto uso de la aplicación, se usa una aplicación que es para incrementar la seguridad en la aplicación misma, esta es React Native Sensitive Info y JailMonkey
</t>
    </r>
    <r>
      <rPr>
        <b/>
        <sz val="11"/>
        <color rgb="FF000000"/>
        <rFont val="Calibri"/>
      </rPr>
      <t>MSTG-STORAGE-4.png</t>
    </r>
  </si>
  <si>
    <t>MSTG-STORAGE-5</t>
  </si>
  <si>
    <t>Se desactiva la caché del teclado en los campos de texto que contienen información sensible.</t>
  </si>
  <si>
    <t>No se verifica código omita el caché en el teclado(Revisión interna), sin embargo, tampoco se visualiza que se recomienden acciones buscadas con anterioridad o en contraseñas.
Revisar: https://github.com/MobSF/owasp-mstg/blob/master/Document/0x06d-Testing-Data-Storage.md#finding-sensitive-data-in-the-keyboard-cache-mstg-storage-5</t>
  </si>
  <si>
    <t>MSTG-STORAGE-6</t>
  </si>
  <si>
    <t>No se expone información sensible mediante mecanismos de comunicación entre procesos (IPC).</t>
  </si>
  <si>
    <r>
      <t xml:space="preserve">No se expone información sensible mediante mecanismos de comunicación entre procesos IPC, se tiene en el manifest.xml un &lt;provider&gt; pero está configurado correctamente
</t>
    </r>
    <r>
      <rPr>
        <b/>
        <sz val="11"/>
        <color rgb="FF000000"/>
        <rFont val="Calibri"/>
      </rPr>
      <t>MSTG-STORAGE-6.png</t>
    </r>
  </si>
  <si>
    <t>MSTG-STORAGE-7</t>
  </si>
  <si>
    <t>No se expone información sensible como contraseñas y números de tarjetas de crédito a través de la interfaz o capturas de pantalla.</t>
  </si>
  <si>
    <r>
      <rPr>
        <sz val="11"/>
        <color rgb="FF000000"/>
        <rFont val="Calibri"/>
      </rPr>
      <t xml:space="preserve">A través de la interface, la aplicación no expone información sensible, la contraseña la pone con contraseñas
</t>
    </r>
    <r>
      <rPr>
        <b/>
        <sz val="11"/>
        <color rgb="FF000000"/>
        <rFont val="Calibri"/>
      </rPr>
      <t>MSTG-STORAGE-7.png</t>
    </r>
  </si>
  <si>
    <t>MSTG-STORAGE-8</t>
  </si>
  <si>
    <t>No se incluye información sensible en las copias de seguridad generadas por el sistema operativo.</t>
  </si>
  <si>
    <r>
      <rPr>
        <sz val="11"/>
        <color rgb="FF000000"/>
        <rFont val="Calibri"/>
      </rPr>
      <t xml:space="preserve">Tiene el android:allowBackup en false
</t>
    </r>
    <r>
      <rPr>
        <b/>
        <sz val="11"/>
        <color rgb="FF000000"/>
        <rFont val="Calibri"/>
      </rPr>
      <t>MSTG-STORAGE-8.png</t>
    </r>
  </si>
  <si>
    <t>MSTG-STORAGE-9</t>
  </si>
  <si>
    <t>La aplicación elimina toda información sensible de la vista cuando la aplicación pasa a un segundo plano.</t>
  </si>
  <si>
    <r>
      <rPr>
        <sz val="11"/>
        <color rgb="FF000000"/>
        <rFont val="Calibri"/>
      </rPr>
      <t xml:space="preserve">En la ventana de login, la información de los inputText sigue apareciendo luego de poner en segundo plano la aplicación y en segundo plano se puede visualizar los saldos y números de cuenta
</t>
    </r>
    <r>
      <rPr>
        <b/>
        <sz val="11"/>
        <color rgb="FF000000"/>
        <rFont val="Calibri"/>
      </rPr>
      <t>MSTG-STORAGE-9.png
MSTG-STORAGE-9-1.png</t>
    </r>
  </si>
  <si>
    <t>MSTG-STORAGE-10</t>
  </si>
  <si>
    <t xml:space="preserve"> La aplicación no conserva ninguna información sensible en memoria más de lo necesario y la memoria se limpia trás su uso.</t>
  </si>
  <si>
    <r>
      <rPr>
        <sz val="11"/>
        <color rgb="FF000000"/>
        <rFont val="Calibri"/>
      </rPr>
      <t xml:space="preserve">La sesión se cierra luego de cerrar la aplicación
</t>
    </r>
    <r>
      <rPr>
        <b/>
        <sz val="11"/>
        <color rgb="FF000000"/>
        <rFont val="Calibri"/>
      </rPr>
      <t>MSTG-STORAGE-10.png</t>
    </r>
  </si>
  <si>
    <t>MSTG-STORAGE-11</t>
  </si>
  <si>
    <t>La aplicación obliga a que exista una política mínima de seguridad en el dispositivo, como que el usuario deba configurar un código de acceso.</t>
  </si>
  <si>
    <r>
      <rPr>
        <sz val="11"/>
        <color rgb="FF000000"/>
        <rFont val="Calibri"/>
      </rPr>
      <t xml:space="preserve">La aplicación puede usarse sin que el dispositivo tenga PIN o PATRÓN
</t>
    </r>
    <r>
      <rPr>
        <b/>
        <sz val="11"/>
        <color rgb="FF000000"/>
        <rFont val="Calibri"/>
      </rPr>
      <t>ROOT_NOPIN_DEBUGG</t>
    </r>
    <r>
      <rPr>
        <sz val="11"/>
        <color rgb="FF000000"/>
        <rFont val="Calibri"/>
      </rPr>
      <t>.</t>
    </r>
    <r>
      <rPr>
        <b/>
        <sz val="11"/>
        <color rgb="FF000000"/>
        <rFont val="Calibri"/>
      </rPr>
      <t>mp4</t>
    </r>
  </si>
  <si>
    <t>MSTG-STORAGE-12</t>
  </si>
  <si>
    <t>La aplicación educa al usuario acerca de los tipos de información personal que procesa y de las mejores prácticas en seguridad que el usuario debería seguir al utilizar la aplicación.</t>
  </si>
  <si>
    <t>No educa al usuario</t>
  </si>
  <si>
    <t>MSTG-STORAGE-13</t>
  </si>
  <si>
    <t>No se guarda ningún tipo de información sensible de forma local en el dispositivo móvil. 
En su lugar, esa información debería ser obtenida desde un sistema remoto sólo cuando es necesario y únicamente residir en memoria.</t>
  </si>
  <si>
    <t>Guarda el Token, contraseña, y usuario, sin embargo, están encriptados. Otro tipo de información sensible es obtenida de servidores remotos.</t>
  </si>
  <si>
    <t>MSTG-STORAGE-14</t>
  </si>
  <si>
    <t>En caso de ser necesario guardar información sensible de forma local, ésta debe de ser cifrada usando una clave derivada del hardware de almacenamiento seguro, el cual debe requerir autenticación previa.</t>
  </si>
  <si>
    <r>
      <t xml:space="preserve">CWE: CWE-312: Cleartext Storage of Sensitive Information
Se encontró una "Key" en com/cyxtera/did/sdk/tokens/otp/OTPAuthPreferences.java
</t>
    </r>
    <r>
      <rPr>
        <b/>
        <sz val="11"/>
        <color rgb="FF000000"/>
        <rFont val="Calibri"/>
        <scheme val="minor"/>
      </rPr>
      <t>MSTG-STORAGE-14.png
MSTG-STORAGE-14-1.png</t>
    </r>
  </si>
  <si>
    <t>MSTG-STORAGE-15</t>
  </si>
  <si>
    <t>El almacenamiento local de la aplicación debe de ser borrado trás un número excesivo de intentos fallidos de autenticación.</t>
  </si>
  <si>
    <r>
      <rPr>
        <sz val="11"/>
        <color rgb="FF000000"/>
        <rFont val="Calibri"/>
      </rPr>
      <t xml:space="preserve">No se borra
</t>
    </r>
    <r>
      <rPr>
        <b/>
        <sz val="11"/>
        <color rgb="FF000000"/>
        <rFont val="Calibri"/>
      </rPr>
      <t>MSTG-STORAGE-15.png</t>
    </r>
  </si>
  <si>
    <t>V3</t>
  </si>
  <si>
    <t>Requerimientos de Criptografía</t>
  </si>
  <si>
    <t xml:space="preserve">MSTG-CRYPTO-1 </t>
  </si>
  <si>
    <t>La aplicación no depende únicamente de criptografía simétrica cuyas claves se encuentran directamente en el código fuente de la misma.</t>
  </si>
  <si>
    <r>
      <rPr>
        <sz val="11"/>
        <color rgb="FF000000"/>
        <rFont val="Calibri"/>
      </rPr>
      <t xml:space="preserve">Se encontró código fuente que hace referencia a criptografía asimétrica, la función o método de claves simétricas que se usa, es de la librería de seguridad que se implementó, y es solo para la biometría para abrir la aplicación
</t>
    </r>
    <r>
      <rPr>
        <b/>
        <sz val="11"/>
        <color rgb="FF000000"/>
        <rFont val="Calibri"/>
      </rPr>
      <t>MSTG-CRYPTO-1 .png</t>
    </r>
  </si>
  <si>
    <t>MSTG-CRYPTO-2</t>
  </si>
  <si>
    <t>La aplicación utiliza implementaciones de criptografía probadas.</t>
  </si>
  <si>
    <r>
      <rPr>
        <sz val="11"/>
        <color rgb="FF000000"/>
        <rFont val="Calibri"/>
        <scheme val="minor"/>
      </rPr>
      <t xml:space="preserve">CWE: CWE-327: Use of a Broken or Risky Cryptographic Algorithm
Llamar a Cipher.getInstance("AES") devolverá el modo ECB de AES por defecto. Se sabe que el modo ECB es débil, ya que da como resultado el mismo texto cifrado para bloques idénticos de texto plano.
a/a/a/a/a/b/b/bXiHVi.java
net/easysol/did/face_auth/encryption/AesFaceEncryptor.java
</t>
    </r>
    <r>
      <rPr>
        <b/>
        <sz val="11"/>
        <color rgb="FF000000"/>
        <rFont val="Calibri"/>
        <scheme val="minor"/>
      </rPr>
      <t>MSTG-CRYPTO-2.png
MSTG-CRYPTO-2-1.png
MSTG-CRYPTO-2-2.png</t>
    </r>
  </si>
  <si>
    <t>MSTG-CRYPTO-3</t>
  </si>
  <si>
    <t>La aplicación utiliza primitivas de seguridad que son apropiadas para el caso particular y su configuración y parámetros siguen las mejores prácticas de la industria.</t>
  </si>
  <si>
    <t>MSTG-CRYPTO-4</t>
  </si>
  <si>
    <t>La aplicación no utiliza protocolos o algoritmos criptográficos ampliamente considerados obsoletos para su uso en seguridad.</t>
  </si>
  <si>
    <r>
      <rPr>
        <sz val="11"/>
        <color rgb="FF000000"/>
        <rFont val="Calibri"/>
        <scheme val="minor"/>
      </rPr>
      <t xml:space="preserve">CWE: CWE-327: Use of a Broken or Risky Cryptographic Algorithm
Llamar a Cipher.getInstance("AES") devolverá el modo ECB de AES por defecto. Se sabe que el modo ECB es débil, ya que da como resultado el mismo texto cifrado para bloques idénticos de texto plano.
a/a/a/a/a/b/a/bXiHVi.java
com/cyxtera/did/sdk/encryptor/encryption/api/EncryptHelper.java
com/cyxtera/did/sdk/encryptor/utils/ShaUtils.java
com/cyxtera/did/sdk/tokens/totp/TotpController.java
com/reactlibrary/RNPinningSsl.java
net/easysol/did/face_auth/encryption/AesFaceEncryptor.java
</t>
    </r>
    <r>
      <rPr>
        <b/>
        <sz val="11"/>
        <color rgb="FF000000"/>
        <rFont val="Calibri"/>
        <scheme val="minor"/>
      </rPr>
      <t>MSTG-CRYPTO-4.png
MSTG-CRYPTO-4-1.png</t>
    </r>
  </si>
  <si>
    <t>MSTG-CRYPTO-5</t>
  </si>
  <si>
    <t>La aplicación no reutiliza una misma clave criptográfica para varios propósitos.</t>
  </si>
  <si>
    <r>
      <rPr>
        <sz val="11"/>
        <color rgb="FF000000"/>
        <rFont val="Calibri"/>
      </rPr>
      <t xml:space="preserve">Solo se usa para un propósito, y es encriptar comunicaciones y datos que se almacenan
</t>
    </r>
    <r>
      <rPr>
        <b/>
        <sz val="11"/>
        <color rgb="FF000000"/>
        <rFont val="Calibri"/>
      </rPr>
      <t>MSTG-CRYPTO-5.png</t>
    </r>
  </si>
  <si>
    <t>MSTG-CRYPTO-6</t>
  </si>
  <si>
    <t>Los valores aleatorios son generados utilizando un generador de números aleatorios suficientemente seguro.</t>
  </si>
  <si>
    <r>
      <rPr>
        <sz val="11"/>
        <color rgb="FF000000"/>
        <rFont val="Calibri"/>
      </rPr>
      <t xml:space="preserve">El usar SecureRandom, dificulta un poco el encontrar el número exacto para la combinación y rotura de cifrado, sin embargo, es mucho mejor que usar solo Random
</t>
    </r>
    <r>
      <rPr>
        <b/>
        <sz val="11"/>
        <color rgb="FF000000"/>
        <rFont val="Calibri"/>
      </rPr>
      <t>MSTG-CRYPTO-6.png
MSTG-CRYPTO-6-1.png</t>
    </r>
  </si>
  <si>
    <t>V4</t>
  </si>
  <si>
    <t>Requerimientos de Autenticación y Manejo de Sesiones</t>
  </si>
  <si>
    <t xml:space="preserve">MSTG-AUTH-1 </t>
  </si>
  <si>
    <t>Si la aplicación provee acceso a un servicio remoto, un mecanismo aceptable de autenticación como usuario y contraseña es realizado en el servidor remoto.</t>
  </si>
  <si>
    <r>
      <rPr>
        <sz val="11"/>
        <color rgb="FF000000"/>
        <rFont val="Calibri"/>
      </rPr>
      <t xml:space="preserve">Realiza validación de Usuario y Contraseña
</t>
    </r>
    <r>
      <rPr>
        <b/>
        <sz val="11"/>
        <color rgb="FF000000"/>
        <rFont val="Calibri"/>
      </rPr>
      <t>MSTG-AUTH-1.png</t>
    </r>
  </si>
  <si>
    <t>MSTG-AUTH-2</t>
  </si>
  <si>
    <t>Si se utiliza la gestión de sesión por estado, el servidor remoto usa tokens de acceso aleatorios para autenticar los pedidos del cliente sin requerir el envío de las credenciales del usuario en cada uno.</t>
  </si>
  <si>
    <r>
      <rPr>
        <sz val="11"/>
        <color rgb="FF000000"/>
        <rFont val="Calibri"/>
      </rPr>
      <t xml:space="preserve">Usa tokens y cookies de autenticación para el manejo de sesiones
</t>
    </r>
    <r>
      <rPr>
        <b/>
        <sz val="11"/>
        <color rgb="FF000000"/>
        <rFont val="Calibri"/>
      </rPr>
      <t>MSTG-CRYPTO-5.png</t>
    </r>
  </si>
  <si>
    <t>MSTG-AUTH-3</t>
  </si>
  <si>
    <t>Si se utiliza la autenticación basada en tokens sin estado, el servidor proporciona un token que se ha firmado utilizando un algoritmo seguro.</t>
  </si>
  <si>
    <t>MSTG-AUTH-4</t>
  </si>
  <si>
    <t>Cuando el usuario cierra sesión se termina la sesión también en el servidor.</t>
  </si>
  <si>
    <t>MSTG-AUTH-5</t>
  </si>
  <si>
    <t>Existe una política de contraseñas y es aplicada en el servidor</t>
  </si>
  <si>
    <t>MSTG-AUTH-6</t>
  </si>
  <si>
    <t>El servidor implementa mecanismos, cuando credenciales de autenticación son ingresadas una cantidad excesiva de veces.</t>
  </si>
  <si>
    <r>
      <rPr>
        <sz val="11"/>
        <color rgb="FF000000"/>
        <rFont val="Calibri"/>
      </rPr>
      <t xml:space="preserve">Bloqueo de cuenta al tercer intento fallido por 24 horas
</t>
    </r>
    <r>
      <rPr>
        <b/>
        <sz val="11"/>
        <color rgb="FF000000"/>
        <rFont val="Calibri"/>
      </rPr>
      <t>MSTG-STORAGE-15.png</t>
    </r>
  </si>
  <si>
    <t>MSTG-AUTH-7</t>
  </si>
  <si>
    <t>Las sesiones y los tokens de acceso expiran luego de un tiempo predefinido de inactividad.</t>
  </si>
  <si>
    <r>
      <rPr>
        <sz val="11"/>
        <color rgb="FF000000"/>
        <rFont val="Calibri"/>
      </rPr>
      <t xml:space="preserve">Posee expiración de sesión
</t>
    </r>
    <r>
      <rPr>
        <b/>
        <sz val="11"/>
        <color rgb="FF000000"/>
        <rFont val="Calibri"/>
      </rPr>
      <t>Ver imagen MSTG-AUTH-7</t>
    </r>
  </si>
  <si>
    <t>MSTG-AUTH-8</t>
  </si>
  <si>
    <t>La autenticación biométrica, si la hay, no está asociada a eventos (p. ej. usando una API que simplemente retorna “true” o “false”), sino basada en el desbloqueo del keychain/keystore (almacenamiento seguro).</t>
  </si>
  <si>
    <r>
      <rPr>
        <sz val="11"/>
        <color rgb="FF000000"/>
        <rFont val="Calibri"/>
        <scheme val="minor"/>
      </rPr>
      <t xml:space="preserve">No se encuentra código relacionado a ello, y no se pudo probar si en token digital existe
</t>
    </r>
    <r>
      <rPr>
        <b/>
        <sz val="11"/>
        <color rgb="FF000000"/>
        <rFont val="Calibri"/>
        <scheme val="minor"/>
      </rPr>
      <t>MSTG-AUTH-8.png</t>
    </r>
  </si>
  <si>
    <t>MSTG-AUTH-9</t>
  </si>
  <si>
    <t>El sistema remoto implementa un mecanismo de segundo factor de autenticación (2FA) y lo impone consistentemente.</t>
  </si>
  <si>
    <r>
      <rPr>
        <sz val="11"/>
        <color rgb="FF000000"/>
        <rFont val="Calibri"/>
        <scheme val="minor"/>
      </rPr>
      <t xml:space="preserve">En la aplicación no se requiere 2FA para iniciar sesión, al ingresar, sin embargo, para enrolarse al token digital, si se requiere un código enviado al correo, la aplicación sirve para aprobar transacciones, lo que podría considerarse como un 2FA
</t>
    </r>
    <r>
      <rPr>
        <b/>
        <sz val="11"/>
        <color rgb="FF000000"/>
        <rFont val="Calibri"/>
        <scheme val="minor"/>
      </rPr>
      <t>MSTG-AUTH-8.png</t>
    </r>
  </si>
  <si>
    <t>MSTG-AUTH-10</t>
  </si>
  <si>
    <t>Para realizar transacciones críticas se requiere una autenticación adicional (step-up).</t>
  </si>
  <si>
    <t>El token digital es considerado en si como un 2FA, pero para entrar, no requiere un 2FA</t>
  </si>
  <si>
    <t>MSTG-AUTH-11</t>
  </si>
  <si>
    <t>La aplicación informa al usuario acerca de todas las actividades sensibles en su cuenta. El usuario es capaz de ver una lista de los dispositivos conectados, información contextual (dirección IP, localización, etc.), y es capaz de bloquear ciertos dispositivos.</t>
  </si>
  <si>
    <t>La aplicación no permite esta visualización</t>
  </si>
  <si>
    <t>MSTG-AUTH-12</t>
  </si>
  <si>
    <t>Los modelos de autorización deberían de ser definidos e impuestos por el sistema remoto.</t>
  </si>
  <si>
    <t>V5</t>
  </si>
  <si>
    <t>Requerimientos de Comunicación a través de la red</t>
  </si>
  <si>
    <t>MSTG-NETWORK-1</t>
  </si>
  <si>
    <t>La información es enviada cifrada utilizando TLS.
El canal seguro es usado consistentemente en la aplicación.</t>
  </si>
  <si>
    <r>
      <rPr>
        <sz val="11"/>
        <color rgb="FF000000"/>
        <rFont val="Calibri"/>
      </rPr>
      <t xml:space="preserve">Se hizo la captura de tramas con Wireshark, y las comunicaciones están encriptadas con TLS 1.2
</t>
    </r>
    <r>
      <rPr>
        <b/>
        <sz val="11"/>
        <color rgb="FF000000"/>
        <rFont val="Calibri"/>
      </rPr>
      <t>MSTG-NETWORK-1.png</t>
    </r>
  </si>
  <si>
    <t>MSTG-NETWORK-2</t>
  </si>
  <si>
    <t xml:space="preserve"> Las configuraciones del protocolo TLS siguen las mejores prácticas de la industria, o lo hacen lo mejor posible en caso de que el sistema operativo del dispositivo no soporte los estándares recomendados.</t>
  </si>
  <si>
    <r>
      <rPr>
        <sz val="11"/>
        <color rgb="FF000000"/>
        <rFont val="Calibri"/>
      </rPr>
      <t xml:space="preserve">Se usa TLS 1.2, esta versión sigue siendo buena y válida, sin embargo, para el futuro se necesitará implementar TLS 1.3
</t>
    </r>
    <r>
      <rPr>
        <b/>
        <sz val="11"/>
        <color rgb="FF000000"/>
        <rFont val="Calibri"/>
      </rPr>
      <t>MSTG-NETWORK-1.png</t>
    </r>
  </si>
  <si>
    <t>MSTG-NETWORK-3</t>
  </si>
  <si>
    <t>La aplicación verifica el certificado X.509 del sistema remoto al establecer el canal seguro y sólo se aceptan certificados firmados por una CA de confianza.</t>
  </si>
  <si>
    <r>
      <rPr>
        <sz val="11"/>
        <color rgb="FF000000"/>
        <rFont val="Calibri"/>
      </rPr>
      <t xml:space="preserve">Si es que se encuentra incerceptado, no enviará request
</t>
    </r>
    <r>
      <rPr>
        <b/>
        <sz val="11"/>
        <color rgb="FF000000"/>
        <rFont val="Calibri"/>
      </rPr>
      <t>MSTG-RESILIENCE-8.mp4
MSTG-RESILIENCE-8-1.mp4</t>
    </r>
  </si>
  <si>
    <t>MSTG-NETWORK-4</t>
  </si>
  <si>
    <t>La aplicación utiliza su propio almacén de certificados o realiza pinning del certificado o la clave pública del servidor. Bajo ningún concepto establecerá conexiones con servidores que ofrecen otros certificados o claves, incluso si están firmados por una CA de confianza.</t>
  </si>
  <si>
    <r>
      <rPr>
        <sz val="11"/>
        <color rgb="FF000000"/>
        <rFont val="Calibri"/>
      </rPr>
      <t xml:space="preserve">Esta aplicación utiliza la fijación de certificados SSL para detectar o prevenir ataques MITM en canales de comunicación seguros.
</t>
    </r>
    <r>
      <rPr>
        <b/>
        <sz val="11"/>
        <color rgb="FF000000"/>
        <rFont val="Calibri"/>
      </rPr>
      <t>MSTG-RESILIENCE-8.mp4
MSTG-RESILIENCE-8-1.mp4</t>
    </r>
  </si>
  <si>
    <t>MSTG-NETWORK-5</t>
  </si>
  <si>
    <t>La aplicación no depende de un único canal de comunicaciones inseguro (email o SMS) para operaciones críticas como registro de usuarios o recuperación de cuentas.</t>
  </si>
  <si>
    <t>Falta información para comprobarlo</t>
  </si>
  <si>
    <t>MSTG-NETWORK-6</t>
  </si>
  <si>
    <t>La aplicación sólo depende de bibliotecas de conectividad y seguridad actualizadas.</t>
  </si>
  <si>
    <t>No se han detectado librerías desactualizadas</t>
  </si>
  <si>
    <t>V6</t>
  </si>
  <si>
    <t>Requerimientos de Interacción con la Plataforma</t>
  </si>
  <si>
    <t>MSTG-PLATFORM-1</t>
  </si>
  <si>
    <t>La aplicación requiere la cantidad de permisos mínimamente necesaria.</t>
  </si>
  <si>
    <r>
      <rPr>
        <sz val="11"/>
        <color rgb="FF000000"/>
        <rFont val="Calibri"/>
      </rPr>
      <t xml:space="preserve">En el manifest se muestran los permisos que se requieren
</t>
    </r>
    <r>
      <rPr>
        <b/>
        <sz val="11"/>
        <color rgb="FF000000"/>
        <rFont val="Calibri"/>
      </rPr>
      <t>MSTG-PLATFORM-1.png</t>
    </r>
  </si>
  <si>
    <t>MSTG-PLATFORM-2</t>
  </si>
  <si>
    <t>Todo dato ingresado por el usuario o cualquier fuente externa debe ser validado y, si es necesario, saneado. Esto incluye información recibida por la UI o mecanismos IPC como los Intents, URLs y datos provenientes de la red.</t>
  </si>
  <si>
    <t>MSTG-PLATFORM-3</t>
  </si>
  <si>
    <t>La aplicación no expone ninguna funcionalidad sensible a través esquemas de URL salvo que dichos mecanismos estén debidamente protegidos.</t>
  </si>
  <si>
    <r>
      <rPr>
        <sz val="11"/>
        <color rgb="FF000000"/>
        <rFont val="Calibri"/>
      </rPr>
      <t xml:space="preserve">No se visualiza URLs con posibles funcionalidades sensibles
</t>
    </r>
    <r>
      <rPr>
        <b/>
        <sz val="11"/>
        <color rgb="FF000000"/>
        <rFont val="Calibri"/>
      </rPr>
      <t>MSTG-PLATFORM-3.png</t>
    </r>
  </si>
  <si>
    <t>MSTG-PLATFORM-4</t>
  </si>
  <si>
    <t>La aplicación no expone ninguna funcionalidad sensible a través de mecanismos IPC salvo que dichos mecanismos estén debidamente protegidos.</t>
  </si>
  <si>
    <t>Se encontró en el manifest, código que hace vulnerable funcionalidades sensibles, revisar:
https://github.com/MobSF/owasp-mstg/blob/master/Document/0x05h-Testing-Platform-Interaction.md#testing-for-sensitive-functionality-exposure-through-ipc-mstg-platform-4</t>
  </si>
  <si>
    <t>MSTG-PLATFORM-5</t>
  </si>
  <si>
    <t>JavaScript se encuentra deshabilitado en los WebViews salvo que sea necesario.</t>
  </si>
  <si>
    <r>
      <rPr>
        <sz val="11"/>
        <color rgb="FF000000"/>
        <rFont val="Calibri"/>
      </rPr>
      <t xml:space="preserve">No se expone información sensible mediante mecanismos de comunicación entre procesos IPC, se tiene en el manifest.xml un &lt;provider&gt; pero está configurado correctamente
</t>
    </r>
    <r>
      <rPr>
        <b/>
        <sz val="11"/>
        <color rgb="FF000000"/>
        <rFont val="Calibri"/>
      </rPr>
      <t>MSTG-STORAGE-6.png</t>
    </r>
  </si>
  <si>
    <t>MSTG-PLATFORM-6</t>
  </si>
  <si>
    <t>Las WebViews se configuran para permitir el mínimo de los esquemas (idealmente, sólo https). Esquemas peligrosos como file, tel y app-id están deshabilitados.</t>
  </si>
  <si>
    <r>
      <rPr>
        <sz val="11"/>
        <color rgb="FF000000"/>
        <rFont val="Calibri"/>
      </rPr>
      <t xml:space="preserve">No posee Webviews que contengan la funcionalodad loadurl()
</t>
    </r>
    <r>
      <rPr>
        <b/>
        <sz val="11"/>
        <color rgb="FF000000"/>
        <rFont val="Calibri"/>
      </rPr>
      <t>MSTG-PLATFORM-6.png</t>
    </r>
  </si>
  <si>
    <t>MSTG-PLATFORM-7</t>
  </si>
  <si>
    <t>Si objetos nativos son expuestos en WebViews, debe verificarse que cualquier componente JavaScript se carga exclusivamente desde el contenedor de la aplicación.</t>
  </si>
  <si>
    <r>
      <rPr>
        <sz val="11"/>
        <color rgb="FF000000"/>
        <rFont val="Calibri"/>
      </rPr>
      <t xml:space="preserve">No se encontró código que ejecute JS
</t>
    </r>
    <r>
      <rPr>
        <b/>
        <sz val="11"/>
        <color rgb="FF000000"/>
        <rFont val="Calibri"/>
      </rPr>
      <t>MSTG-PLATFORM-7.png</t>
    </r>
  </si>
  <si>
    <t>MSTG-PLATFORM-8</t>
  </si>
  <si>
    <t>La serialización de objetos, si se realiza, debe implementarse utilizando API seguras.</t>
  </si>
  <si>
    <r>
      <rPr>
        <sz val="11"/>
        <color rgb="FF000000"/>
        <rFont val="Calibri"/>
      </rPr>
      <t xml:space="preserve">Se serializa usando la librería "java.io.Serializable"
</t>
    </r>
    <r>
      <rPr>
        <b/>
        <sz val="11"/>
        <color rgb="FF000000"/>
        <rFont val="Calibri"/>
      </rPr>
      <t>MSTG-PLATFORM-8.png</t>
    </r>
  </si>
  <si>
    <t>MSTG-PLATFORM-9</t>
  </si>
  <si>
    <t>La aplicación se protege contra ataques de tipo screen overlay. (sólo Android)</t>
  </si>
  <si>
    <r>
      <rPr>
        <sz val="11"/>
        <color rgb="FF000000"/>
        <rFont val="Calibri"/>
      </rPr>
      <t xml:space="preserve">No se encontró protección contra screen overlay.
https://github.com/MobSF/owasp-mstg/blob/master/Document/0x05h-Testing-Platform-Interaction.md#testing-for-overlay-attacks-mstg-platform-9
</t>
    </r>
    <r>
      <rPr>
        <b/>
        <sz val="11"/>
        <color rgb="FF000000"/>
        <rFont val="Calibri"/>
      </rPr>
      <t>MSTG-PLATFORM-9.png</t>
    </r>
  </si>
  <si>
    <t>MSTG-PLATFORM-10</t>
  </si>
  <si>
    <t>La caché, el almacenamiento y los recursos cargados (JavaScript, etc.) de las WebViews deben de borrarse antes de destruir la WebView.</t>
  </si>
  <si>
    <r>
      <rPr>
        <sz val="11"/>
        <color rgb="FF000000"/>
        <rFont val="Calibri"/>
        <scheme val="minor"/>
      </rPr>
      <t xml:space="preserve">Información se borra luego de desinstalar el app del celular
</t>
    </r>
    <r>
      <rPr>
        <b/>
        <sz val="11"/>
        <color rgb="FF000000"/>
        <rFont val="Calibri"/>
        <scheme val="minor"/>
      </rPr>
      <t>MSTG-PLATFORM-10.png</t>
    </r>
  </si>
  <si>
    <t>MSTG-PLATFORM-11</t>
  </si>
  <si>
    <t>Verificar que la aplicación impide el uso de teclados de terceros siempre que se introduzca información sensible. (sólo iOS)</t>
  </si>
  <si>
    <t>Es de IOS</t>
  </si>
  <si>
    <t>V7</t>
  </si>
  <si>
    <t>Requerimientos de Calidad de Código y Configuración del Compilador</t>
  </si>
  <si>
    <t xml:space="preserve">MSTG-CODE-1 </t>
  </si>
  <si>
    <t>La aplicación es firmada y provista con un certificado válido, cuya clave privada está debidamente protegida</t>
  </si>
  <si>
    <r>
      <rPr>
        <sz val="11"/>
        <color rgb="FF000000"/>
        <rFont val="Calibri"/>
      </rPr>
      <t xml:space="preserve">Posee firma y certificado correcto
</t>
    </r>
    <r>
      <rPr>
        <b/>
        <sz val="11"/>
        <color rgb="FF000000"/>
        <rFont val="Calibri"/>
      </rPr>
      <t>MSTG-CODE-1.png</t>
    </r>
  </si>
  <si>
    <t>MSTG-CODE-2</t>
  </si>
  <si>
    <t>La aplicación fue publicada en modo release y con las configuraciones apropiadas para el mismo (por ejemplo, non-debuggable)</t>
  </si>
  <si>
    <r>
      <rPr>
        <sz val="11"/>
        <color rgb="FF000000"/>
        <rFont val="Calibri"/>
      </rPr>
      <t xml:space="preserve">No se encuentra "Debuggable" y por defecto, esto viene en false
</t>
    </r>
    <r>
      <rPr>
        <b/>
        <sz val="11"/>
        <color rgb="FF000000"/>
        <rFont val="Calibri"/>
      </rPr>
      <t>MSTG-CODE-2.png</t>
    </r>
  </si>
  <si>
    <t>MSTG-CODE-3</t>
  </si>
  <si>
    <t>Los símbolos de depuración fueron eliminados de los binarios nativos.</t>
  </si>
  <si>
    <t>Revisar el build graddle</t>
  </si>
  <si>
    <t>MSTG-CODE-4</t>
  </si>
  <si>
    <t>Cualquier código de depuración y/o de asistencia al desarrollador (p. ej. código de test, backdoors, configuraciones ocultas) debe ser eliminado. La aplicación no hace logs detallados de errores ni de mensajes de depuración.</t>
  </si>
  <si>
    <r>
      <rPr>
        <sz val="11"/>
        <color rgb="FF000000"/>
        <rFont val="Calibri"/>
        <scheme val="minor"/>
      </rPr>
      <t xml:space="preserve">Presenta logs en varios archivos donde los más importantes son:
a/a/a/a/a/c/a/a/bXiHVi.java
a/a/a/a/a/c/a/a/sLMDwZ.java
CWE: CWE-532: Insertion of Sensitive Information into Log File
</t>
    </r>
    <r>
      <rPr>
        <b/>
        <sz val="11"/>
        <color rgb="FF000000"/>
        <rFont val="Calibri"/>
        <scheme val="minor"/>
      </rPr>
      <t>MSTG-STORAGE-3.png
MSTG-STORAGE-3-1.png
MSTG-STORAGE-3-2.png</t>
    </r>
  </si>
  <si>
    <t>MSTG-CODE-5</t>
  </si>
  <si>
    <t>Todos los componentes de terceros se encuentran identificados y revisados en cuanto a vulnerabilidades conocidas.</t>
  </si>
  <si>
    <t>MSTG-CODE-6</t>
  </si>
  <si>
    <t>La aplicación captura y gestiona debidamente las posibles excepciones.</t>
  </si>
  <si>
    <r>
      <rPr>
        <sz val="11"/>
        <color rgb="FF000000"/>
        <rFont val="Calibri"/>
      </rPr>
      <t xml:space="preserve">Posee Handler de excepciones "catch"
</t>
    </r>
    <r>
      <rPr>
        <b/>
        <sz val="11"/>
        <color rgb="FF000000"/>
        <rFont val="Calibri"/>
      </rPr>
      <t>MSTG-CODE-6.png</t>
    </r>
  </si>
  <si>
    <t>MSTG-CODE-7</t>
  </si>
  <si>
    <t>Los controles de seguridad deniegan el acceso por defecto.</t>
  </si>
  <si>
    <t>MSTG-CODE-8</t>
  </si>
  <si>
    <t>En código no administrado, la memoria es solicitada, utilizada y liberada de manera correcta.</t>
  </si>
  <si>
    <r>
      <rPr>
        <sz val="11"/>
        <color rgb="FF000000"/>
        <rFont val="Calibri"/>
      </rPr>
      <t xml:space="preserve">Posee métodos para evitar el uso incorrecto de memoria
</t>
    </r>
    <r>
      <rPr>
        <b/>
        <sz val="11"/>
        <color rgb="FF000000"/>
        <rFont val="Calibri"/>
      </rPr>
      <t>MSTG-CODE-8.png</t>
    </r>
  </si>
  <si>
    <t>MSTG-CODE-9</t>
  </si>
  <si>
    <t>Las funcionalidades de seguridad gratuitas de las herramientas, tales como minificación del byte-code, protección de la pila, soporte PIE y conteo automático de referencias, se encuentran activadas.</t>
  </si>
  <si>
    <t>Leyenda</t>
  </si>
  <si>
    <t>Símbolo</t>
  </si>
  <si>
    <t>Definición</t>
  </si>
  <si>
    <t>Requerimiento es aplicable a la Aplicación y se ha implementado de acuerdo con a las buenas prácticas</t>
  </si>
  <si>
    <t>El requisito se aplicó a la aplicación pero no ha sido satisfactorio.</t>
  </si>
  <si>
    <t>N/A</t>
  </si>
  <si>
    <t>El requisito no es aplicable a la aplicación móvil</t>
  </si>
  <si>
    <t>V8</t>
  </si>
  <si>
    <t>Requerimientos de Resistencia ante la Ingeniería Inversa</t>
  </si>
  <si>
    <t>MSTG-RESILIENCE-1</t>
  </si>
  <si>
    <t>La aplicación detecta y responde a la presencia de un dispositivo rooteado, ya sea alertando al usuario o finalizando la ejecución de la aplicación.</t>
  </si>
  <si>
    <r>
      <rPr>
        <sz val="11"/>
        <color rgb="FF000000"/>
        <rFont val="Calibri"/>
      </rPr>
      <t xml:space="preserve">Si lo presenta
</t>
    </r>
    <r>
      <rPr>
        <b/>
        <sz val="11"/>
        <color rgb="FF000000"/>
        <rFont val="Calibri"/>
      </rPr>
      <t>ROOT_NOPIN_DEBUGG.mp4</t>
    </r>
  </si>
  <si>
    <t>MSTG-RESILIENCE-2</t>
  </si>
  <si>
    <t>La aplicación impide la depuración o detecta y responde a la misma. Se deben cubrir todos los protocolos de depuración.</t>
  </si>
  <si>
    <r>
      <rPr>
        <sz val="11"/>
        <color rgb="FF000000"/>
        <rFont val="Calibri"/>
      </rPr>
      <t xml:space="preserve">No se encuentra "Debuggable" y por defecto, esto viene en false
</t>
    </r>
    <r>
      <rPr>
        <b/>
        <sz val="11"/>
        <color rgb="FF000000"/>
        <rFont val="Calibri"/>
      </rPr>
      <t>ROOT_NOPIN_DEBUGG.mp4</t>
    </r>
  </si>
  <si>
    <t>MSTG-RESILIENCE-3</t>
  </si>
  <si>
    <t>La aplicación detecta y responde a cualquier modificación de ejecutables y datos críticos de la propia aplicación.</t>
  </si>
  <si>
    <r>
      <rPr>
        <sz val="11"/>
        <color rgb="FF000000"/>
        <rFont val="Calibri"/>
      </rPr>
      <t xml:space="preserve">No permite instalar la aplicación si se modifica
</t>
    </r>
    <r>
      <rPr>
        <b/>
        <sz val="11"/>
        <color rgb="FF000000"/>
        <rFont val="Calibri"/>
      </rPr>
      <t>MSTG-RESILIENCE-3.png
MSTG-RESILIENCE-3-1.png</t>
    </r>
  </si>
  <si>
    <t>MSTG-RESILIENCE-4</t>
  </si>
  <si>
    <t>La aplicación detecta la presencia de herramientas de ingeniería inversa o frameworks comunmente utilizados.</t>
  </si>
  <si>
    <r>
      <rPr>
        <sz val="11"/>
        <color rgb="FF000000"/>
        <rFont val="Calibri"/>
      </rPr>
      <t xml:space="preserve">Tiene código que detecta Frida, pero no hace nada cuando lo detecta
</t>
    </r>
    <r>
      <rPr>
        <b/>
        <sz val="11"/>
        <color rgb="FF000000"/>
        <rFont val="Calibri"/>
      </rPr>
      <t>ROOT_NOPIN_DEBUGG.mp4
MSTG-RESILIENCE-8.mp4
MSTG-RESILIENCE-8-1.mp4</t>
    </r>
  </si>
  <si>
    <t>MSTG-RESILIENCE-5</t>
  </si>
  <si>
    <t>La aplicación detecta y responde a ser ejecutada en un emulador.</t>
  </si>
  <si>
    <r>
      <rPr>
        <sz val="11"/>
        <color rgb="FF000000"/>
        <rFont val="Calibri"/>
        <scheme val="minor"/>
      </rPr>
      <t xml:space="preserve">Se puede ejecutar en emulador
</t>
    </r>
    <r>
      <rPr>
        <b/>
        <sz val="11"/>
        <color rgb="FF000000"/>
        <rFont val="Calibri"/>
        <scheme val="minor"/>
      </rPr>
      <t>ROOT_NOPIN_DEBUGG.mp4</t>
    </r>
  </si>
  <si>
    <t>MSTG-RESILIENCE-6</t>
  </si>
  <si>
    <t>La aplicación detecta y responde ante modificaciones de código o datos en su propio espacio de memoria.</t>
  </si>
  <si>
    <t>MSTG-RESILIENCE-7</t>
  </si>
  <si>
    <t>La aplicación implementa múltiples mecanismos de detección para los puntos del 8.1 al 8.6.
Nótese que, a mayor cantidad y diversidad de mecanismos usados, mayor será la resistencia.</t>
  </si>
  <si>
    <t>No cumple 5 de 6</t>
  </si>
  <si>
    <t>MSTG-RESILIENCE-8</t>
  </si>
  <si>
    <t>Los mecanismos de detección provocan distintos tipos de respuestas, incluyendo respuestas retardadas y silenciosas.</t>
  </si>
  <si>
    <r>
      <rPr>
        <sz val="11"/>
        <color rgb="FF000000"/>
        <rFont val="Calibri"/>
        <scheme val="minor"/>
      </rPr>
      <t xml:space="preserve">Detecta si se usa un proxy
</t>
    </r>
    <r>
      <rPr>
        <b/>
        <sz val="11"/>
        <color rgb="FF000000"/>
        <rFont val="Calibri"/>
        <scheme val="minor"/>
      </rPr>
      <t>MSTG-RESILIENCE-8.mp4
MSTG-RESILIENCE-8-1.mp4</t>
    </r>
  </si>
  <si>
    <t>MSTG-RESILIENCE-9</t>
  </si>
  <si>
    <t>La ofuscación se aplica a las defensas del programa, lo que a su vez impide la desofuscación mediante análisis dinámico.</t>
  </si>
  <si>
    <r>
      <rPr>
        <sz val="11"/>
        <color rgb="FF000000"/>
        <rFont val="Calibri"/>
      </rPr>
      <t xml:space="preserve">Código no ofuscado
</t>
    </r>
    <r>
      <rPr>
        <b/>
        <sz val="11"/>
        <color rgb="FF000000"/>
        <rFont val="Calibri"/>
      </rPr>
      <t>MSTG-RESILIENCE-9.png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</si>
</sst>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1"/>
      <color theme="0"/>
      <name val="Calibri"/>
      <family val="2"/>
      <scheme val="minor"/>
    </font>
    <font>
      <b/>
      <sz val="11"/>
      <color theme="1"/>
      <name val="Calibri"/>
      <family val="2"/>
      <scheme val="minor"/>
    </font>
    <font>
      <b/>
      <sz val="22"/>
      <color theme="0"/>
      <name val="Calibri"/>
      <family val="2"/>
      <scheme val="minor"/>
    </font>
    <font>
      <b/>
      <sz val="11"/>
      <color theme="1"/>
      <name val="Calibri"/>
      <family val="2"/>
    </font>
    <font>
      <sz val="11"/>
      <color theme="1"/>
      <name val="Calibri"/>
      <family val="2"/>
    </font>
    <font>
      <b/>
      <sz val="11"/>
      <color rgb="FFFFFFFF"/>
      <name val="Calibri"/>
      <family val="2"/>
    </font>
    <font>
      <b/>
      <i/>
      <sz val="11"/>
      <name val="Calibri"/>
      <family val="2"/>
      <scheme val="minor"/>
    </font>
    <font>
      <sz val="22"/>
      <name val="Calibri"/>
      <family val="2"/>
      <scheme val="minor"/>
    </font>
    <font>
      <sz val="11"/>
      <color rgb="FF000000"/>
      <name val="Calibri"/>
      <family val="2"/>
    </font>
    <font>
      <sz val="11"/>
      <color rgb="FF000000"/>
      <name val="Calibri"/>
    </font>
    <font>
      <b/>
      <sz val="11"/>
      <color rgb="FF000000"/>
      <name val="Calibri"/>
    </font>
    <font>
      <sz val="11"/>
      <color rgb="FF000000"/>
      <name val="Calibri"/>
      <scheme val="minor"/>
    </font>
    <font>
      <b/>
      <sz val="11"/>
      <color rgb="FF000000"/>
      <name val="Calibri"/>
      <scheme val="minor"/>
    </font>
    <font>
      <sz val="11"/>
      <color theme="1"/>
      <name val="Calibri"/>
      <family val="2"/>
      <scheme val="minor"/>
    </font>
    <font>
      <b/>
      <sz val="11"/>
      <name val="Calibri"/>
      <family val="2"/>
      <scheme val="minor"/>
    </font>
    <font>
      <b/>
      <sz val="12"/>
      <color theme="0"/>
      <name val="Calibri"/>
      <family val="2"/>
      <scheme val="minor"/>
    </font>
  </fonts>
  <fills count="12">
    <fill>
      <patternFill patternType="none"/>
    </fill>
    <fill>
      <patternFill patternType="gray125"/>
    </fill>
    <fill>
      <patternFill patternType="solid">
        <fgColor theme="1"/>
        <bgColor indexed="64"/>
      </patternFill>
    </fill>
    <fill>
      <patternFill patternType="solid">
        <fgColor theme="4" tint="0.79998168889431442"/>
        <bgColor theme="4" tint="0.79998168889431442"/>
      </patternFill>
    </fill>
    <fill>
      <patternFill patternType="solid">
        <fgColor theme="4"/>
        <bgColor indexed="64"/>
      </patternFill>
    </fill>
    <fill>
      <patternFill patternType="solid">
        <fgColor rgb="FF000000"/>
        <bgColor rgb="FF000000"/>
      </patternFill>
    </fill>
    <fill>
      <patternFill patternType="solid">
        <fgColor rgb="FFD9E1F2"/>
        <bgColor rgb="FFD9E1F2"/>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4" tint="-0.249977111117893"/>
        <bgColor indexed="64"/>
      </patternFill>
    </fill>
    <fill>
      <patternFill patternType="solid">
        <fgColor rgb="FF0070C0"/>
        <bgColor indexed="64"/>
      </patternFill>
    </fill>
  </fills>
  <borders count="19">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rgb="FFFFFFFF"/>
      </left>
      <right/>
      <top style="thin">
        <color rgb="FFFFFFFF"/>
      </top>
      <bottom style="thin">
        <color auto="1"/>
      </bottom>
      <diagonal/>
    </border>
    <border>
      <left/>
      <right style="thin">
        <color rgb="FFFFFFFF"/>
      </right>
      <top style="thin">
        <color rgb="FFFFFFFF"/>
      </top>
      <bottom style="thin">
        <color auto="1"/>
      </bottom>
      <diagonal/>
    </border>
    <border>
      <left/>
      <right/>
      <top style="thin">
        <color auto="1"/>
      </top>
      <bottom style="thin">
        <color theme="4" tint="0.39997558519241921"/>
      </bottom>
      <diagonal/>
    </border>
    <border>
      <left/>
      <right/>
      <top/>
      <bottom style="thin">
        <color rgb="FFFFFFF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rgb="FF8EA9DB"/>
      </right>
      <top style="thin">
        <color rgb="FF8EA9DB"/>
      </top>
      <bottom style="thin">
        <color rgb="FF8EA9DB"/>
      </bottom>
      <diagonal/>
    </border>
    <border>
      <left/>
      <right/>
      <top style="thin">
        <color rgb="FF8EA9DB"/>
      </top>
      <bottom style="thin">
        <color rgb="FF8EA9DB"/>
      </bottom>
      <diagonal/>
    </border>
    <border>
      <left style="thin">
        <color auto="1"/>
      </left>
      <right style="thin">
        <color auto="1"/>
      </right>
      <top/>
      <bottom/>
      <diagonal/>
    </border>
  </borders>
  <cellStyleXfs count="2">
    <xf numFmtId="0" fontId="0" fillId="0" borderId="0"/>
    <xf numFmtId="9" fontId="14" fillId="0" borderId="0" applyFont="0" applyFill="0" applyBorder="0" applyAlignment="0" applyProtection="0"/>
  </cellStyleXfs>
  <cellXfs count="79">
    <xf numFmtId="0" fontId="0" fillId="0" borderId="0" xfId="0"/>
    <xf numFmtId="0" fontId="3" fillId="2" borderId="0" xfId="0" applyFont="1" applyFill="1" applyAlignment="1">
      <alignment horizontal="center" vertical="center" wrapText="1"/>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xf numFmtId="0" fontId="0" fillId="0" borderId="0" xfId="0" applyAlignment="1">
      <alignment vertical="center"/>
    </xf>
    <xf numFmtId="0" fontId="0" fillId="0" borderId="0" xfId="0" applyAlignment="1">
      <alignment horizontal="center" vertical="center" wrapText="1"/>
    </xf>
    <xf numFmtId="0" fontId="1" fillId="4"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xf>
    <xf numFmtId="0" fontId="6" fillId="5" borderId="4" xfId="0" applyFont="1" applyFill="1" applyBorder="1" applyAlignment="1">
      <alignment vertical="center" wrapText="1"/>
    </xf>
    <xf numFmtId="0" fontId="5" fillId="0" borderId="5" xfId="0" applyFont="1" applyBorder="1" applyAlignment="1">
      <alignment vertical="top" wrapText="1"/>
    </xf>
    <xf numFmtId="0" fontId="2" fillId="0" borderId="3" xfId="0" applyFont="1" applyBorder="1" applyAlignment="1">
      <alignment horizontal="center" vertical="center" wrapText="1"/>
    </xf>
    <xf numFmtId="0" fontId="0" fillId="2" borderId="0" xfId="0" applyFill="1"/>
    <xf numFmtId="0" fontId="0" fillId="0" borderId="5" xfId="0" applyBorder="1" applyAlignment="1">
      <alignment horizontal="center" vertical="center" wrapText="1"/>
    </xf>
    <xf numFmtId="164" fontId="2" fillId="3" borderId="1" xfId="0" applyNumberFormat="1" applyFont="1" applyFill="1" applyBorder="1" applyAlignment="1">
      <alignment horizontal="left" vertical="center" wrapText="1"/>
    </xf>
    <xf numFmtId="0" fontId="0" fillId="3" borderId="3" xfId="0" applyFill="1" applyBorder="1" applyAlignment="1">
      <alignment horizontal="left" vertical="center" wrapText="1"/>
    </xf>
    <xf numFmtId="0" fontId="2" fillId="3" borderId="3" xfId="0" applyFont="1" applyFill="1" applyBorder="1" applyAlignment="1">
      <alignment horizontal="center" vertical="center" wrapText="1"/>
    </xf>
    <xf numFmtId="0" fontId="0" fillId="3" borderId="2" xfId="0" applyFill="1" applyBorder="1" applyAlignment="1">
      <alignment horizontal="left" vertical="center" wrapText="1"/>
    </xf>
    <xf numFmtId="164" fontId="2" fillId="0" borderId="1" xfId="0" applyNumberFormat="1" applyFont="1" applyBorder="1" applyAlignment="1">
      <alignment horizontal="left" vertical="center" wrapText="1"/>
    </xf>
    <xf numFmtId="0" fontId="0" fillId="0" borderId="3" xfId="0" applyBorder="1" applyAlignment="1">
      <alignment horizontal="left" vertical="center" wrapText="1"/>
    </xf>
    <xf numFmtId="2" fontId="2" fillId="0" borderId="1" xfId="0" applyNumberFormat="1" applyFont="1" applyBorder="1" applyAlignment="1">
      <alignment horizontal="left" vertical="center" wrapText="1"/>
    </xf>
    <xf numFmtId="2" fontId="2" fillId="3" borderId="1" xfId="0" applyNumberFormat="1" applyFont="1" applyFill="1" applyBorder="1" applyAlignment="1">
      <alignment horizontal="left" vertical="center" wrapText="1"/>
    </xf>
    <xf numFmtId="0" fontId="1" fillId="4" borderId="0" xfId="0" applyFont="1" applyFill="1" applyAlignment="1">
      <alignment vertical="center"/>
    </xf>
    <xf numFmtId="164" fontId="2" fillId="3" borderId="1" xfId="0" applyNumberFormat="1" applyFont="1" applyFill="1" applyBorder="1" applyAlignment="1">
      <alignment horizontal="left" vertical="center"/>
    </xf>
    <xf numFmtId="164" fontId="2" fillId="0" borderId="1" xfId="0" applyNumberFormat="1" applyFont="1" applyBorder="1" applyAlignment="1">
      <alignment horizontal="left" vertical="center"/>
    </xf>
    <xf numFmtId="2" fontId="2" fillId="0" borderId="1" xfId="0" applyNumberFormat="1" applyFont="1" applyBorder="1" applyAlignment="1">
      <alignment horizontal="left" vertical="center"/>
    </xf>
    <xf numFmtId="0" fontId="2"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0" borderId="8" xfId="0" applyFont="1" applyBorder="1" applyAlignment="1">
      <alignment horizontal="center" vertical="center" wrapText="1"/>
    </xf>
    <xf numFmtId="2" fontId="1" fillId="4" borderId="0" xfId="0" applyNumberFormat="1" applyFont="1" applyFill="1" applyAlignment="1">
      <alignment vertical="center"/>
    </xf>
    <xf numFmtId="2" fontId="2" fillId="3" borderId="1" xfId="0" applyNumberFormat="1" applyFont="1" applyFill="1" applyBorder="1" applyAlignment="1">
      <alignment horizontal="left" vertical="center"/>
    </xf>
    <xf numFmtId="2" fontId="0" fillId="0" borderId="0" xfId="0" applyNumberFormat="1"/>
    <xf numFmtId="1" fontId="2" fillId="0" borderId="0" xfId="0" applyNumberFormat="1" applyFont="1" applyAlignment="1">
      <alignment vertical="center"/>
    </xf>
    <xf numFmtId="0" fontId="10" fillId="3" borderId="2" xfId="0" applyFont="1" applyFill="1" applyBorder="1" applyAlignment="1">
      <alignment horizontal="left" vertical="center" wrapText="1"/>
    </xf>
    <xf numFmtId="0" fontId="10" fillId="0" borderId="2" xfId="0" applyFont="1" applyBorder="1" applyAlignment="1">
      <alignment horizontal="left" vertical="center" wrapText="1"/>
    </xf>
    <xf numFmtId="0" fontId="10" fillId="6" borderId="16" xfId="0" applyFont="1" applyFill="1" applyBorder="1" applyAlignment="1">
      <alignment wrapText="1"/>
    </xf>
    <xf numFmtId="0" fontId="12" fillId="3" borderId="2" xfId="0" applyFont="1" applyFill="1" applyBorder="1" applyAlignment="1">
      <alignment horizontal="left" vertical="center" wrapText="1"/>
    </xf>
    <xf numFmtId="0" fontId="12" fillId="0" borderId="2" xfId="0" applyFont="1" applyBorder="1" applyAlignment="1">
      <alignment horizontal="left" vertical="center" wrapText="1"/>
    </xf>
    <xf numFmtId="2" fontId="0" fillId="2" borderId="0" xfId="0" applyNumberFormat="1" applyFill="1" applyAlignment="1">
      <alignment vertical="center"/>
    </xf>
    <xf numFmtId="0" fontId="5" fillId="0" borderId="5" xfId="0" applyFont="1" applyBorder="1" applyAlignment="1">
      <alignment vertical="center" wrapText="1"/>
    </xf>
    <xf numFmtId="2" fontId="0" fillId="0" borderId="0" xfId="0" applyNumberFormat="1" applyAlignment="1">
      <alignment vertical="center"/>
    </xf>
    <xf numFmtId="0" fontId="9" fillId="6" borderId="17" xfId="0" applyFont="1" applyFill="1" applyBorder="1" applyAlignment="1">
      <alignment vertical="center" wrapText="1"/>
    </xf>
    <xf numFmtId="0" fontId="10" fillId="6" borderId="17" xfId="0" applyFont="1" applyFill="1" applyBorder="1" applyAlignment="1">
      <alignment vertical="center" wrapText="1"/>
    </xf>
    <xf numFmtId="0" fontId="12" fillId="0" borderId="3" xfId="0" applyFont="1" applyBorder="1" applyAlignment="1">
      <alignment horizontal="left" vertical="center" wrapText="1"/>
    </xf>
    <xf numFmtId="0" fontId="12" fillId="3" borderId="3" xfId="0" applyFont="1" applyFill="1" applyBorder="1" applyAlignment="1">
      <alignment horizontal="left" vertical="center" wrapText="1"/>
    </xf>
    <xf numFmtId="0" fontId="10" fillId="0" borderId="17" xfId="0" applyFont="1" applyBorder="1" applyAlignment="1">
      <alignment vertical="center" wrapText="1"/>
    </xf>
    <xf numFmtId="0" fontId="9" fillId="0" borderId="17" xfId="0" applyFont="1" applyBorder="1" applyAlignment="1">
      <alignment vertical="center" wrapText="1"/>
    </xf>
    <xf numFmtId="0" fontId="10"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1" fillId="4" borderId="5" xfId="0" applyFont="1" applyFill="1" applyBorder="1" applyAlignment="1">
      <alignment horizontal="center" vertical="center" wrapText="1"/>
    </xf>
    <xf numFmtId="0" fontId="0" fillId="0" borderId="5" xfId="0" applyBorder="1" applyAlignment="1">
      <alignment vertical="center" wrapText="1"/>
    </xf>
    <xf numFmtId="10" fontId="0" fillId="7" borderId="5" xfId="0" applyNumberFormat="1" applyFill="1" applyBorder="1" applyAlignment="1">
      <alignment horizontal="center" vertical="center" wrapText="1"/>
    </xf>
    <xf numFmtId="0" fontId="2" fillId="0" borderId="5" xfId="0" applyFont="1" applyBorder="1" applyAlignment="1">
      <alignment horizontal="left" vertical="center" wrapText="1"/>
    </xf>
    <xf numFmtId="10" fontId="0" fillId="0" borderId="5" xfId="1" applyNumberFormat="1" applyFont="1" applyBorder="1" applyAlignment="1">
      <alignment horizontal="center" vertical="center" wrapText="1"/>
    </xf>
    <xf numFmtId="0" fontId="15" fillId="8" borderId="5" xfId="0" applyFont="1" applyFill="1" applyBorder="1" applyAlignment="1">
      <alignment horizontal="center" vertical="center" wrapText="1"/>
    </xf>
    <xf numFmtId="0" fontId="15" fillId="7" borderId="18" xfId="0" applyFont="1" applyFill="1" applyBorder="1" applyAlignment="1">
      <alignment horizontal="center" vertical="center" wrapText="1"/>
    </xf>
    <xf numFmtId="10" fontId="0" fillId="8" borderId="5" xfId="0" applyNumberFormat="1" applyFill="1" applyBorder="1" applyAlignment="1">
      <alignment horizontal="center" vertical="center" wrapText="1"/>
    </xf>
    <xf numFmtId="10" fontId="0" fillId="9" borderId="5" xfId="0" applyNumberFormat="1" applyFill="1" applyBorder="1" applyAlignment="1">
      <alignment horizontal="center" vertical="center" wrapText="1"/>
    </xf>
    <xf numFmtId="0" fontId="15" fillId="9" borderId="5" xfId="0" applyFont="1" applyFill="1" applyBorder="1" applyAlignment="1">
      <alignment horizontal="center" vertical="center" wrapText="1"/>
    </xf>
    <xf numFmtId="0" fontId="16" fillId="7" borderId="5" xfId="0" applyFont="1" applyFill="1" applyBorder="1" applyAlignment="1">
      <alignment horizontal="center" vertical="center" wrapText="1"/>
    </xf>
    <xf numFmtId="0" fontId="1" fillId="10" borderId="5" xfId="0" applyFont="1" applyFill="1" applyBorder="1" applyAlignment="1">
      <alignment horizontal="center" vertical="center" wrapText="1"/>
    </xf>
    <xf numFmtId="0" fontId="16" fillId="11" borderId="5" xfId="0" applyFont="1" applyFill="1" applyBorder="1" applyAlignment="1">
      <alignment horizontal="center" vertical="center" wrapText="1"/>
    </xf>
    <xf numFmtId="0" fontId="0" fillId="0" borderId="5" xfId="0" applyBorder="1" applyAlignment="1">
      <alignment horizontal="center" vertical="center"/>
    </xf>
    <xf numFmtId="0" fontId="3" fillId="2" borderId="0" xfId="0" applyFont="1" applyFill="1" applyAlignment="1">
      <alignment horizontal="center"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1" fontId="2" fillId="0" borderId="13" xfId="0" applyNumberFormat="1" applyFont="1" applyBorder="1" applyAlignment="1">
      <alignment horizontal="center" vertical="center"/>
    </xf>
    <xf numFmtId="1" fontId="2" fillId="0" borderId="14" xfId="0" applyNumberFormat="1" applyFont="1" applyBorder="1" applyAlignment="1">
      <alignment horizontal="center" vertical="center"/>
    </xf>
    <xf numFmtId="1" fontId="2" fillId="0" borderId="15" xfId="0" applyNumberFormat="1" applyFont="1" applyBorder="1" applyAlignment="1">
      <alignment horizontal="center" vertic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1" fillId="10" borderId="5" xfId="0" applyFont="1" applyFill="1" applyBorder="1" applyAlignment="1">
      <alignment horizontal="center" vertical="center" wrapText="1"/>
    </xf>
    <xf numFmtId="0" fontId="4" fillId="0" borderId="9" xfId="0" applyFont="1" applyBorder="1" applyAlignment="1">
      <alignment horizontal="center" vertical="center"/>
    </xf>
    <xf numFmtId="0" fontId="6" fillId="5" borderId="6"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4" fillId="0" borderId="9" xfId="0" applyFont="1" applyBorder="1" applyAlignment="1">
      <alignment horizontal="center"/>
    </xf>
  </cellXfs>
  <cellStyles count="2">
    <cellStyle name="Normal" xfId="0" builtinId="0"/>
    <cellStyle name="Porcentaje" xfId="1" builtinId="5"/>
  </cellStyles>
  <dxfs count="3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alignment vertical="center" textRotation="0" wrapText="1" indent="0" justifyLastLine="0" shrinkToFit="0" readingOrder="0"/>
    </dxf>
    <dxf>
      <font>
        <b/>
      </font>
      <alignment horizontal="center"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0.32547760952240956"/>
          <c:y val="1.75781222966716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radarChart>
        <c:radarStyle val="filled"/>
        <c:varyColors val="0"/>
        <c:ser>
          <c:idx val="3"/>
          <c:order val="3"/>
          <c:tx>
            <c:v>Diagrama de conformidad de MASVS </c:v>
          </c:tx>
          <c:spPr>
            <a:solidFill>
              <a:schemeClr val="accent5">
                <a:tint val="58000"/>
              </a:schemeClr>
            </a:solidFill>
            <a:ln>
              <a:noFill/>
            </a:ln>
            <a:effectLst/>
          </c:spPr>
          <c:cat>
            <c:strRef>
              <c:f>DASHBOARD!$K$7:$K$14</c:f>
              <c:strCache>
                <c:ptCount val="8"/>
                <c:pt idx="0">
                  <c:v>V1: Requisitos de Arquitectura, Diseño y Modelado de Amenazas</c:v>
                </c:pt>
                <c:pt idx="1">
                  <c:v>V2: Requerimientos de Almacenamiento de datos y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DASHBOARD!$O$7:$O$14</c:f>
              <c:numCache>
                <c:formatCode>0.00%</c:formatCode>
                <c:ptCount val="8"/>
                <c:pt idx="0">
                  <c:v>0</c:v>
                </c:pt>
                <c:pt idx="1">
                  <c:v>0.53333333333333333</c:v>
                </c:pt>
                <c:pt idx="2">
                  <c:v>0.5</c:v>
                </c:pt>
                <c:pt idx="3">
                  <c:v>0.41666666666666669</c:v>
                </c:pt>
                <c:pt idx="4">
                  <c:v>0.83333333333333337</c:v>
                </c:pt>
                <c:pt idx="5">
                  <c:v>0.72727272727272729</c:v>
                </c:pt>
                <c:pt idx="6">
                  <c:v>0.55555555555555558</c:v>
                </c:pt>
                <c:pt idx="7">
                  <c:v>0.22222222222222221</c:v>
                </c:pt>
              </c:numCache>
            </c:numRef>
          </c:val>
          <c:extLst>
            <c:ext xmlns:c16="http://schemas.microsoft.com/office/drawing/2014/chart" uri="{C3380CC4-5D6E-409C-BE32-E72D297353CC}">
              <c16:uniqueId val="{00000003-CAAC-4766-8776-8C45A7A2A2F3}"/>
            </c:ext>
          </c:extLst>
        </c:ser>
        <c:dLbls>
          <c:showLegendKey val="0"/>
          <c:showVal val="0"/>
          <c:showCatName val="0"/>
          <c:showSerName val="0"/>
          <c:showPercent val="0"/>
          <c:showBubbleSize val="0"/>
        </c:dLbls>
        <c:axId val="548588752"/>
        <c:axId val="548592080"/>
        <c:extLst>
          <c:ext xmlns:c15="http://schemas.microsoft.com/office/drawing/2012/chart" uri="{02D57815-91ED-43cb-92C2-25804820EDAC}">
            <c15:filteredRadarSeries>
              <c15:ser>
                <c:idx val="0"/>
                <c:order val="0"/>
                <c:tx>
                  <c:strRef>
                    <c:extLst>
                      <c:ext uri="{02D57815-91ED-43cb-92C2-25804820EDAC}">
                        <c15:formulaRef>
                          <c15:sqref>DASHBOARD!$L$6</c15:sqref>
                        </c15:formulaRef>
                      </c:ext>
                    </c:extLst>
                    <c:strCache>
                      <c:ptCount val="1"/>
                      <c:pt idx="0">
                        <c:v>PRESENTE</c:v>
                      </c:pt>
                    </c:strCache>
                  </c:strRef>
                </c:tx>
                <c:spPr>
                  <a:solidFill>
                    <a:schemeClr val="accent5">
                      <a:shade val="58000"/>
                    </a:schemeClr>
                  </a:solidFill>
                  <a:ln>
                    <a:noFill/>
                  </a:ln>
                  <a:effectLst/>
                </c:spPr>
                <c:cat>
                  <c:strRef>
                    <c:extLst>
                      <c:ext uri="{02D57815-91ED-43cb-92C2-25804820EDAC}">
                        <c15:formulaRef>
                          <c15:sqref>DASHBOARD!$K$7:$K$14</c15:sqref>
                        </c15:formulaRef>
                      </c:ext>
                    </c:extLst>
                    <c:strCache>
                      <c:ptCount val="8"/>
                      <c:pt idx="0">
                        <c:v>V1: Requisitos de Arquitectura, Diseño y Modelado de Amenazas</c:v>
                      </c:pt>
                      <c:pt idx="1">
                        <c:v>V2: Requerimientos de Almacenamiento de datos y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extLst>
                      <c:ext uri="{02D57815-91ED-43cb-92C2-25804820EDAC}">
                        <c15:formulaRef>
                          <c15:sqref>DASHBOARD!$L$7:$L$14</c15:sqref>
                        </c15:formulaRef>
                      </c:ext>
                    </c:extLst>
                    <c:numCache>
                      <c:formatCode>General</c:formatCode>
                      <c:ptCount val="8"/>
                      <c:pt idx="0">
                        <c:v>0</c:v>
                      </c:pt>
                      <c:pt idx="1">
                        <c:v>8</c:v>
                      </c:pt>
                      <c:pt idx="2">
                        <c:v>3</c:v>
                      </c:pt>
                      <c:pt idx="3">
                        <c:v>5</c:v>
                      </c:pt>
                      <c:pt idx="4">
                        <c:v>5</c:v>
                      </c:pt>
                      <c:pt idx="5">
                        <c:v>8</c:v>
                      </c:pt>
                      <c:pt idx="6">
                        <c:v>5</c:v>
                      </c:pt>
                      <c:pt idx="7">
                        <c:v>2</c:v>
                      </c:pt>
                    </c:numCache>
                  </c:numRef>
                </c:val>
                <c:extLst>
                  <c:ext xmlns:c16="http://schemas.microsoft.com/office/drawing/2014/chart" uri="{C3380CC4-5D6E-409C-BE32-E72D297353CC}">
                    <c16:uniqueId val="{00000000-CAAC-4766-8776-8C45A7A2A2F3}"/>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DASHBOARD!$M$6</c15:sqref>
                        </c15:formulaRef>
                      </c:ext>
                    </c:extLst>
                    <c:strCache>
                      <c:ptCount val="1"/>
                      <c:pt idx="0">
                        <c:v>NO PRESENTE</c:v>
                      </c:pt>
                    </c:strCache>
                  </c:strRef>
                </c:tx>
                <c:spPr>
                  <a:solidFill>
                    <a:schemeClr val="accent5">
                      <a:shade val="86000"/>
                    </a:schemeClr>
                  </a:solidFill>
                  <a:ln>
                    <a:noFill/>
                  </a:ln>
                  <a:effectLst/>
                </c:spPr>
                <c:cat>
                  <c:strRef>
                    <c:extLst xmlns:c15="http://schemas.microsoft.com/office/drawing/2012/chart">
                      <c:ext xmlns:c15="http://schemas.microsoft.com/office/drawing/2012/chart" uri="{02D57815-91ED-43cb-92C2-25804820EDAC}">
                        <c15:formulaRef>
                          <c15:sqref>DASHBOARD!$K$7:$K$14</c15:sqref>
                        </c15:formulaRef>
                      </c:ext>
                    </c:extLst>
                    <c:strCache>
                      <c:ptCount val="8"/>
                      <c:pt idx="0">
                        <c:v>V1: Requisitos de Arquitectura, Diseño y Modelado de Amenazas</c:v>
                      </c:pt>
                      <c:pt idx="1">
                        <c:v>V2: Requerimientos de Almacenamiento de datos y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extLst xmlns:c15="http://schemas.microsoft.com/office/drawing/2012/chart">
                      <c:ext xmlns:c15="http://schemas.microsoft.com/office/drawing/2012/chart" uri="{02D57815-91ED-43cb-92C2-25804820EDAC}">
                        <c15:formulaRef>
                          <c15:sqref>DASHBOARD!$M$7:$M$14</c15:sqref>
                        </c15:formulaRef>
                      </c:ext>
                    </c:extLst>
                    <c:numCache>
                      <c:formatCode>General</c:formatCode>
                      <c:ptCount val="8"/>
                      <c:pt idx="0">
                        <c:v>12</c:v>
                      </c:pt>
                      <c:pt idx="1">
                        <c:v>7</c:v>
                      </c:pt>
                      <c:pt idx="2">
                        <c:v>3</c:v>
                      </c:pt>
                      <c:pt idx="3">
                        <c:v>7</c:v>
                      </c:pt>
                      <c:pt idx="4">
                        <c:v>1</c:v>
                      </c:pt>
                      <c:pt idx="5">
                        <c:v>3</c:v>
                      </c:pt>
                      <c:pt idx="6">
                        <c:v>4</c:v>
                      </c:pt>
                      <c:pt idx="7">
                        <c:v>7</c:v>
                      </c:pt>
                    </c:numCache>
                  </c:numRef>
                </c:val>
                <c:extLst xmlns:c15="http://schemas.microsoft.com/office/drawing/2012/chart">
                  <c:ext xmlns:c16="http://schemas.microsoft.com/office/drawing/2014/chart" uri="{C3380CC4-5D6E-409C-BE32-E72D297353CC}">
                    <c16:uniqueId val="{00000001-CAAC-4766-8776-8C45A7A2A2F3}"/>
                  </c:ext>
                </c:extLst>
              </c15:ser>
            </c15:filteredRadarSeries>
            <c15:filteredRadarSeries>
              <c15:ser>
                <c:idx val="2"/>
                <c:order val="2"/>
                <c:tx>
                  <c:strRef>
                    <c:extLst xmlns:c15="http://schemas.microsoft.com/office/drawing/2012/chart">
                      <c:ext xmlns:c15="http://schemas.microsoft.com/office/drawing/2012/chart" uri="{02D57815-91ED-43cb-92C2-25804820EDAC}">
                        <c15:formulaRef>
                          <c15:sqref>DASHBOARD!$N$6</c15:sqref>
                        </c15:formulaRef>
                      </c:ext>
                    </c:extLst>
                    <c:strCache>
                      <c:ptCount val="1"/>
                      <c:pt idx="0">
                        <c:v> N/A </c:v>
                      </c:pt>
                    </c:strCache>
                  </c:strRef>
                </c:tx>
                <c:spPr>
                  <a:solidFill>
                    <a:schemeClr val="accent5">
                      <a:tint val="86000"/>
                    </a:schemeClr>
                  </a:solidFill>
                  <a:ln>
                    <a:noFill/>
                  </a:ln>
                  <a:effectLst/>
                </c:spPr>
                <c:cat>
                  <c:strRef>
                    <c:extLst xmlns:c15="http://schemas.microsoft.com/office/drawing/2012/chart">
                      <c:ext xmlns:c15="http://schemas.microsoft.com/office/drawing/2012/chart" uri="{02D57815-91ED-43cb-92C2-25804820EDAC}">
                        <c15:formulaRef>
                          <c15:sqref>DASHBOARD!$K$7:$K$14</c15:sqref>
                        </c15:formulaRef>
                      </c:ext>
                    </c:extLst>
                    <c:strCache>
                      <c:ptCount val="8"/>
                      <c:pt idx="0">
                        <c:v>V1: Requisitos de Arquitectura, Diseño y Modelado de Amenazas</c:v>
                      </c:pt>
                      <c:pt idx="1">
                        <c:v>V2: Requerimientos de Almacenamiento de datos y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extLst xmlns:c15="http://schemas.microsoft.com/office/drawing/2012/chart">
                      <c:ext xmlns:c15="http://schemas.microsoft.com/office/drawing/2012/chart" uri="{02D57815-91ED-43cb-92C2-25804820EDAC}">
                        <c15:formulaRef>
                          <c15:sqref>DASHBOARD!$N$7:$N$14</c15:sqref>
                        </c15:formulaRef>
                      </c:ext>
                    </c:extLst>
                    <c:numCache>
                      <c:formatCode>General</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2-CAAC-4766-8776-8C45A7A2A2F3}"/>
                  </c:ext>
                </c:extLst>
              </c15:ser>
            </c15:filteredRadarSeries>
          </c:ext>
        </c:extLst>
      </c:radarChart>
      <c:catAx>
        <c:axId val="54858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PE"/>
          </a:p>
        </c:txPr>
        <c:crossAx val="548592080"/>
        <c:crosses val="autoZero"/>
        <c:auto val="1"/>
        <c:lblAlgn val="ctr"/>
        <c:lblOffset val="100"/>
        <c:noMultiLvlLbl val="0"/>
      </c:catAx>
      <c:valAx>
        <c:axId val="548592080"/>
        <c:scaling>
          <c:orientation val="minMax"/>
        </c:scaling>
        <c:delete val="0"/>
        <c:axPos val="l"/>
        <c:majorGridlines>
          <c:spPr>
            <a:ln w="9525" cap="flat" cmpd="sng" algn="ctr">
              <a:solidFill>
                <a:schemeClr val="tx1">
                  <a:lumMod val="15000"/>
                  <a:lumOff val="85000"/>
                </a:schemeClr>
              </a:solidFill>
              <a:round/>
            </a:ln>
            <a:effectLst/>
          </c:spPr>
        </c:majorGridlines>
        <c:numFmt formatCode="#,##0.00_);\(#,##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PE"/>
          </a:p>
        </c:txPr>
        <c:crossAx val="54858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BxI Persona Jurídica - Cumplimiento MASVS</a:t>
            </a:r>
          </a:p>
          <a:p>
            <a:pPr>
              <a:defRPr/>
            </a:pPr>
            <a:r>
              <a:rPr lang="es-MX"/>
              <a:t>Controles de Seguridad: Criticidad "Altas"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barChart>
        <c:barDir val="bar"/>
        <c:grouping val="percentStacked"/>
        <c:varyColors val="0"/>
        <c:ser>
          <c:idx val="0"/>
          <c:order val="0"/>
          <c:tx>
            <c:strRef>
              <c:f>DASHBOARD!$O$6</c:f>
              <c:strCache>
                <c:ptCount val="1"/>
                <c:pt idx="0">
                  <c:v>% de cumplimiento</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DASHBOARD!$K$7:$K$14</c:f>
              <c:strCache>
                <c:ptCount val="8"/>
                <c:pt idx="0">
                  <c:v>V1: Requisitos de Arquitectura, Diseño y Modelado de Amenazas</c:v>
                </c:pt>
                <c:pt idx="1">
                  <c:v>V2: Requerimientos de Almacenamiento de datos y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DASHBOARD!$O$7:$O$14</c:f>
              <c:numCache>
                <c:formatCode>0.00%</c:formatCode>
                <c:ptCount val="8"/>
                <c:pt idx="0">
                  <c:v>0</c:v>
                </c:pt>
                <c:pt idx="1">
                  <c:v>0.53333333333333333</c:v>
                </c:pt>
                <c:pt idx="2">
                  <c:v>0.5</c:v>
                </c:pt>
                <c:pt idx="3">
                  <c:v>0.41666666666666669</c:v>
                </c:pt>
                <c:pt idx="4">
                  <c:v>0.83333333333333337</c:v>
                </c:pt>
                <c:pt idx="5">
                  <c:v>0.72727272727272729</c:v>
                </c:pt>
                <c:pt idx="6">
                  <c:v>0.55555555555555558</c:v>
                </c:pt>
                <c:pt idx="7">
                  <c:v>0.22222222222222221</c:v>
                </c:pt>
              </c:numCache>
            </c:numRef>
          </c:val>
          <c:extLst>
            <c:ext xmlns:c16="http://schemas.microsoft.com/office/drawing/2014/chart" uri="{C3380CC4-5D6E-409C-BE32-E72D297353CC}">
              <c16:uniqueId val="{00000000-FE48-40DD-9DF1-4C332A2F5C34}"/>
            </c:ext>
          </c:extLst>
        </c:ser>
        <c:ser>
          <c:idx val="1"/>
          <c:order val="1"/>
          <c:tx>
            <c:strRef>
              <c:f>DASHBOARD!$P$6</c:f>
              <c:strCache>
                <c:ptCount val="1"/>
                <c:pt idx="0">
                  <c:v>% de no cumplimiento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DASHBOARD!$K$7:$K$14</c:f>
              <c:strCache>
                <c:ptCount val="8"/>
                <c:pt idx="0">
                  <c:v>V1: Requisitos de Arquitectura, Diseño y Modelado de Amenazas</c:v>
                </c:pt>
                <c:pt idx="1">
                  <c:v>V2: Requerimientos de Almacenamiento de datos y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DASHBOARD!$P$7:$P$14</c:f>
              <c:numCache>
                <c:formatCode>0.00%</c:formatCode>
                <c:ptCount val="8"/>
                <c:pt idx="0">
                  <c:v>1</c:v>
                </c:pt>
                <c:pt idx="1">
                  <c:v>0.46666666666666667</c:v>
                </c:pt>
                <c:pt idx="2">
                  <c:v>0.5</c:v>
                </c:pt>
                <c:pt idx="3">
                  <c:v>0.58333333333333337</c:v>
                </c:pt>
                <c:pt idx="4">
                  <c:v>0.16666666666666666</c:v>
                </c:pt>
                <c:pt idx="5">
                  <c:v>0.27272727272727271</c:v>
                </c:pt>
                <c:pt idx="6">
                  <c:v>0.44444444444444442</c:v>
                </c:pt>
                <c:pt idx="7">
                  <c:v>0.77777777777777779</c:v>
                </c:pt>
              </c:numCache>
            </c:numRef>
          </c:val>
          <c:extLst>
            <c:ext xmlns:c16="http://schemas.microsoft.com/office/drawing/2014/chart" uri="{C3380CC4-5D6E-409C-BE32-E72D297353CC}">
              <c16:uniqueId val="{00000001-FE48-40DD-9DF1-4C332A2F5C34}"/>
            </c:ext>
          </c:extLst>
        </c:ser>
        <c:ser>
          <c:idx val="2"/>
          <c:order val="2"/>
          <c:tx>
            <c:strRef>
              <c:f>DASHBOARD!$Q$6</c:f>
              <c:strCache>
                <c:ptCount val="1"/>
                <c:pt idx="0">
                  <c:v>% no aplica</c:v>
                </c:pt>
              </c:strCache>
            </c:strRef>
          </c:tx>
          <c:spPr>
            <a:solidFill>
              <a:schemeClr val="accent3"/>
            </a:solidFill>
            <a:ln>
              <a:noFill/>
            </a:ln>
            <a:effectLst/>
          </c:spPr>
          <c:invertIfNegative val="0"/>
          <c:cat>
            <c:strRef>
              <c:f>DASHBOARD!$K$7:$K$14</c:f>
              <c:strCache>
                <c:ptCount val="8"/>
                <c:pt idx="0">
                  <c:v>V1: Requisitos de Arquitectura, Diseño y Modelado de Amenazas</c:v>
                </c:pt>
                <c:pt idx="1">
                  <c:v>V2: Requerimientos de Almacenamiento de datos y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DASHBOARD!$Q$7:$Q$14</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FE48-40DD-9DF1-4C332A2F5C34}"/>
            </c:ext>
          </c:extLst>
        </c:ser>
        <c:dLbls>
          <c:showLegendKey val="0"/>
          <c:showVal val="0"/>
          <c:showCatName val="0"/>
          <c:showSerName val="0"/>
          <c:showPercent val="0"/>
          <c:showBubbleSize val="0"/>
        </c:dLbls>
        <c:gapWidth val="150"/>
        <c:overlap val="100"/>
        <c:axId val="1844278400"/>
        <c:axId val="1236760736"/>
      </c:barChart>
      <c:catAx>
        <c:axId val="184427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236760736"/>
        <c:crosses val="autoZero"/>
        <c:auto val="1"/>
        <c:lblAlgn val="ctr"/>
        <c:lblOffset val="100"/>
        <c:noMultiLvlLbl val="0"/>
      </c:catAx>
      <c:valAx>
        <c:axId val="12367607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844278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1143001</xdr:colOff>
      <xdr:row>0</xdr:row>
      <xdr:rowOff>827346</xdr:rowOff>
    </xdr:to>
    <xdr:pic>
      <xdr:nvPicPr>
        <xdr:cNvPr id="4" name="1 Imagen">
          <a:extLst>
            <a:ext uri="{FF2B5EF4-FFF2-40B4-BE49-F238E27FC236}">
              <a16:creationId xmlns:a16="http://schemas.microsoft.com/office/drawing/2014/main" id="{0C01FBB1-F5B5-4745-A20A-AA33094FCB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181226" cy="8273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657226</xdr:colOff>
      <xdr:row>3</xdr:row>
      <xdr:rowOff>84396</xdr:rowOff>
    </xdr:to>
    <xdr:pic>
      <xdr:nvPicPr>
        <xdr:cNvPr id="3" name="1 Imagen">
          <a:extLst>
            <a:ext uri="{FF2B5EF4-FFF2-40B4-BE49-F238E27FC236}">
              <a16:creationId xmlns:a16="http://schemas.microsoft.com/office/drawing/2014/main" id="{1757BB5C-2FA4-4FA7-838C-1842A9A26E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181226" cy="827346"/>
        </a:xfrm>
        <a:prstGeom prst="rect">
          <a:avLst/>
        </a:prstGeom>
      </xdr:spPr>
    </xdr:pic>
    <xdr:clientData/>
  </xdr:twoCellAnchor>
  <xdr:twoCellAnchor>
    <xdr:from>
      <xdr:col>0</xdr:col>
      <xdr:colOff>42333</xdr:colOff>
      <xdr:row>1</xdr:row>
      <xdr:rowOff>57150</xdr:rowOff>
    </xdr:from>
    <xdr:to>
      <xdr:col>9</xdr:col>
      <xdr:colOff>783166</xdr:colOff>
      <xdr:row>21</xdr:row>
      <xdr:rowOff>10584</xdr:rowOff>
    </xdr:to>
    <xdr:graphicFrame macro="">
      <xdr:nvGraphicFramePr>
        <xdr:cNvPr id="9" name="Gráfico 8">
          <a:extLst>
            <a:ext uri="{FF2B5EF4-FFF2-40B4-BE49-F238E27FC236}">
              <a16:creationId xmlns:a16="http://schemas.microsoft.com/office/drawing/2014/main" id="{A213AFD0-9013-6F43-AB52-B1D0CCC1D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xdr:colOff>
      <xdr:row>17</xdr:row>
      <xdr:rowOff>138111</xdr:rowOff>
    </xdr:from>
    <xdr:to>
      <xdr:col>16</xdr:col>
      <xdr:colOff>809625</xdr:colOff>
      <xdr:row>36</xdr:row>
      <xdr:rowOff>85725</xdr:rowOff>
    </xdr:to>
    <xdr:graphicFrame macro="">
      <xdr:nvGraphicFramePr>
        <xdr:cNvPr id="2" name="Gráfico 1">
          <a:extLst>
            <a:ext uri="{FF2B5EF4-FFF2-40B4-BE49-F238E27FC236}">
              <a16:creationId xmlns:a16="http://schemas.microsoft.com/office/drawing/2014/main" id="{0B78E6BA-3672-ACD6-E952-64BC3851E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72C6C6-D775-45F8-BBCD-4C22C529CFA5}" name="Tabla2" displayName="Tabla2" ref="A3:B11" totalsRowShown="0" headerRowDxfId="36" dataDxfId="35">
  <autoFilter ref="A3:B11" xr:uid="{EC72C6C6-D775-45F8-BBCD-4C22C529CFA5}"/>
  <tableColumns count="2">
    <tableColumn id="1" xr3:uid="{3956FB3F-F526-4800-B0E8-4FB50623F2E6}" name="Código" dataDxfId="34"/>
    <tableColumn id="2" xr3:uid="{D345B2AD-0C3A-4732-8648-741A73BBB7B6}" name="Objetivo de control" dataDxfId="3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59BA6-72EC-4488-AB5F-D1FE94CC6D0D}">
  <dimension ref="A1:B12"/>
  <sheetViews>
    <sheetView showGridLines="0" topLeftCell="A4" workbookViewId="0">
      <selection activeCell="B4" sqref="B4"/>
    </sheetView>
  </sheetViews>
  <sheetFormatPr baseColWidth="10" defaultColWidth="11.44140625" defaultRowHeight="14.4" x14ac:dyDescent="0.3"/>
  <cols>
    <col min="1" max="1" width="15.5546875" style="6" customWidth="1"/>
    <col min="2" max="2" width="171.5546875" style="5" customWidth="1"/>
    <col min="3" max="16384" width="11.44140625" style="5"/>
  </cols>
  <sheetData>
    <row r="1" spans="1:2" ht="69.75" customHeight="1" x14ac:dyDescent="0.3">
      <c r="A1" s="64" t="s">
        <v>0</v>
      </c>
      <c r="B1" s="64"/>
    </row>
    <row r="2" spans="1:2" ht="28.8" x14ac:dyDescent="0.3">
      <c r="A2" s="65" t="s">
        <v>1</v>
      </c>
      <c r="B2" s="66"/>
    </row>
    <row r="3" spans="1:2" x14ac:dyDescent="0.3">
      <c r="A3" s="2" t="s">
        <v>2</v>
      </c>
      <c r="B3" s="3" t="s">
        <v>3</v>
      </c>
    </row>
    <row r="4" spans="1:2" ht="115.2" x14ac:dyDescent="0.3">
      <c r="A4" s="2" t="s">
        <v>4</v>
      </c>
      <c r="B4" s="3" t="s">
        <v>5</v>
      </c>
    </row>
    <row r="5" spans="1:2" ht="100.8" x14ac:dyDescent="0.3">
      <c r="A5" s="2" t="s">
        <v>6</v>
      </c>
      <c r="B5" s="3" t="s">
        <v>7</v>
      </c>
    </row>
    <row r="6" spans="1:2" ht="72" x14ac:dyDescent="0.3">
      <c r="A6" s="2" t="s">
        <v>8</v>
      </c>
      <c r="B6" s="3" t="s">
        <v>9</v>
      </c>
    </row>
    <row r="7" spans="1:2" ht="72" x14ac:dyDescent="0.3">
      <c r="A7" s="2" t="s">
        <v>10</v>
      </c>
      <c r="B7" s="3" t="s">
        <v>11</v>
      </c>
    </row>
    <row r="8" spans="1:2" ht="57.6" x14ac:dyDescent="0.3">
      <c r="A8" s="2" t="s">
        <v>12</v>
      </c>
      <c r="B8" s="3" t="s">
        <v>13</v>
      </c>
    </row>
    <row r="9" spans="1:2" ht="72" x14ac:dyDescent="0.3">
      <c r="A9" s="2" t="s">
        <v>14</v>
      </c>
      <c r="B9" s="3" t="s">
        <v>15</v>
      </c>
    </row>
    <row r="10" spans="1:2" ht="86.4" x14ac:dyDescent="0.3">
      <c r="A10" s="2" t="s">
        <v>16</v>
      </c>
      <c r="B10" s="3" t="s">
        <v>17</v>
      </c>
    </row>
    <row r="11" spans="1:2" ht="86.4" x14ac:dyDescent="0.3">
      <c r="A11" s="2" t="s">
        <v>18</v>
      </c>
      <c r="B11" s="3" t="s">
        <v>19</v>
      </c>
    </row>
    <row r="12" spans="1:2" x14ac:dyDescent="0.3">
      <c r="B12" s="3"/>
    </row>
  </sheetData>
  <mergeCells count="2">
    <mergeCell ref="A1:B1"/>
    <mergeCell ref="A2:B2"/>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B0E79-D9E3-45E2-A0D5-5CA9766B1F8F}">
  <dimension ref="A1:Z27"/>
  <sheetViews>
    <sheetView showGridLines="0" zoomScaleNormal="100" workbookViewId="0">
      <selection activeCell="M7" sqref="M7:M14"/>
    </sheetView>
  </sheetViews>
  <sheetFormatPr baseColWidth="10" defaultColWidth="11.44140625" defaultRowHeight="14.4" x14ac:dyDescent="0.3"/>
  <cols>
    <col min="10" max="10" width="12.6640625" bestFit="1" customWidth="1"/>
    <col min="11" max="11" width="57.109375" style="4" customWidth="1"/>
    <col min="12" max="12" width="11.109375" style="6" customWidth="1"/>
    <col min="13" max="13" width="15.5546875" style="6" customWidth="1"/>
    <col min="14" max="14" width="11.109375" style="6" customWidth="1"/>
    <col min="15" max="15" width="13.44140625" style="6" customWidth="1"/>
    <col min="16" max="16" width="14" customWidth="1"/>
    <col min="17" max="17" width="13.88671875" customWidth="1"/>
    <col min="18" max="19" width="4.33203125" customWidth="1"/>
    <col min="20" max="20" width="50.6640625" customWidth="1"/>
    <col min="21" max="21" width="35.109375" customWidth="1"/>
    <col min="22" max="22" width="11.6640625" customWidth="1"/>
    <col min="23" max="23" width="15.88671875" customWidth="1"/>
    <col min="24" max="24" width="16.88671875" customWidth="1"/>
    <col min="25" max="25" width="16.5546875" customWidth="1"/>
    <col min="26" max="26" width="15" customWidth="1"/>
  </cols>
  <sheetData>
    <row r="1" spans="1:21" s="13" customFormat="1" ht="28.8" x14ac:dyDescent="0.3">
      <c r="A1" s="64" t="str">
        <f>GLOSARIO!A1</f>
        <v>REVISIÓN DE CONTROLES DE SEGURIDAD DEL MASVS
BANCO BANBIF - BANCA EMPRESAS - ENHACKE</v>
      </c>
      <c r="B1" s="64"/>
      <c r="C1" s="64"/>
      <c r="D1" s="64"/>
      <c r="E1" s="64"/>
      <c r="F1" s="64"/>
      <c r="G1" s="64"/>
      <c r="H1" s="64"/>
      <c r="I1" s="64"/>
      <c r="J1" s="64"/>
      <c r="K1" s="64"/>
      <c r="L1" s="64"/>
      <c r="M1" s="1"/>
      <c r="N1" s="1"/>
      <c r="O1" s="1"/>
      <c r="P1" s="8"/>
      <c r="Q1" s="8"/>
      <c r="R1" s="8"/>
    </row>
    <row r="3" spans="1:21" x14ac:dyDescent="0.3">
      <c r="K3" s="70" t="s">
        <v>20</v>
      </c>
      <c r="L3" s="71"/>
      <c r="M3" s="71"/>
      <c r="N3" s="71"/>
      <c r="O3" s="72"/>
    </row>
    <row r="4" spans="1:21" x14ac:dyDescent="0.3">
      <c r="K4" s="67">
        <f>ROUND((AVERAGE(O7:O14)*5),0)</f>
        <v>2</v>
      </c>
      <c r="L4" s="68"/>
      <c r="M4" s="68"/>
      <c r="N4" s="68"/>
      <c r="O4" s="69"/>
    </row>
    <row r="6" spans="1:21" ht="31.2" x14ac:dyDescent="0.3">
      <c r="J6" s="33"/>
      <c r="K6" s="61" t="s">
        <v>21</v>
      </c>
      <c r="L6" s="61" t="s">
        <v>22</v>
      </c>
      <c r="M6" s="61" t="s">
        <v>23</v>
      </c>
      <c r="N6" s="61" t="s">
        <v>24</v>
      </c>
      <c r="O6" s="55" t="s">
        <v>25</v>
      </c>
      <c r="P6" s="56" t="s">
        <v>26</v>
      </c>
      <c r="Q6" s="59" t="s">
        <v>27</v>
      </c>
      <c r="T6" s="61" t="s">
        <v>21</v>
      </c>
      <c r="U6" s="60" t="s">
        <v>28</v>
      </c>
    </row>
    <row r="7" spans="1:21" ht="28.8" x14ac:dyDescent="0.3">
      <c r="J7" s="32"/>
      <c r="K7" s="53" t="s">
        <v>4</v>
      </c>
      <c r="L7" s="14">
        <f>COUNTIFS('Requisitos de seguridad'!D4:D15,'Requisitos de seguridad'!B83)</f>
        <v>0</v>
      </c>
      <c r="M7" s="14">
        <f>COUNTIFS('Requisitos de seguridad'!D4:D15,'Requisitos de seguridad'!B84)</f>
        <v>12</v>
      </c>
      <c r="N7" s="14">
        <f>COUNTIFS('Requisitos de seguridad'!D4:D15,'Requisitos de seguridad'!B85)</f>
        <v>0</v>
      </c>
      <c r="O7" s="54">
        <f>IF(L7+M7=0, 0, L7/(M7+L7))</f>
        <v>0</v>
      </c>
      <c r="P7" s="54">
        <f>M7/(L7+M7+N7)</f>
        <v>1</v>
      </c>
      <c r="Q7" s="54">
        <f>N7/(L7+M7+N7)</f>
        <v>0</v>
      </c>
      <c r="T7" s="51" t="s">
        <v>4</v>
      </c>
      <c r="U7" s="14">
        <v>12</v>
      </c>
    </row>
    <row r="8" spans="1:21" ht="28.8" x14ac:dyDescent="0.3">
      <c r="J8" s="32"/>
      <c r="K8" s="53" t="s">
        <v>6</v>
      </c>
      <c r="L8" s="14">
        <f>COUNTIFS('Requisitos de seguridad'!D17:D31,'Requisitos de seguridad'!B83)</f>
        <v>8</v>
      </c>
      <c r="M8" s="14">
        <f>COUNTIFS('Requisitos de seguridad'!D17:D31,'Requisitos de seguridad'!B84)</f>
        <v>7</v>
      </c>
      <c r="N8" s="14">
        <f>COUNTIFS('Requisitos de seguridad'!D17:D31,'Requisitos de seguridad'!B85)</f>
        <v>0</v>
      </c>
      <c r="O8" s="54">
        <f t="shared" ref="O8:O14" si="0">IF(L8+M8=0, 0, L8/(M8+L8))</f>
        <v>0.53333333333333333</v>
      </c>
      <c r="P8" s="54">
        <f t="shared" ref="P8:P14" si="1">M8/(L8+M8+N8)</f>
        <v>0.46666666666666667</v>
      </c>
      <c r="Q8" s="54">
        <f t="shared" ref="Q8:Q14" si="2">N8/(L8+M8+N8)</f>
        <v>0</v>
      </c>
      <c r="T8" s="51" t="s">
        <v>6</v>
      </c>
      <c r="U8" s="14">
        <v>0</v>
      </c>
    </row>
    <row r="9" spans="1:21" x14ac:dyDescent="0.3">
      <c r="K9" s="53" t="s">
        <v>8</v>
      </c>
      <c r="L9" s="14">
        <f>COUNTIFS('Requisitos de seguridad'!D33:D38,'Requisitos de seguridad'!B83)</f>
        <v>3</v>
      </c>
      <c r="M9" s="14">
        <f>COUNTIFS('Requisitos de seguridad'!D33:D38,'Requisitos de seguridad'!B84)</f>
        <v>3</v>
      </c>
      <c r="N9" s="14">
        <f>COUNTIFS('Requisitos de seguridad'!D33:D38,'Requisitos de seguridad'!B85)</f>
        <v>0</v>
      </c>
      <c r="O9" s="54">
        <f t="shared" si="0"/>
        <v>0.5</v>
      </c>
      <c r="P9" s="54">
        <f t="shared" si="1"/>
        <v>0.5</v>
      </c>
      <c r="Q9" s="54">
        <f t="shared" si="2"/>
        <v>0</v>
      </c>
      <c r="T9" s="51" t="s">
        <v>8</v>
      </c>
      <c r="U9" s="14">
        <v>1</v>
      </c>
    </row>
    <row r="10" spans="1:21" x14ac:dyDescent="0.3">
      <c r="K10" s="53" t="s">
        <v>10</v>
      </c>
      <c r="L10" s="14">
        <f>COUNTIFS('Requisitos de seguridad'!D40:D51,'Requisitos de seguridad'!B83)</f>
        <v>5</v>
      </c>
      <c r="M10" s="14">
        <f>COUNTIFS('Requisitos de seguridad'!D40:D51,'Requisitos de seguridad'!B84)</f>
        <v>7</v>
      </c>
      <c r="N10" s="14">
        <f>COUNTIFS('Requisitos de seguridad'!D40:D51,'Requisitos de seguridad'!B85)</f>
        <v>0</v>
      </c>
      <c r="O10" s="54">
        <f t="shared" si="0"/>
        <v>0.41666666666666669</v>
      </c>
      <c r="P10" s="54">
        <f t="shared" si="1"/>
        <v>0.58333333333333337</v>
      </c>
      <c r="Q10" s="54">
        <f t="shared" si="2"/>
        <v>0</v>
      </c>
      <c r="T10" s="51" t="s">
        <v>10</v>
      </c>
      <c r="U10" s="14">
        <v>4</v>
      </c>
    </row>
    <row r="11" spans="1:21" x14ac:dyDescent="0.3">
      <c r="K11" s="53" t="s">
        <v>12</v>
      </c>
      <c r="L11" s="14">
        <f>COUNTIFS('Requisitos de seguridad'!D53:D58,'Requisitos de seguridad'!B83)</f>
        <v>5</v>
      </c>
      <c r="M11" s="14">
        <f>COUNTIFS('Requisitos de seguridad'!D53:D58,'Requisitos de seguridad'!B84)</f>
        <v>1</v>
      </c>
      <c r="N11" s="14">
        <f>COUNTIFS('Requisitos de seguridad'!D53:D58,'Requisitos de seguridad'!B85)</f>
        <v>0</v>
      </c>
      <c r="O11" s="54">
        <f t="shared" si="0"/>
        <v>0.83333333333333337</v>
      </c>
      <c r="P11" s="54">
        <f t="shared" si="1"/>
        <v>0.16666666666666666</v>
      </c>
      <c r="Q11" s="54">
        <f t="shared" si="2"/>
        <v>0</v>
      </c>
      <c r="T11" s="51" t="s">
        <v>12</v>
      </c>
      <c r="U11" s="14">
        <v>1</v>
      </c>
    </row>
    <row r="12" spans="1:21" x14ac:dyDescent="0.3">
      <c r="K12" s="53" t="s">
        <v>14</v>
      </c>
      <c r="L12" s="14">
        <f>COUNTIFS('Requisitos de seguridad'!D60:D70,'Requisitos de seguridad'!B83)</f>
        <v>8</v>
      </c>
      <c r="M12" s="14">
        <f>COUNTIFS('Requisitos de seguridad'!D60:D70,'Requisitos de seguridad'!B84)</f>
        <v>3</v>
      </c>
      <c r="N12" s="14">
        <f>COUNTIFS('Requisitos de seguridad'!D60:D70,'Requisitos de seguridad'!B85)</f>
        <v>0</v>
      </c>
      <c r="O12" s="54">
        <f t="shared" si="0"/>
        <v>0.72727272727272729</v>
      </c>
      <c r="P12" s="54">
        <f t="shared" si="1"/>
        <v>0.27272727272727271</v>
      </c>
      <c r="Q12" s="54">
        <f t="shared" si="2"/>
        <v>0</v>
      </c>
      <c r="T12" s="51" t="s">
        <v>14</v>
      </c>
      <c r="U12" s="14">
        <v>1</v>
      </c>
    </row>
    <row r="13" spans="1:21" ht="28.8" x14ac:dyDescent="0.3">
      <c r="K13" s="53" t="s">
        <v>29</v>
      </c>
      <c r="L13" s="14">
        <f>COUNTIFS('Requisitos de seguridad'!D72:D80,'Requisitos de seguridad'!B83)</f>
        <v>5</v>
      </c>
      <c r="M13" s="14">
        <f>COUNTIFS('Requisitos de seguridad'!D72:D80,'Requisitos de seguridad'!B84)</f>
        <v>4</v>
      </c>
      <c r="N13" s="14">
        <f>COUNTIFS('Requisitos de seguridad'!D72:D80,'Requisitos de seguridad'!B85)</f>
        <v>0</v>
      </c>
      <c r="O13" s="54">
        <f t="shared" si="0"/>
        <v>0.55555555555555558</v>
      </c>
      <c r="P13" s="54">
        <f t="shared" si="1"/>
        <v>0.44444444444444442</v>
      </c>
      <c r="Q13" s="54">
        <f t="shared" si="2"/>
        <v>0</v>
      </c>
      <c r="T13" s="51" t="s">
        <v>29</v>
      </c>
      <c r="U13" s="14">
        <v>3</v>
      </c>
    </row>
    <row r="14" spans="1:21" x14ac:dyDescent="0.3">
      <c r="K14" s="53" t="s">
        <v>18</v>
      </c>
      <c r="L14" s="14">
        <f>COUNTIFS('Anti RE'!D4:D12,'Anti RE'!B15)</f>
        <v>2</v>
      </c>
      <c r="M14" s="14">
        <f>COUNTIFS('Anti RE'!D4:D12,'Anti RE'!B16)</f>
        <v>7</v>
      </c>
      <c r="N14" s="14">
        <f>COUNTIFS('Anti RE'!D4:D12,'Anti RE'!B17)</f>
        <v>0</v>
      </c>
      <c r="O14" s="54">
        <f t="shared" si="0"/>
        <v>0.22222222222222221</v>
      </c>
      <c r="P14" s="54">
        <f t="shared" si="1"/>
        <v>0.77777777777777779</v>
      </c>
      <c r="Q14" s="54">
        <f t="shared" si="2"/>
        <v>0</v>
      </c>
      <c r="T14" s="51" t="s">
        <v>18</v>
      </c>
      <c r="U14" s="14">
        <v>0</v>
      </c>
    </row>
    <row r="15" spans="1:21" x14ac:dyDescent="0.3">
      <c r="L15" s="73" t="s">
        <v>30</v>
      </c>
      <c r="M15" s="73"/>
      <c r="N15" s="73"/>
      <c r="O15" s="57">
        <f>AVERAGE(O7:O14)</f>
        <v>0.4735479797979798</v>
      </c>
      <c r="P15" s="52">
        <f>AVERAGE(P7:P14)</f>
        <v>0.5264520202020202</v>
      </c>
      <c r="Q15" s="58">
        <f>AVERAGE(Q7:Q14)</f>
        <v>0</v>
      </c>
      <c r="T15" s="61" t="s">
        <v>31</v>
      </c>
      <c r="U15" s="14">
        <f>SUM(U7:U14)</f>
        <v>22</v>
      </c>
    </row>
    <row r="19" spans="20:26" ht="31.2" x14ac:dyDescent="0.3">
      <c r="T19" s="61" t="s">
        <v>21</v>
      </c>
      <c r="U19" s="61" t="s">
        <v>23</v>
      </c>
      <c r="V19" s="62" t="s">
        <v>32</v>
      </c>
      <c r="W19" s="62" t="s">
        <v>33</v>
      </c>
      <c r="X19" s="62" t="s">
        <v>34</v>
      </c>
      <c r="Y19" s="62" t="s">
        <v>35</v>
      </c>
      <c r="Z19" s="62" t="s">
        <v>36</v>
      </c>
    </row>
    <row r="20" spans="20:26" ht="28.8" x14ac:dyDescent="0.3">
      <c r="T20" s="53" t="s">
        <v>4</v>
      </c>
      <c r="U20" s="14">
        <v>12</v>
      </c>
      <c r="V20" s="63">
        <v>3</v>
      </c>
      <c r="W20" s="63">
        <v>3</v>
      </c>
      <c r="X20" s="63">
        <v>1</v>
      </c>
      <c r="Y20" s="63">
        <v>2</v>
      </c>
      <c r="Z20" s="63">
        <v>3</v>
      </c>
    </row>
    <row r="21" spans="20:26" ht="28.8" x14ac:dyDescent="0.3">
      <c r="T21" s="53" t="s">
        <v>6</v>
      </c>
      <c r="U21" s="14">
        <v>7</v>
      </c>
      <c r="V21" s="63">
        <v>7</v>
      </c>
      <c r="W21" s="63">
        <v>0</v>
      </c>
      <c r="X21" s="63">
        <v>0</v>
      </c>
      <c r="Y21" s="63">
        <v>0</v>
      </c>
      <c r="Z21" s="63">
        <v>0</v>
      </c>
    </row>
    <row r="22" spans="20:26" x14ac:dyDescent="0.3">
      <c r="T22" s="53" t="s">
        <v>8</v>
      </c>
      <c r="U22" s="14">
        <v>3</v>
      </c>
      <c r="V22" s="63">
        <v>3</v>
      </c>
      <c r="W22" s="63">
        <v>0</v>
      </c>
      <c r="X22" s="63">
        <v>0</v>
      </c>
      <c r="Y22" s="63">
        <v>0</v>
      </c>
      <c r="Z22" s="63">
        <v>0</v>
      </c>
    </row>
    <row r="23" spans="20:26" ht="28.8" x14ac:dyDescent="0.3">
      <c r="T23" s="53" t="s">
        <v>10</v>
      </c>
      <c r="U23" s="14">
        <v>7</v>
      </c>
      <c r="V23" s="63">
        <v>6</v>
      </c>
      <c r="W23" s="63">
        <v>0</v>
      </c>
      <c r="X23" s="63">
        <v>0</v>
      </c>
      <c r="Y23" s="63">
        <v>0</v>
      </c>
      <c r="Z23" s="63">
        <v>0</v>
      </c>
    </row>
    <row r="24" spans="20:26" x14ac:dyDescent="0.3">
      <c r="T24" s="53" t="s">
        <v>12</v>
      </c>
      <c r="U24" s="14">
        <v>1</v>
      </c>
      <c r="V24" s="63">
        <v>1</v>
      </c>
      <c r="W24" s="63">
        <v>0</v>
      </c>
      <c r="X24" s="63">
        <v>0</v>
      </c>
      <c r="Y24" s="63">
        <v>0</v>
      </c>
      <c r="Z24" s="63">
        <v>0</v>
      </c>
    </row>
    <row r="25" spans="20:26" x14ac:dyDescent="0.3">
      <c r="T25" s="53" t="s">
        <v>14</v>
      </c>
      <c r="U25" s="14">
        <v>3</v>
      </c>
      <c r="V25" s="63">
        <v>3</v>
      </c>
      <c r="W25" s="63">
        <v>0</v>
      </c>
      <c r="X25" s="63">
        <v>0</v>
      </c>
      <c r="Y25" s="63">
        <v>0</v>
      </c>
      <c r="Z25" s="63">
        <v>0</v>
      </c>
    </row>
    <row r="26" spans="20:26" ht="28.8" x14ac:dyDescent="0.3">
      <c r="T26" s="53" t="s">
        <v>29</v>
      </c>
      <c r="U26" s="14">
        <v>4</v>
      </c>
      <c r="V26" s="63">
        <v>4</v>
      </c>
      <c r="W26" s="63">
        <v>0</v>
      </c>
      <c r="X26" s="63">
        <v>0</v>
      </c>
      <c r="Y26" s="63">
        <v>0</v>
      </c>
      <c r="Z26" s="63">
        <v>0</v>
      </c>
    </row>
    <row r="27" spans="20:26" ht="28.8" x14ac:dyDescent="0.3">
      <c r="T27" s="53" t="s">
        <v>18</v>
      </c>
      <c r="U27" s="14">
        <v>7</v>
      </c>
      <c r="V27" s="63">
        <v>7</v>
      </c>
      <c r="W27" s="63">
        <v>0</v>
      </c>
      <c r="X27" s="63">
        <v>0</v>
      </c>
      <c r="Y27" s="63">
        <v>0</v>
      </c>
      <c r="Z27" s="63">
        <v>0</v>
      </c>
    </row>
  </sheetData>
  <mergeCells count="4">
    <mergeCell ref="K4:O4"/>
    <mergeCell ref="A1:L1"/>
    <mergeCell ref="K3:O3"/>
    <mergeCell ref="L15:N15"/>
  </mergeCells>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CF2FD-1C83-40A5-941D-155CDDB57575}">
  <sheetPr filterMode="1"/>
  <dimension ref="A1:H85"/>
  <sheetViews>
    <sheetView showGridLines="0" tabSelected="1" topLeftCell="C28" zoomScale="85" zoomScaleNormal="85" workbookViewId="0">
      <selection activeCell="D3" sqref="D3"/>
    </sheetView>
  </sheetViews>
  <sheetFormatPr baseColWidth="10" defaultColWidth="11.44140625" defaultRowHeight="14.4" outlineLevelRow="1" x14ac:dyDescent="0.3"/>
  <cols>
    <col min="1" max="1" width="4.5546875" style="41" bestFit="1" customWidth="1"/>
    <col min="2" max="2" width="17.6640625" style="5" customWidth="1"/>
    <col min="3" max="3" width="79.33203125" style="5" customWidth="1"/>
    <col min="4" max="4" width="14.44140625" style="5" customWidth="1"/>
    <col min="5" max="5" width="62.33203125" style="5" customWidth="1"/>
    <col min="6" max="6" width="27.88671875" style="3" bestFit="1" customWidth="1"/>
    <col min="7" max="7" width="22.44140625" style="3" bestFit="1" customWidth="1"/>
    <col min="8" max="8" width="18.33203125" style="3" bestFit="1" customWidth="1"/>
    <col min="9" max="16384" width="11.44140625" style="5"/>
  </cols>
  <sheetData>
    <row r="1" spans="1:8" ht="54" customHeight="1" x14ac:dyDescent="0.3">
      <c r="A1" s="64" t="str">
        <f>GLOSARIO!A1</f>
        <v>REVISIÓN DE CONTROLES DE SEGURIDAD DEL MASVS
BANCO BANBIF - BANCA EMPRESAS - ENHACKE</v>
      </c>
      <c r="B1" s="64"/>
      <c r="C1" s="64"/>
      <c r="D1" s="64"/>
      <c r="E1" s="64"/>
    </row>
    <row r="2" spans="1:8" x14ac:dyDescent="0.3">
      <c r="A2" s="30" t="s">
        <v>37</v>
      </c>
      <c r="B2" s="23" t="s">
        <v>38</v>
      </c>
      <c r="C2" s="23" t="s">
        <v>39</v>
      </c>
      <c r="D2" s="23" t="s">
        <v>40</v>
      </c>
      <c r="E2" s="23" t="s">
        <v>41</v>
      </c>
      <c r="F2" s="77" t="s">
        <v>42</v>
      </c>
      <c r="G2" s="77"/>
      <c r="H2" s="77"/>
    </row>
    <row r="3" spans="1:8" x14ac:dyDescent="0.3">
      <c r="A3" s="30" t="s">
        <v>43</v>
      </c>
      <c r="B3" s="23"/>
      <c r="C3" s="23" t="s">
        <v>44</v>
      </c>
      <c r="D3" s="23"/>
      <c r="E3" s="23"/>
      <c r="F3" s="50" t="s">
        <v>45</v>
      </c>
      <c r="G3" s="50" t="s">
        <v>46</v>
      </c>
      <c r="H3" s="50" t="s">
        <v>47</v>
      </c>
    </row>
    <row r="4" spans="1:8" hidden="1" outlineLevel="1" x14ac:dyDescent="0.3">
      <c r="A4" s="15">
        <v>1.1000000000000001</v>
      </c>
      <c r="B4" s="16" t="s">
        <v>48</v>
      </c>
      <c r="C4" s="16" t="s">
        <v>49</v>
      </c>
      <c r="D4" s="17" t="s">
        <v>23</v>
      </c>
      <c r="E4" s="42" t="s">
        <v>50</v>
      </c>
      <c r="F4" s="51" t="s">
        <v>51</v>
      </c>
      <c r="G4" s="51" t="s">
        <v>52</v>
      </c>
      <c r="H4" s="51" t="s">
        <v>53</v>
      </c>
    </row>
    <row r="5" spans="1:8" ht="28.8" hidden="1" outlineLevel="1" x14ac:dyDescent="0.3">
      <c r="A5" s="19">
        <v>1.2</v>
      </c>
      <c r="B5" s="20" t="s">
        <v>54</v>
      </c>
      <c r="C5" s="20" t="s">
        <v>55</v>
      </c>
      <c r="D5" s="17" t="s">
        <v>23</v>
      </c>
      <c r="E5" s="20" t="s">
        <v>50</v>
      </c>
      <c r="F5" s="51" t="s">
        <v>34</v>
      </c>
      <c r="G5" s="51" t="s">
        <v>56</v>
      </c>
      <c r="H5" s="51" t="s">
        <v>57</v>
      </c>
    </row>
    <row r="6" spans="1:8" ht="28.8" hidden="1" outlineLevel="1" x14ac:dyDescent="0.3">
      <c r="A6" s="15">
        <v>1.3</v>
      </c>
      <c r="B6" s="16" t="s">
        <v>58</v>
      </c>
      <c r="C6" s="16" t="s">
        <v>59</v>
      </c>
      <c r="D6" s="17" t="s">
        <v>23</v>
      </c>
      <c r="E6" s="42" t="s">
        <v>50</v>
      </c>
      <c r="F6" s="51" t="s">
        <v>51</v>
      </c>
      <c r="G6" s="51" t="s">
        <v>52</v>
      </c>
      <c r="H6" s="51" t="s">
        <v>53</v>
      </c>
    </row>
    <row r="7" spans="1:8" ht="28.8" hidden="1" outlineLevel="1" x14ac:dyDescent="0.3">
      <c r="A7" s="19">
        <v>1.4</v>
      </c>
      <c r="B7" s="20" t="s">
        <v>60</v>
      </c>
      <c r="C7" s="20" t="s">
        <v>61</v>
      </c>
      <c r="D7" s="17" t="s">
        <v>23</v>
      </c>
      <c r="E7" s="20" t="s">
        <v>50</v>
      </c>
      <c r="F7" s="51" t="s">
        <v>62</v>
      </c>
      <c r="G7" s="51" t="s">
        <v>63</v>
      </c>
      <c r="H7" s="51" t="s">
        <v>64</v>
      </c>
    </row>
    <row r="8" spans="1:8" ht="28.8" outlineLevel="1" x14ac:dyDescent="0.3">
      <c r="A8" s="15">
        <v>1.5</v>
      </c>
      <c r="B8" s="16" t="s">
        <v>65</v>
      </c>
      <c r="C8" s="16" t="s">
        <v>66</v>
      </c>
      <c r="D8" s="17" t="s">
        <v>23</v>
      </c>
      <c r="E8" s="42" t="s">
        <v>50</v>
      </c>
      <c r="F8" s="51" t="s">
        <v>32</v>
      </c>
      <c r="G8" s="51" t="s">
        <v>67</v>
      </c>
      <c r="H8" s="51" t="s">
        <v>64</v>
      </c>
    </row>
    <row r="9" spans="1:8" ht="28.8" hidden="1" outlineLevel="1" x14ac:dyDescent="0.3">
      <c r="A9" s="19">
        <v>1.6</v>
      </c>
      <c r="B9" s="20" t="s">
        <v>68</v>
      </c>
      <c r="C9" s="20" t="s">
        <v>69</v>
      </c>
      <c r="D9" s="17" t="s">
        <v>23</v>
      </c>
      <c r="E9" s="20" t="s">
        <v>50</v>
      </c>
      <c r="F9" s="51" t="s">
        <v>35</v>
      </c>
      <c r="G9" s="51" t="s">
        <v>70</v>
      </c>
      <c r="H9" s="51" t="s">
        <v>71</v>
      </c>
    </row>
    <row r="10" spans="1:8" hidden="1" outlineLevel="1" x14ac:dyDescent="0.3">
      <c r="A10" s="15">
        <v>1.7</v>
      </c>
      <c r="B10" s="16" t="s">
        <v>72</v>
      </c>
      <c r="C10" s="16" t="s">
        <v>73</v>
      </c>
      <c r="D10" s="17" t="s">
        <v>23</v>
      </c>
      <c r="E10" s="42" t="s">
        <v>50</v>
      </c>
      <c r="F10" s="51" t="s">
        <v>35</v>
      </c>
      <c r="G10" s="51" t="s">
        <v>70</v>
      </c>
      <c r="H10" s="51" t="s">
        <v>74</v>
      </c>
    </row>
    <row r="11" spans="1:8" ht="28.8" hidden="1" outlineLevel="1" x14ac:dyDescent="0.3">
      <c r="A11" s="19">
        <v>1.8</v>
      </c>
      <c r="B11" s="20" t="s">
        <v>75</v>
      </c>
      <c r="C11" s="20" t="s">
        <v>76</v>
      </c>
      <c r="D11" s="17" t="s">
        <v>23</v>
      </c>
      <c r="E11" s="20" t="s">
        <v>50</v>
      </c>
      <c r="F11" s="51" t="s">
        <v>51</v>
      </c>
      <c r="G11" s="51" t="s">
        <v>52</v>
      </c>
      <c r="H11" s="51" t="s">
        <v>53</v>
      </c>
    </row>
    <row r="12" spans="1:8" outlineLevel="1" x14ac:dyDescent="0.3">
      <c r="A12" s="15">
        <v>1.9</v>
      </c>
      <c r="B12" s="16" t="s">
        <v>77</v>
      </c>
      <c r="C12" s="16" t="s">
        <v>78</v>
      </c>
      <c r="D12" s="17" t="s">
        <v>23</v>
      </c>
      <c r="E12" s="42" t="s">
        <v>50</v>
      </c>
      <c r="F12" s="51" t="s">
        <v>32</v>
      </c>
      <c r="G12" s="51" t="s">
        <v>67</v>
      </c>
      <c r="H12" s="51" t="s">
        <v>64</v>
      </c>
    </row>
    <row r="13" spans="1:8" ht="28.8" outlineLevel="1" x14ac:dyDescent="0.3">
      <c r="A13" s="21">
        <v>1.1000000000000001</v>
      </c>
      <c r="B13" s="20" t="s">
        <v>79</v>
      </c>
      <c r="C13" s="20" t="s">
        <v>80</v>
      </c>
      <c r="D13" s="17" t="s">
        <v>23</v>
      </c>
      <c r="E13" s="20" t="s">
        <v>50</v>
      </c>
      <c r="F13" s="51" t="s">
        <v>32</v>
      </c>
      <c r="G13" s="51" t="s">
        <v>67</v>
      </c>
      <c r="H13" s="51" t="s">
        <v>64</v>
      </c>
    </row>
    <row r="14" spans="1:8" hidden="1" outlineLevel="1" x14ac:dyDescent="0.3">
      <c r="A14" s="22">
        <v>1.1100000000000001</v>
      </c>
      <c r="B14" s="16" t="s">
        <v>81</v>
      </c>
      <c r="C14" s="16" t="s">
        <v>82</v>
      </c>
      <c r="D14" s="17" t="s">
        <v>23</v>
      </c>
      <c r="E14" s="42" t="s">
        <v>50</v>
      </c>
      <c r="F14" s="51" t="s">
        <v>62</v>
      </c>
      <c r="G14" s="51" t="s">
        <v>63</v>
      </c>
      <c r="H14" s="51" t="s">
        <v>83</v>
      </c>
    </row>
    <row r="15" spans="1:8" hidden="1" outlineLevel="1" x14ac:dyDescent="0.3">
      <c r="A15" s="21">
        <v>1.1200000000000001</v>
      </c>
      <c r="B15" s="20" t="s">
        <v>84</v>
      </c>
      <c r="C15" s="20" t="s">
        <v>85</v>
      </c>
      <c r="D15" s="17" t="s">
        <v>23</v>
      </c>
      <c r="E15" s="20" t="s">
        <v>50</v>
      </c>
      <c r="F15" s="51" t="s">
        <v>62</v>
      </c>
      <c r="G15" s="51" t="s">
        <v>63</v>
      </c>
      <c r="H15" s="51" t="s">
        <v>83</v>
      </c>
    </row>
    <row r="16" spans="1:8" hidden="1" x14ac:dyDescent="0.3">
      <c r="A16" s="30" t="s">
        <v>86</v>
      </c>
      <c r="B16" s="23"/>
      <c r="C16" s="23" t="s">
        <v>87</v>
      </c>
      <c r="D16" s="23"/>
      <c r="E16" s="23"/>
      <c r="F16" s="51"/>
      <c r="G16" s="51"/>
      <c r="H16" s="51"/>
    </row>
    <row r="17" spans="1:8" ht="72" hidden="1" outlineLevel="1" x14ac:dyDescent="0.3">
      <c r="A17" s="15">
        <v>2.1</v>
      </c>
      <c r="B17" s="16" t="s">
        <v>88</v>
      </c>
      <c r="C17" s="16" t="s">
        <v>89</v>
      </c>
      <c r="D17" s="17" t="s">
        <v>22</v>
      </c>
      <c r="E17" s="43" t="s">
        <v>90</v>
      </c>
      <c r="F17" s="51" t="s">
        <v>32</v>
      </c>
      <c r="G17" s="51" t="s">
        <v>67</v>
      </c>
      <c r="H17" s="51" t="s">
        <v>64</v>
      </c>
    </row>
    <row r="18" spans="1:8" ht="216" outlineLevel="1" x14ac:dyDescent="0.3">
      <c r="A18" s="19">
        <v>2.2000000000000002</v>
      </c>
      <c r="B18" s="20" t="s">
        <v>91</v>
      </c>
      <c r="C18" s="20" t="s">
        <v>92</v>
      </c>
      <c r="D18" s="17" t="s">
        <v>23</v>
      </c>
      <c r="E18" s="44" t="s">
        <v>93</v>
      </c>
      <c r="F18" s="51" t="s">
        <v>32</v>
      </c>
      <c r="G18" s="51" t="s">
        <v>67</v>
      </c>
      <c r="H18" s="51" t="s">
        <v>64</v>
      </c>
    </row>
    <row r="19" spans="1:8" ht="158.4" outlineLevel="1" x14ac:dyDescent="0.3">
      <c r="A19" s="15">
        <v>2.2999999999999998</v>
      </c>
      <c r="B19" s="16" t="s">
        <v>94</v>
      </c>
      <c r="C19" s="16" t="s">
        <v>95</v>
      </c>
      <c r="D19" s="17" t="s">
        <v>23</v>
      </c>
      <c r="E19" s="45" t="s">
        <v>96</v>
      </c>
      <c r="F19" s="51" t="s">
        <v>32</v>
      </c>
      <c r="G19" s="51" t="s">
        <v>67</v>
      </c>
      <c r="H19" s="51" t="s">
        <v>64</v>
      </c>
    </row>
    <row r="20" spans="1:8" ht="57.6" hidden="1" outlineLevel="1" x14ac:dyDescent="0.3">
      <c r="A20" s="19">
        <v>2.4</v>
      </c>
      <c r="B20" s="20" t="s">
        <v>97</v>
      </c>
      <c r="C20" s="20" t="s">
        <v>98</v>
      </c>
      <c r="D20" s="17" t="s">
        <v>22</v>
      </c>
      <c r="E20" s="46" t="s">
        <v>99</v>
      </c>
      <c r="F20" s="51" t="s">
        <v>32</v>
      </c>
      <c r="G20" s="51" t="s">
        <v>67</v>
      </c>
      <c r="H20" s="51" t="s">
        <v>64</v>
      </c>
    </row>
    <row r="21" spans="1:8" ht="100.8" hidden="1" outlineLevel="1" x14ac:dyDescent="0.3">
      <c r="A21" s="15">
        <v>2.5</v>
      </c>
      <c r="B21" s="16" t="s">
        <v>100</v>
      </c>
      <c r="C21" s="16" t="s">
        <v>101</v>
      </c>
      <c r="D21" s="17" t="s">
        <v>22</v>
      </c>
      <c r="E21" s="42" t="s">
        <v>102</v>
      </c>
      <c r="F21" s="51" t="s">
        <v>32</v>
      </c>
      <c r="G21" s="51" t="s">
        <v>67</v>
      </c>
      <c r="H21" s="51" t="s">
        <v>64</v>
      </c>
    </row>
    <row r="22" spans="1:8" ht="57.6" hidden="1" outlineLevel="1" x14ac:dyDescent="0.3">
      <c r="A22" s="19">
        <v>2.6</v>
      </c>
      <c r="B22" s="20" t="s">
        <v>103</v>
      </c>
      <c r="C22" s="20" t="s">
        <v>104</v>
      </c>
      <c r="D22" s="17" t="s">
        <v>22</v>
      </c>
      <c r="E22" s="46" t="s">
        <v>105</v>
      </c>
      <c r="F22" s="51" t="s">
        <v>32</v>
      </c>
      <c r="G22" s="51" t="s">
        <v>67</v>
      </c>
      <c r="H22" s="51" t="s">
        <v>64</v>
      </c>
    </row>
    <row r="23" spans="1:8" ht="43.2" hidden="1" outlineLevel="1" x14ac:dyDescent="0.3">
      <c r="A23" s="15">
        <v>2.7</v>
      </c>
      <c r="B23" s="16" t="s">
        <v>106</v>
      </c>
      <c r="C23" s="16" t="s">
        <v>107</v>
      </c>
      <c r="D23" s="17" t="s">
        <v>22</v>
      </c>
      <c r="E23" s="43" t="s">
        <v>108</v>
      </c>
      <c r="F23" s="51" t="s">
        <v>32</v>
      </c>
      <c r="G23" s="51" t="s">
        <v>67</v>
      </c>
      <c r="H23" s="51" t="s">
        <v>64</v>
      </c>
    </row>
    <row r="24" spans="1:8" ht="28.8" hidden="1" outlineLevel="1" x14ac:dyDescent="0.3">
      <c r="A24" s="19">
        <v>2.8</v>
      </c>
      <c r="B24" s="20" t="s">
        <v>109</v>
      </c>
      <c r="C24" s="20" t="s">
        <v>110</v>
      </c>
      <c r="D24" s="17" t="s">
        <v>22</v>
      </c>
      <c r="E24" s="46" t="s">
        <v>111</v>
      </c>
      <c r="F24" s="51" t="s">
        <v>32</v>
      </c>
      <c r="G24" s="51" t="s">
        <v>67</v>
      </c>
      <c r="H24" s="51" t="s">
        <v>64</v>
      </c>
    </row>
    <row r="25" spans="1:8" ht="72" outlineLevel="1" x14ac:dyDescent="0.3">
      <c r="A25" s="15">
        <v>2.9</v>
      </c>
      <c r="B25" s="16" t="s">
        <v>112</v>
      </c>
      <c r="C25" s="16" t="s">
        <v>113</v>
      </c>
      <c r="D25" s="17" t="s">
        <v>23</v>
      </c>
      <c r="E25" s="43" t="s">
        <v>114</v>
      </c>
      <c r="F25" s="51" t="s">
        <v>32</v>
      </c>
      <c r="G25" s="51" t="s">
        <v>67</v>
      </c>
      <c r="H25" s="51" t="s">
        <v>64</v>
      </c>
    </row>
    <row r="26" spans="1:8" ht="28.8" hidden="1" outlineLevel="1" x14ac:dyDescent="0.3">
      <c r="A26" s="21">
        <v>2.1</v>
      </c>
      <c r="B26" s="20" t="s">
        <v>115</v>
      </c>
      <c r="C26" s="20" t="s">
        <v>116</v>
      </c>
      <c r="D26" s="17" t="s">
        <v>22</v>
      </c>
      <c r="E26" s="46" t="s">
        <v>117</v>
      </c>
      <c r="F26" s="51" t="s">
        <v>32</v>
      </c>
      <c r="G26" s="51" t="s">
        <v>67</v>
      </c>
      <c r="H26" s="51" t="s">
        <v>64</v>
      </c>
    </row>
    <row r="27" spans="1:8" ht="28.8" outlineLevel="1" x14ac:dyDescent="0.3">
      <c r="A27" s="22">
        <v>2.11</v>
      </c>
      <c r="B27" s="16" t="s">
        <v>118</v>
      </c>
      <c r="C27" s="16" t="s">
        <v>119</v>
      </c>
      <c r="D27" s="17" t="s">
        <v>23</v>
      </c>
      <c r="E27" s="43" t="s">
        <v>120</v>
      </c>
      <c r="F27" s="51" t="s">
        <v>32</v>
      </c>
      <c r="G27" s="51" t="s">
        <v>67</v>
      </c>
      <c r="H27" s="51" t="s">
        <v>64</v>
      </c>
    </row>
    <row r="28" spans="1:8" ht="28.8" outlineLevel="1" x14ac:dyDescent="0.3">
      <c r="A28" s="21">
        <v>2.12</v>
      </c>
      <c r="B28" s="20" t="s">
        <v>121</v>
      </c>
      <c r="C28" s="20" t="s">
        <v>122</v>
      </c>
      <c r="D28" s="17" t="s">
        <v>23</v>
      </c>
      <c r="E28" s="47" t="s">
        <v>123</v>
      </c>
      <c r="F28" s="51" t="s">
        <v>32</v>
      </c>
      <c r="G28" s="51" t="s">
        <v>67</v>
      </c>
      <c r="H28" s="51" t="s">
        <v>64</v>
      </c>
    </row>
    <row r="29" spans="1:8" ht="43.2" hidden="1" outlineLevel="1" x14ac:dyDescent="0.3">
      <c r="A29" s="22">
        <v>2.13</v>
      </c>
      <c r="B29" s="16" t="s">
        <v>124</v>
      </c>
      <c r="C29" s="16" t="s">
        <v>125</v>
      </c>
      <c r="D29" s="17" t="s">
        <v>22</v>
      </c>
      <c r="E29" s="16" t="s">
        <v>126</v>
      </c>
      <c r="F29" s="51" t="s">
        <v>32</v>
      </c>
      <c r="G29" s="51" t="s">
        <v>67</v>
      </c>
      <c r="H29" s="51" t="s">
        <v>64</v>
      </c>
    </row>
    <row r="30" spans="1:8" ht="100.8" outlineLevel="1" x14ac:dyDescent="0.3">
      <c r="A30" s="21">
        <v>2.14</v>
      </c>
      <c r="B30" s="20" t="s">
        <v>127</v>
      </c>
      <c r="C30" s="20" t="s">
        <v>128</v>
      </c>
      <c r="D30" s="17" t="s">
        <v>23</v>
      </c>
      <c r="E30" s="44" t="s">
        <v>129</v>
      </c>
      <c r="F30" s="51" t="s">
        <v>32</v>
      </c>
      <c r="G30" s="51" t="s">
        <v>67</v>
      </c>
      <c r="H30" s="51" t="s">
        <v>64</v>
      </c>
    </row>
    <row r="31" spans="1:8" ht="28.8" outlineLevel="1" x14ac:dyDescent="0.3">
      <c r="A31" s="22">
        <v>2.15</v>
      </c>
      <c r="B31" s="16" t="s">
        <v>130</v>
      </c>
      <c r="C31" s="16" t="s">
        <v>131</v>
      </c>
      <c r="D31" s="17" t="s">
        <v>23</v>
      </c>
      <c r="E31" s="43" t="s">
        <v>132</v>
      </c>
      <c r="F31" s="51" t="s">
        <v>32</v>
      </c>
      <c r="G31" s="51" t="s">
        <v>67</v>
      </c>
      <c r="H31" s="51" t="s">
        <v>64</v>
      </c>
    </row>
    <row r="32" spans="1:8" hidden="1" x14ac:dyDescent="0.3">
      <c r="A32" s="23" t="s">
        <v>133</v>
      </c>
      <c r="B32" s="23"/>
      <c r="C32" s="23" t="s">
        <v>134</v>
      </c>
      <c r="D32" s="23"/>
      <c r="E32" s="23"/>
      <c r="F32" s="51"/>
      <c r="G32" s="51"/>
      <c r="H32" s="51"/>
    </row>
    <row r="33" spans="1:8" ht="72" hidden="1" outlineLevel="1" x14ac:dyDescent="0.3">
      <c r="A33" s="15">
        <v>3.1</v>
      </c>
      <c r="B33" s="16" t="s">
        <v>135</v>
      </c>
      <c r="C33" s="16" t="s">
        <v>136</v>
      </c>
      <c r="D33" s="17" t="s">
        <v>22</v>
      </c>
      <c r="E33" s="48" t="s">
        <v>137</v>
      </c>
      <c r="F33" s="51" t="s">
        <v>32</v>
      </c>
      <c r="G33" s="51" t="s">
        <v>67</v>
      </c>
      <c r="H33" s="51" t="s">
        <v>64</v>
      </c>
    </row>
    <row r="34" spans="1:8" ht="172.8" outlineLevel="1" x14ac:dyDescent="0.3">
      <c r="A34" s="19">
        <v>3.2</v>
      </c>
      <c r="B34" s="20" t="s">
        <v>138</v>
      </c>
      <c r="C34" s="20" t="s">
        <v>139</v>
      </c>
      <c r="D34" s="17" t="s">
        <v>23</v>
      </c>
      <c r="E34" s="44" t="s">
        <v>140</v>
      </c>
      <c r="F34" s="51" t="s">
        <v>32</v>
      </c>
      <c r="G34" s="51" t="s">
        <v>67</v>
      </c>
      <c r="H34" s="51" t="s">
        <v>64</v>
      </c>
    </row>
    <row r="35" spans="1:8" ht="28.8" outlineLevel="1" x14ac:dyDescent="0.3">
      <c r="A35" s="15">
        <v>3.3</v>
      </c>
      <c r="B35" s="16" t="s">
        <v>141</v>
      </c>
      <c r="C35" s="16" t="s">
        <v>142</v>
      </c>
      <c r="D35" s="17" t="s">
        <v>23</v>
      </c>
      <c r="E35" s="16" t="s">
        <v>50</v>
      </c>
      <c r="F35" s="51" t="s">
        <v>32</v>
      </c>
      <c r="G35" s="51" t="s">
        <v>67</v>
      </c>
      <c r="H35" s="51" t="s">
        <v>64</v>
      </c>
    </row>
    <row r="36" spans="1:8" ht="216" outlineLevel="1" x14ac:dyDescent="0.3">
      <c r="A36" s="19">
        <v>3.4</v>
      </c>
      <c r="B36" s="20" t="s">
        <v>143</v>
      </c>
      <c r="C36" s="20" t="s">
        <v>144</v>
      </c>
      <c r="D36" s="17" t="s">
        <v>23</v>
      </c>
      <c r="E36" s="44" t="s">
        <v>145</v>
      </c>
      <c r="F36" s="51" t="s">
        <v>32</v>
      </c>
      <c r="G36" s="51" t="s">
        <v>67</v>
      </c>
      <c r="H36" s="51" t="s">
        <v>64</v>
      </c>
    </row>
    <row r="37" spans="1:8" ht="43.2" hidden="1" outlineLevel="1" x14ac:dyDescent="0.3">
      <c r="A37" s="15">
        <v>3.5</v>
      </c>
      <c r="B37" s="16" t="s">
        <v>146</v>
      </c>
      <c r="C37" s="16" t="s">
        <v>147</v>
      </c>
      <c r="D37" s="17" t="s">
        <v>22</v>
      </c>
      <c r="E37" s="48" t="s">
        <v>148</v>
      </c>
      <c r="F37" s="51" t="s">
        <v>32</v>
      </c>
      <c r="G37" s="51" t="s">
        <v>67</v>
      </c>
      <c r="H37" s="51" t="s">
        <v>64</v>
      </c>
    </row>
    <row r="38" spans="1:8" ht="72" hidden="1" outlineLevel="1" x14ac:dyDescent="0.3">
      <c r="A38" s="19">
        <v>3.6</v>
      </c>
      <c r="B38" s="20" t="s">
        <v>149</v>
      </c>
      <c r="C38" s="20" t="s">
        <v>150</v>
      </c>
      <c r="D38" s="17" t="s">
        <v>22</v>
      </c>
      <c r="E38" s="49" t="s">
        <v>151</v>
      </c>
      <c r="F38" s="51" t="s">
        <v>32</v>
      </c>
      <c r="G38" s="51" t="s">
        <v>67</v>
      </c>
      <c r="H38" s="51" t="s">
        <v>64</v>
      </c>
    </row>
    <row r="39" spans="1:8" hidden="1" x14ac:dyDescent="0.3">
      <c r="A39" s="23" t="s">
        <v>152</v>
      </c>
      <c r="B39" s="23"/>
      <c r="C39" s="23" t="s">
        <v>153</v>
      </c>
      <c r="D39" s="23"/>
      <c r="E39" s="23"/>
      <c r="F39" s="51"/>
      <c r="G39" s="51"/>
      <c r="H39" s="51"/>
    </row>
    <row r="40" spans="1:8" ht="28.8" hidden="1" outlineLevel="1" x14ac:dyDescent="0.3">
      <c r="A40" s="24">
        <v>4.0999999999999996</v>
      </c>
      <c r="B40" s="16" t="s">
        <v>154</v>
      </c>
      <c r="C40" s="16" t="s">
        <v>155</v>
      </c>
      <c r="D40" s="17" t="s">
        <v>22</v>
      </c>
      <c r="E40" s="43" t="s">
        <v>156</v>
      </c>
      <c r="F40" s="51" t="s">
        <v>32</v>
      </c>
      <c r="G40" s="51" t="s">
        <v>67</v>
      </c>
      <c r="H40" s="51" t="s">
        <v>64</v>
      </c>
    </row>
    <row r="41" spans="1:8" ht="43.2" hidden="1" outlineLevel="1" x14ac:dyDescent="0.3">
      <c r="A41" s="19">
        <v>4.2</v>
      </c>
      <c r="B41" s="20" t="s">
        <v>157</v>
      </c>
      <c r="C41" s="20" t="s">
        <v>158</v>
      </c>
      <c r="D41" s="17" t="s">
        <v>22</v>
      </c>
      <c r="E41" s="46" t="s">
        <v>159</v>
      </c>
      <c r="F41" s="51" t="s">
        <v>32</v>
      </c>
      <c r="G41" s="51" t="s">
        <v>67</v>
      </c>
      <c r="H41" s="51" t="s">
        <v>64</v>
      </c>
    </row>
    <row r="42" spans="1:8" ht="28.8" hidden="1" outlineLevel="1" x14ac:dyDescent="0.3">
      <c r="A42" s="24">
        <v>4.3</v>
      </c>
      <c r="B42" s="16" t="s">
        <v>160</v>
      </c>
      <c r="C42" s="16" t="s">
        <v>161</v>
      </c>
      <c r="D42" s="17" t="s">
        <v>22</v>
      </c>
      <c r="E42" s="48" t="s">
        <v>159</v>
      </c>
      <c r="F42" s="51" t="s">
        <v>32</v>
      </c>
      <c r="G42" s="51" t="s">
        <v>67</v>
      </c>
      <c r="H42" s="51" t="s">
        <v>64</v>
      </c>
    </row>
    <row r="43" spans="1:8" outlineLevel="1" x14ac:dyDescent="0.3">
      <c r="A43" s="19">
        <v>4.4000000000000004</v>
      </c>
      <c r="B43" s="20" t="s">
        <v>162</v>
      </c>
      <c r="C43" s="20" t="s">
        <v>163</v>
      </c>
      <c r="D43" s="17" t="s">
        <v>23</v>
      </c>
      <c r="E43" s="20" t="s">
        <v>50</v>
      </c>
      <c r="F43" s="51" t="s">
        <v>32</v>
      </c>
      <c r="G43" s="51" t="s">
        <v>67</v>
      </c>
      <c r="H43" s="51" t="s">
        <v>64</v>
      </c>
    </row>
    <row r="44" spans="1:8" outlineLevel="1" x14ac:dyDescent="0.3">
      <c r="A44" s="24">
        <v>4.5</v>
      </c>
      <c r="B44" s="16" t="s">
        <v>164</v>
      </c>
      <c r="C44" s="16" t="s">
        <v>165</v>
      </c>
      <c r="D44" s="17" t="s">
        <v>23</v>
      </c>
      <c r="E44" s="16" t="s">
        <v>50</v>
      </c>
      <c r="F44" s="51" t="s">
        <v>32</v>
      </c>
      <c r="G44" s="51" t="s">
        <v>67</v>
      </c>
      <c r="H44" s="51" t="s">
        <v>64</v>
      </c>
    </row>
    <row r="45" spans="1:8" ht="28.8" hidden="1" outlineLevel="1" x14ac:dyDescent="0.3">
      <c r="A45" s="19">
        <v>4.5999999999999996</v>
      </c>
      <c r="B45" s="20" t="s">
        <v>166</v>
      </c>
      <c r="C45" s="20" t="s">
        <v>167</v>
      </c>
      <c r="D45" s="17" t="s">
        <v>22</v>
      </c>
      <c r="E45" s="49" t="s">
        <v>168</v>
      </c>
      <c r="F45" s="51" t="s">
        <v>32</v>
      </c>
      <c r="G45" s="51" t="s">
        <v>67</v>
      </c>
      <c r="H45" s="51" t="s">
        <v>64</v>
      </c>
    </row>
    <row r="46" spans="1:8" ht="28.8" hidden="1" outlineLevel="1" x14ac:dyDescent="0.3">
      <c r="A46" s="24">
        <v>4.7</v>
      </c>
      <c r="B46" s="16" t="s">
        <v>169</v>
      </c>
      <c r="C46" s="16" t="s">
        <v>170</v>
      </c>
      <c r="D46" s="17" t="s">
        <v>22</v>
      </c>
      <c r="E46" s="48" t="s">
        <v>171</v>
      </c>
      <c r="F46" s="51" t="s">
        <v>32</v>
      </c>
      <c r="G46" s="51" t="s">
        <v>67</v>
      </c>
      <c r="H46" s="51" t="s">
        <v>64</v>
      </c>
    </row>
    <row r="47" spans="1:8" ht="43.2" outlineLevel="1" x14ac:dyDescent="0.3">
      <c r="A47" s="25">
        <v>4.8</v>
      </c>
      <c r="B47" s="20" t="s">
        <v>172</v>
      </c>
      <c r="C47" s="20" t="s">
        <v>173</v>
      </c>
      <c r="D47" s="17" t="s">
        <v>23</v>
      </c>
      <c r="E47" s="44" t="s">
        <v>174</v>
      </c>
      <c r="F47" s="51" t="s">
        <v>32</v>
      </c>
      <c r="G47" s="51" t="s">
        <v>67</v>
      </c>
      <c r="H47" s="51" t="s">
        <v>64</v>
      </c>
    </row>
    <row r="48" spans="1:8" ht="72" outlineLevel="1" x14ac:dyDescent="0.3">
      <c r="A48" s="24">
        <v>4.9000000000000004</v>
      </c>
      <c r="B48" s="16" t="s">
        <v>175</v>
      </c>
      <c r="C48" s="16" t="s">
        <v>176</v>
      </c>
      <c r="D48" s="17" t="s">
        <v>23</v>
      </c>
      <c r="E48" s="45" t="s">
        <v>177</v>
      </c>
      <c r="F48" s="51" t="s">
        <v>32</v>
      </c>
      <c r="G48" s="51" t="s">
        <v>67</v>
      </c>
      <c r="H48" s="51" t="s">
        <v>64</v>
      </c>
    </row>
    <row r="49" spans="1:8" ht="28.8" outlineLevel="1" x14ac:dyDescent="0.3">
      <c r="A49" s="26">
        <v>4.0999999999999996</v>
      </c>
      <c r="B49" s="20" t="s">
        <v>178</v>
      </c>
      <c r="C49" s="20" t="s">
        <v>179</v>
      </c>
      <c r="D49" s="17" t="s">
        <v>23</v>
      </c>
      <c r="E49" s="20" t="s">
        <v>180</v>
      </c>
      <c r="F49" s="51" t="s">
        <v>32</v>
      </c>
      <c r="G49" s="51" t="s">
        <v>67</v>
      </c>
      <c r="H49" s="51" t="s">
        <v>64</v>
      </c>
    </row>
    <row r="50" spans="1:8" ht="43.2" outlineLevel="1" x14ac:dyDescent="0.3">
      <c r="A50" s="31">
        <v>4.1100000000000003</v>
      </c>
      <c r="B50" s="16" t="s">
        <v>181</v>
      </c>
      <c r="C50" s="16" t="s">
        <v>182</v>
      </c>
      <c r="D50" s="17" t="s">
        <v>23</v>
      </c>
      <c r="E50" s="42" t="s">
        <v>183</v>
      </c>
      <c r="F50" s="51" t="s">
        <v>32</v>
      </c>
      <c r="G50" s="51" t="s">
        <v>67</v>
      </c>
      <c r="H50" s="51" t="s">
        <v>64</v>
      </c>
    </row>
    <row r="51" spans="1:8" outlineLevel="1" x14ac:dyDescent="0.3">
      <c r="A51" s="21">
        <v>4.12</v>
      </c>
      <c r="B51" s="20" t="s">
        <v>184</v>
      </c>
      <c r="C51" s="20" t="s">
        <v>185</v>
      </c>
      <c r="D51" s="17" t="s">
        <v>23</v>
      </c>
      <c r="E51" s="20" t="s">
        <v>50</v>
      </c>
      <c r="F51" s="51" t="s">
        <v>32</v>
      </c>
      <c r="G51" s="51" t="s">
        <v>67</v>
      </c>
      <c r="H51" s="51" t="s">
        <v>64</v>
      </c>
    </row>
    <row r="52" spans="1:8" hidden="1" x14ac:dyDescent="0.3">
      <c r="A52" s="23" t="s">
        <v>186</v>
      </c>
      <c r="B52" s="23"/>
      <c r="C52" s="23" t="s">
        <v>187</v>
      </c>
      <c r="D52" s="23"/>
      <c r="E52" s="23"/>
      <c r="F52" s="51"/>
      <c r="G52" s="51"/>
      <c r="H52" s="51"/>
    </row>
    <row r="53" spans="1:8" ht="43.2" hidden="1" outlineLevel="1" x14ac:dyDescent="0.3">
      <c r="A53" s="15">
        <v>5.0999999999999996</v>
      </c>
      <c r="B53" s="16" t="s">
        <v>188</v>
      </c>
      <c r="C53" s="16" t="s">
        <v>189</v>
      </c>
      <c r="D53" s="17" t="s">
        <v>22</v>
      </c>
      <c r="E53" s="43" t="s">
        <v>190</v>
      </c>
      <c r="F53" s="51" t="s">
        <v>32</v>
      </c>
      <c r="G53" s="51" t="s">
        <v>67</v>
      </c>
      <c r="H53" s="51" t="s">
        <v>64</v>
      </c>
    </row>
    <row r="54" spans="1:8" ht="43.2" hidden="1" outlineLevel="1" x14ac:dyDescent="0.3">
      <c r="A54" s="19">
        <v>5.2</v>
      </c>
      <c r="B54" s="20" t="s">
        <v>191</v>
      </c>
      <c r="C54" s="20" t="s">
        <v>192</v>
      </c>
      <c r="D54" s="17" t="s">
        <v>22</v>
      </c>
      <c r="E54" s="46" t="s">
        <v>193</v>
      </c>
      <c r="F54" s="51" t="s">
        <v>32</v>
      </c>
      <c r="G54" s="51" t="s">
        <v>67</v>
      </c>
      <c r="H54" s="51" t="s">
        <v>64</v>
      </c>
    </row>
    <row r="55" spans="1:8" ht="43.2" hidden="1" outlineLevel="1" x14ac:dyDescent="0.3">
      <c r="A55" s="15">
        <v>5.3</v>
      </c>
      <c r="B55" s="16" t="s">
        <v>194</v>
      </c>
      <c r="C55" s="16" t="s">
        <v>195</v>
      </c>
      <c r="D55" s="17" t="s">
        <v>22</v>
      </c>
      <c r="E55" s="48" t="s">
        <v>196</v>
      </c>
      <c r="F55" s="51" t="s">
        <v>32</v>
      </c>
      <c r="G55" s="51" t="s">
        <v>67</v>
      </c>
      <c r="H55" s="51" t="s">
        <v>64</v>
      </c>
    </row>
    <row r="56" spans="1:8" ht="57.6" hidden="1" outlineLevel="1" x14ac:dyDescent="0.3">
      <c r="A56" s="19">
        <v>5.4</v>
      </c>
      <c r="B56" s="20" t="s">
        <v>197</v>
      </c>
      <c r="C56" s="20" t="s">
        <v>198</v>
      </c>
      <c r="D56" s="17" t="s">
        <v>22</v>
      </c>
      <c r="E56" s="49" t="s">
        <v>199</v>
      </c>
      <c r="F56" s="51" t="s">
        <v>32</v>
      </c>
      <c r="G56" s="51" t="s">
        <v>67</v>
      </c>
      <c r="H56" s="51" t="s">
        <v>64</v>
      </c>
    </row>
    <row r="57" spans="1:8" ht="28.8" outlineLevel="1" x14ac:dyDescent="0.3">
      <c r="A57" s="15">
        <v>5.5</v>
      </c>
      <c r="B57" s="16" t="s">
        <v>200</v>
      </c>
      <c r="C57" s="16" t="s">
        <v>201</v>
      </c>
      <c r="D57" s="17" t="s">
        <v>23</v>
      </c>
      <c r="E57" s="42" t="s">
        <v>202</v>
      </c>
      <c r="F57" s="51" t="s">
        <v>32</v>
      </c>
      <c r="G57" s="51" t="s">
        <v>67</v>
      </c>
      <c r="H57" s="51" t="s">
        <v>64</v>
      </c>
    </row>
    <row r="58" spans="1:8" hidden="1" outlineLevel="1" x14ac:dyDescent="0.3">
      <c r="A58" s="19">
        <v>5.6</v>
      </c>
      <c r="B58" s="20" t="s">
        <v>203</v>
      </c>
      <c r="C58" s="20" t="s">
        <v>204</v>
      </c>
      <c r="D58" s="17" t="s">
        <v>22</v>
      </c>
      <c r="E58" s="47" t="s">
        <v>205</v>
      </c>
      <c r="F58" s="51" t="s">
        <v>32</v>
      </c>
      <c r="G58" s="51" t="s">
        <v>67</v>
      </c>
      <c r="H58" s="51" t="s">
        <v>64</v>
      </c>
    </row>
    <row r="59" spans="1:8" hidden="1" x14ac:dyDescent="0.3">
      <c r="A59" s="23" t="s">
        <v>206</v>
      </c>
      <c r="B59" s="23"/>
      <c r="C59" s="23" t="s">
        <v>207</v>
      </c>
      <c r="D59" s="23"/>
      <c r="E59" s="23"/>
      <c r="F59" s="51"/>
      <c r="G59" s="51"/>
      <c r="H59" s="51"/>
    </row>
    <row r="60" spans="1:8" ht="28.8" hidden="1" outlineLevel="1" x14ac:dyDescent="0.3">
      <c r="A60" s="15">
        <v>6.1</v>
      </c>
      <c r="B60" s="16" t="s">
        <v>208</v>
      </c>
      <c r="C60" s="16" t="s">
        <v>209</v>
      </c>
      <c r="D60" s="17" t="s">
        <v>22</v>
      </c>
      <c r="E60" s="43" t="s">
        <v>210</v>
      </c>
      <c r="F60" s="51" t="s">
        <v>32</v>
      </c>
      <c r="G60" s="51" t="s">
        <v>67</v>
      </c>
      <c r="H60" s="51" t="s">
        <v>64</v>
      </c>
    </row>
    <row r="61" spans="1:8" ht="43.2" outlineLevel="1" x14ac:dyDescent="0.3">
      <c r="A61" s="19">
        <v>6.2</v>
      </c>
      <c r="B61" s="20" t="s">
        <v>211</v>
      </c>
      <c r="C61" s="20" t="s">
        <v>212</v>
      </c>
      <c r="D61" s="17" t="s">
        <v>23</v>
      </c>
      <c r="E61" s="47" t="s">
        <v>50</v>
      </c>
      <c r="F61" s="51" t="s">
        <v>32</v>
      </c>
      <c r="G61" s="51" t="s">
        <v>67</v>
      </c>
      <c r="H61" s="51" t="s">
        <v>64</v>
      </c>
    </row>
    <row r="62" spans="1:8" ht="28.8" hidden="1" outlineLevel="1" x14ac:dyDescent="0.3">
      <c r="A62" s="15">
        <v>6.3</v>
      </c>
      <c r="B62" s="16" t="s">
        <v>213</v>
      </c>
      <c r="C62" s="16" t="s">
        <v>214</v>
      </c>
      <c r="D62" s="17" t="s">
        <v>22</v>
      </c>
      <c r="E62" s="48" t="s">
        <v>215</v>
      </c>
      <c r="F62" s="51" t="s">
        <v>32</v>
      </c>
      <c r="G62" s="51" t="s">
        <v>67</v>
      </c>
      <c r="H62" s="51" t="s">
        <v>64</v>
      </c>
    </row>
    <row r="63" spans="1:8" ht="86.4" hidden="1" outlineLevel="1" x14ac:dyDescent="0.3">
      <c r="A63" s="19">
        <v>6.4</v>
      </c>
      <c r="B63" s="20" t="s">
        <v>216</v>
      </c>
      <c r="C63" s="20" t="s">
        <v>217</v>
      </c>
      <c r="D63" s="17" t="s">
        <v>22</v>
      </c>
      <c r="E63" s="20" t="s">
        <v>218</v>
      </c>
      <c r="F63" s="51" t="s">
        <v>32</v>
      </c>
      <c r="G63" s="51" t="s">
        <v>67</v>
      </c>
      <c r="H63" s="51" t="s">
        <v>64</v>
      </c>
    </row>
    <row r="64" spans="1:8" ht="57.6" hidden="1" outlineLevel="1" x14ac:dyDescent="0.3">
      <c r="A64" s="15">
        <v>6.5</v>
      </c>
      <c r="B64" s="16" t="s">
        <v>219</v>
      </c>
      <c r="C64" s="16" t="s">
        <v>220</v>
      </c>
      <c r="D64" s="17" t="s">
        <v>22</v>
      </c>
      <c r="E64" s="46" t="s">
        <v>221</v>
      </c>
      <c r="F64" s="51" t="s">
        <v>32</v>
      </c>
      <c r="G64" s="51" t="s">
        <v>67</v>
      </c>
      <c r="H64" s="51" t="s">
        <v>64</v>
      </c>
    </row>
    <row r="65" spans="1:8" ht="28.8" hidden="1" outlineLevel="1" x14ac:dyDescent="0.3">
      <c r="A65" s="19">
        <v>6.6</v>
      </c>
      <c r="B65" s="20" t="s">
        <v>222</v>
      </c>
      <c r="C65" s="20" t="s">
        <v>223</v>
      </c>
      <c r="D65" s="17" t="s">
        <v>22</v>
      </c>
      <c r="E65" s="49" t="s">
        <v>224</v>
      </c>
      <c r="F65" s="51" t="s">
        <v>32</v>
      </c>
      <c r="G65" s="51" t="s">
        <v>67</v>
      </c>
      <c r="H65" s="51" t="s">
        <v>64</v>
      </c>
    </row>
    <row r="66" spans="1:8" ht="28.8" hidden="1" outlineLevel="1" x14ac:dyDescent="0.3">
      <c r="A66" s="15">
        <v>6.7</v>
      </c>
      <c r="B66" s="16" t="s">
        <v>225</v>
      </c>
      <c r="C66" s="16" t="s">
        <v>226</v>
      </c>
      <c r="D66" s="17" t="s">
        <v>22</v>
      </c>
      <c r="E66" s="48" t="s">
        <v>227</v>
      </c>
      <c r="F66" s="51" t="s">
        <v>32</v>
      </c>
      <c r="G66" s="51" t="s">
        <v>67</v>
      </c>
      <c r="H66" s="51" t="s">
        <v>64</v>
      </c>
    </row>
    <row r="67" spans="1:8" ht="28.8" hidden="1" outlineLevel="1" x14ac:dyDescent="0.3">
      <c r="A67" s="19">
        <v>6.8</v>
      </c>
      <c r="B67" s="20" t="s">
        <v>228</v>
      </c>
      <c r="C67" s="20" t="s">
        <v>229</v>
      </c>
      <c r="D67" s="17" t="s">
        <v>22</v>
      </c>
      <c r="E67" s="46" t="s">
        <v>230</v>
      </c>
      <c r="F67" s="51" t="s">
        <v>32</v>
      </c>
      <c r="G67" s="51" t="s">
        <v>67</v>
      </c>
      <c r="H67" s="51" t="s">
        <v>64</v>
      </c>
    </row>
    <row r="68" spans="1:8" ht="100.8" outlineLevel="1" x14ac:dyDescent="0.3">
      <c r="A68" s="15">
        <v>6.9</v>
      </c>
      <c r="B68" s="16" t="s">
        <v>231</v>
      </c>
      <c r="C68" s="16" t="s">
        <v>232</v>
      </c>
      <c r="D68" s="17" t="s">
        <v>23</v>
      </c>
      <c r="E68" s="43" t="s">
        <v>233</v>
      </c>
      <c r="F68" s="51" t="s">
        <v>32</v>
      </c>
      <c r="G68" s="51" t="s">
        <v>67</v>
      </c>
      <c r="H68" s="51" t="s">
        <v>64</v>
      </c>
    </row>
    <row r="69" spans="1:8" ht="43.2" hidden="1" outlineLevel="1" x14ac:dyDescent="0.3">
      <c r="A69" s="21">
        <v>6.1</v>
      </c>
      <c r="B69" s="20" t="s">
        <v>234</v>
      </c>
      <c r="C69" s="20" t="s">
        <v>235</v>
      </c>
      <c r="D69" s="17" t="s">
        <v>22</v>
      </c>
      <c r="E69" s="44" t="s">
        <v>236</v>
      </c>
      <c r="F69" s="51" t="s">
        <v>32</v>
      </c>
      <c r="G69" s="51" t="s">
        <v>67</v>
      </c>
      <c r="H69" s="51" t="s">
        <v>64</v>
      </c>
    </row>
    <row r="70" spans="1:8" ht="28.8" outlineLevel="1" x14ac:dyDescent="0.3">
      <c r="A70" s="22">
        <v>6.11</v>
      </c>
      <c r="B70" s="16" t="s">
        <v>237</v>
      </c>
      <c r="C70" s="16" t="s">
        <v>238</v>
      </c>
      <c r="D70" s="17" t="s">
        <v>23</v>
      </c>
      <c r="E70" s="42" t="s">
        <v>239</v>
      </c>
      <c r="F70" s="51" t="s">
        <v>32</v>
      </c>
      <c r="G70" s="51" t="s">
        <v>67</v>
      </c>
      <c r="H70" s="51" t="s">
        <v>64</v>
      </c>
    </row>
    <row r="71" spans="1:8" hidden="1" x14ac:dyDescent="0.3">
      <c r="A71" s="23" t="s">
        <v>240</v>
      </c>
      <c r="B71" s="23"/>
      <c r="C71" s="23" t="s">
        <v>241</v>
      </c>
      <c r="D71" s="23"/>
      <c r="E71" s="23"/>
      <c r="F71" s="51"/>
      <c r="G71" s="51"/>
      <c r="H71" s="51"/>
    </row>
    <row r="72" spans="1:8" ht="28.8" hidden="1" outlineLevel="1" x14ac:dyDescent="0.3">
      <c r="A72" s="15">
        <v>7.1</v>
      </c>
      <c r="B72" s="16" t="s">
        <v>242</v>
      </c>
      <c r="C72" s="16" t="s">
        <v>243</v>
      </c>
      <c r="D72" s="17" t="s">
        <v>22</v>
      </c>
      <c r="E72" s="43" t="s">
        <v>244</v>
      </c>
      <c r="F72" s="51" t="s">
        <v>32</v>
      </c>
      <c r="G72" s="51" t="s">
        <v>67</v>
      </c>
      <c r="H72" s="51" t="s">
        <v>64</v>
      </c>
    </row>
    <row r="73" spans="1:8" ht="28.8" hidden="1" outlineLevel="1" x14ac:dyDescent="0.3">
      <c r="A73" s="19">
        <v>7.2</v>
      </c>
      <c r="B73" s="20" t="s">
        <v>245</v>
      </c>
      <c r="C73" s="20" t="s">
        <v>246</v>
      </c>
      <c r="D73" s="17" t="s">
        <v>22</v>
      </c>
      <c r="E73" s="49" t="s">
        <v>247</v>
      </c>
      <c r="F73" s="51" t="s">
        <v>32</v>
      </c>
      <c r="G73" s="51" t="s">
        <v>67</v>
      </c>
      <c r="H73" s="51" t="s">
        <v>64</v>
      </c>
    </row>
    <row r="74" spans="1:8" outlineLevel="1" x14ac:dyDescent="0.3">
      <c r="A74" s="15">
        <v>7.3</v>
      </c>
      <c r="B74" s="16" t="s">
        <v>248</v>
      </c>
      <c r="C74" s="16" t="s">
        <v>249</v>
      </c>
      <c r="D74" s="17" t="s">
        <v>23</v>
      </c>
      <c r="E74" s="42" t="s">
        <v>250</v>
      </c>
      <c r="F74" s="51" t="s">
        <v>32</v>
      </c>
      <c r="G74" s="51" t="s">
        <v>67</v>
      </c>
      <c r="H74" s="51" t="s">
        <v>64</v>
      </c>
    </row>
    <row r="75" spans="1:8" ht="129.6" outlineLevel="1" x14ac:dyDescent="0.3">
      <c r="A75" s="19">
        <v>7.4</v>
      </c>
      <c r="B75" s="20" t="s">
        <v>251</v>
      </c>
      <c r="C75" s="20" t="s">
        <v>252</v>
      </c>
      <c r="D75" s="17" t="s">
        <v>23</v>
      </c>
      <c r="E75" s="45" t="s">
        <v>253</v>
      </c>
      <c r="F75" s="51" t="s">
        <v>32</v>
      </c>
      <c r="G75" s="51" t="s">
        <v>67</v>
      </c>
      <c r="H75" s="51" t="s">
        <v>64</v>
      </c>
    </row>
    <row r="76" spans="1:8" ht="28.8" outlineLevel="1" x14ac:dyDescent="0.3">
      <c r="A76" s="15">
        <v>7.5</v>
      </c>
      <c r="B76" s="16" t="s">
        <v>254</v>
      </c>
      <c r="C76" s="16" t="s">
        <v>255</v>
      </c>
      <c r="D76" s="17" t="s">
        <v>23</v>
      </c>
      <c r="E76" s="42" t="s">
        <v>50</v>
      </c>
      <c r="F76" s="51" t="s">
        <v>32</v>
      </c>
      <c r="G76" s="51" t="s">
        <v>67</v>
      </c>
      <c r="H76" s="51" t="s">
        <v>64</v>
      </c>
    </row>
    <row r="77" spans="1:8" ht="28.8" hidden="1" outlineLevel="1" x14ac:dyDescent="0.3">
      <c r="A77" s="19">
        <v>7.6</v>
      </c>
      <c r="B77" s="20" t="s">
        <v>256</v>
      </c>
      <c r="C77" s="20" t="s">
        <v>257</v>
      </c>
      <c r="D77" s="17" t="s">
        <v>22</v>
      </c>
      <c r="E77" s="46" t="s">
        <v>258</v>
      </c>
      <c r="F77" s="51" t="s">
        <v>32</v>
      </c>
      <c r="G77" s="51" t="s">
        <v>67</v>
      </c>
      <c r="H77" s="51" t="s">
        <v>64</v>
      </c>
    </row>
    <row r="78" spans="1:8" ht="28.8" hidden="1" outlineLevel="1" x14ac:dyDescent="0.3">
      <c r="A78" s="15">
        <v>7.7</v>
      </c>
      <c r="B78" s="16" t="s">
        <v>259</v>
      </c>
      <c r="C78" s="16" t="s">
        <v>260</v>
      </c>
      <c r="D78" s="17" t="s">
        <v>22</v>
      </c>
      <c r="E78" s="46" t="s">
        <v>258</v>
      </c>
      <c r="F78" s="51" t="s">
        <v>32</v>
      </c>
      <c r="G78" s="51" t="s">
        <v>67</v>
      </c>
      <c r="H78" s="51" t="s">
        <v>64</v>
      </c>
    </row>
    <row r="79" spans="1:8" ht="28.8" hidden="1" outlineLevel="1" x14ac:dyDescent="0.3">
      <c r="A79" s="19">
        <v>7.8</v>
      </c>
      <c r="B79" s="20" t="s">
        <v>261</v>
      </c>
      <c r="C79" s="20" t="s">
        <v>262</v>
      </c>
      <c r="D79" s="17" t="s">
        <v>22</v>
      </c>
      <c r="E79" s="46" t="s">
        <v>263</v>
      </c>
      <c r="F79" s="51" t="s">
        <v>32</v>
      </c>
      <c r="G79" s="51" t="s">
        <v>67</v>
      </c>
      <c r="H79" s="51" t="s">
        <v>64</v>
      </c>
    </row>
    <row r="80" spans="1:8" ht="43.2" outlineLevel="1" x14ac:dyDescent="0.3">
      <c r="A80" s="15">
        <v>7.9</v>
      </c>
      <c r="B80" s="16" t="s">
        <v>264</v>
      </c>
      <c r="C80" s="16" t="s">
        <v>265</v>
      </c>
      <c r="D80" s="17" t="s">
        <v>23</v>
      </c>
      <c r="E80" s="42" t="s">
        <v>250</v>
      </c>
      <c r="F80" s="51" t="s">
        <v>32</v>
      </c>
      <c r="G80" s="51" t="s">
        <v>67</v>
      </c>
      <c r="H80" s="51" t="s">
        <v>64</v>
      </c>
    </row>
    <row r="81" spans="1:3" hidden="1" x14ac:dyDescent="0.3">
      <c r="A81" s="74" t="s">
        <v>266</v>
      </c>
      <c r="B81" s="74"/>
      <c r="C81" s="74"/>
    </row>
    <row r="82" spans="1:3" hidden="1" x14ac:dyDescent="0.3">
      <c r="A82" s="75" t="s">
        <v>267</v>
      </c>
      <c r="B82" s="76"/>
      <c r="C82" s="10" t="s">
        <v>268</v>
      </c>
    </row>
    <row r="83" spans="1:3" ht="28.8" hidden="1" x14ac:dyDescent="0.3">
      <c r="A83" s="39"/>
      <c r="B83" s="29" t="s">
        <v>22</v>
      </c>
      <c r="C83" s="40" t="s">
        <v>269</v>
      </c>
    </row>
    <row r="84" spans="1:3" hidden="1" x14ac:dyDescent="0.3">
      <c r="A84" s="39"/>
      <c r="B84" s="12" t="s">
        <v>23</v>
      </c>
      <c r="C84" s="40" t="s">
        <v>270</v>
      </c>
    </row>
    <row r="85" spans="1:3" hidden="1" x14ac:dyDescent="0.3">
      <c r="A85" s="39"/>
      <c r="B85" s="12" t="s">
        <v>271</v>
      </c>
      <c r="C85" s="40" t="s">
        <v>272</v>
      </c>
    </row>
  </sheetData>
  <autoFilter ref="A3:H85" xr:uid="{6A3CF2FD-1C83-40A5-941D-155CDDB57575}">
    <filterColumn colId="3">
      <filters>
        <filter val="NO PRESENTE"/>
      </filters>
    </filterColumn>
    <filterColumn colId="5">
      <filters>
        <filter val="Desarrollo TI"/>
      </filters>
    </filterColumn>
    <filterColumn colId="7">
      <filters>
        <filter val="Jaime Madrid"/>
      </filters>
    </filterColumn>
  </autoFilter>
  <mergeCells count="4">
    <mergeCell ref="A81:C81"/>
    <mergeCell ref="A82:B82"/>
    <mergeCell ref="A1:E1"/>
    <mergeCell ref="F2:H2"/>
  </mergeCells>
  <conditionalFormatting sqref="B83:B85">
    <cfRule type="cellIs" dxfId="32" priority="212" operator="equal">
      <formula>"PRESENTE"</formula>
    </cfRule>
    <cfRule type="cellIs" dxfId="31" priority="213" operator="equal">
      <formula>"NO PRESENTE"</formula>
    </cfRule>
  </conditionalFormatting>
  <conditionalFormatting sqref="B85">
    <cfRule type="cellIs" dxfId="30" priority="214" operator="equal">
      <formula>"N/A"</formula>
    </cfRule>
  </conditionalFormatting>
  <conditionalFormatting sqref="D1:D15">
    <cfRule type="cellIs" dxfId="29" priority="202" operator="equal">
      <formula>"N/A"</formula>
    </cfRule>
  </conditionalFormatting>
  <conditionalFormatting sqref="D2:D15">
    <cfRule type="cellIs" dxfId="28" priority="203" operator="equal">
      <formula>"PRESENTE"</formula>
    </cfRule>
    <cfRule type="cellIs" dxfId="27" priority="204" operator="equal">
      <formula>"NO PRESENTE"</formula>
    </cfRule>
  </conditionalFormatting>
  <conditionalFormatting sqref="D17:D31">
    <cfRule type="cellIs" dxfId="26" priority="175" operator="equal">
      <formula>"N/A"</formula>
    </cfRule>
    <cfRule type="cellIs" dxfId="25" priority="176" operator="equal">
      <formula>"PRESENTE"</formula>
    </cfRule>
    <cfRule type="cellIs" dxfId="24" priority="177" operator="equal">
      <formula>"NO PRESENTE"</formula>
    </cfRule>
  </conditionalFormatting>
  <conditionalFormatting sqref="D33:D38">
    <cfRule type="cellIs" dxfId="23" priority="121" operator="equal">
      <formula>"N/A"</formula>
    </cfRule>
    <cfRule type="cellIs" dxfId="22" priority="122" operator="equal">
      <formula>"PRESENTE"</formula>
    </cfRule>
    <cfRule type="cellIs" dxfId="21" priority="123" operator="equal">
      <formula>"NO PRESENTE"</formula>
    </cfRule>
  </conditionalFormatting>
  <conditionalFormatting sqref="D40:D51">
    <cfRule type="cellIs" dxfId="20" priority="85" operator="equal">
      <formula>"N/A"</formula>
    </cfRule>
    <cfRule type="cellIs" dxfId="19" priority="86" operator="equal">
      <formula>"PRESENTE"</formula>
    </cfRule>
    <cfRule type="cellIs" dxfId="18" priority="87" operator="equal">
      <formula>"NO PRESENTE"</formula>
    </cfRule>
  </conditionalFormatting>
  <conditionalFormatting sqref="D53:D58">
    <cfRule type="cellIs" dxfId="17" priority="1" operator="equal">
      <formula>"N/A"</formula>
    </cfRule>
    <cfRule type="cellIs" dxfId="16" priority="2" operator="equal">
      <formula>"PRESENTE"</formula>
    </cfRule>
    <cfRule type="cellIs" dxfId="15" priority="3" operator="equal">
      <formula>"NO PRESENTE"</formula>
    </cfRule>
  </conditionalFormatting>
  <conditionalFormatting sqref="D60:D70">
    <cfRule type="cellIs" dxfId="14" priority="34" operator="equal">
      <formula>"N/A"</formula>
    </cfRule>
    <cfRule type="cellIs" dxfId="13" priority="35" operator="equal">
      <formula>"PRESENTE"</formula>
    </cfRule>
    <cfRule type="cellIs" dxfId="12" priority="36" operator="equal">
      <formula>"NO PRESENTE"</formula>
    </cfRule>
  </conditionalFormatting>
  <conditionalFormatting sqref="D72:D80">
    <cfRule type="cellIs" dxfId="11" priority="7" operator="equal">
      <formula>"N/A"</formula>
    </cfRule>
    <cfRule type="cellIs" dxfId="10" priority="8" operator="equal">
      <formula>"PRESENTE"</formula>
    </cfRule>
    <cfRule type="cellIs" dxfId="9" priority="9" operator="equal">
      <formula>"NO PRESENTE"</formula>
    </cfRule>
  </conditionalFormatting>
  <dataValidations count="1">
    <dataValidation type="list" allowBlank="1" showInputMessage="1" showErrorMessage="1" sqref="D60:D70 D72:D80 D4:D15 D33:D38 D40:D51 D53:D58 D17:D31" xr:uid="{8DB99796-970A-4E37-BA61-DBCA5E6A51FD}">
      <formula1>"-,PRESENTE,NO PRESENTE,N/A"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80F73-0F89-4D36-89A4-9ED61AD17603}">
  <dimension ref="A1:H17"/>
  <sheetViews>
    <sheetView showGridLines="0" zoomScaleNormal="100" workbookViewId="0">
      <selection activeCell="C7" sqref="C7"/>
    </sheetView>
  </sheetViews>
  <sheetFormatPr baseColWidth="10" defaultColWidth="11.44140625" defaultRowHeight="14.4" outlineLevelRow="1" x14ac:dyDescent="0.3"/>
  <cols>
    <col min="1" max="1" width="4.5546875" bestFit="1" customWidth="1"/>
    <col min="2" max="2" width="17.6640625" bestFit="1" customWidth="1"/>
    <col min="3" max="3" width="95" customWidth="1"/>
    <col min="4" max="4" width="13" bestFit="1" customWidth="1"/>
    <col min="5" max="5" width="61.6640625" customWidth="1"/>
    <col min="6" max="6" width="13.88671875" customWidth="1"/>
    <col min="7" max="7" width="19.6640625" customWidth="1"/>
    <col min="8" max="8" width="15.44140625" customWidth="1"/>
  </cols>
  <sheetData>
    <row r="1" spans="1:8" ht="56.25" customHeight="1" x14ac:dyDescent="0.3">
      <c r="A1" s="64" t="str">
        <f>GLOSARIO!A1</f>
        <v>REVISIÓN DE CONTROLES DE SEGURIDAD DEL MASVS
BANCO BANBIF - BANCA EMPRESAS - ENHACKE</v>
      </c>
      <c r="B1" s="64"/>
      <c r="C1" s="64"/>
      <c r="D1" s="64"/>
      <c r="E1" s="64"/>
    </row>
    <row r="2" spans="1:8" s="9" customFormat="1" x14ac:dyDescent="0.3">
      <c r="A2" s="7" t="s">
        <v>37</v>
      </c>
      <c r="B2" s="7" t="s">
        <v>38</v>
      </c>
      <c r="C2" s="7" t="s">
        <v>39</v>
      </c>
      <c r="D2" s="7" t="s">
        <v>40</v>
      </c>
      <c r="E2" s="7" t="s">
        <v>41</v>
      </c>
      <c r="F2" s="77" t="s">
        <v>42</v>
      </c>
      <c r="G2" s="77"/>
      <c r="H2" s="77"/>
    </row>
    <row r="3" spans="1:8" x14ac:dyDescent="0.3">
      <c r="A3" s="23" t="s">
        <v>273</v>
      </c>
      <c r="B3" s="23"/>
      <c r="C3" s="7" t="s">
        <v>274</v>
      </c>
      <c r="D3" s="23"/>
      <c r="E3" s="23"/>
      <c r="F3" s="50" t="s">
        <v>45</v>
      </c>
      <c r="G3" s="50" t="s">
        <v>46</v>
      </c>
      <c r="H3" s="50" t="s">
        <v>47</v>
      </c>
    </row>
    <row r="4" spans="1:8" ht="28.8" outlineLevel="1" x14ac:dyDescent="0.3">
      <c r="A4" s="28">
        <v>8.1</v>
      </c>
      <c r="B4" s="16" t="s">
        <v>275</v>
      </c>
      <c r="C4" s="16" t="s">
        <v>276</v>
      </c>
      <c r="D4" s="17" t="s">
        <v>23</v>
      </c>
      <c r="E4" s="34" t="s">
        <v>277</v>
      </c>
      <c r="F4" s="51" t="s">
        <v>32</v>
      </c>
      <c r="G4" s="51" t="s">
        <v>67</v>
      </c>
      <c r="H4" s="51" t="s">
        <v>64</v>
      </c>
    </row>
    <row r="5" spans="1:8" ht="28.8" outlineLevel="1" x14ac:dyDescent="0.3">
      <c r="A5" s="27">
        <v>8.1999999999999993</v>
      </c>
      <c r="B5" s="20" t="s">
        <v>278</v>
      </c>
      <c r="C5" s="20" t="s">
        <v>279</v>
      </c>
      <c r="D5" s="17" t="s">
        <v>23</v>
      </c>
      <c r="E5" s="35" t="s">
        <v>280</v>
      </c>
      <c r="F5" s="51" t="s">
        <v>32</v>
      </c>
      <c r="G5" s="51" t="s">
        <v>67</v>
      </c>
      <c r="H5" s="51" t="s">
        <v>64</v>
      </c>
    </row>
    <row r="6" spans="1:8" ht="43.2" outlineLevel="1" x14ac:dyDescent="0.3">
      <c r="A6" s="28">
        <v>8.3000000000000007</v>
      </c>
      <c r="B6" s="16" t="s">
        <v>281</v>
      </c>
      <c r="C6" s="16" t="s">
        <v>282</v>
      </c>
      <c r="D6" s="17" t="s">
        <v>22</v>
      </c>
      <c r="E6" s="36" t="s">
        <v>283</v>
      </c>
      <c r="F6" s="51" t="s">
        <v>32</v>
      </c>
      <c r="G6" s="51" t="s">
        <v>67</v>
      </c>
      <c r="H6" s="51" t="s">
        <v>64</v>
      </c>
    </row>
    <row r="7" spans="1:8" ht="57.6" outlineLevel="1" x14ac:dyDescent="0.3">
      <c r="A7" s="27">
        <v>8.4</v>
      </c>
      <c r="B7" s="20" t="s">
        <v>284</v>
      </c>
      <c r="C7" s="20" t="s">
        <v>285</v>
      </c>
      <c r="D7" s="17" t="s">
        <v>23</v>
      </c>
      <c r="E7" s="35" t="s">
        <v>286</v>
      </c>
      <c r="F7" s="51" t="s">
        <v>32</v>
      </c>
      <c r="G7" s="51" t="s">
        <v>67</v>
      </c>
      <c r="H7" s="51" t="s">
        <v>64</v>
      </c>
    </row>
    <row r="8" spans="1:8" ht="28.8" outlineLevel="1" x14ac:dyDescent="0.3">
      <c r="A8" s="28">
        <v>8.5</v>
      </c>
      <c r="B8" s="16" t="s">
        <v>287</v>
      </c>
      <c r="C8" s="16" t="s">
        <v>288</v>
      </c>
      <c r="D8" s="17" t="s">
        <v>23</v>
      </c>
      <c r="E8" s="37" t="s">
        <v>289</v>
      </c>
      <c r="F8" s="51" t="s">
        <v>32</v>
      </c>
      <c r="G8" s="51" t="s">
        <v>67</v>
      </c>
      <c r="H8" s="51" t="s">
        <v>64</v>
      </c>
    </row>
    <row r="9" spans="1:8" ht="57.6" outlineLevel="1" x14ac:dyDescent="0.3">
      <c r="A9" s="27">
        <v>8.6</v>
      </c>
      <c r="B9" s="20" t="s">
        <v>290</v>
      </c>
      <c r="C9" s="20" t="s">
        <v>291</v>
      </c>
      <c r="D9" s="17" t="s">
        <v>23</v>
      </c>
      <c r="E9" s="35" t="s">
        <v>286</v>
      </c>
      <c r="F9" s="51" t="s">
        <v>32</v>
      </c>
      <c r="G9" s="51" t="s">
        <v>67</v>
      </c>
      <c r="H9" s="51" t="s">
        <v>64</v>
      </c>
    </row>
    <row r="10" spans="1:8" ht="28.8" outlineLevel="1" x14ac:dyDescent="0.3">
      <c r="A10" s="28">
        <v>8.6999999999999993</v>
      </c>
      <c r="B10" s="16" t="s">
        <v>292</v>
      </c>
      <c r="C10" s="16" t="s">
        <v>293</v>
      </c>
      <c r="D10" s="17" t="s">
        <v>23</v>
      </c>
      <c r="E10" s="18" t="s">
        <v>294</v>
      </c>
      <c r="F10" s="51" t="s">
        <v>32</v>
      </c>
      <c r="G10" s="51" t="s">
        <v>67</v>
      </c>
      <c r="H10" s="51" t="s">
        <v>64</v>
      </c>
    </row>
    <row r="11" spans="1:8" ht="43.2" outlineLevel="1" x14ac:dyDescent="0.3">
      <c r="A11" s="27">
        <v>8.8000000000000007</v>
      </c>
      <c r="B11" s="20" t="s">
        <v>295</v>
      </c>
      <c r="C11" s="20" t="s">
        <v>296</v>
      </c>
      <c r="D11" s="17" t="s">
        <v>22</v>
      </c>
      <c r="E11" s="38" t="s">
        <v>297</v>
      </c>
      <c r="F11" s="51" t="s">
        <v>32</v>
      </c>
      <c r="G11" s="51" t="s">
        <v>67</v>
      </c>
      <c r="H11" s="51" t="s">
        <v>64</v>
      </c>
    </row>
    <row r="12" spans="1:8" ht="28.8" outlineLevel="1" x14ac:dyDescent="0.3">
      <c r="A12" s="28">
        <v>8.9</v>
      </c>
      <c r="B12" s="16" t="s">
        <v>298</v>
      </c>
      <c r="C12" s="16" t="s">
        <v>299</v>
      </c>
      <c r="D12" s="17" t="s">
        <v>23</v>
      </c>
      <c r="E12" s="34" t="s">
        <v>300</v>
      </c>
      <c r="F12" s="51" t="s">
        <v>32</v>
      </c>
      <c r="G12" s="51" t="s">
        <v>67</v>
      </c>
      <c r="H12" s="51" t="s">
        <v>64</v>
      </c>
    </row>
    <row r="13" spans="1:8" x14ac:dyDescent="0.3">
      <c r="A13" s="78" t="s">
        <v>266</v>
      </c>
      <c r="B13" s="78"/>
      <c r="C13" s="78"/>
    </row>
    <row r="14" spans="1:8" x14ac:dyDescent="0.3">
      <c r="A14" s="75" t="s">
        <v>267</v>
      </c>
      <c r="B14" s="76"/>
      <c r="C14" s="10" t="s">
        <v>268</v>
      </c>
    </row>
    <row r="15" spans="1:8" ht="15" customHeight="1" x14ac:dyDescent="0.3">
      <c r="A15" s="13"/>
      <c r="B15" s="29" t="s">
        <v>22</v>
      </c>
      <c r="C15" s="11" t="s">
        <v>269</v>
      </c>
    </row>
    <row r="16" spans="1:8" ht="15" customHeight="1" x14ac:dyDescent="0.3">
      <c r="A16" s="13"/>
      <c r="B16" s="12" t="s">
        <v>23</v>
      </c>
      <c r="C16" s="11" t="s">
        <v>270</v>
      </c>
    </row>
    <row r="17" spans="1:3" x14ac:dyDescent="0.3">
      <c r="A17" s="13"/>
      <c r="B17" s="12" t="s">
        <v>271</v>
      </c>
      <c r="C17" s="11" t="s">
        <v>272</v>
      </c>
    </row>
  </sheetData>
  <autoFilter ref="A3:H17" xr:uid="{24880F73-0F89-4D36-89A4-9ED61AD17603}"/>
  <mergeCells count="4">
    <mergeCell ref="A13:C13"/>
    <mergeCell ref="A14:B14"/>
    <mergeCell ref="A1:E1"/>
    <mergeCell ref="F2:H2"/>
  </mergeCells>
  <conditionalFormatting sqref="B15:B17">
    <cfRule type="cellIs" dxfId="8" priority="32" operator="equal">
      <formula>"PRESENTE"</formula>
    </cfRule>
    <cfRule type="cellIs" dxfId="7" priority="33" operator="equal">
      <formula>"NO PRESENTE"</formula>
    </cfRule>
  </conditionalFormatting>
  <conditionalFormatting sqref="B17">
    <cfRule type="cellIs" dxfId="6" priority="58" operator="equal">
      <formula>"N/A"</formula>
    </cfRule>
  </conditionalFormatting>
  <conditionalFormatting sqref="D1:D2">
    <cfRule type="cellIs" dxfId="5" priority="55" operator="equal">
      <formula>"N/A"</formula>
    </cfRule>
  </conditionalFormatting>
  <conditionalFormatting sqref="D2">
    <cfRule type="cellIs" dxfId="4" priority="56" operator="equal">
      <formula>"PRESENTE"</formula>
    </cfRule>
    <cfRule type="cellIs" dxfId="3" priority="57" operator="equal">
      <formula>"NO PRESENTE"</formula>
    </cfRule>
  </conditionalFormatting>
  <conditionalFormatting sqref="D4:D12">
    <cfRule type="cellIs" dxfId="2" priority="1" operator="equal">
      <formula>"N/A"</formula>
    </cfRule>
    <cfRule type="cellIs" dxfId="1" priority="2" operator="equal">
      <formula>"PRESENTE"</formula>
    </cfRule>
    <cfRule type="cellIs" dxfId="0" priority="3" operator="equal">
      <formula>"NO PRESENTE"</formula>
    </cfRule>
  </conditionalFormatting>
  <dataValidations count="1">
    <dataValidation type="list" allowBlank="1" showInputMessage="1" showErrorMessage="1" sqref="D4:D12" xr:uid="{A6544A0C-1671-44AB-9E00-AF3AA48EB034}">
      <formula1>"-,PRESENTE,NO PRESENTE,N/A"</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1dfa189-8281-48b8-a2de-f48d78a50d3e">
      <Terms xmlns="http://schemas.microsoft.com/office/infopath/2007/PartnerControls"/>
    </lcf76f155ced4ddcb4097134ff3c332f>
    <TaxCatchAll xmlns="4326e530-d64b-4063-808c-70af0aea54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5D8AB53140A70A4E838F8949B9214524" ma:contentTypeVersion="13" ma:contentTypeDescription="Crear nuevo documento." ma:contentTypeScope="" ma:versionID="17931e9520dae444d1a5eafa2728f920">
  <xsd:schema xmlns:xsd="http://www.w3.org/2001/XMLSchema" xmlns:xs="http://www.w3.org/2001/XMLSchema" xmlns:p="http://schemas.microsoft.com/office/2006/metadata/properties" xmlns:ns2="11dfa189-8281-48b8-a2de-f48d78a50d3e" xmlns:ns3="4326e530-d64b-4063-808c-70af0aea5424" targetNamespace="http://schemas.microsoft.com/office/2006/metadata/properties" ma:root="true" ma:fieldsID="e1d089e01a14bcb08d3e250ca3b131fd" ns2:_="" ns3:_="">
    <xsd:import namespace="11dfa189-8281-48b8-a2de-f48d78a50d3e"/>
    <xsd:import namespace="4326e530-d64b-4063-808c-70af0aea542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dfa189-8281-48b8-a2de-f48d78a50d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38fc60fe-34f5-47b5-9f1b-480270cea8b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326e530-d64b-4063-808c-70af0aea5424"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ebaf4ff6-56a8-4dd5-b558-30bc4cf3b975}" ma:internalName="TaxCatchAll" ma:showField="CatchAllData" ma:web="4326e530-d64b-4063-808c-70af0aea542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1D6DDB-407F-48CE-9D1A-348A3801375F}">
  <ds:schemaRefs>
    <ds:schemaRef ds:uri="http://schemas.microsoft.com/office/2006/metadata/properties"/>
    <ds:schemaRef ds:uri="http://schemas.microsoft.com/office/infopath/2007/PartnerControls"/>
    <ds:schemaRef ds:uri="11dfa189-8281-48b8-a2de-f48d78a50d3e"/>
    <ds:schemaRef ds:uri="4326e530-d64b-4063-808c-70af0aea5424"/>
  </ds:schemaRefs>
</ds:datastoreItem>
</file>

<file path=customXml/itemProps2.xml><?xml version="1.0" encoding="utf-8"?>
<ds:datastoreItem xmlns:ds="http://schemas.openxmlformats.org/officeDocument/2006/customXml" ds:itemID="{1AF0A573-A872-4B97-95DC-57A0AAC86E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dfa189-8281-48b8-a2de-f48d78a50d3e"/>
    <ds:schemaRef ds:uri="4326e530-d64b-4063-808c-70af0aea54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6B715B-0A42-4BB4-8E48-E7CCB366B7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GLOSARIO</vt:lpstr>
      <vt:lpstr>DASHBOARD</vt:lpstr>
      <vt:lpstr>Requisitos de seguridad</vt:lpstr>
      <vt:lpstr>Anti 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3nh4ck3-4udit0r</dc:creator>
  <cp:keywords/>
  <dc:description/>
  <cp:lastModifiedBy>USUARIO</cp:lastModifiedBy>
  <cp:revision/>
  <dcterms:created xsi:type="dcterms:W3CDTF">2022-12-23T15:30:44Z</dcterms:created>
  <dcterms:modified xsi:type="dcterms:W3CDTF">2023-10-18T16:55:07Z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0x0101005D8AB53140A70A4E838F8949B9214524</vt:lpwstr>
  </property>
  <property fmtid="{D5CDD505-2E9C-101B-9397-08002B2CF9AE}" pid="3" name="MediaServiceImageTags">
    <vt:lpwstr/>
  </property>
</Properties>
</file>