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360" windowWidth="22188" windowHeight="9792"/>
  </bookViews>
  <sheets>
    <sheet name="differ" sheetId="1" r:id="rId1"/>
  </sheets>
  <calcPr calcId="0"/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C30" i="1"/>
  <c r="C16" i="1"/>
  <c r="C9" i="1"/>
  <c r="C2" i="1"/>
  <c r="C127" i="1"/>
  <c r="C121" i="1"/>
  <c r="C115" i="1"/>
  <c r="C109" i="1"/>
  <c r="C103" i="1"/>
  <c r="C97" i="1"/>
  <c r="C92" i="1"/>
  <c r="C90" i="1"/>
  <c r="C88" i="1"/>
  <c r="C84" i="1"/>
  <c r="C81" i="1"/>
  <c r="C79" i="1"/>
  <c r="C61" i="1"/>
  <c r="C59" i="1"/>
  <c r="C56" i="1"/>
  <c r="C43" i="1"/>
  <c r="C31" i="1"/>
  <c r="C17" i="1"/>
  <c r="C10" i="1"/>
  <c r="C141" i="1"/>
  <c r="C137" i="1"/>
  <c r="C133" i="1"/>
  <c r="C128" i="1"/>
  <c r="C122" i="1"/>
  <c r="C116" i="1"/>
  <c r="C110" i="1"/>
  <c r="C104" i="1"/>
  <c r="C98" i="1"/>
  <c r="C93" i="1"/>
  <c r="C85" i="1"/>
  <c r="C82" i="1"/>
  <c r="C73" i="1"/>
  <c r="C67" i="1"/>
  <c r="C44" i="1"/>
  <c r="C32" i="1"/>
  <c r="C18" i="1"/>
  <c r="C45" i="1"/>
  <c r="C33" i="1"/>
  <c r="C19" i="1"/>
  <c r="C5" i="1"/>
  <c r="C46" i="1"/>
  <c r="C34" i="1"/>
  <c r="C20" i="1"/>
  <c r="C47" i="1"/>
  <c r="C35" i="1"/>
  <c r="C21" i="1"/>
  <c r="C11" i="1"/>
  <c r="C169" i="1"/>
  <c r="C167" i="1"/>
  <c r="C165" i="1"/>
  <c r="C163" i="1"/>
  <c r="C161" i="1"/>
  <c r="C159" i="1"/>
  <c r="C157" i="1"/>
  <c r="C155" i="1"/>
  <c r="C153" i="1"/>
  <c r="C151" i="1"/>
  <c r="C148" i="1"/>
  <c r="C145" i="1"/>
  <c r="C142" i="1"/>
  <c r="C138" i="1"/>
  <c r="C134" i="1"/>
  <c r="C129" i="1"/>
  <c r="C123" i="1"/>
  <c r="C117" i="1"/>
  <c r="C111" i="1"/>
  <c r="C105" i="1"/>
  <c r="C99" i="1"/>
  <c r="C48" i="1"/>
  <c r="C36" i="1"/>
  <c r="C22" i="1"/>
  <c r="C12" i="1"/>
  <c r="C170" i="1"/>
  <c r="C168" i="1"/>
  <c r="C166" i="1"/>
  <c r="C164" i="1"/>
  <c r="C162" i="1"/>
  <c r="C160" i="1"/>
  <c r="C158" i="1"/>
  <c r="C156" i="1"/>
  <c r="C154" i="1"/>
  <c r="C152" i="1"/>
  <c r="C149" i="1"/>
  <c r="C146" i="1"/>
  <c r="C143" i="1"/>
  <c r="C139" i="1"/>
  <c r="C135" i="1"/>
  <c r="C130" i="1"/>
  <c r="C124" i="1"/>
  <c r="C118" i="1"/>
  <c r="C112" i="1"/>
  <c r="C106" i="1"/>
  <c r="C100" i="1"/>
  <c r="C94" i="1"/>
  <c r="C68" i="1"/>
  <c r="C65" i="1"/>
  <c r="C63" i="1"/>
  <c r="C49" i="1"/>
  <c r="C37" i="1"/>
  <c r="C23" i="1"/>
  <c r="C13" i="1"/>
  <c r="C131" i="1"/>
  <c r="C125" i="1"/>
  <c r="C119" i="1"/>
  <c r="C113" i="1"/>
  <c r="C107" i="1"/>
  <c r="C101" i="1"/>
  <c r="C95" i="1"/>
  <c r="C91" i="1"/>
  <c r="C89" i="1"/>
  <c r="C86" i="1"/>
  <c r="C83" i="1"/>
  <c r="C80" i="1"/>
  <c r="C78" i="1"/>
  <c r="C76" i="1"/>
  <c r="C74" i="1"/>
  <c r="C71" i="1"/>
  <c r="C69" i="1"/>
  <c r="C66" i="1"/>
  <c r="C64" i="1"/>
  <c r="C62" i="1"/>
  <c r="C60" i="1"/>
  <c r="C58" i="1"/>
  <c r="C50" i="1"/>
  <c r="C38" i="1"/>
  <c r="C24" i="1"/>
  <c r="C25" i="1"/>
  <c r="C51" i="1"/>
  <c r="C39" i="1"/>
  <c r="C26" i="1"/>
  <c r="C150" i="1"/>
  <c r="C147" i="1"/>
  <c r="C144" i="1"/>
  <c r="C140" i="1"/>
  <c r="C136" i="1"/>
  <c r="C132" i="1"/>
  <c r="C126" i="1"/>
  <c r="C120" i="1"/>
  <c r="C114" i="1"/>
  <c r="C108" i="1"/>
  <c r="C102" i="1"/>
  <c r="C96" i="1"/>
  <c r="C87" i="1"/>
  <c r="C77" i="1"/>
  <c r="C75" i="1"/>
  <c r="C72" i="1"/>
  <c r="C70" i="1"/>
  <c r="C57" i="1"/>
  <c r="C27" i="1"/>
  <c r="C52" i="1"/>
  <c r="C40" i="1"/>
  <c r="C28" i="1"/>
  <c r="C14" i="1"/>
  <c r="C6" i="1"/>
  <c r="C53" i="1"/>
  <c r="C54" i="1"/>
  <c r="C55" i="1"/>
  <c r="C41" i="1"/>
  <c r="C29" i="1"/>
  <c r="C15" i="1"/>
  <c r="C8" i="1"/>
  <c r="C7" i="1"/>
  <c r="C4" i="1"/>
  <c r="C3" i="1"/>
  <c r="C42" i="1"/>
</calcChain>
</file>

<file path=xl/sharedStrings.xml><?xml version="1.0" encoding="utf-8"?>
<sst xmlns="http://schemas.openxmlformats.org/spreadsheetml/2006/main" count="359" uniqueCount="121">
  <si>
    <t>period</t>
  </si>
  <si>
    <t>Date</t>
  </si>
  <si>
    <t>completeCode.x</t>
  </si>
  <si>
    <t>completeCode.y</t>
  </si>
  <si>
    <t>Position.x</t>
  </si>
  <si>
    <t>Position.y</t>
  </si>
  <si>
    <t>Weight.x</t>
  </si>
  <si>
    <t>Weight.y</t>
  </si>
  <si>
    <t>multiple.x</t>
  </si>
  <si>
    <t>multiple.y</t>
  </si>
  <si>
    <t>rounded.x</t>
  </si>
  <si>
    <t>rounded.y</t>
  </si>
  <si>
    <t>netPosition.x</t>
  </si>
  <si>
    <t>netPosition.y</t>
  </si>
  <si>
    <t>CME/ADU2016</t>
  </si>
  <si>
    <t>CME/ADZ2016</t>
  </si>
  <si>
    <t>CME/ADH2017</t>
  </si>
  <si>
    <t>CME/BPU1979</t>
  </si>
  <si>
    <t>CME/BPH1980</t>
  </si>
  <si>
    <t>CME/BPZ1979</t>
  </si>
  <si>
    <t>CME/BPM1980</t>
  </si>
  <si>
    <t>CME/BPU1980</t>
  </si>
  <si>
    <t>CME/BPM1981</t>
  </si>
  <si>
    <t>CME/BPU1981</t>
  </si>
  <si>
    <t>CME/BPH1982</t>
  </si>
  <si>
    <t>CME/BPU2016</t>
  </si>
  <si>
    <t>CME/BPZ2016</t>
  </si>
  <si>
    <t>CME/CDM1979</t>
  </si>
  <si>
    <t>CME/CDH1980</t>
  </si>
  <si>
    <t>CME/CDU1979</t>
  </si>
  <si>
    <t>CME/CDZ1979</t>
  </si>
  <si>
    <t>CME/CDM1980</t>
  </si>
  <si>
    <t>CME/CDZ1980</t>
  </si>
  <si>
    <t>CME/CDU2016</t>
  </si>
  <si>
    <t>CME/CDZ2016</t>
  </si>
  <si>
    <t>CME/CLU2016</t>
  </si>
  <si>
    <t>CME/CLX2016</t>
  </si>
  <si>
    <t>CME/CLV2016</t>
  </si>
  <si>
    <t>CME/CLG2017</t>
  </si>
  <si>
    <t>CME/ECU2016</t>
  </si>
  <si>
    <t>CME/ECZ2016</t>
  </si>
  <si>
    <t>CME/FVU2016</t>
  </si>
  <si>
    <t>CME/FVZ2016</t>
  </si>
  <si>
    <t>CME/GCQ1978</t>
  </si>
  <si>
    <t>CME/GCG1980</t>
  </si>
  <si>
    <t>CME/GCV1978</t>
  </si>
  <si>
    <t>CME/GCZ1978</t>
  </si>
  <si>
    <t>CME/GCJ1980</t>
  </si>
  <si>
    <t>CME/GCG1979</t>
  </si>
  <si>
    <t>CME/GCM1980</t>
  </si>
  <si>
    <t>CME/GCJ1979</t>
  </si>
  <si>
    <t>CME/GCM1979</t>
  </si>
  <si>
    <t>CME/GCQ1979</t>
  </si>
  <si>
    <t>CME/GCV1979</t>
  </si>
  <si>
    <t>CME/GCZ1979</t>
  </si>
  <si>
    <t>CME/GCV2016</t>
  </si>
  <si>
    <t>CME/GCJ2017</t>
  </si>
  <si>
    <t>CME/GCZ2016</t>
  </si>
  <si>
    <t>CME/GCG2017</t>
  </si>
  <si>
    <t>CME/HGU1978</t>
  </si>
  <si>
    <t>CME/HGF1980</t>
  </si>
  <si>
    <t>CME/HGZ1978</t>
  </si>
  <si>
    <t>CME/HGH1980</t>
  </si>
  <si>
    <t>CME/HGF1979</t>
  </si>
  <si>
    <t>CME/HGK1980</t>
  </si>
  <si>
    <t>CME/HGH1979</t>
  </si>
  <si>
    <t>CME/HGK1979</t>
  </si>
  <si>
    <t>CME/HGN1979</t>
  </si>
  <si>
    <t>CME/HGU1979</t>
  </si>
  <si>
    <t>CME/HGZ1979</t>
  </si>
  <si>
    <t>CME/HGH1981</t>
  </si>
  <si>
    <t>CME/HGK1981</t>
  </si>
  <si>
    <t>CME/HGN1981</t>
  </si>
  <si>
    <t>CME/HGV2016</t>
  </si>
  <si>
    <t>CME/HGF2017</t>
  </si>
  <si>
    <t>CME/HGX2016</t>
  </si>
  <si>
    <t>CME/HGZ2016</t>
  </si>
  <si>
    <t>CME/JYU1979</t>
  </si>
  <si>
    <t>CME/JYH1980</t>
  </si>
  <si>
    <t>CME/JYZ1979</t>
  </si>
  <si>
    <t>CME/JYM1980</t>
  </si>
  <si>
    <t>CME/JYU1980</t>
  </si>
  <si>
    <t>CME/JYZ1980</t>
  </si>
  <si>
    <t>CME/JYH1981</t>
  </si>
  <si>
    <t>CME/JYM1981</t>
  </si>
  <si>
    <t>CME/JYU1981</t>
  </si>
  <si>
    <t>CME/JYU2016</t>
  </si>
  <si>
    <t>CME/JYZ2016</t>
  </si>
  <si>
    <t>CME/MPV2016</t>
  </si>
  <si>
    <t>CME/NGU2016</t>
  </si>
  <si>
    <t>CME/NGX2016</t>
  </si>
  <si>
    <t>CME/NGV2016</t>
  </si>
  <si>
    <t>CME/SFH1979</t>
  </si>
  <si>
    <t>CME/SFH1980</t>
  </si>
  <si>
    <t>CME/SFM1979</t>
  </si>
  <si>
    <t>CME/SFU1979</t>
  </si>
  <si>
    <t>CME/SFZ1979</t>
  </si>
  <si>
    <t>CME/SFM1980</t>
  </si>
  <si>
    <t>CME/SFU1980</t>
  </si>
  <si>
    <t>CME/SFZ1980</t>
  </si>
  <si>
    <t>CME/SFZ1981</t>
  </si>
  <si>
    <t>CME/SFZ2016</t>
  </si>
  <si>
    <t>CME/TUU2016</t>
  </si>
  <si>
    <t>CME/TUZ2016</t>
  </si>
  <si>
    <t>CME/TUH2017</t>
  </si>
  <si>
    <t>EUREX/FESXU2016</t>
  </si>
  <si>
    <t>EUREX/FESXZ2016</t>
  </si>
  <si>
    <t>EUREX/FGBMU2016</t>
  </si>
  <si>
    <t>EUREX/FGBMZ2016</t>
  </si>
  <si>
    <t>EUREX/FGBSU2016</t>
  </si>
  <si>
    <t>EUREX/FGBSZ2016</t>
  </si>
  <si>
    <t>MX/SXMZ2016</t>
  </si>
  <si>
    <t>MX/SXMU2016</t>
  </si>
  <si>
    <t>MX/SXMH2017</t>
  </si>
  <si>
    <t>genericCode</t>
  </si>
  <si>
    <t>Colonne1</t>
  </si>
  <si>
    <t>Colonne2</t>
  </si>
  <si>
    <t>Colonne3</t>
  </si>
  <si>
    <t>Colonne4</t>
  </si>
  <si>
    <t>Colonne5</t>
  </si>
  <si>
    <t>Colonne6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</si>
</sst>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Franklin Gothic Book"/>
      <family val="2"/>
    </font>
    <font>
      <sz val="10"/>
      <color theme="1"/>
      <name val="Franklin Gothic Book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Franklin Gothic Book"/>
      <family val="2"/>
    </font>
    <font>
      <b/>
      <sz val="13"/>
      <color theme="3"/>
      <name val="Franklin Gothic Book"/>
      <family val="2"/>
    </font>
    <font>
      <b/>
      <sz val="11"/>
      <color theme="3"/>
      <name val="Franklin Gothic Book"/>
      <family val="2"/>
    </font>
    <font>
      <sz val="10"/>
      <color rgb="FF006100"/>
      <name val="Franklin Gothic Book"/>
      <family val="2"/>
    </font>
    <font>
      <sz val="10"/>
      <color rgb="FF9C0006"/>
      <name val="Franklin Gothic Book"/>
      <family val="2"/>
    </font>
    <font>
      <sz val="10"/>
      <color rgb="FF9C6500"/>
      <name val="Franklin Gothic Book"/>
      <family val="2"/>
    </font>
    <font>
      <sz val="10"/>
      <color rgb="FF3F3F76"/>
      <name val="Franklin Gothic Book"/>
      <family val="2"/>
    </font>
    <font>
      <b/>
      <sz val="10"/>
      <color rgb="FF3F3F3F"/>
      <name val="Franklin Gothic Book"/>
      <family val="2"/>
    </font>
    <font>
      <b/>
      <sz val="10"/>
      <color rgb="FFFA7D00"/>
      <name val="Franklin Gothic Book"/>
      <family val="2"/>
    </font>
    <font>
      <sz val="10"/>
      <color rgb="FFFA7D00"/>
      <name val="Franklin Gothic Book"/>
      <family val="2"/>
    </font>
    <font>
      <b/>
      <sz val="10"/>
      <color theme="0"/>
      <name val="Franklin Gothic Book"/>
      <family val="2"/>
    </font>
    <font>
      <sz val="10"/>
      <color rgb="FFFF0000"/>
      <name val="Franklin Gothic Book"/>
      <family val="2"/>
    </font>
    <font>
      <i/>
      <sz val="10"/>
      <color rgb="FF7F7F7F"/>
      <name val="Franklin Gothic Book"/>
      <family val="2"/>
    </font>
    <font>
      <b/>
      <sz val="10"/>
      <color theme="1"/>
      <name val="Franklin Gothic Book"/>
      <family val="2"/>
    </font>
    <font>
      <sz val="10"/>
      <color theme="0"/>
      <name val="Franklin Gothic Book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U170" totalsRowShown="0">
  <autoFilter ref="A1:U170"/>
  <sortState ref="A2:U170">
    <sortCondition descending="1" ref="B1:B170"/>
  </sortState>
  <tableColumns count="21">
    <tableColumn id="1" name="period"/>
    <tableColumn id="2" name="Date" dataDxfId="7"/>
    <tableColumn id="3" name="genericCode" dataDxfId="6">
      <calculatedColumnFormula>LEFT(D2,LEN(D2)-5)</calculatedColumnFormula>
    </tableColumn>
    <tableColumn id="4" name="completeCode.x"/>
    <tableColumn id="5" name="completeCode.y"/>
    <tableColumn id="6" name="Colonne1" dataDxfId="5">
      <calculatedColumnFormula>(Tableau1[[#This Row],[completeCode.x]]=Tableau1[[#This Row],[completeCode.y]])*2-1</calculatedColumnFormula>
    </tableColumn>
    <tableColumn id="7" name="Position.x"/>
    <tableColumn id="8" name="Position.y"/>
    <tableColumn id="9" name="Colonne2" dataDxfId="4">
      <calculatedColumnFormula>(Tableau1[[#This Row],[Position.x]]=Tableau1[[#This Row],[Position.y]])*2-1</calculatedColumnFormula>
    </tableColumn>
    <tableColumn id="10" name="Weight.x"/>
    <tableColumn id="11" name="Weight.y"/>
    <tableColumn id="12" name="Colonne3" dataDxfId="3">
      <calculatedColumnFormula>(Tableau1[[#This Row],[Weight.x]]=Tableau1[[#This Row],[Weight.y]])*2-1</calculatedColumnFormula>
    </tableColumn>
    <tableColumn id="13" name="multiple.x"/>
    <tableColumn id="14" name="multiple.y"/>
    <tableColumn id="15" name="Colonne4" dataDxfId="2">
      <calculatedColumnFormula>(Tableau1[[#This Row],[multiple.x]]=Tableau1[[#This Row],[multiple.y]])*2-1</calculatedColumnFormula>
    </tableColumn>
    <tableColumn id="16" name="rounded.x"/>
    <tableColumn id="17" name="rounded.y"/>
    <tableColumn id="18" name="Colonne5" dataDxfId="1">
      <calculatedColumnFormula>(Tableau1[[#This Row],[rounded.x]]=Tableau1[[#This Row],[rounded.y]])*2-1</calculatedColumnFormula>
    </tableColumn>
    <tableColumn id="19" name="netPosition.x"/>
    <tableColumn id="20" name="netPosition.y"/>
    <tableColumn id="21" name="Colonne6" dataDxfId="0">
      <calculatedColumnFormula>(Tableau1[[#This Row],[netPosition.x]]=Tableau1[[#This Row],[netPosition.y]])*2-1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0"/>
  <sheetViews>
    <sheetView tabSelected="1" topLeftCell="G148" workbookViewId="0">
      <selection activeCell="T182" sqref="T182"/>
    </sheetView>
  </sheetViews>
  <sheetFormatPr baseColWidth="10" defaultRowHeight="13.8" x14ac:dyDescent="0.3"/>
  <cols>
    <col min="2" max="3" width="14.09765625" customWidth="1"/>
    <col min="4" max="4" width="15.69921875" customWidth="1"/>
    <col min="5" max="5" width="15.5" customWidth="1"/>
    <col min="6" max="6" width="12.296875" customWidth="1"/>
    <col min="19" max="20" width="13.09765625" customWidth="1"/>
  </cols>
  <sheetData>
    <row r="1" spans="1:21" x14ac:dyDescent="0.3">
      <c r="A1" t="s">
        <v>0</v>
      </c>
      <c r="B1" t="s">
        <v>1</v>
      </c>
      <c r="C1" t="s">
        <v>114</v>
      </c>
      <c r="D1" t="s">
        <v>2</v>
      </c>
      <c r="E1" t="s">
        <v>3</v>
      </c>
      <c r="F1" t="s">
        <v>115</v>
      </c>
      <c r="G1" t="s">
        <v>4</v>
      </c>
      <c r="H1" t="s">
        <v>5</v>
      </c>
      <c r="I1" t="s">
        <v>116</v>
      </c>
      <c r="J1" t="s">
        <v>6</v>
      </c>
      <c r="K1" t="s">
        <v>7</v>
      </c>
      <c r="L1" t="s">
        <v>117</v>
      </c>
      <c r="M1" t="s">
        <v>8</v>
      </c>
      <c r="N1" t="s">
        <v>9</v>
      </c>
      <c r="O1" t="s">
        <v>118</v>
      </c>
      <c r="P1" t="s">
        <v>10</v>
      </c>
      <c r="Q1" t="s">
        <v>11</v>
      </c>
      <c r="R1" t="s">
        <v>119</v>
      </c>
      <c r="S1" t="s">
        <v>12</v>
      </c>
      <c r="T1" t="s">
        <v>13</v>
      </c>
      <c r="U1" t="s">
        <v>120</v>
      </c>
    </row>
    <row r="2" spans="1:21" x14ac:dyDescent="0.3">
      <c r="A2">
        <v>567</v>
      </c>
      <c r="B2" s="1">
        <v>42767</v>
      </c>
      <c r="C2" s="1" t="str">
        <f>LEFT(D2,LEN(D2)-5)</f>
        <v>CME/AD</v>
      </c>
      <c r="D2" t="s">
        <v>16</v>
      </c>
      <c r="E2" t="s">
        <v>16</v>
      </c>
      <c r="F2">
        <f>(Tableau1[[#This Row],[completeCode.x]]=Tableau1[[#This Row],[completeCode.y]])*2-1</f>
        <v>1</v>
      </c>
      <c r="G2">
        <v>9.8500000000000004E-2</v>
      </c>
      <c r="H2">
        <v>4.2999999999999997E-2</v>
      </c>
      <c r="I2">
        <f>(Tableau1[[#This Row],[Position.x]]=Tableau1[[#This Row],[Position.y]])*2-1</f>
        <v>-1</v>
      </c>
      <c r="J2">
        <v>0.22220000000000001</v>
      </c>
      <c r="K2">
        <v>0.22220000000000001</v>
      </c>
      <c r="L2">
        <f>(Tableau1[[#This Row],[Weight.x]]=Tableau1[[#This Row],[Weight.y]])*2-1</f>
        <v>1</v>
      </c>
      <c r="M2">
        <v>0.43</v>
      </c>
      <c r="N2">
        <v>0.18759999999999999</v>
      </c>
      <c r="O2">
        <f>(Tableau1[[#This Row],[multiple.x]]=Tableau1[[#This Row],[multiple.y]])*2-1</f>
        <v>-1</v>
      </c>
      <c r="P2">
        <v>0</v>
      </c>
      <c r="Q2">
        <v>0</v>
      </c>
      <c r="R2">
        <f>(Tableau1[[#This Row],[rounded.x]]=Tableau1[[#This Row],[rounded.y]])*2-1</f>
        <v>1</v>
      </c>
      <c r="S2">
        <v>0</v>
      </c>
      <c r="T2">
        <v>0</v>
      </c>
      <c r="U2">
        <f>(Tableau1[[#This Row],[netPosition.x]]=Tableau1[[#This Row],[netPosition.y]])*2-1</f>
        <v>1</v>
      </c>
    </row>
    <row r="3" spans="1:21" x14ac:dyDescent="0.3">
      <c r="A3">
        <v>567</v>
      </c>
      <c r="B3" s="1">
        <v>42767</v>
      </c>
      <c r="C3" s="1" t="str">
        <f>LEFT(D3,LEN(D3)-5)</f>
        <v>MX/SXM</v>
      </c>
      <c r="D3" t="s">
        <v>113</v>
      </c>
      <c r="E3" t="s">
        <v>113</v>
      </c>
      <c r="F3">
        <f>(Tableau1[[#This Row],[completeCode.x]]=Tableau1[[#This Row],[completeCode.y]])*2-1</f>
        <v>1</v>
      </c>
      <c r="G3">
        <v>0.94040000000000001</v>
      </c>
      <c r="H3">
        <v>0.94399999999999995</v>
      </c>
      <c r="I3">
        <f>(Tableau1[[#This Row],[Position.x]]=Tableau1[[#This Row],[Position.y]])*2-1</f>
        <v>-1</v>
      </c>
      <c r="J3">
        <v>0.1429</v>
      </c>
      <c r="K3">
        <v>0.1429</v>
      </c>
      <c r="L3">
        <f>(Tableau1[[#This Row],[Weight.x]]=Tableau1[[#This Row],[Weight.y]])*2-1</f>
        <v>1</v>
      </c>
      <c r="M3">
        <v>0.5806</v>
      </c>
      <c r="N3">
        <v>0.58289999999999997</v>
      </c>
      <c r="O3">
        <f>(Tableau1[[#This Row],[multiple.x]]=Tableau1[[#This Row],[multiple.y]])*2-1</f>
        <v>-1</v>
      </c>
      <c r="P3">
        <v>0</v>
      </c>
      <c r="Q3">
        <v>0</v>
      </c>
      <c r="R3">
        <f>(Tableau1[[#This Row],[rounded.x]]=Tableau1[[#This Row],[rounded.y]])*2-1</f>
        <v>1</v>
      </c>
      <c r="S3">
        <v>0</v>
      </c>
      <c r="T3">
        <v>0</v>
      </c>
      <c r="U3">
        <f>(Tableau1[[#This Row],[netPosition.x]]=Tableau1[[#This Row],[netPosition.y]])*2-1</f>
        <v>1</v>
      </c>
    </row>
    <row r="4" spans="1:21" x14ac:dyDescent="0.3">
      <c r="A4">
        <v>566</v>
      </c>
      <c r="B4" s="1">
        <v>42739</v>
      </c>
      <c r="C4" s="1" t="str">
        <f>LEFT(D4,LEN(D4)-5)</f>
        <v>MX/SXM</v>
      </c>
      <c r="D4" t="s">
        <v>113</v>
      </c>
      <c r="E4" t="s">
        <v>113</v>
      </c>
      <c r="F4">
        <f>(Tableau1[[#This Row],[completeCode.x]]=Tableau1[[#This Row],[completeCode.y]])*2-1</f>
        <v>1</v>
      </c>
      <c r="G4">
        <v>0.94120000000000004</v>
      </c>
      <c r="H4">
        <v>0.94489999999999996</v>
      </c>
      <c r="I4">
        <f>(Tableau1[[#This Row],[Position.x]]=Tableau1[[#This Row],[Position.y]])*2-1</f>
        <v>-1</v>
      </c>
      <c r="J4">
        <v>0.1429</v>
      </c>
      <c r="K4">
        <v>0.1429</v>
      </c>
      <c r="L4">
        <f>(Tableau1[[#This Row],[Weight.x]]=Tableau1[[#This Row],[Weight.y]])*2-1</f>
        <v>1</v>
      </c>
      <c r="M4">
        <v>0.58120000000000005</v>
      </c>
      <c r="N4">
        <v>0.58340000000000003</v>
      </c>
      <c r="O4">
        <f>(Tableau1[[#This Row],[multiple.x]]=Tableau1[[#This Row],[multiple.y]])*2-1</f>
        <v>-1</v>
      </c>
      <c r="P4">
        <v>0</v>
      </c>
      <c r="Q4">
        <v>0</v>
      </c>
      <c r="R4">
        <f>(Tableau1[[#This Row],[rounded.x]]=Tableau1[[#This Row],[rounded.y]])*2-1</f>
        <v>1</v>
      </c>
      <c r="S4">
        <v>0</v>
      </c>
      <c r="T4">
        <v>0</v>
      </c>
      <c r="U4">
        <f>(Tableau1[[#This Row],[netPosition.x]]=Tableau1[[#This Row],[netPosition.y]])*2-1</f>
        <v>1</v>
      </c>
    </row>
    <row r="5" spans="1:21" x14ac:dyDescent="0.3">
      <c r="A5">
        <v>565</v>
      </c>
      <c r="B5" s="1">
        <v>42705</v>
      </c>
      <c r="C5" s="1" t="str">
        <f>LEFT(D5,LEN(D5)-5)</f>
        <v>CME/CL</v>
      </c>
      <c r="D5" t="s">
        <v>38</v>
      </c>
      <c r="E5" t="s">
        <v>38</v>
      </c>
      <c r="F5">
        <f>(Tableau1[[#This Row],[completeCode.x]]=Tableau1[[#This Row],[completeCode.y]])*2-1</f>
        <v>1</v>
      </c>
      <c r="G5">
        <v>-0.31</v>
      </c>
      <c r="H5">
        <v>-0.36559999999999998</v>
      </c>
      <c r="I5">
        <f>(Tableau1[[#This Row],[Position.x]]=Tableau1[[#This Row],[Position.y]])*2-1</f>
        <v>-1</v>
      </c>
      <c r="J5">
        <v>0.2</v>
      </c>
      <c r="K5">
        <v>0.2</v>
      </c>
      <c r="L5">
        <f>(Tableau1[[#This Row],[Weight.x]]=Tableau1[[#This Row],[Weight.y]])*2-1</f>
        <v>1</v>
      </c>
      <c r="M5">
        <v>-0.35470000000000002</v>
      </c>
      <c r="N5">
        <v>-0.41820000000000002</v>
      </c>
      <c r="O5">
        <f>(Tableau1[[#This Row],[multiple.x]]=Tableau1[[#This Row],[multiple.y]])*2-1</f>
        <v>-1</v>
      </c>
      <c r="P5">
        <v>0</v>
      </c>
      <c r="Q5">
        <v>0</v>
      </c>
      <c r="R5">
        <f>(Tableau1[[#This Row],[rounded.x]]=Tableau1[[#This Row],[rounded.y]])*2-1</f>
        <v>1</v>
      </c>
      <c r="S5">
        <v>0</v>
      </c>
      <c r="T5">
        <v>0</v>
      </c>
      <c r="U5">
        <f>(Tableau1[[#This Row],[netPosition.x]]=Tableau1[[#This Row],[netPosition.y]])*2-1</f>
        <v>1</v>
      </c>
    </row>
    <row r="6" spans="1:21" x14ac:dyDescent="0.3">
      <c r="A6">
        <v>565</v>
      </c>
      <c r="B6" s="1">
        <v>42705</v>
      </c>
      <c r="C6" s="1" t="str">
        <f>LEFT(D6,LEN(D6)-5)</f>
        <v>CME/TU</v>
      </c>
      <c r="D6" t="s">
        <v>104</v>
      </c>
      <c r="E6" t="s">
        <v>104</v>
      </c>
      <c r="F6">
        <f>(Tableau1[[#This Row],[completeCode.x]]=Tableau1[[#This Row],[completeCode.y]])*2-1</f>
        <v>1</v>
      </c>
      <c r="G6">
        <v>0.52290000000000003</v>
      </c>
      <c r="H6">
        <v>0.43030000000000002</v>
      </c>
      <c r="I6">
        <f>(Tableau1[[#This Row],[Position.x]]=Tableau1[[#This Row],[Position.y]])*2-1</f>
        <v>-1</v>
      </c>
      <c r="J6">
        <v>1.5</v>
      </c>
      <c r="K6">
        <v>1.5</v>
      </c>
      <c r="L6">
        <f>(Tableau1[[#This Row],[Weight.x]]=Tableau1[[#This Row],[Weight.y]])*2-1</f>
        <v>1</v>
      </c>
      <c r="M6">
        <v>0.54190000000000005</v>
      </c>
      <c r="N6">
        <v>0.44590000000000002</v>
      </c>
      <c r="O6">
        <f>(Tableau1[[#This Row],[multiple.x]]=Tableau1[[#This Row],[multiple.y]])*2-1</f>
        <v>-1</v>
      </c>
      <c r="P6">
        <v>0</v>
      </c>
      <c r="Q6">
        <v>0</v>
      </c>
      <c r="R6">
        <f>(Tableau1[[#This Row],[rounded.x]]=Tableau1[[#This Row],[rounded.y]])*2-1</f>
        <v>1</v>
      </c>
      <c r="S6">
        <v>0</v>
      </c>
      <c r="T6">
        <v>0</v>
      </c>
      <c r="U6">
        <f>(Tableau1[[#This Row],[netPosition.x]]=Tableau1[[#This Row],[netPosition.y]])*2-1</f>
        <v>1</v>
      </c>
    </row>
    <row r="7" spans="1:21" x14ac:dyDescent="0.3">
      <c r="A7">
        <v>565</v>
      </c>
      <c r="B7" s="1">
        <v>42705</v>
      </c>
      <c r="C7" s="1" t="str">
        <f>LEFT(D7,LEN(D7)-5)</f>
        <v>MX/SXM</v>
      </c>
      <c r="D7" t="s">
        <v>113</v>
      </c>
      <c r="E7" t="s">
        <v>113</v>
      </c>
      <c r="F7">
        <f>(Tableau1[[#This Row],[completeCode.x]]=Tableau1[[#This Row],[completeCode.y]])*2-1</f>
        <v>1</v>
      </c>
      <c r="G7">
        <v>0.95389999999999997</v>
      </c>
      <c r="H7">
        <v>0.95760000000000001</v>
      </c>
      <c r="I7">
        <f>(Tableau1[[#This Row],[Position.x]]=Tableau1[[#This Row],[Position.y]])*2-1</f>
        <v>-1</v>
      </c>
      <c r="J7">
        <v>0.1429</v>
      </c>
      <c r="K7">
        <v>0.1429</v>
      </c>
      <c r="L7">
        <f>(Tableau1[[#This Row],[Weight.x]]=Tableau1[[#This Row],[Weight.y]])*2-1</f>
        <v>1</v>
      </c>
      <c r="M7">
        <v>0.58899999999999997</v>
      </c>
      <c r="N7">
        <v>0.59130000000000005</v>
      </c>
      <c r="O7">
        <f>(Tableau1[[#This Row],[multiple.x]]=Tableau1[[#This Row],[multiple.y]])*2-1</f>
        <v>-1</v>
      </c>
      <c r="P7">
        <v>0</v>
      </c>
      <c r="Q7">
        <v>0</v>
      </c>
      <c r="R7">
        <f>(Tableau1[[#This Row],[rounded.x]]=Tableau1[[#This Row],[rounded.y]])*2-1</f>
        <v>1</v>
      </c>
      <c r="S7">
        <v>0</v>
      </c>
      <c r="T7">
        <v>0</v>
      </c>
      <c r="U7">
        <f>(Tableau1[[#This Row],[netPosition.x]]=Tableau1[[#This Row],[netPosition.y]])*2-1</f>
        <v>1</v>
      </c>
    </row>
    <row r="8" spans="1:21" x14ac:dyDescent="0.3">
      <c r="A8">
        <v>564</v>
      </c>
      <c r="B8" s="1">
        <v>42675</v>
      </c>
      <c r="C8" s="1" t="str">
        <f>LEFT(D8,LEN(D8)-5)</f>
        <v>MX/SXM</v>
      </c>
      <c r="D8" t="s">
        <v>111</v>
      </c>
      <c r="E8" t="s">
        <v>111</v>
      </c>
      <c r="F8">
        <f>(Tableau1[[#This Row],[completeCode.x]]=Tableau1[[#This Row],[completeCode.y]])*2-1</f>
        <v>1</v>
      </c>
      <c r="G8">
        <v>0.96130000000000004</v>
      </c>
      <c r="H8">
        <v>0.96499999999999997</v>
      </c>
      <c r="I8">
        <f>(Tableau1[[#This Row],[Position.x]]=Tableau1[[#This Row],[Position.y]])*2-1</f>
        <v>-1</v>
      </c>
      <c r="J8">
        <v>0.1429</v>
      </c>
      <c r="K8">
        <v>0.1429</v>
      </c>
      <c r="L8">
        <f>(Tableau1[[#This Row],[Weight.x]]=Tableau1[[#This Row],[Weight.y]])*2-1</f>
        <v>1</v>
      </c>
      <c r="M8">
        <v>0.59360000000000002</v>
      </c>
      <c r="N8">
        <v>0.5958</v>
      </c>
      <c r="O8">
        <f>(Tableau1[[#This Row],[multiple.x]]=Tableau1[[#This Row],[multiple.y]])*2-1</f>
        <v>-1</v>
      </c>
      <c r="P8">
        <v>0</v>
      </c>
      <c r="Q8">
        <v>0</v>
      </c>
      <c r="R8">
        <f>(Tableau1[[#This Row],[rounded.x]]=Tableau1[[#This Row],[rounded.y]])*2-1</f>
        <v>1</v>
      </c>
      <c r="S8">
        <v>0</v>
      </c>
      <c r="T8">
        <v>0</v>
      </c>
      <c r="U8">
        <f>(Tableau1[[#This Row],[netPosition.x]]=Tableau1[[#This Row],[netPosition.y]])*2-1</f>
        <v>1</v>
      </c>
    </row>
    <row r="9" spans="1:21" x14ac:dyDescent="0.3">
      <c r="A9">
        <v>563</v>
      </c>
      <c r="B9" s="1">
        <v>42646</v>
      </c>
      <c r="C9" s="1" t="str">
        <f>LEFT(D9,LEN(D9)-5)</f>
        <v>CME/AD</v>
      </c>
      <c r="D9" t="s">
        <v>15</v>
      </c>
      <c r="E9" t="s">
        <v>15</v>
      </c>
      <c r="F9">
        <f>(Tableau1[[#This Row],[completeCode.x]]=Tableau1[[#This Row],[completeCode.y]])*2-1</f>
        <v>1</v>
      </c>
      <c r="G9">
        <v>0.15010000000000001</v>
      </c>
      <c r="H9">
        <v>0.31680000000000003</v>
      </c>
      <c r="I9">
        <f>(Tableau1[[#This Row],[Position.x]]=Tableau1[[#This Row],[Position.y]])*2-1</f>
        <v>-1</v>
      </c>
      <c r="J9">
        <v>0.22220000000000001</v>
      </c>
      <c r="K9">
        <v>0.22220000000000001</v>
      </c>
      <c r="L9">
        <f>(Tableau1[[#This Row],[Weight.x]]=Tableau1[[#This Row],[Weight.y]])*2-1</f>
        <v>1</v>
      </c>
      <c r="M9">
        <v>0.6552</v>
      </c>
      <c r="N9">
        <v>1.3826000000000001</v>
      </c>
      <c r="O9">
        <f>(Tableau1[[#This Row],[multiple.x]]=Tableau1[[#This Row],[multiple.y]])*2-1</f>
        <v>-1</v>
      </c>
      <c r="P9">
        <v>1</v>
      </c>
      <c r="Q9">
        <v>1</v>
      </c>
      <c r="R9">
        <f>(Tableau1[[#This Row],[rounded.x]]=Tableau1[[#This Row],[rounded.y]])*2-1</f>
        <v>1</v>
      </c>
      <c r="S9">
        <v>5.0900000000000001E-2</v>
      </c>
      <c r="T9">
        <v>5.0900000000000001E-2</v>
      </c>
      <c r="U9">
        <f>(Tableau1[[#This Row],[netPosition.x]]=Tableau1[[#This Row],[netPosition.y]])*2-1</f>
        <v>1</v>
      </c>
    </row>
    <row r="10" spans="1:21" x14ac:dyDescent="0.3">
      <c r="A10">
        <v>563</v>
      </c>
      <c r="B10" s="1">
        <v>42646</v>
      </c>
      <c r="C10" s="1" t="str">
        <f>LEFT(D10,LEN(D10)-5)</f>
        <v>CME/BP</v>
      </c>
      <c r="D10" t="s">
        <v>26</v>
      </c>
      <c r="E10" t="s">
        <v>26</v>
      </c>
      <c r="F10">
        <f>(Tableau1[[#This Row],[completeCode.x]]=Tableau1[[#This Row],[completeCode.y]])*2-1</f>
        <v>1</v>
      </c>
      <c r="G10">
        <v>-0.53849999999999998</v>
      </c>
      <c r="H10">
        <v>-0.37180000000000002</v>
      </c>
      <c r="I10">
        <f>(Tableau1[[#This Row],[Position.x]]=Tableau1[[#This Row],[Position.y]])*2-1</f>
        <v>-1</v>
      </c>
      <c r="J10">
        <v>0.22220000000000001</v>
      </c>
      <c r="K10">
        <v>0.22220000000000001</v>
      </c>
      <c r="L10">
        <f>(Tableau1[[#This Row],[Weight.x]]=Tableau1[[#This Row],[Weight.y]])*2-1</f>
        <v>1</v>
      </c>
      <c r="M10">
        <v>-2.2915999999999999</v>
      </c>
      <c r="N10">
        <v>-1.5823</v>
      </c>
      <c r="O10">
        <f>(Tableau1[[#This Row],[multiple.x]]=Tableau1[[#This Row],[multiple.y]])*2-1</f>
        <v>-1</v>
      </c>
      <c r="P10">
        <v>-2</v>
      </c>
      <c r="Q10">
        <v>-1</v>
      </c>
      <c r="R10">
        <f>(Tableau1[[#This Row],[rounded.x]]=Tableau1[[#This Row],[rounded.y]])*2-1</f>
        <v>-1</v>
      </c>
      <c r="S10">
        <v>-0.10440000000000001</v>
      </c>
      <c r="T10">
        <v>-5.2200000000000003E-2</v>
      </c>
      <c r="U10">
        <f>(Tableau1[[#This Row],[netPosition.x]]=Tableau1[[#This Row],[netPosition.y]])*2-1</f>
        <v>-1</v>
      </c>
    </row>
    <row r="11" spans="1:21" x14ac:dyDescent="0.3">
      <c r="A11">
        <v>563</v>
      </c>
      <c r="B11" s="1">
        <v>42646</v>
      </c>
      <c r="C11" s="1" t="str">
        <f>LEFT(D11,LEN(D11)-5)</f>
        <v>CME/FV</v>
      </c>
      <c r="D11" t="s">
        <v>42</v>
      </c>
      <c r="E11" t="s">
        <v>42</v>
      </c>
      <c r="F11">
        <f>(Tableau1[[#This Row],[completeCode.x]]=Tableau1[[#This Row],[completeCode.y]])*2-1</f>
        <v>1</v>
      </c>
      <c r="G11">
        <v>0.60050000000000003</v>
      </c>
      <c r="H11">
        <v>0.65610000000000002</v>
      </c>
      <c r="I11">
        <f>(Tableau1[[#This Row],[Position.x]]=Tableau1[[#This Row],[Position.y]])*2-1</f>
        <v>-1</v>
      </c>
      <c r="J11">
        <v>1.125</v>
      </c>
      <c r="K11">
        <v>1.125</v>
      </c>
      <c r="L11">
        <f>(Tableau1[[#This Row],[Weight.x]]=Tableau1[[#This Row],[Weight.y]])*2-1</f>
        <v>1</v>
      </c>
      <c r="M11">
        <v>0.8569</v>
      </c>
      <c r="N11">
        <v>0.93620000000000003</v>
      </c>
      <c r="O11">
        <f>(Tableau1[[#This Row],[multiple.x]]=Tableau1[[#This Row],[multiple.y]])*2-1</f>
        <v>-1</v>
      </c>
      <c r="P11">
        <v>1</v>
      </c>
      <c r="Q11">
        <v>1</v>
      </c>
      <c r="R11">
        <f>(Tableau1[[#This Row],[rounded.x]]=Tableau1[[#This Row],[rounded.y]])*2-1</f>
        <v>1</v>
      </c>
      <c r="S11">
        <v>0.78839999999999999</v>
      </c>
      <c r="T11">
        <v>0.78839999999999999</v>
      </c>
      <c r="U11">
        <f>(Tableau1[[#This Row],[netPosition.x]]=Tableau1[[#This Row],[netPosition.y]])*2-1</f>
        <v>1</v>
      </c>
    </row>
    <row r="12" spans="1:21" x14ac:dyDescent="0.3">
      <c r="A12">
        <v>563</v>
      </c>
      <c r="B12" s="1">
        <v>42646</v>
      </c>
      <c r="C12" s="1" t="str">
        <f>LEFT(D12,LEN(D12)-5)</f>
        <v>CME/GC</v>
      </c>
      <c r="D12" t="s">
        <v>58</v>
      </c>
      <c r="E12" t="s">
        <v>58</v>
      </c>
      <c r="F12">
        <f>(Tableau1[[#This Row],[completeCode.x]]=Tableau1[[#This Row],[completeCode.y]])*2-1</f>
        <v>1</v>
      </c>
      <c r="G12">
        <v>0.42649999999999999</v>
      </c>
      <c r="H12">
        <v>0.43109999999999998</v>
      </c>
      <c r="I12">
        <f>(Tableau1[[#This Row],[Position.x]]=Tableau1[[#This Row],[Position.y]])*2-1</f>
        <v>-1</v>
      </c>
      <c r="J12">
        <v>0.3125</v>
      </c>
      <c r="K12">
        <v>0.3125</v>
      </c>
      <c r="L12">
        <f>(Tableau1[[#This Row],[Weight.x]]=Tableau1[[#This Row],[Weight.y]])*2-1</f>
        <v>1</v>
      </c>
      <c r="M12">
        <v>1.6189</v>
      </c>
      <c r="N12">
        <v>1.6365000000000001</v>
      </c>
      <c r="O12">
        <f>(Tableau1[[#This Row],[multiple.x]]=Tableau1[[#This Row],[multiple.y]])*2-1</f>
        <v>-1</v>
      </c>
      <c r="P12">
        <v>2</v>
      </c>
      <c r="Q12">
        <v>2</v>
      </c>
      <c r="R12">
        <f>(Tableau1[[#This Row],[rounded.x]]=Tableau1[[#This Row],[rounded.y]])*2-1</f>
        <v>1</v>
      </c>
      <c r="S12">
        <v>0.1646</v>
      </c>
      <c r="T12">
        <v>0.1646</v>
      </c>
      <c r="U12">
        <f>(Tableau1[[#This Row],[netPosition.x]]=Tableau1[[#This Row],[netPosition.y]])*2-1</f>
        <v>1</v>
      </c>
    </row>
    <row r="13" spans="1:21" x14ac:dyDescent="0.3">
      <c r="A13">
        <v>563</v>
      </c>
      <c r="B13" s="1">
        <v>42646</v>
      </c>
      <c r="C13" s="1" t="str">
        <f>LEFT(D13,LEN(D13)-5)</f>
        <v>CME/HG</v>
      </c>
      <c r="D13" t="s">
        <v>74</v>
      </c>
      <c r="E13" t="s">
        <v>74</v>
      </c>
      <c r="F13">
        <f>(Tableau1[[#This Row],[completeCode.x]]=Tableau1[[#This Row],[completeCode.y]])*2-1</f>
        <v>1</v>
      </c>
      <c r="G13">
        <v>-0.13600000000000001</v>
      </c>
      <c r="H13">
        <v>-0.12920000000000001</v>
      </c>
      <c r="I13">
        <f>(Tableau1[[#This Row],[Position.x]]=Tableau1[[#This Row],[Position.y]])*2-1</f>
        <v>-1</v>
      </c>
      <c r="J13">
        <v>0.25</v>
      </c>
      <c r="K13">
        <v>0.25</v>
      </c>
      <c r="L13">
        <f>(Tableau1[[#This Row],[Weight.x]]=Tableau1[[#This Row],[Weight.y]])*2-1</f>
        <v>1</v>
      </c>
      <c r="M13">
        <v>-0.15529999999999999</v>
      </c>
      <c r="N13">
        <v>-0.14760000000000001</v>
      </c>
      <c r="O13">
        <f>(Tableau1[[#This Row],[multiple.x]]=Tableau1[[#This Row],[multiple.y]])*2-1</f>
        <v>-1</v>
      </c>
      <c r="P13">
        <v>0</v>
      </c>
      <c r="Q13">
        <v>0</v>
      </c>
      <c r="R13">
        <f>(Tableau1[[#This Row],[rounded.x]]=Tableau1[[#This Row],[rounded.y]])*2-1</f>
        <v>1</v>
      </c>
      <c r="S13">
        <v>0</v>
      </c>
      <c r="T13">
        <v>0</v>
      </c>
      <c r="U13">
        <f>(Tableau1[[#This Row],[netPosition.x]]=Tableau1[[#This Row],[netPosition.y]])*2-1</f>
        <v>1</v>
      </c>
    </row>
    <row r="14" spans="1:21" x14ac:dyDescent="0.3">
      <c r="A14">
        <v>563</v>
      </c>
      <c r="B14" s="1">
        <v>42646</v>
      </c>
      <c r="C14" s="1" t="str">
        <f>LEFT(D14,LEN(D14)-5)</f>
        <v>CME/TU</v>
      </c>
      <c r="D14" t="s">
        <v>103</v>
      </c>
      <c r="E14" t="s">
        <v>103</v>
      </c>
      <c r="F14">
        <f>(Tableau1[[#This Row],[completeCode.x]]=Tableau1[[#This Row],[completeCode.y]])*2-1</f>
        <v>1</v>
      </c>
      <c r="G14">
        <v>0.64259999999999995</v>
      </c>
      <c r="H14">
        <v>0.55000000000000004</v>
      </c>
      <c r="I14">
        <f>(Tableau1[[#This Row],[Position.x]]=Tableau1[[#This Row],[Position.y]])*2-1</f>
        <v>-1</v>
      </c>
      <c r="J14">
        <v>1.5</v>
      </c>
      <c r="K14">
        <v>1.5</v>
      </c>
      <c r="L14">
        <f>(Tableau1[[#This Row],[Weight.x]]=Tableau1[[#This Row],[Weight.y]])*2-1</f>
        <v>1</v>
      </c>
      <c r="M14">
        <v>0.66600000000000004</v>
      </c>
      <c r="N14">
        <v>0.56999999999999995</v>
      </c>
      <c r="O14">
        <f>(Tableau1[[#This Row],[multiple.x]]=Tableau1[[#This Row],[multiple.y]])*2-1</f>
        <v>-1</v>
      </c>
      <c r="P14">
        <v>1</v>
      </c>
      <c r="Q14">
        <v>0</v>
      </c>
      <c r="R14">
        <f>(Tableau1[[#This Row],[rounded.x]]=Tableau1[[#This Row],[rounded.y]])*2-1</f>
        <v>-1</v>
      </c>
      <c r="S14">
        <v>1.4472</v>
      </c>
      <c r="T14">
        <v>0</v>
      </c>
      <c r="U14">
        <f>(Tableau1[[#This Row],[netPosition.x]]=Tableau1[[#This Row],[netPosition.y]])*2-1</f>
        <v>-1</v>
      </c>
    </row>
    <row r="15" spans="1:21" x14ac:dyDescent="0.3">
      <c r="A15">
        <v>563</v>
      </c>
      <c r="B15" s="1">
        <v>42646</v>
      </c>
      <c r="C15" s="1" t="str">
        <f>LEFT(D15,LEN(D15)-5)</f>
        <v>MX/SXM</v>
      </c>
      <c r="D15" t="s">
        <v>111</v>
      </c>
      <c r="E15" t="s">
        <v>111</v>
      </c>
      <c r="F15">
        <f>(Tableau1[[#This Row],[completeCode.x]]=Tableau1[[#This Row],[completeCode.y]])*2-1</f>
        <v>1</v>
      </c>
      <c r="G15">
        <v>0.85470000000000002</v>
      </c>
      <c r="H15">
        <v>0.85829999999999995</v>
      </c>
      <c r="I15">
        <f>(Tableau1[[#This Row],[Position.x]]=Tableau1[[#This Row],[Position.y]])*2-1</f>
        <v>-1</v>
      </c>
      <c r="J15">
        <v>0.1429</v>
      </c>
      <c r="K15">
        <v>0.1429</v>
      </c>
      <c r="L15">
        <f>(Tableau1[[#This Row],[Weight.x]]=Tableau1[[#This Row],[Weight.y]])*2-1</f>
        <v>1</v>
      </c>
      <c r="M15">
        <v>0.52769999999999995</v>
      </c>
      <c r="N15">
        <v>0.53</v>
      </c>
      <c r="O15">
        <f>(Tableau1[[#This Row],[multiple.x]]=Tableau1[[#This Row],[multiple.y]])*2-1</f>
        <v>-1</v>
      </c>
      <c r="P15">
        <v>0</v>
      </c>
      <c r="Q15">
        <v>0</v>
      </c>
      <c r="R15">
        <f>(Tableau1[[#This Row],[rounded.x]]=Tableau1[[#This Row],[rounded.y]])*2-1</f>
        <v>1</v>
      </c>
      <c r="S15">
        <v>0</v>
      </c>
      <c r="T15">
        <v>0</v>
      </c>
      <c r="U15">
        <f>(Tableau1[[#This Row],[netPosition.x]]=Tableau1[[#This Row],[netPosition.y]])*2-1</f>
        <v>1</v>
      </c>
    </row>
    <row r="16" spans="1:21" x14ac:dyDescent="0.3">
      <c r="A16">
        <v>562</v>
      </c>
      <c r="B16" s="1">
        <v>42614</v>
      </c>
      <c r="C16" s="1" t="str">
        <f>LEFT(D16,LEN(D16)-5)</f>
        <v>CME/AD</v>
      </c>
      <c r="D16" t="s">
        <v>15</v>
      </c>
      <c r="E16" t="s">
        <v>15</v>
      </c>
      <c r="F16">
        <f>(Tableau1[[#This Row],[completeCode.x]]=Tableau1[[#This Row],[completeCode.y]])*2-1</f>
        <v>1</v>
      </c>
      <c r="G16">
        <v>0.32029999999999997</v>
      </c>
      <c r="H16">
        <v>0.31519999999999998</v>
      </c>
      <c r="I16">
        <f>(Tableau1[[#This Row],[Position.x]]=Tableau1[[#This Row],[Position.y]])*2-1</f>
        <v>-1</v>
      </c>
      <c r="J16">
        <v>0.22220000000000001</v>
      </c>
      <c r="K16">
        <v>0.22220000000000001</v>
      </c>
      <c r="L16">
        <f>(Tableau1[[#This Row],[Weight.x]]=Tableau1[[#This Row],[Weight.y]])*2-1</f>
        <v>1</v>
      </c>
      <c r="M16">
        <v>1.3978999999999999</v>
      </c>
      <c r="N16">
        <v>1.3754</v>
      </c>
      <c r="O16">
        <f>(Tableau1[[#This Row],[multiple.x]]=Tableau1[[#This Row],[multiple.y]])*2-1</f>
        <v>-1</v>
      </c>
      <c r="P16">
        <v>1</v>
      </c>
      <c r="Q16">
        <v>1</v>
      </c>
      <c r="R16">
        <f>(Tableau1[[#This Row],[rounded.x]]=Tableau1[[#This Row],[rounded.y]])*2-1</f>
        <v>1</v>
      </c>
      <c r="S16">
        <v>5.0900000000000001E-2</v>
      </c>
      <c r="T16">
        <v>5.0900000000000001E-2</v>
      </c>
      <c r="U16">
        <f>(Tableau1[[#This Row],[netPosition.x]]=Tableau1[[#This Row],[netPosition.y]])*2-1</f>
        <v>1</v>
      </c>
    </row>
    <row r="17" spans="1:21" x14ac:dyDescent="0.3">
      <c r="A17">
        <v>562</v>
      </c>
      <c r="B17" s="1">
        <v>42614</v>
      </c>
      <c r="C17" s="1" t="str">
        <f>LEFT(D17,LEN(D17)-5)</f>
        <v>CME/BP</v>
      </c>
      <c r="D17" t="s">
        <v>26</v>
      </c>
      <c r="E17" t="s">
        <v>26</v>
      </c>
      <c r="F17">
        <f>(Tableau1[[#This Row],[completeCode.x]]=Tableau1[[#This Row],[completeCode.y]])*2-1</f>
        <v>1</v>
      </c>
      <c r="G17">
        <v>-0.53790000000000004</v>
      </c>
      <c r="H17">
        <v>-0.54059999999999997</v>
      </c>
      <c r="I17">
        <f>(Tableau1[[#This Row],[Position.x]]=Tableau1[[#This Row],[Position.y]])*2-1</f>
        <v>-1</v>
      </c>
      <c r="J17">
        <v>0.22220000000000001</v>
      </c>
      <c r="K17">
        <v>0.22220000000000001</v>
      </c>
      <c r="L17">
        <f>(Tableau1[[#This Row],[Weight.x]]=Tableau1[[#This Row],[Weight.y]])*2-1</f>
        <v>1</v>
      </c>
      <c r="M17">
        <v>-2.2894000000000001</v>
      </c>
      <c r="N17">
        <v>-2.3007</v>
      </c>
      <c r="O17">
        <f>(Tableau1[[#This Row],[multiple.x]]=Tableau1[[#This Row],[multiple.y]])*2-1</f>
        <v>-1</v>
      </c>
      <c r="P17">
        <v>-2</v>
      </c>
      <c r="Q17">
        <v>-2</v>
      </c>
      <c r="R17">
        <f>(Tableau1[[#This Row],[rounded.x]]=Tableau1[[#This Row],[rounded.y]])*2-1</f>
        <v>1</v>
      </c>
      <c r="S17">
        <v>-0.10440000000000001</v>
      </c>
      <c r="T17">
        <v>-0.10440000000000001</v>
      </c>
      <c r="U17">
        <f>(Tableau1[[#This Row],[netPosition.x]]=Tableau1[[#This Row],[netPosition.y]])*2-1</f>
        <v>1</v>
      </c>
    </row>
    <row r="18" spans="1:21" x14ac:dyDescent="0.3">
      <c r="A18">
        <v>562</v>
      </c>
      <c r="B18" s="1">
        <v>42614</v>
      </c>
      <c r="C18" s="1" t="str">
        <f>LEFT(D18,LEN(D18)-5)</f>
        <v>CME/CD</v>
      </c>
      <c r="D18" t="s">
        <v>34</v>
      </c>
      <c r="E18" t="s">
        <v>34</v>
      </c>
      <c r="F18">
        <f>(Tableau1[[#This Row],[completeCode.x]]=Tableau1[[#This Row],[completeCode.y]])*2-1</f>
        <v>1</v>
      </c>
      <c r="G18">
        <v>-8.8999999999999999E-3</v>
      </c>
      <c r="H18">
        <v>-1.01E-2</v>
      </c>
      <c r="I18">
        <f>(Tableau1[[#This Row],[Position.x]]=Tableau1[[#This Row],[Position.y]])*2-1</f>
        <v>-1</v>
      </c>
      <c r="J18">
        <v>0.22220000000000001</v>
      </c>
      <c r="K18">
        <v>0.22220000000000001</v>
      </c>
      <c r="L18">
        <f>(Tableau1[[#This Row],[Weight.x]]=Tableau1[[#This Row],[Weight.y]])*2-1</f>
        <v>1</v>
      </c>
      <c r="M18">
        <v>-3.9199999999999999E-2</v>
      </c>
      <c r="N18">
        <v>-4.4299999999999999E-2</v>
      </c>
      <c r="O18">
        <f>(Tableau1[[#This Row],[multiple.x]]=Tableau1[[#This Row],[multiple.y]])*2-1</f>
        <v>-1</v>
      </c>
      <c r="P18">
        <v>0</v>
      </c>
      <c r="Q18">
        <v>0</v>
      </c>
      <c r="R18">
        <f>(Tableau1[[#This Row],[rounded.x]]=Tableau1[[#This Row],[rounded.y]])*2-1</f>
        <v>1</v>
      </c>
      <c r="S18">
        <v>0</v>
      </c>
      <c r="T18">
        <v>0</v>
      </c>
      <c r="U18">
        <f>(Tableau1[[#This Row],[netPosition.x]]=Tableau1[[#This Row],[netPosition.y]])*2-1</f>
        <v>1</v>
      </c>
    </row>
    <row r="19" spans="1:21" x14ac:dyDescent="0.3">
      <c r="A19">
        <v>562</v>
      </c>
      <c r="B19" s="1">
        <v>42614</v>
      </c>
      <c r="C19" s="1" t="str">
        <f>LEFT(D19,LEN(D19)-5)</f>
        <v>CME/CL</v>
      </c>
      <c r="D19" t="s">
        <v>36</v>
      </c>
      <c r="E19" t="s">
        <v>36</v>
      </c>
      <c r="F19">
        <f>(Tableau1[[#This Row],[completeCode.x]]=Tableau1[[#This Row],[completeCode.y]])*2-1</f>
        <v>1</v>
      </c>
      <c r="G19">
        <v>-0.41470000000000001</v>
      </c>
      <c r="H19">
        <v>-0.37319999999999998</v>
      </c>
      <c r="I19">
        <f>(Tableau1[[#This Row],[Position.x]]=Tableau1[[#This Row],[Position.y]])*2-1</f>
        <v>-1</v>
      </c>
      <c r="J19">
        <v>0.2</v>
      </c>
      <c r="K19">
        <v>0.2</v>
      </c>
      <c r="L19">
        <f>(Tableau1[[#This Row],[Weight.x]]=Tableau1[[#This Row],[Weight.y]])*2-1</f>
        <v>1</v>
      </c>
      <c r="M19">
        <v>-0.47439999999999999</v>
      </c>
      <c r="N19">
        <v>-0.42699999999999999</v>
      </c>
      <c r="O19">
        <f>(Tableau1[[#This Row],[multiple.x]]=Tableau1[[#This Row],[multiple.y]])*2-1</f>
        <v>-1</v>
      </c>
      <c r="P19">
        <v>0</v>
      </c>
      <c r="Q19">
        <v>0</v>
      </c>
      <c r="R19">
        <f>(Tableau1[[#This Row],[rounded.x]]=Tableau1[[#This Row],[rounded.y]])*2-1</f>
        <v>1</v>
      </c>
      <c r="S19">
        <v>0</v>
      </c>
      <c r="T19">
        <v>0</v>
      </c>
      <c r="U19">
        <f>(Tableau1[[#This Row],[netPosition.x]]=Tableau1[[#This Row],[netPosition.y]])*2-1</f>
        <v>1</v>
      </c>
    </row>
    <row r="20" spans="1:21" x14ac:dyDescent="0.3">
      <c r="A20">
        <v>562</v>
      </c>
      <c r="B20" s="1">
        <v>42614</v>
      </c>
      <c r="C20" s="1" t="str">
        <f>LEFT(D20,LEN(D20)-5)</f>
        <v>CME/EC</v>
      </c>
      <c r="D20" t="s">
        <v>40</v>
      </c>
      <c r="E20" t="s">
        <v>40</v>
      </c>
      <c r="F20">
        <f>(Tableau1[[#This Row],[completeCode.x]]=Tableau1[[#This Row],[completeCode.y]])*2-1</f>
        <v>1</v>
      </c>
      <c r="G20">
        <v>-2.3099999999999999E-2</v>
      </c>
      <c r="H20">
        <v>-2.6499999999999999E-2</v>
      </c>
      <c r="I20">
        <f>(Tableau1[[#This Row],[Position.x]]=Tableau1[[#This Row],[Position.y]])*2-1</f>
        <v>-1</v>
      </c>
      <c r="J20">
        <v>0.22220000000000001</v>
      </c>
      <c r="K20">
        <v>0.22220000000000001</v>
      </c>
      <c r="L20">
        <f>(Tableau1[[#This Row],[Weight.x]]=Tableau1[[#This Row],[Weight.y]])*2-1</f>
        <v>1</v>
      </c>
      <c r="M20">
        <v>-5.7500000000000002E-2</v>
      </c>
      <c r="N20">
        <v>-6.5799999999999997E-2</v>
      </c>
      <c r="O20">
        <f>(Tableau1[[#This Row],[multiple.x]]=Tableau1[[#This Row],[multiple.y]])*2-1</f>
        <v>-1</v>
      </c>
      <c r="P20">
        <v>0</v>
      </c>
      <c r="Q20">
        <v>0</v>
      </c>
      <c r="R20">
        <f>(Tableau1[[#This Row],[rounded.x]]=Tableau1[[#This Row],[rounded.y]])*2-1</f>
        <v>1</v>
      </c>
      <c r="S20">
        <v>0</v>
      </c>
      <c r="T20">
        <v>0</v>
      </c>
      <c r="U20">
        <f>(Tableau1[[#This Row],[netPosition.x]]=Tableau1[[#This Row],[netPosition.y]])*2-1</f>
        <v>1</v>
      </c>
    </row>
    <row r="21" spans="1:21" x14ac:dyDescent="0.3">
      <c r="A21">
        <v>562</v>
      </c>
      <c r="B21" s="1">
        <v>42614</v>
      </c>
      <c r="C21" s="1" t="str">
        <f>LEFT(D21,LEN(D21)-5)</f>
        <v>CME/FV</v>
      </c>
      <c r="D21" t="s">
        <v>42</v>
      </c>
      <c r="E21" t="s">
        <v>42</v>
      </c>
      <c r="F21">
        <f>(Tableau1[[#This Row],[completeCode.x]]=Tableau1[[#This Row],[completeCode.y]])*2-1</f>
        <v>1</v>
      </c>
      <c r="G21">
        <v>0.65459999999999996</v>
      </c>
      <c r="H21">
        <v>0.74719999999999998</v>
      </c>
      <c r="I21">
        <f>(Tableau1[[#This Row],[Position.x]]=Tableau1[[#This Row],[Position.y]])*2-1</f>
        <v>-1</v>
      </c>
      <c r="J21">
        <v>1.125</v>
      </c>
      <c r="K21">
        <v>1.125</v>
      </c>
      <c r="L21">
        <f>(Tableau1[[#This Row],[Weight.x]]=Tableau1[[#This Row],[Weight.y]])*2-1</f>
        <v>1</v>
      </c>
      <c r="M21">
        <v>0.93410000000000004</v>
      </c>
      <c r="N21">
        <v>1.0662</v>
      </c>
      <c r="O21">
        <f>(Tableau1[[#This Row],[multiple.x]]=Tableau1[[#This Row],[multiple.y]])*2-1</f>
        <v>-1</v>
      </c>
      <c r="P21">
        <v>1</v>
      </c>
      <c r="Q21">
        <v>1</v>
      </c>
      <c r="R21">
        <f>(Tableau1[[#This Row],[rounded.x]]=Tableau1[[#This Row],[rounded.y]])*2-1</f>
        <v>1</v>
      </c>
      <c r="S21">
        <v>0.78839999999999999</v>
      </c>
      <c r="T21">
        <v>0.78839999999999999</v>
      </c>
      <c r="U21">
        <f>(Tableau1[[#This Row],[netPosition.x]]=Tableau1[[#This Row],[netPosition.y]])*2-1</f>
        <v>1</v>
      </c>
    </row>
    <row r="22" spans="1:21" x14ac:dyDescent="0.3">
      <c r="A22">
        <v>562</v>
      </c>
      <c r="B22" s="1">
        <v>42614</v>
      </c>
      <c r="C22" s="1" t="str">
        <f>LEFT(D22,LEN(D22)-5)</f>
        <v>CME/GC</v>
      </c>
      <c r="D22" t="s">
        <v>57</v>
      </c>
      <c r="E22" t="s">
        <v>58</v>
      </c>
      <c r="F22">
        <f>(Tableau1[[#This Row],[completeCode.x]]=Tableau1[[#This Row],[completeCode.y]])*2-1</f>
        <v>-1</v>
      </c>
      <c r="G22">
        <v>0.43619999999999998</v>
      </c>
      <c r="H22">
        <v>0.4405</v>
      </c>
      <c r="I22">
        <f>(Tableau1[[#This Row],[Position.x]]=Tableau1[[#This Row],[Position.y]])*2-1</f>
        <v>-1</v>
      </c>
      <c r="J22">
        <v>0.3125</v>
      </c>
      <c r="K22">
        <v>0.3125</v>
      </c>
      <c r="L22">
        <f>(Tableau1[[#This Row],[Weight.x]]=Tableau1[[#This Row],[Weight.y]])*2-1</f>
        <v>1</v>
      </c>
      <c r="M22">
        <v>1.6558999999999999</v>
      </c>
      <c r="N22">
        <v>1.6719999999999999</v>
      </c>
      <c r="O22">
        <f>(Tableau1[[#This Row],[multiple.x]]=Tableau1[[#This Row],[multiple.y]])*2-1</f>
        <v>-1</v>
      </c>
      <c r="P22">
        <v>2</v>
      </c>
      <c r="Q22">
        <v>2</v>
      </c>
      <c r="R22">
        <f>(Tableau1[[#This Row],[rounded.x]]=Tableau1[[#This Row],[rounded.y]])*2-1</f>
        <v>1</v>
      </c>
      <c r="S22">
        <v>0.1646</v>
      </c>
      <c r="T22">
        <v>0.1646</v>
      </c>
      <c r="U22">
        <f>(Tableau1[[#This Row],[netPosition.x]]=Tableau1[[#This Row],[netPosition.y]])*2-1</f>
        <v>1</v>
      </c>
    </row>
    <row r="23" spans="1:21" x14ac:dyDescent="0.3">
      <c r="A23">
        <v>562</v>
      </c>
      <c r="B23" s="1">
        <v>42614</v>
      </c>
      <c r="C23" s="1" t="str">
        <f>LEFT(D23,LEN(D23)-5)</f>
        <v>CME/HG</v>
      </c>
      <c r="D23" t="s">
        <v>76</v>
      </c>
      <c r="E23" t="s">
        <v>74</v>
      </c>
      <c r="F23">
        <f>(Tableau1[[#This Row],[completeCode.x]]=Tableau1[[#This Row],[completeCode.y]])*2-1</f>
        <v>-1</v>
      </c>
      <c r="G23">
        <v>-0.4128</v>
      </c>
      <c r="H23">
        <v>-0.41160000000000002</v>
      </c>
      <c r="I23">
        <f>(Tableau1[[#This Row],[Position.x]]=Tableau1[[#This Row],[Position.y]])*2-1</f>
        <v>-1</v>
      </c>
      <c r="J23">
        <v>0.25</v>
      </c>
      <c r="K23">
        <v>0.25</v>
      </c>
      <c r="L23">
        <f>(Tableau1[[#This Row],[Weight.x]]=Tableau1[[#This Row],[Weight.y]])*2-1</f>
        <v>1</v>
      </c>
      <c r="M23">
        <v>-0.47139999999999999</v>
      </c>
      <c r="N23">
        <v>-0.47</v>
      </c>
      <c r="O23">
        <f>(Tableau1[[#This Row],[multiple.x]]=Tableau1[[#This Row],[multiple.y]])*2-1</f>
        <v>-1</v>
      </c>
      <c r="P23">
        <v>0</v>
      </c>
      <c r="Q23">
        <v>0</v>
      </c>
      <c r="R23">
        <f>(Tableau1[[#This Row],[rounded.x]]=Tableau1[[#This Row],[rounded.y]])*2-1</f>
        <v>1</v>
      </c>
      <c r="S23">
        <v>0</v>
      </c>
      <c r="T23">
        <v>0</v>
      </c>
      <c r="U23">
        <f>(Tableau1[[#This Row],[netPosition.x]]=Tableau1[[#This Row],[netPosition.y]])*2-1</f>
        <v>1</v>
      </c>
    </row>
    <row r="24" spans="1:21" x14ac:dyDescent="0.3">
      <c r="A24">
        <v>562</v>
      </c>
      <c r="B24" s="1">
        <v>42614</v>
      </c>
      <c r="C24" s="1" t="str">
        <f>LEFT(D24,LEN(D24)-5)</f>
        <v>CME/JY</v>
      </c>
      <c r="D24" t="s">
        <v>87</v>
      </c>
      <c r="E24" t="s">
        <v>87</v>
      </c>
      <c r="F24">
        <f>(Tableau1[[#This Row],[completeCode.x]]=Tableau1[[#This Row],[completeCode.y]])*2-1</f>
        <v>1</v>
      </c>
      <c r="G24">
        <v>0.4194</v>
      </c>
      <c r="H24">
        <v>0.41360000000000002</v>
      </c>
      <c r="I24">
        <f>(Tableau1[[#This Row],[Position.x]]=Tableau1[[#This Row],[Position.y]])*2-1</f>
        <v>-1</v>
      </c>
      <c r="J24">
        <v>0.22220000000000001</v>
      </c>
      <c r="K24">
        <v>0.22220000000000001</v>
      </c>
      <c r="L24">
        <f>(Tableau1[[#This Row],[Weight.x]]=Tableau1[[#This Row],[Weight.y]])*2-1</f>
        <v>1</v>
      </c>
      <c r="M24">
        <v>1.2524999999999999</v>
      </c>
      <c r="N24">
        <v>1.2350000000000001</v>
      </c>
      <c r="O24">
        <f>(Tableau1[[#This Row],[multiple.x]]=Tableau1[[#This Row],[multiple.y]])*2-1</f>
        <v>-1</v>
      </c>
      <c r="P24">
        <v>1</v>
      </c>
      <c r="Q24">
        <v>1</v>
      </c>
      <c r="R24">
        <f>(Tableau1[[#This Row],[rounded.x]]=Tableau1[[#This Row],[rounded.y]])*2-1</f>
        <v>1</v>
      </c>
      <c r="S24">
        <v>7.4399999999999994E-2</v>
      </c>
      <c r="T24">
        <v>7.4399999999999994E-2</v>
      </c>
      <c r="U24">
        <f>(Tableau1[[#This Row],[netPosition.x]]=Tableau1[[#This Row],[netPosition.y]])*2-1</f>
        <v>1</v>
      </c>
    </row>
    <row r="25" spans="1:21" x14ac:dyDescent="0.3">
      <c r="A25">
        <v>562</v>
      </c>
      <c r="B25" s="1">
        <v>42614</v>
      </c>
      <c r="C25" s="1" t="str">
        <f>LEFT(D25,LEN(D25)-5)</f>
        <v>CME/MP</v>
      </c>
      <c r="D25" t="s">
        <v>88</v>
      </c>
      <c r="E25" t="s">
        <v>88</v>
      </c>
      <c r="F25">
        <f>(Tableau1[[#This Row],[completeCode.x]]=Tableau1[[#This Row],[completeCode.y]])*2-1</f>
        <v>1</v>
      </c>
      <c r="G25">
        <v>4.07E-2</v>
      </c>
      <c r="H25">
        <v>3.9600000000000003E-2</v>
      </c>
      <c r="I25">
        <f>(Tableau1[[#This Row],[Position.x]]=Tableau1[[#This Row],[Position.y]])*2-1</f>
        <v>-1</v>
      </c>
      <c r="J25">
        <v>0.22220000000000001</v>
      </c>
      <c r="K25">
        <v>0.22220000000000001</v>
      </c>
      <c r="L25">
        <f>(Tableau1[[#This Row],[Weight.x]]=Tableau1[[#This Row],[Weight.y]])*2-1</f>
        <v>1</v>
      </c>
      <c r="M25">
        <v>5.5800000000000002E-2</v>
      </c>
      <c r="N25">
        <v>5.4399999999999997E-2</v>
      </c>
      <c r="O25">
        <f>(Tableau1[[#This Row],[multiple.x]]=Tableau1[[#This Row],[multiple.y]])*2-1</f>
        <v>-1</v>
      </c>
      <c r="P25">
        <v>0</v>
      </c>
      <c r="Q25">
        <v>0</v>
      </c>
      <c r="R25">
        <f>(Tableau1[[#This Row],[rounded.x]]=Tableau1[[#This Row],[rounded.y]])*2-1</f>
        <v>1</v>
      </c>
      <c r="S25">
        <v>0</v>
      </c>
      <c r="T25">
        <v>0</v>
      </c>
      <c r="U25">
        <f>(Tableau1[[#This Row],[netPosition.x]]=Tableau1[[#This Row],[netPosition.y]])*2-1</f>
        <v>1</v>
      </c>
    </row>
    <row r="26" spans="1:21" x14ac:dyDescent="0.3">
      <c r="A26">
        <v>562</v>
      </c>
      <c r="B26" s="1">
        <v>42614</v>
      </c>
      <c r="C26" s="1" t="str">
        <f>LEFT(D26,LEN(D26)-5)</f>
        <v>CME/NG</v>
      </c>
      <c r="D26" t="s">
        <v>90</v>
      </c>
      <c r="E26" t="s">
        <v>90</v>
      </c>
      <c r="F26">
        <f>(Tableau1[[#This Row],[completeCode.x]]=Tableau1[[#This Row],[completeCode.y]])*2-1</f>
        <v>1</v>
      </c>
      <c r="G26">
        <v>-0.1222</v>
      </c>
      <c r="H26">
        <v>9.4899999999999998E-2</v>
      </c>
      <c r="I26">
        <f>(Tableau1[[#This Row],[Position.x]]=Tableau1[[#This Row],[Position.y]])*2-1</f>
        <v>-1</v>
      </c>
      <c r="J26">
        <v>0.14000000000000001</v>
      </c>
      <c r="K26">
        <v>0.14000000000000001</v>
      </c>
      <c r="L26">
        <f>(Tableau1[[#This Row],[Weight.x]]=Tableau1[[#This Row],[Weight.y]])*2-1</f>
        <v>1</v>
      </c>
      <c r="M26">
        <v>-0.30249999999999999</v>
      </c>
      <c r="N26">
        <v>0.23499999999999999</v>
      </c>
      <c r="O26">
        <f>(Tableau1[[#This Row],[multiple.x]]=Tableau1[[#This Row],[multiple.y]])*2-1</f>
        <v>-1</v>
      </c>
      <c r="P26">
        <v>0</v>
      </c>
      <c r="Q26">
        <v>0</v>
      </c>
      <c r="R26">
        <f>(Tableau1[[#This Row],[rounded.x]]=Tableau1[[#This Row],[rounded.y]])*2-1</f>
        <v>1</v>
      </c>
      <c r="S26">
        <v>0</v>
      </c>
      <c r="T26">
        <v>0</v>
      </c>
      <c r="U26">
        <f>(Tableau1[[#This Row],[netPosition.x]]=Tableau1[[#This Row],[netPosition.y]])*2-1</f>
        <v>1</v>
      </c>
    </row>
    <row r="27" spans="1:21" x14ac:dyDescent="0.3">
      <c r="A27">
        <v>562</v>
      </c>
      <c r="B27" s="1">
        <v>42614</v>
      </c>
      <c r="C27" s="1" t="str">
        <f>LEFT(D27,LEN(D27)-5)</f>
        <v>CME/SF</v>
      </c>
      <c r="D27" t="s">
        <v>101</v>
      </c>
      <c r="E27" t="s">
        <v>101</v>
      </c>
      <c r="F27">
        <f>(Tableau1[[#This Row],[completeCode.x]]=Tableau1[[#This Row],[completeCode.y]])*2-1</f>
        <v>1</v>
      </c>
      <c r="G27">
        <v>-0.1618</v>
      </c>
      <c r="H27">
        <v>-0.16170000000000001</v>
      </c>
      <c r="I27">
        <f>(Tableau1[[#This Row],[Position.x]]=Tableau1[[#This Row],[Position.y]])*2-1</f>
        <v>-1</v>
      </c>
      <c r="J27">
        <v>0.22220000000000001</v>
      </c>
      <c r="K27">
        <v>0.22220000000000001</v>
      </c>
      <c r="L27">
        <f>(Tableau1[[#This Row],[Weight.x]]=Tableau1[[#This Row],[Weight.y]])*2-1</f>
        <v>1</v>
      </c>
      <c r="M27">
        <v>-0.42920000000000003</v>
      </c>
      <c r="N27">
        <v>-0.42880000000000001</v>
      </c>
      <c r="O27">
        <f>(Tableau1[[#This Row],[multiple.x]]=Tableau1[[#This Row],[multiple.y]])*2-1</f>
        <v>-1</v>
      </c>
      <c r="P27">
        <v>0</v>
      </c>
      <c r="Q27">
        <v>0</v>
      </c>
      <c r="R27">
        <f>(Tableau1[[#This Row],[rounded.x]]=Tableau1[[#This Row],[rounded.y]])*2-1</f>
        <v>1</v>
      </c>
      <c r="S27">
        <v>0</v>
      </c>
      <c r="T27">
        <v>0</v>
      </c>
      <c r="U27">
        <f>(Tableau1[[#This Row],[netPosition.x]]=Tableau1[[#This Row],[netPosition.y]])*2-1</f>
        <v>1</v>
      </c>
    </row>
    <row r="28" spans="1:21" x14ac:dyDescent="0.3">
      <c r="A28">
        <v>562</v>
      </c>
      <c r="B28" s="1">
        <v>42614</v>
      </c>
      <c r="C28" s="1" t="str">
        <f>LEFT(D28,LEN(D28)-5)</f>
        <v>CME/TU</v>
      </c>
      <c r="D28" t="s">
        <v>103</v>
      </c>
      <c r="E28" t="s">
        <v>103</v>
      </c>
      <c r="F28">
        <f>(Tableau1[[#This Row],[completeCode.x]]=Tableau1[[#This Row],[completeCode.y]])*2-1</f>
        <v>1</v>
      </c>
      <c r="G28">
        <v>0.69269999999999998</v>
      </c>
      <c r="H28">
        <v>0.6371</v>
      </c>
      <c r="I28">
        <f>(Tableau1[[#This Row],[Position.x]]=Tableau1[[#This Row],[Position.y]])*2-1</f>
        <v>-1</v>
      </c>
      <c r="J28">
        <v>1.5</v>
      </c>
      <c r="K28">
        <v>1.5</v>
      </c>
      <c r="L28">
        <f>(Tableau1[[#This Row],[Weight.x]]=Tableau1[[#This Row],[Weight.y]])*2-1</f>
        <v>1</v>
      </c>
      <c r="M28">
        <v>0.71799999999999997</v>
      </c>
      <c r="N28">
        <v>0.66039999999999999</v>
      </c>
      <c r="O28">
        <f>(Tableau1[[#This Row],[multiple.x]]=Tableau1[[#This Row],[multiple.y]])*2-1</f>
        <v>-1</v>
      </c>
      <c r="P28">
        <v>1</v>
      </c>
      <c r="Q28">
        <v>1</v>
      </c>
      <c r="R28">
        <f>(Tableau1[[#This Row],[rounded.x]]=Tableau1[[#This Row],[rounded.y]])*2-1</f>
        <v>1</v>
      </c>
      <c r="S28">
        <v>1.4472</v>
      </c>
      <c r="T28">
        <v>1.4472</v>
      </c>
      <c r="U28">
        <f>(Tableau1[[#This Row],[netPosition.x]]=Tableau1[[#This Row],[netPosition.y]])*2-1</f>
        <v>1</v>
      </c>
    </row>
    <row r="29" spans="1:21" x14ac:dyDescent="0.3">
      <c r="A29">
        <v>562</v>
      </c>
      <c r="B29" s="1">
        <v>42614</v>
      </c>
      <c r="C29" s="1" t="str">
        <f>LEFT(D29,LEN(D29)-5)</f>
        <v>MX/SXM</v>
      </c>
      <c r="D29" t="s">
        <v>111</v>
      </c>
      <c r="E29" t="s">
        <v>111</v>
      </c>
      <c r="F29">
        <f>(Tableau1[[#This Row],[completeCode.x]]=Tableau1[[#This Row],[completeCode.y]])*2-1</f>
        <v>1</v>
      </c>
      <c r="G29">
        <v>0.97209999999999996</v>
      </c>
      <c r="H29">
        <v>0.9758</v>
      </c>
      <c r="I29">
        <f>(Tableau1[[#This Row],[Position.x]]=Tableau1[[#This Row],[Position.y]])*2-1</f>
        <v>-1</v>
      </c>
      <c r="J29">
        <v>0.1429</v>
      </c>
      <c r="K29">
        <v>0.1429</v>
      </c>
      <c r="L29">
        <f>(Tableau1[[#This Row],[Weight.x]]=Tableau1[[#This Row],[Weight.y]])*2-1</f>
        <v>1</v>
      </c>
      <c r="M29">
        <v>0.60019999999999996</v>
      </c>
      <c r="N29">
        <v>0.60250000000000004</v>
      </c>
      <c r="O29">
        <f>(Tableau1[[#This Row],[multiple.x]]=Tableau1[[#This Row],[multiple.y]])*2-1</f>
        <v>-1</v>
      </c>
      <c r="P29">
        <v>1</v>
      </c>
      <c r="Q29">
        <v>1</v>
      </c>
      <c r="R29">
        <f>(Tableau1[[#This Row],[rounded.x]]=Tableau1[[#This Row],[rounded.y]])*2-1</f>
        <v>1</v>
      </c>
      <c r="S29">
        <v>0.23139999999999999</v>
      </c>
      <c r="T29">
        <v>0.23139999999999999</v>
      </c>
      <c r="U29">
        <f>(Tableau1[[#This Row],[netPosition.x]]=Tableau1[[#This Row],[netPosition.y]])*2-1</f>
        <v>1</v>
      </c>
    </row>
    <row r="30" spans="1:21" x14ac:dyDescent="0.3">
      <c r="A30">
        <v>561</v>
      </c>
      <c r="B30" s="1">
        <v>42584</v>
      </c>
      <c r="C30" s="1" t="str">
        <f>LEFT(D30,LEN(D30)-5)</f>
        <v>CME/AD</v>
      </c>
      <c r="D30" t="s">
        <v>14</v>
      </c>
      <c r="E30" t="s">
        <v>15</v>
      </c>
      <c r="F30">
        <f>(Tableau1[[#This Row],[completeCode.x]]=Tableau1[[#This Row],[completeCode.y]])*2-1</f>
        <v>-1</v>
      </c>
      <c r="G30">
        <v>0.33160000000000001</v>
      </c>
      <c r="H30">
        <v>0.32450000000000001</v>
      </c>
      <c r="I30">
        <f>(Tableau1[[#This Row],[Position.x]]=Tableau1[[#This Row],[Position.y]])*2-1</f>
        <v>-1</v>
      </c>
      <c r="J30">
        <v>0.22220000000000001</v>
      </c>
      <c r="K30">
        <v>0.22220000000000001</v>
      </c>
      <c r="L30">
        <f>(Tableau1[[#This Row],[Weight.x]]=Tableau1[[#This Row],[Weight.y]])*2-1</f>
        <v>1</v>
      </c>
      <c r="M30">
        <v>1.4472</v>
      </c>
      <c r="N30">
        <v>1.4158999999999999</v>
      </c>
      <c r="O30">
        <f>(Tableau1[[#This Row],[multiple.x]]=Tableau1[[#This Row],[multiple.y]])*2-1</f>
        <v>-1</v>
      </c>
      <c r="P30">
        <v>1</v>
      </c>
      <c r="Q30">
        <v>1</v>
      </c>
      <c r="R30">
        <f>(Tableau1[[#This Row],[rounded.x]]=Tableau1[[#This Row],[rounded.y]])*2-1</f>
        <v>1</v>
      </c>
      <c r="S30">
        <v>5.0900000000000001E-2</v>
      </c>
      <c r="T30">
        <v>5.0900000000000001E-2</v>
      </c>
      <c r="U30">
        <f>(Tableau1[[#This Row],[netPosition.x]]=Tableau1[[#This Row],[netPosition.y]])*2-1</f>
        <v>1</v>
      </c>
    </row>
    <row r="31" spans="1:21" x14ac:dyDescent="0.3">
      <c r="A31">
        <v>561</v>
      </c>
      <c r="B31" s="1">
        <v>42584</v>
      </c>
      <c r="C31" s="1" t="str">
        <f>LEFT(D31,LEN(D31)-5)</f>
        <v>CME/BP</v>
      </c>
      <c r="D31" t="s">
        <v>25</v>
      </c>
      <c r="E31" t="s">
        <v>26</v>
      </c>
      <c r="F31">
        <f>(Tableau1[[#This Row],[completeCode.x]]=Tableau1[[#This Row],[completeCode.y]])*2-1</f>
        <v>-1</v>
      </c>
      <c r="G31">
        <v>-0.5323</v>
      </c>
      <c r="H31">
        <v>-0.53459999999999996</v>
      </c>
      <c r="I31">
        <f>(Tableau1[[#This Row],[Position.x]]=Tableau1[[#This Row],[Position.y]])*2-1</f>
        <v>-1</v>
      </c>
      <c r="J31">
        <v>0.22220000000000001</v>
      </c>
      <c r="K31">
        <v>0.22220000000000001</v>
      </c>
      <c r="L31">
        <f>(Tableau1[[#This Row],[Weight.x]]=Tableau1[[#This Row],[Weight.y]])*2-1</f>
        <v>1</v>
      </c>
      <c r="M31">
        <v>-2.2652000000000001</v>
      </c>
      <c r="N31">
        <v>-2.2753000000000001</v>
      </c>
      <c r="O31">
        <f>(Tableau1[[#This Row],[multiple.x]]=Tableau1[[#This Row],[multiple.y]])*2-1</f>
        <v>-1</v>
      </c>
      <c r="P31">
        <v>-2</v>
      </c>
      <c r="Q31">
        <v>-2</v>
      </c>
      <c r="R31">
        <f>(Tableau1[[#This Row],[rounded.x]]=Tableau1[[#This Row],[rounded.y]])*2-1</f>
        <v>1</v>
      </c>
      <c r="S31">
        <v>-0.10440000000000001</v>
      </c>
      <c r="T31">
        <v>-0.10440000000000001</v>
      </c>
      <c r="U31">
        <f>(Tableau1[[#This Row],[netPosition.x]]=Tableau1[[#This Row],[netPosition.y]])*2-1</f>
        <v>1</v>
      </c>
    </row>
    <row r="32" spans="1:21" x14ac:dyDescent="0.3">
      <c r="A32">
        <v>561</v>
      </c>
      <c r="B32" s="1">
        <v>42584</v>
      </c>
      <c r="C32" s="1" t="str">
        <f>LEFT(D32,LEN(D32)-5)</f>
        <v>CME/CD</v>
      </c>
      <c r="D32" t="s">
        <v>33</v>
      </c>
      <c r="E32" t="s">
        <v>34</v>
      </c>
      <c r="F32">
        <f>(Tableau1[[#This Row],[completeCode.x]]=Tableau1[[#This Row],[completeCode.y]])*2-1</f>
        <v>-1</v>
      </c>
      <c r="G32">
        <v>-0.1163</v>
      </c>
      <c r="H32">
        <v>-0.1167</v>
      </c>
      <c r="I32">
        <f>(Tableau1[[#This Row],[Position.x]]=Tableau1[[#This Row],[Position.y]])*2-1</f>
        <v>-1</v>
      </c>
      <c r="J32">
        <v>0.22220000000000001</v>
      </c>
      <c r="K32">
        <v>0.22220000000000001</v>
      </c>
      <c r="L32">
        <f>(Tableau1[[#This Row],[Weight.x]]=Tableau1[[#This Row],[Weight.y]])*2-1</f>
        <v>1</v>
      </c>
      <c r="M32">
        <v>-0.50990000000000002</v>
      </c>
      <c r="N32">
        <v>-0.51149999999999995</v>
      </c>
      <c r="O32">
        <f>(Tableau1[[#This Row],[multiple.x]]=Tableau1[[#This Row],[multiple.y]])*2-1</f>
        <v>-1</v>
      </c>
      <c r="P32">
        <v>0</v>
      </c>
      <c r="Q32">
        <v>0</v>
      </c>
      <c r="R32">
        <f>(Tableau1[[#This Row],[rounded.x]]=Tableau1[[#This Row],[rounded.y]])*2-1</f>
        <v>1</v>
      </c>
      <c r="S32">
        <v>0</v>
      </c>
      <c r="T32">
        <v>0</v>
      </c>
      <c r="U32">
        <f>(Tableau1[[#This Row],[netPosition.x]]=Tableau1[[#This Row],[netPosition.y]])*2-1</f>
        <v>1</v>
      </c>
    </row>
    <row r="33" spans="1:21" x14ac:dyDescent="0.3">
      <c r="A33">
        <v>561</v>
      </c>
      <c r="B33" s="1">
        <v>42584</v>
      </c>
      <c r="C33" s="1" t="str">
        <f>LEFT(D33,LEN(D33)-5)</f>
        <v>CME/CL</v>
      </c>
      <c r="D33" t="s">
        <v>37</v>
      </c>
      <c r="E33" t="s">
        <v>36</v>
      </c>
      <c r="F33">
        <f>(Tableau1[[#This Row],[completeCode.x]]=Tableau1[[#This Row],[completeCode.y]])*2-1</f>
        <v>-1</v>
      </c>
      <c r="G33">
        <v>-0.72219999999999995</v>
      </c>
      <c r="H33">
        <v>-0.44440000000000002</v>
      </c>
      <c r="I33">
        <f>(Tableau1[[#This Row],[Position.x]]=Tableau1[[#This Row],[Position.y]])*2-1</f>
        <v>-1</v>
      </c>
      <c r="J33">
        <v>0.2</v>
      </c>
      <c r="K33">
        <v>0.2</v>
      </c>
      <c r="L33">
        <f>(Tableau1[[#This Row],[Weight.x]]=Tableau1[[#This Row],[Weight.y]])*2-1</f>
        <v>1</v>
      </c>
      <c r="M33">
        <v>-0.82620000000000005</v>
      </c>
      <c r="N33">
        <v>-0.50839999999999996</v>
      </c>
      <c r="O33">
        <f>(Tableau1[[#This Row],[multiple.x]]=Tableau1[[#This Row],[multiple.y]])*2-1</f>
        <v>-1</v>
      </c>
      <c r="P33">
        <v>-1</v>
      </c>
      <c r="Q33">
        <v>0</v>
      </c>
      <c r="R33">
        <f>(Tableau1[[#This Row],[rounded.x]]=Tableau1[[#This Row],[rounded.y]])*2-1</f>
        <v>-1</v>
      </c>
      <c r="S33">
        <v>-0.17480000000000001</v>
      </c>
      <c r="T33">
        <v>0</v>
      </c>
      <c r="U33">
        <f>(Tableau1[[#This Row],[netPosition.x]]=Tableau1[[#This Row],[netPosition.y]])*2-1</f>
        <v>-1</v>
      </c>
    </row>
    <row r="34" spans="1:21" x14ac:dyDescent="0.3">
      <c r="A34">
        <v>561</v>
      </c>
      <c r="B34" s="1">
        <v>42584</v>
      </c>
      <c r="C34" s="1" t="str">
        <f>LEFT(D34,LEN(D34)-5)</f>
        <v>CME/EC</v>
      </c>
      <c r="D34" t="s">
        <v>39</v>
      </c>
      <c r="E34" t="s">
        <v>40</v>
      </c>
      <c r="F34">
        <f>(Tableau1[[#This Row],[completeCode.x]]=Tableau1[[#This Row],[completeCode.y]])*2-1</f>
        <v>-1</v>
      </c>
      <c r="G34">
        <v>-0.30030000000000001</v>
      </c>
      <c r="H34">
        <v>-0.30209999999999998</v>
      </c>
      <c r="I34">
        <f>(Tableau1[[#This Row],[Position.x]]=Tableau1[[#This Row],[Position.y]])*2-1</f>
        <v>-1</v>
      </c>
      <c r="J34">
        <v>0.22220000000000001</v>
      </c>
      <c r="K34">
        <v>0.22220000000000001</v>
      </c>
      <c r="L34">
        <f>(Tableau1[[#This Row],[Weight.x]]=Tableau1[[#This Row],[Weight.y]])*2-1</f>
        <v>1</v>
      </c>
      <c r="M34">
        <v>-0.74750000000000005</v>
      </c>
      <c r="N34">
        <v>-0.75190000000000001</v>
      </c>
      <c r="O34">
        <f>(Tableau1[[#This Row],[multiple.x]]=Tableau1[[#This Row],[multiple.y]])*2-1</f>
        <v>-1</v>
      </c>
      <c r="P34">
        <v>-1</v>
      </c>
      <c r="Q34">
        <v>-1</v>
      </c>
      <c r="R34">
        <f>(Tableau1[[#This Row],[rounded.x]]=Tableau1[[#This Row],[rounded.y]])*2-1</f>
        <v>1</v>
      </c>
      <c r="S34">
        <v>-8.9300000000000004E-2</v>
      </c>
      <c r="T34">
        <v>-8.9300000000000004E-2</v>
      </c>
      <c r="U34">
        <f>(Tableau1[[#This Row],[netPosition.x]]=Tableau1[[#This Row],[netPosition.y]])*2-1</f>
        <v>1</v>
      </c>
    </row>
    <row r="35" spans="1:21" x14ac:dyDescent="0.3">
      <c r="A35">
        <v>561</v>
      </c>
      <c r="B35" s="1">
        <v>42584</v>
      </c>
      <c r="C35" s="1" t="str">
        <f>LEFT(D35,LEN(D35)-5)</f>
        <v>CME/FV</v>
      </c>
      <c r="D35" t="s">
        <v>41</v>
      </c>
      <c r="E35" t="s">
        <v>42</v>
      </c>
      <c r="F35">
        <f>(Tableau1[[#This Row],[completeCode.x]]=Tableau1[[#This Row],[completeCode.y]])*2-1</f>
        <v>-1</v>
      </c>
      <c r="G35">
        <v>0.79710000000000003</v>
      </c>
      <c r="H35">
        <v>0.79710000000000003</v>
      </c>
      <c r="I35">
        <f>(Tableau1[[#This Row],[Position.x]]=Tableau1[[#This Row],[Position.y]])*2-1</f>
        <v>1</v>
      </c>
      <c r="J35">
        <v>1.125</v>
      </c>
      <c r="K35">
        <v>1.125</v>
      </c>
      <c r="L35">
        <f>(Tableau1[[#This Row],[Weight.x]]=Tableau1[[#This Row],[Weight.y]])*2-1</f>
        <v>1</v>
      </c>
      <c r="M35">
        <v>1.1374</v>
      </c>
      <c r="N35">
        <v>1.1374</v>
      </c>
      <c r="O35">
        <f>(Tableau1[[#This Row],[multiple.x]]=Tableau1[[#This Row],[multiple.y]])*2-1</f>
        <v>1</v>
      </c>
      <c r="P35">
        <v>1</v>
      </c>
      <c r="Q35">
        <v>1</v>
      </c>
      <c r="R35">
        <f>(Tableau1[[#This Row],[rounded.x]]=Tableau1[[#This Row],[rounded.y]])*2-1</f>
        <v>1</v>
      </c>
      <c r="S35">
        <v>0.78839999999999999</v>
      </c>
      <c r="T35">
        <v>0.78839999999999999</v>
      </c>
      <c r="U35">
        <f>(Tableau1[[#This Row],[netPosition.x]]=Tableau1[[#This Row],[netPosition.y]])*2-1</f>
        <v>1</v>
      </c>
    </row>
    <row r="36" spans="1:21" x14ac:dyDescent="0.3">
      <c r="A36">
        <v>561</v>
      </c>
      <c r="B36" s="1">
        <v>42584</v>
      </c>
      <c r="C36" s="1" t="str">
        <f>LEFT(D36,LEN(D36)-5)</f>
        <v>CME/GC</v>
      </c>
      <c r="D36" t="s">
        <v>57</v>
      </c>
      <c r="E36" t="s">
        <v>56</v>
      </c>
      <c r="F36">
        <f>(Tableau1[[#This Row],[completeCode.x]]=Tableau1[[#This Row],[completeCode.y]])*2-1</f>
        <v>-1</v>
      </c>
      <c r="G36">
        <v>0.42280000000000001</v>
      </c>
      <c r="H36">
        <v>0.43319999999999997</v>
      </c>
      <c r="I36">
        <f>(Tableau1[[#This Row],[Position.x]]=Tableau1[[#This Row],[Position.y]])*2-1</f>
        <v>-1</v>
      </c>
      <c r="J36">
        <v>0.3125</v>
      </c>
      <c r="K36">
        <v>0.3125</v>
      </c>
      <c r="L36">
        <f>(Tableau1[[#This Row],[Weight.x]]=Tableau1[[#This Row],[Weight.y]])*2-1</f>
        <v>1</v>
      </c>
      <c r="M36">
        <v>1.6048</v>
      </c>
      <c r="N36">
        <v>1.6445000000000001</v>
      </c>
      <c r="O36">
        <f>(Tableau1[[#This Row],[multiple.x]]=Tableau1[[#This Row],[multiple.y]])*2-1</f>
        <v>-1</v>
      </c>
      <c r="P36">
        <v>2</v>
      </c>
      <c r="Q36">
        <v>2</v>
      </c>
      <c r="R36">
        <f>(Tableau1[[#This Row],[rounded.x]]=Tableau1[[#This Row],[rounded.y]])*2-1</f>
        <v>1</v>
      </c>
      <c r="S36">
        <v>0.1646</v>
      </c>
      <c r="T36">
        <v>0.1646</v>
      </c>
      <c r="U36">
        <f>(Tableau1[[#This Row],[netPosition.x]]=Tableau1[[#This Row],[netPosition.y]])*2-1</f>
        <v>1</v>
      </c>
    </row>
    <row r="37" spans="1:21" x14ac:dyDescent="0.3">
      <c r="A37">
        <v>561</v>
      </c>
      <c r="B37" s="1">
        <v>42584</v>
      </c>
      <c r="C37" s="1" t="str">
        <f>LEFT(D37,LEN(D37)-5)</f>
        <v>CME/HG</v>
      </c>
      <c r="D37" t="s">
        <v>75</v>
      </c>
      <c r="E37" t="s">
        <v>74</v>
      </c>
      <c r="F37">
        <f>(Tableau1[[#This Row],[completeCode.x]]=Tableau1[[#This Row],[completeCode.y]])*2-1</f>
        <v>-1</v>
      </c>
      <c r="G37">
        <v>-3.39E-2</v>
      </c>
      <c r="H37">
        <v>-1.8100000000000002E-2</v>
      </c>
      <c r="I37">
        <f>(Tableau1[[#This Row],[Position.x]]=Tableau1[[#This Row],[Position.y]])*2-1</f>
        <v>-1</v>
      </c>
      <c r="J37">
        <v>0.25</v>
      </c>
      <c r="K37">
        <v>0.25</v>
      </c>
      <c r="L37">
        <f>(Tableau1[[#This Row],[Weight.x]]=Tableau1[[#This Row],[Weight.y]])*2-1</f>
        <v>1</v>
      </c>
      <c r="M37">
        <v>-3.8699999999999998E-2</v>
      </c>
      <c r="N37">
        <v>-2.06E-2</v>
      </c>
      <c r="O37">
        <f>(Tableau1[[#This Row],[multiple.x]]=Tableau1[[#This Row],[multiple.y]])*2-1</f>
        <v>-1</v>
      </c>
      <c r="P37">
        <v>0</v>
      </c>
      <c r="Q37">
        <v>0</v>
      </c>
      <c r="R37">
        <f>(Tableau1[[#This Row],[rounded.x]]=Tableau1[[#This Row],[rounded.y]])*2-1</f>
        <v>1</v>
      </c>
      <c r="S37">
        <v>0</v>
      </c>
      <c r="T37">
        <v>0</v>
      </c>
      <c r="U37">
        <f>(Tableau1[[#This Row],[netPosition.x]]=Tableau1[[#This Row],[netPosition.y]])*2-1</f>
        <v>1</v>
      </c>
    </row>
    <row r="38" spans="1:21" x14ac:dyDescent="0.3">
      <c r="A38">
        <v>561</v>
      </c>
      <c r="B38" s="1">
        <v>42584</v>
      </c>
      <c r="C38" s="1" t="str">
        <f>LEFT(D38,LEN(D38)-5)</f>
        <v>CME/JY</v>
      </c>
      <c r="D38" t="s">
        <v>86</v>
      </c>
      <c r="E38" t="s">
        <v>87</v>
      </c>
      <c r="F38">
        <f>(Tableau1[[#This Row],[completeCode.x]]=Tableau1[[#This Row],[completeCode.y]])*2-1</f>
        <v>-1</v>
      </c>
      <c r="G38">
        <v>0.25650000000000001</v>
      </c>
      <c r="H38">
        <v>0.2485</v>
      </c>
      <c r="I38">
        <f>(Tableau1[[#This Row],[Position.x]]=Tableau1[[#This Row],[Position.y]])*2-1</f>
        <v>-1</v>
      </c>
      <c r="J38">
        <v>0.22220000000000001</v>
      </c>
      <c r="K38">
        <v>0.22220000000000001</v>
      </c>
      <c r="L38">
        <f>(Tableau1[[#This Row],[Weight.x]]=Tableau1[[#This Row],[Weight.y]])*2-1</f>
        <v>1</v>
      </c>
      <c r="M38">
        <v>0.76590000000000003</v>
      </c>
      <c r="N38">
        <v>0.74219999999999997</v>
      </c>
      <c r="O38">
        <f>(Tableau1[[#This Row],[multiple.x]]=Tableau1[[#This Row],[multiple.y]])*2-1</f>
        <v>-1</v>
      </c>
      <c r="P38">
        <v>1</v>
      </c>
      <c r="Q38">
        <v>1</v>
      </c>
      <c r="R38">
        <f>(Tableau1[[#This Row],[rounded.x]]=Tableau1[[#This Row],[rounded.y]])*2-1</f>
        <v>1</v>
      </c>
      <c r="S38">
        <v>7.4399999999999994E-2</v>
      </c>
      <c r="T38">
        <v>7.4399999999999994E-2</v>
      </c>
      <c r="U38">
        <f>(Tableau1[[#This Row],[netPosition.x]]=Tableau1[[#This Row],[netPosition.y]])*2-1</f>
        <v>1</v>
      </c>
    </row>
    <row r="39" spans="1:21" x14ac:dyDescent="0.3">
      <c r="A39">
        <v>561</v>
      </c>
      <c r="B39" s="1">
        <v>42584</v>
      </c>
      <c r="C39" s="1" t="str">
        <f>LEFT(D39,LEN(D39)-5)</f>
        <v>CME/NG</v>
      </c>
      <c r="D39" t="s">
        <v>91</v>
      </c>
      <c r="E39" t="s">
        <v>90</v>
      </c>
      <c r="F39">
        <f>(Tableau1[[#This Row],[completeCode.x]]=Tableau1[[#This Row],[completeCode.y]])*2-1</f>
        <v>-1</v>
      </c>
      <c r="G39">
        <v>-0.29670000000000002</v>
      </c>
      <c r="H39">
        <v>-7.7499999999999999E-2</v>
      </c>
      <c r="I39">
        <f>(Tableau1[[#This Row],[Position.x]]=Tableau1[[#This Row],[Position.y]])*2-1</f>
        <v>-1</v>
      </c>
      <c r="J39">
        <v>0.14000000000000001</v>
      </c>
      <c r="K39">
        <v>0.14000000000000001</v>
      </c>
      <c r="L39">
        <f>(Tableau1[[#This Row],[Weight.x]]=Tableau1[[#This Row],[Weight.y]])*2-1</f>
        <v>1</v>
      </c>
      <c r="M39">
        <v>-0.73450000000000004</v>
      </c>
      <c r="N39">
        <v>-0.19189999999999999</v>
      </c>
      <c r="O39">
        <f>(Tableau1[[#This Row],[multiple.x]]=Tableau1[[#This Row],[multiple.y]])*2-1</f>
        <v>-1</v>
      </c>
      <c r="P39">
        <v>-1</v>
      </c>
      <c r="Q39">
        <v>0</v>
      </c>
      <c r="R39">
        <f>(Tableau1[[#This Row],[rounded.x]]=Tableau1[[#This Row],[rounded.y]])*2-1</f>
        <v>-1</v>
      </c>
      <c r="S39">
        <v>-5.6500000000000002E-2</v>
      </c>
      <c r="T39">
        <v>0</v>
      </c>
      <c r="U39">
        <f>(Tableau1[[#This Row],[netPosition.x]]=Tableau1[[#This Row],[netPosition.y]])*2-1</f>
        <v>-1</v>
      </c>
    </row>
    <row r="40" spans="1:21" x14ac:dyDescent="0.3">
      <c r="A40">
        <v>561</v>
      </c>
      <c r="B40" s="1">
        <v>42584</v>
      </c>
      <c r="C40" s="1" t="str">
        <f>LEFT(D40,LEN(D40)-5)</f>
        <v>CME/TU</v>
      </c>
      <c r="D40" t="s">
        <v>102</v>
      </c>
      <c r="E40" t="s">
        <v>103</v>
      </c>
      <c r="F40">
        <f>(Tableau1[[#This Row],[completeCode.x]]=Tableau1[[#This Row],[completeCode.y]])*2-1</f>
        <v>-1</v>
      </c>
      <c r="G40">
        <v>0.81200000000000006</v>
      </c>
      <c r="H40">
        <v>0.81200000000000006</v>
      </c>
      <c r="I40">
        <f>(Tableau1[[#This Row],[Position.x]]=Tableau1[[#This Row],[Position.y]])*2-1</f>
        <v>1</v>
      </c>
      <c r="J40">
        <v>1.5</v>
      </c>
      <c r="K40">
        <v>1.5</v>
      </c>
      <c r="L40">
        <f>(Tableau1[[#This Row],[Weight.x]]=Tableau1[[#This Row],[Weight.y]])*2-1</f>
        <v>1</v>
      </c>
      <c r="M40">
        <v>0.84160000000000001</v>
      </c>
      <c r="N40">
        <v>0.84160000000000001</v>
      </c>
      <c r="O40">
        <f>(Tableau1[[#This Row],[multiple.x]]=Tableau1[[#This Row],[multiple.y]])*2-1</f>
        <v>1</v>
      </c>
      <c r="P40">
        <v>1</v>
      </c>
      <c r="Q40">
        <v>1</v>
      </c>
      <c r="R40">
        <f>(Tableau1[[#This Row],[rounded.x]]=Tableau1[[#This Row],[rounded.y]])*2-1</f>
        <v>1</v>
      </c>
      <c r="S40">
        <v>1.4472</v>
      </c>
      <c r="T40">
        <v>1.4472</v>
      </c>
      <c r="U40">
        <f>(Tableau1[[#This Row],[netPosition.x]]=Tableau1[[#This Row],[netPosition.y]])*2-1</f>
        <v>1</v>
      </c>
    </row>
    <row r="41" spans="1:21" x14ac:dyDescent="0.3">
      <c r="A41">
        <v>561</v>
      </c>
      <c r="B41" s="1">
        <v>42584</v>
      </c>
      <c r="C41" s="1" t="str">
        <f>LEFT(D41,LEN(D41)-5)</f>
        <v>MX/SXM</v>
      </c>
      <c r="D41" t="s">
        <v>111</v>
      </c>
      <c r="E41" t="s">
        <v>112</v>
      </c>
      <c r="F41">
        <f>(Tableau1[[#This Row],[completeCode.x]]=Tableau1[[#This Row],[completeCode.y]])*2-1</f>
        <v>-1</v>
      </c>
      <c r="G41">
        <v>0.90490000000000004</v>
      </c>
      <c r="H41">
        <v>0.90490000000000004</v>
      </c>
      <c r="I41">
        <f>(Tableau1[[#This Row],[Position.x]]=Tableau1[[#This Row],[Position.y]])*2-1</f>
        <v>1</v>
      </c>
      <c r="J41">
        <v>0.1429</v>
      </c>
      <c r="K41">
        <v>0.1429</v>
      </c>
      <c r="L41">
        <f>(Tableau1[[#This Row],[Weight.x]]=Tableau1[[#This Row],[Weight.y]])*2-1</f>
        <v>1</v>
      </c>
      <c r="M41">
        <v>0.55869999999999997</v>
      </c>
      <c r="N41">
        <v>0.55869999999999997</v>
      </c>
      <c r="O41">
        <f>(Tableau1[[#This Row],[multiple.x]]=Tableau1[[#This Row],[multiple.y]])*2-1</f>
        <v>1</v>
      </c>
      <c r="P41">
        <v>0</v>
      </c>
      <c r="Q41">
        <v>0</v>
      </c>
      <c r="R41">
        <f>(Tableau1[[#This Row],[rounded.x]]=Tableau1[[#This Row],[rounded.y]])*2-1</f>
        <v>1</v>
      </c>
      <c r="S41">
        <v>0</v>
      </c>
      <c r="T41">
        <v>0</v>
      </c>
      <c r="U41">
        <f>(Tableau1[[#This Row],[netPosition.x]]=Tableau1[[#This Row],[netPosition.y]])*2-1</f>
        <v>1</v>
      </c>
    </row>
    <row r="42" spans="1:21" x14ac:dyDescent="0.3">
      <c r="A42">
        <v>560</v>
      </c>
      <c r="B42" s="1">
        <v>42556</v>
      </c>
      <c r="C42" s="1" t="str">
        <f>LEFT(D42,LEN(D42)-5)</f>
        <v>CME/AD</v>
      </c>
      <c r="D42" t="s">
        <v>14</v>
      </c>
      <c r="E42" t="s">
        <v>15</v>
      </c>
      <c r="F42">
        <f>(Tableau1[[#This Row],[completeCode.x]]=Tableau1[[#This Row],[completeCode.y]])*2-1</f>
        <v>-1</v>
      </c>
      <c r="G42">
        <v>6.2899999999999998E-2</v>
      </c>
      <c r="H42">
        <v>6.2899999999999998E-2</v>
      </c>
      <c r="I42">
        <f>(Tableau1[[#This Row],[Position.x]]=Tableau1[[#This Row],[Position.y]])*2-1</f>
        <v>1</v>
      </c>
      <c r="J42">
        <v>0.22220000000000001</v>
      </c>
      <c r="K42">
        <v>0.22220000000000001</v>
      </c>
      <c r="L42">
        <f>(Tableau1[[#This Row],[Weight.x]]=Tableau1[[#This Row],[Weight.y]])*2-1</f>
        <v>1</v>
      </c>
      <c r="M42">
        <v>0.27439999999999998</v>
      </c>
      <c r="N42">
        <v>0.27439999999999998</v>
      </c>
      <c r="O42">
        <f>(Tableau1[[#This Row],[multiple.x]]=Tableau1[[#This Row],[multiple.y]])*2-1</f>
        <v>1</v>
      </c>
      <c r="P42">
        <v>0</v>
      </c>
      <c r="Q42">
        <v>0</v>
      </c>
      <c r="R42">
        <f>(Tableau1[[#This Row],[rounded.x]]=Tableau1[[#This Row],[rounded.y]])*2-1</f>
        <v>1</v>
      </c>
      <c r="S42">
        <v>0</v>
      </c>
      <c r="T42">
        <v>0</v>
      </c>
      <c r="U42">
        <f>(Tableau1[[#This Row],[netPosition.x]]=Tableau1[[#This Row],[netPosition.y]])*2-1</f>
        <v>1</v>
      </c>
    </row>
    <row r="43" spans="1:21" x14ac:dyDescent="0.3">
      <c r="A43">
        <v>560</v>
      </c>
      <c r="B43" s="1">
        <v>42556</v>
      </c>
      <c r="C43" s="1" t="str">
        <f>LEFT(D43,LEN(D43)-5)</f>
        <v>CME/BP</v>
      </c>
      <c r="D43" t="s">
        <v>25</v>
      </c>
      <c r="E43" t="s">
        <v>26</v>
      </c>
      <c r="F43">
        <f>(Tableau1[[#This Row],[completeCode.x]]=Tableau1[[#This Row],[completeCode.y]])*2-1</f>
        <v>-1</v>
      </c>
      <c r="G43">
        <v>-0.51739999999999997</v>
      </c>
      <c r="H43">
        <v>-0.51739999999999997</v>
      </c>
      <c r="I43">
        <f>(Tableau1[[#This Row],[Position.x]]=Tableau1[[#This Row],[Position.y]])*2-1</f>
        <v>1</v>
      </c>
      <c r="J43">
        <v>0.22220000000000001</v>
      </c>
      <c r="K43">
        <v>0.22220000000000001</v>
      </c>
      <c r="L43">
        <f>(Tableau1[[#This Row],[Weight.x]]=Tableau1[[#This Row],[Weight.y]])*2-1</f>
        <v>1</v>
      </c>
      <c r="M43">
        <v>-2.202</v>
      </c>
      <c r="N43">
        <v>-2.202</v>
      </c>
      <c r="O43">
        <f>(Tableau1[[#This Row],[multiple.x]]=Tableau1[[#This Row],[multiple.y]])*2-1</f>
        <v>1</v>
      </c>
      <c r="P43">
        <v>-2</v>
      </c>
      <c r="Q43">
        <v>-2</v>
      </c>
      <c r="R43">
        <f>(Tableau1[[#This Row],[rounded.x]]=Tableau1[[#This Row],[rounded.y]])*2-1</f>
        <v>1</v>
      </c>
      <c r="S43">
        <v>-0.10440000000000001</v>
      </c>
      <c r="T43">
        <v>-0.10440000000000001</v>
      </c>
      <c r="U43">
        <f>(Tableau1[[#This Row],[netPosition.x]]=Tableau1[[#This Row],[netPosition.y]])*2-1</f>
        <v>1</v>
      </c>
    </row>
    <row r="44" spans="1:21" x14ac:dyDescent="0.3">
      <c r="A44">
        <v>560</v>
      </c>
      <c r="B44" s="1">
        <v>42556</v>
      </c>
      <c r="C44" s="1" t="str">
        <f>LEFT(D44,LEN(D44)-5)</f>
        <v>CME/CD</v>
      </c>
      <c r="D44" t="s">
        <v>33</v>
      </c>
      <c r="E44" t="s">
        <v>34</v>
      </c>
      <c r="F44">
        <f>(Tableau1[[#This Row],[completeCode.x]]=Tableau1[[#This Row],[completeCode.y]])*2-1</f>
        <v>-1</v>
      </c>
      <c r="G44">
        <v>0.27679999999999999</v>
      </c>
      <c r="H44">
        <v>0.27679999999999999</v>
      </c>
      <c r="I44">
        <f>(Tableau1[[#This Row],[Position.x]]=Tableau1[[#This Row],[Position.y]])*2-1</f>
        <v>1</v>
      </c>
      <c r="J44">
        <v>0.22220000000000001</v>
      </c>
      <c r="K44">
        <v>0.22220000000000001</v>
      </c>
      <c r="L44">
        <f>(Tableau1[[#This Row],[Weight.x]]=Tableau1[[#This Row],[Weight.y]])*2-1</f>
        <v>1</v>
      </c>
      <c r="M44">
        <v>1.2132000000000001</v>
      </c>
      <c r="N44">
        <v>1.2132000000000001</v>
      </c>
      <c r="O44">
        <f>(Tableau1[[#This Row],[multiple.x]]=Tableau1[[#This Row],[multiple.y]])*2-1</f>
        <v>1</v>
      </c>
      <c r="P44">
        <v>1</v>
      </c>
      <c r="Q44">
        <v>1</v>
      </c>
      <c r="R44">
        <f>(Tableau1[[#This Row],[rounded.x]]=Tableau1[[#This Row],[rounded.y]])*2-1</f>
        <v>1</v>
      </c>
      <c r="S44">
        <v>5.0700000000000002E-2</v>
      </c>
      <c r="T44">
        <v>5.0700000000000002E-2</v>
      </c>
      <c r="U44">
        <f>(Tableau1[[#This Row],[netPosition.x]]=Tableau1[[#This Row],[netPosition.y]])*2-1</f>
        <v>1</v>
      </c>
    </row>
    <row r="45" spans="1:21" x14ac:dyDescent="0.3">
      <c r="A45">
        <v>560</v>
      </c>
      <c r="B45" s="1">
        <v>42556</v>
      </c>
      <c r="C45" s="1" t="str">
        <f>LEFT(D45,LEN(D45)-5)</f>
        <v>CME/CL</v>
      </c>
      <c r="D45" t="s">
        <v>35</v>
      </c>
      <c r="E45" t="s">
        <v>36</v>
      </c>
      <c r="F45">
        <f>(Tableau1[[#This Row],[completeCode.x]]=Tableau1[[#This Row],[completeCode.y]])*2-1</f>
        <v>-1</v>
      </c>
      <c r="G45">
        <v>-0.23849999999999999</v>
      </c>
      <c r="H45">
        <v>-0.23849999999999999</v>
      </c>
      <c r="I45">
        <f>(Tableau1[[#This Row],[Position.x]]=Tableau1[[#This Row],[Position.y]])*2-1</f>
        <v>1</v>
      </c>
      <c r="J45">
        <v>0.2</v>
      </c>
      <c r="K45">
        <v>0.2</v>
      </c>
      <c r="L45">
        <f>(Tableau1[[#This Row],[Weight.x]]=Tableau1[[#This Row],[Weight.y]])*2-1</f>
        <v>1</v>
      </c>
      <c r="M45">
        <v>-0.27289999999999998</v>
      </c>
      <c r="N45">
        <v>-0.27289999999999998</v>
      </c>
      <c r="O45">
        <f>(Tableau1[[#This Row],[multiple.x]]=Tableau1[[#This Row],[multiple.y]])*2-1</f>
        <v>1</v>
      </c>
      <c r="P45">
        <v>0</v>
      </c>
      <c r="Q45">
        <v>0</v>
      </c>
      <c r="R45">
        <f>(Tableau1[[#This Row],[rounded.x]]=Tableau1[[#This Row],[rounded.y]])*2-1</f>
        <v>1</v>
      </c>
      <c r="S45">
        <v>0</v>
      </c>
      <c r="T45">
        <v>0</v>
      </c>
      <c r="U45">
        <f>(Tableau1[[#This Row],[netPosition.x]]=Tableau1[[#This Row],[netPosition.y]])*2-1</f>
        <v>1</v>
      </c>
    </row>
    <row r="46" spans="1:21" x14ac:dyDescent="0.3">
      <c r="A46">
        <v>560</v>
      </c>
      <c r="B46" s="1">
        <v>42556</v>
      </c>
      <c r="C46" s="1" t="str">
        <f>LEFT(D46,LEN(D46)-5)</f>
        <v>CME/EC</v>
      </c>
      <c r="D46" t="s">
        <v>39</v>
      </c>
      <c r="E46" t="s">
        <v>40</v>
      </c>
      <c r="F46">
        <f>(Tableau1[[#This Row],[completeCode.x]]=Tableau1[[#This Row],[completeCode.y]])*2-1</f>
        <v>-1</v>
      </c>
      <c r="G46">
        <v>-0.1774</v>
      </c>
      <c r="H46">
        <v>-0.1774</v>
      </c>
      <c r="I46">
        <f>(Tableau1[[#This Row],[Position.x]]=Tableau1[[#This Row],[Position.y]])*2-1</f>
        <v>1</v>
      </c>
      <c r="J46">
        <v>0.22220000000000001</v>
      </c>
      <c r="K46">
        <v>0.22220000000000001</v>
      </c>
      <c r="L46">
        <f>(Tableau1[[#This Row],[Weight.x]]=Tableau1[[#This Row],[Weight.y]])*2-1</f>
        <v>1</v>
      </c>
      <c r="M46">
        <v>-0.4415</v>
      </c>
      <c r="N46">
        <v>-0.4415</v>
      </c>
      <c r="O46">
        <f>(Tableau1[[#This Row],[multiple.x]]=Tableau1[[#This Row],[multiple.y]])*2-1</f>
        <v>1</v>
      </c>
      <c r="P46">
        <v>0</v>
      </c>
      <c r="Q46">
        <v>0</v>
      </c>
      <c r="R46">
        <f>(Tableau1[[#This Row],[rounded.x]]=Tableau1[[#This Row],[rounded.y]])*2-1</f>
        <v>1</v>
      </c>
      <c r="S46">
        <v>0</v>
      </c>
      <c r="T46">
        <v>0</v>
      </c>
      <c r="U46">
        <f>(Tableau1[[#This Row],[netPosition.x]]=Tableau1[[#This Row],[netPosition.y]])*2-1</f>
        <v>1</v>
      </c>
    </row>
    <row r="47" spans="1:21" x14ac:dyDescent="0.3">
      <c r="A47">
        <v>560</v>
      </c>
      <c r="B47" s="1">
        <v>42556</v>
      </c>
      <c r="C47" s="1" t="str">
        <f>LEFT(D47,LEN(D47)-5)</f>
        <v>CME/FV</v>
      </c>
      <c r="D47" t="s">
        <v>41</v>
      </c>
      <c r="E47" t="s">
        <v>42</v>
      </c>
      <c r="F47">
        <f>(Tableau1[[#This Row],[completeCode.x]]=Tableau1[[#This Row],[completeCode.y]])*2-1</f>
        <v>-1</v>
      </c>
      <c r="G47">
        <v>0.79569999999999996</v>
      </c>
      <c r="H47">
        <v>0.79569999999999996</v>
      </c>
      <c r="I47">
        <f>(Tableau1[[#This Row],[Position.x]]=Tableau1[[#This Row],[Position.y]])*2-1</f>
        <v>1</v>
      </c>
      <c r="J47">
        <v>1.125</v>
      </c>
      <c r="K47">
        <v>1.125</v>
      </c>
      <c r="L47">
        <f>(Tableau1[[#This Row],[Weight.x]]=Tableau1[[#This Row],[Weight.y]])*2-1</f>
        <v>1</v>
      </c>
      <c r="M47">
        <v>1.1354</v>
      </c>
      <c r="N47">
        <v>1.1354</v>
      </c>
      <c r="O47">
        <f>(Tableau1[[#This Row],[multiple.x]]=Tableau1[[#This Row],[multiple.y]])*2-1</f>
        <v>1</v>
      </c>
      <c r="P47">
        <v>1</v>
      </c>
      <c r="Q47">
        <v>1</v>
      </c>
      <c r="R47">
        <f>(Tableau1[[#This Row],[rounded.x]]=Tableau1[[#This Row],[rounded.y]])*2-1</f>
        <v>1</v>
      </c>
      <c r="S47">
        <v>0.78839999999999999</v>
      </c>
      <c r="T47">
        <v>0.78839999999999999</v>
      </c>
      <c r="U47">
        <f>(Tableau1[[#This Row],[netPosition.x]]=Tableau1[[#This Row],[netPosition.y]])*2-1</f>
        <v>1</v>
      </c>
    </row>
    <row r="48" spans="1:21" x14ac:dyDescent="0.3">
      <c r="A48">
        <v>560</v>
      </c>
      <c r="B48" s="1">
        <v>42556</v>
      </c>
      <c r="C48" s="1" t="str">
        <f>LEFT(D48,LEN(D48)-5)</f>
        <v>CME/GC</v>
      </c>
      <c r="D48" t="s">
        <v>55</v>
      </c>
      <c r="E48" t="s">
        <v>56</v>
      </c>
      <c r="F48">
        <f>(Tableau1[[#This Row],[completeCode.x]]=Tableau1[[#This Row],[completeCode.y]])*2-1</f>
        <v>-1</v>
      </c>
      <c r="G48">
        <v>0.4355</v>
      </c>
      <c r="H48">
        <v>0.4355</v>
      </c>
      <c r="I48">
        <f>(Tableau1[[#This Row],[Position.x]]=Tableau1[[#This Row],[Position.y]])*2-1</f>
        <v>1</v>
      </c>
      <c r="J48">
        <v>0.3125</v>
      </c>
      <c r="K48">
        <v>0.3125</v>
      </c>
      <c r="L48">
        <f>(Tableau1[[#This Row],[Weight.x]]=Tableau1[[#This Row],[Weight.y]])*2-1</f>
        <v>1</v>
      </c>
      <c r="M48">
        <v>1.6531</v>
      </c>
      <c r="N48">
        <v>1.6531</v>
      </c>
      <c r="O48">
        <f>(Tableau1[[#This Row],[multiple.x]]=Tableau1[[#This Row],[multiple.y]])*2-1</f>
        <v>1</v>
      </c>
      <c r="P48">
        <v>2</v>
      </c>
      <c r="Q48">
        <v>2</v>
      </c>
      <c r="R48">
        <f>(Tableau1[[#This Row],[rounded.x]]=Tableau1[[#This Row],[rounded.y]])*2-1</f>
        <v>1</v>
      </c>
      <c r="S48">
        <v>0.1646</v>
      </c>
      <c r="T48">
        <v>0.1646</v>
      </c>
      <c r="U48">
        <f>(Tableau1[[#This Row],[netPosition.x]]=Tableau1[[#This Row],[netPosition.y]])*2-1</f>
        <v>1</v>
      </c>
    </row>
    <row r="49" spans="1:21" x14ac:dyDescent="0.3">
      <c r="A49">
        <v>560</v>
      </c>
      <c r="B49" s="1">
        <v>42556</v>
      </c>
      <c r="C49" s="1" t="str">
        <f>LEFT(D49,LEN(D49)-5)</f>
        <v>CME/HG</v>
      </c>
      <c r="D49" t="s">
        <v>73</v>
      </c>
      <c r="E49" t="s">
        <v>74</v>
      </c>
      <c r="F49">
        <f>(Tableau1[[#This Row],[completeCode.x]]=Tableau1[[#This Row],[completeCode.y]])*2-1</f>
        <v>-1</v>
      </c>
      <c r="G49">
        <v>-0.1147</v>
      </c>
      <c r="H49">
        <v>-0.1147</v>
      </c>
      <c r="I49">
        <f>(Tableau1[[#This Row],[Position.x]]=Tableau1[[#This Row],[Position.y]])*2-1</f>
        <v>1</v>
      </c>
      <c r="J49">
        <v>0.25</v>
      </c>
      <c r="K49">
        <v>0.25</v>
      </c>
      <c r="L49">
        <f>(Tableau1[[#This Row],[Weight.x]]=Tableau1[[#This Row],[Weight.y]])*2-1</f>
        <v>1</v>
      </c>
      <c r="M49">
        <v>-0.13089999999999999</v>
      </c>
      <c r="N49">
        <v>-0.13089999999999999</v>
      </c>
      <c r="O49">
        <f>(Tableau1[[#This Row],[multiple.x]]=Tableau1[[#This Row],[multiple.y]])*2-1</f>
        <v>1</v>
      </c>
      <c r="P49">
        <v>0</v>
      </c>
      <c r="Q49">
        <v>0</v>
      </c>
      <c r="R49">
        <f>(Tableau1[[#This Row],[rounded.x]]=Tableau1[[#This Row],[rounded.y]])*2-1</f>
        <v>1</v>
      </c>
      <c r="S49">
        <v>0</v>
      </c>
      <c r="T49">
        <v>0</v>
      </c>
      <c r="U49">
        <f>(Tableau1[[#This Row],[netPosition.x]]=Tableau1[[#This Row],[netPosition.y]])*2-1</f>
        <v>1</v>
      </c>
    </row>
    <row r="50" spans="1:21" x14ac:dyDescent="0.3">
      <c r="A50">
        <v>560</v>
      </c>
      <c r="B50" s="1">
        <v>42556</v>
      </c>
      <c r="C50" s="1" t="str">
        <f>LEFT(D50,LEN(D50)-5)</f>
        <v>CME/JY</v>
      </c>
      <c r="D50" t="s">
        <v>86</v>
      </c>
      <c r="E50" t="s">
        <v>87</v>
      </c>
      <c r="F50">
        <f>(Tableau1[[#This Row],[completeCode.x]]=Tableau1[[#This Row],[completeCode.y]])*2-1</f>
        <v>-1</v>
      </c>
      <c r="G50">
        <v>0.43140000000000001</v>
      </c>
      <c r="H50">
        <v>0.43140000000000001</v>
      </c>
      <c r="I50">
        <f>(Tableau1[[#This Row],[Position.x]]=Tableau1[[#This Row],[Position.y]])*2-1</f>
        <v>1</v>
      </c>
      <c r="J50">
        <v>0.22220000000000001</v>
      </c>
      <c r="K50">
        <v>0.22220000000000001</v>
      </c>
      <c r="L50">
        <f>(Tableau1[[#This Row],[Weight.x]]=Tableau1[[#This Row],[Weight.y]])*2-1</f>
        <v>1</v>
      </c>
      <c r="M50">
        <v>1.2884</v>
      </c>
      <c r="N50">
        <v>1.2884</v>
      </c>
      <c r="O50">
        <f>(Tableau1[[#This Row],[multiple.x]]=Tableau1[[#This Row],[multiple.y]])*2-1</f>
        <v>1</v>
      </c>
      <c r="P50">
        <v>1</v>
      </c>
      <c r="Q50">
        <v>1</v>
      </c>
      <c r="R50">
        <f>(Tableau1[[#This Row],[rounded.x]]=Tableau1[[#This Row],[rounded.y]])*2-1</f>
        <v>1</v>
      </c>
      <c r="S50">
        <v>7.4399999999999994E-2</v>
      </c>
      <c r="T50">
        <v>7.4399999999999994E-2</v>
      </c>
      <c r="U50">
        <f>(Tableau1[[#This Row],[netPosition.x]]=Tableau1[[#This Row],[netPosition.y]])*2-1</f>
        <v>1</v>
      </c>
    </row>
    <row r="51" spans="1:21" x14ac:dyDescent="0.3">
      <c r="A51">
        <v>560</v>
      </c>
      <c r="B51" s="1">
        <v>42556</v>
      </c>
      <c r="C51" s="1" t="str">
        <f>LEFT(D51,LEN(D51)-5)</f>
        <v>CME/NG</v>
      </c>
      <c r="D51" t="s">
        <v>89</v>
      </c>
      <c r="E51" t="s">
        <v>90</v>
      </c>
      <c r="F51">
        <f>(Tableau1[[#This Row],[completeCode.x]]=Tableau1[[#This Row],[completeCode.y]])*2-1</f>
        <v>-1</v>
      </c>
      <c r="G51">
        <v>-0.1744</v>
      </c>
      <c r="H51">
        <v>-0.1744</v>
      </c>
      <c r="I51">
        <f>(Tableau1[[#This Row],[Position.x]]=Tableau1[[#This Row],[Position.y]])*2-1</f>
        <v>1</v>
      </c>
      <c r="J51">
        <v>0.14000000000000001</v>
      </c>
      <c r="K51">
        <v>0.14000000000000001</v>
      </c>
      <c r="L51">
        <f>(Tableau1[[#This Row],[Weight.x]]=Tableau1[[#This Row],[Weight.y]])*2-1</f>
        <v>1</v>
      </c>
      <c r="M51">
        <v>-0.43180000000000002</v>
      </c>
      <c r="N51">
        <v>-0.43180000000000002</v>
      </c>
      <c r="O51">
        <f>(Tableau1[[#This Row],[multiple.x]]=Tableau1[[#This Row],[multiple.y]])*2-1</f>
        <v>1</v>
      </c>
      <c r="P51">
        <v>0</v>
      </c>
      <c r="Q51">
        <v>0</v>
      </c>
      <c r="R51">
        <f>(Tableau1[[#This Row],[rounded.x]]=Tableau1[[#This Row],[rounded.y]])*2-1</f>
        <v>1</v>
      </c>
      <c r="S51">
        <v>0</v>
      </c>
      <c r="T51">
        <v>0</v>
      </c>
      <c r="U51">
        <f>(Tableau1[[#This Row],[netPosition.x]]=Tableau1[[#This Row],[netPosition.y]])*2-1</f>
        <v>1</v>
      </c>
    </row>
    <row r="52" spans="1:21" x14ac:dyDescent="0.3">
      <c r="A52">
        <v>560</v>
      </c>
      <c r="B52" s="1">
        <v>42556</v>
      </c>
      <c r="C52" s="1" t="str">
        <f>LEFT(D52,LEN(D52)-5)</f>
        <v>CME/TU</v>
      </c>
      <c r="D52" t="s">
        <v>102</v>
      </c>
      <c r="E52" t="s">
        <v>103</v>
      </c>
      <c r="F52">
        <f>(Tableau1[[#This Row],[completeCode.x]]=Tableau1[[#This Row],[completeCode.y]])*2-1</f>
        <v>-1</v>
      </c>
      <c r="G52">
        <v>0.79390000000000005</v>
      </c>
      <c r="H52">
        <v>0.79390000000000005</v>
      </c>
      <c r="I52">
        <f>(Tableau1[[#This Row],[Position.x]]=Tableau1[[#This Row],[Position.y]])*2-1</f>
        <v>1</v>
      </c>
      <c r="J52">
        <v>1.5</v>
      </c>
      <c r="K52">
        <v>1.5</v>
      </c>
      <c r="L52">
        <f>(Tableau1[[#This Row],[Weight.x]]=Tableau1[[#This Row],[Weight.y]])*2-1</f>
        <v>1</v>
      </c>
      <c r="M52">
        <v>0.82289999999999996</v>
      </c>
      <c r="N52">
        <v>0.82289999999999996</v>
      </c>
      <c r="O52">
        <f>(Tableau1[[#This Row],[multiple.x]]=Tableau1[[#This Row],[multiple.y]])*2-1</f>
        <v>1</v>
      </c>
      <c r="P52">
        <v>1</v>
      </c>
      <c r="Q52">
        <v>1</v>
      </c>
      <c r="R52">
        <f>(Tableau1[[#This Row],[rounded.x]]=Tableau1[[#This Row],[rounded.y]])*2-1</f>
        <v>1</v>
      </c>
      <c r="S52">
        <v>1.4472</v>
      </c>
      <c r="T52">
        <v>1.4472</v>
      </c>
      <c r="U52">
        <f>(Tableau1[[#This Row],[netPosition.x]]=Tableau1[[#This Row],[netPosition.y]])*2-1</f>
        <v>1</v>
      </c>
    </row>
    <row r="53" spans="1:21" x14ac:dyDescent="0.3">
      <c r="A53">
        <v>560</v>
      </c>
      <c r="B53" s="1">
        <v>42556</v>
      </c>
      <c r="C53" s="1" t="str">
        <f>LEFT(D53,LEN(D53)-5)</f>
        <v>EUREX/FESX</v>
      </c>
      <c r="D53" t="s">
        <v>105</v>
      </c>
      <c r="E53" t="s">
        <v>106</v>
      </c>
      <c r="F53">
        <f>(Tableau1[[#This Row],[completeCode.x]]=Tableau1[[#This Row],[completeCode.y]])*2-1</f>
        <v>-1</v>
      </c>
      <c r="G53">
        <v>0.33329999999999999</v>
      </c>
      <c r="H53">
        <v>0.33329999999999999</v>
      </c>
      <c r="I53">
        <f>(Tableau1[[#This Row],[Position.x]]=Tableau1[[#This Row],[Position.y]])*2-1</f>
        <v>1</v>
      </c>
      <c r="J53">
        <v>0.1429</v>
      </c>
      <c r="K53">
        <v>0.1429</v>
      </c>
      <c r="L53">
        <f>(Tableau1[[#This Row],[Weight.x]]=Tableau1[[#This Row],[Weight.y]])*2-1</f>
        <v>1</v>
      </c>
      <c r="M53">
        <v>0.20630000000000001</v>
      </c>
      <c r="N53">
        <v>0.20630000000000001</v>
      </c>
      <c r="O53">
        <f>(Tableau1[[#This Row],[multiple.x]]=Tableau1[[#This Row],[multiple.y]])*2-1</f>
        <v>1</v>
      </c>
      <c r="P53">
        <v>0</v>
      </c>
      <c r="Q53">
        <v>0</v>
      </c>
      <c r="R53">
        <f>(Tableau1[[#This Row],[rounded.x]]=Tableau1[[#This Row],[rounded.y]])*2-1</f>
        <v>1</v>
      </c>
      <c r="S53">
        <v>0</v>
      </c>
      <c r="T53">
        <v>0</v>
      </c>
      <c r="U53">
        <f>(Tableau1[[#This Row],[netPosition.x]]=Tableau1[[#This Row],[netPosition.y]])*2-1</f>
        <v>1</v>
      </c>
    </row>
    <row r="54" spans="1:21" x14ac:dyDescent="0.3">
      <c r="A54">
        <v>560</v>
      </c>
      <c r="B54" s="1">
        <v>42556</v>
      </c>
      <c r="C54" s="1" t="str">
        <f>LEFT(D54,LEN(D54)-5)</f>
        <v>EUREX/FGBM</v>
      </c>
      <c r="D54" t="s">
        <v>107</v>
      </c>
      <c r="E54" t="s">
        <v>108</v>
      </c>
      <c r="F54">
        <f>(Tableau1[[#This Row],[completeCode.x]]=Tableau1[[#This Row],[completeCode.y]])*2-1</f>
        <v>-1</v>
      </c>
      <c r="G54">
        <v>0.70630000000000004</v>
      </c>
      <c r="H54">
        <v>0.70630000000000004</v>
      </c>
      <c r="I54">
        <f>(Tableau1[[#This Row],[Position.x]]=Tableau1[[#This Row],[Position.y]])*2-1</f>
        <v>1</v>
      </c>
      <c r="J54">
        <v>1.125</v>
      </c>
      <c r="K54">
        <v>1.125</v>
      </c>
      <c r="L54">
        <f>(Tableau1[[#This Row],[Weight.x]]=Tableau1[[#This Row],[Weight.y]])*2-1</f>
        <v>1</v>
      </c>
      <c r="M54">
        <v>0.83260000000000001</v>
      </c>
      <c r="N54">
        <v>0.83260000000000001</v>
      </c>
      <c r="O54">
        <f>(Tableau1[[#This Row],[multiple.x]]=Tableau1[[#This Row],[multiple.y]])*2-1</f>
        <v>1</v>
      </c>
      <c r="P54">
        <v>1</v>
      </c>
      <c r="Q54">
        <v>1</v>
      </c>
      <c r="R54">
        <f>(Tableau1[[#This Row],[rounded.x]]=Tableau1[[#This Row],[rounded.y]])*2-1</f>
        <v>1</v>
      </c>
      <c r="S54">
        <v>0.95440000000000003</v>
      </c>
      <c r="T54">
        <v>0.95440000000000003</v>
      </c>
      <c r="U54">
        <f>(Tableau1[[#This Row],[netPosition.x]]=Tableau1[[#This Row],[netPosition.y]])*2-1</f>
        <v>1</v>
      </c>
    </row>
    <row r="55" spans="1:21" x14ac:dyDescent="0.3">
      <c r="A55">
        <v>560</v>
      </c>
      <c r="B55" s="1">
        <v>42556</v>
      </c>
      <c r="C55" s="1" t="str">
        <f>LEFT(D55,LEN(D55)-5)</f>
        <v>EUREX/FGBS</v>
      </c>
      <c r="D55" t="s">
        <v>109</v>
      </c>
      <c r="E55" t="s">
        <v>110</v>
      </c>
      <c r="F55">
        <f>(Tableau1[[#This Row],[completeCode.x]]=Tableau1[[#This Row],[completeCode.y]])*2-1</f>
        <v>-1</v>
      </c>
      <c r="G55">
        <v>0.67579999999999996</v>
      </c>
      <c r="H55">
        <v>0.67579999999999996</v>
      </c>
      <c r="I55">
        <f>(Tableau1[[#This Row],[Position.x]]=Tableau1[[#This Row],[Position.y]])*2-1</f>
        <v>1</v>
      </c>
      <c r="J55">
        <v>1.5</v>
      </c>
      <c r="K55">
        <v>1.5</v>
      </c>
      <c r="L55">
        <f>(Tableau1[[#This Row],[Weight.x]]=Tableau1[[#This Row],[Weight.y]])*2-1</f>
        <v>1</v>
      </c>
      <c r="M55">
        <v>1.2628999999999999</v>
      </c>
      <c r="N55">
        <v>1.2628999999999999</v>
      </c>
      <c r="O55">
        <f>(Tableau1[[#This Row],[multiple.x]]=Tableau1[[#This Row],[multiple.y]])*2-1</f>
        <v>1</v>
      </c>
      <c r="P55">
        <v>1</v>
      </c>
      <c r="Q55">
        <v>1</v>
      </c>
      <c r="R55">
        <f>(Tableau1[[#This Row],[rounded.x]]=Tableau1[[#This Row],[rounded.y]])*2-1</f>
        <v>1</v>
      </c>
      <c r="S55">
        <v>0.80269999999999997</v>
      </c>
      <c r="T55">
        <v>0.80269999999999997</v>
      </c>
      <c r="U55">
        <f>(Tableau1[[#This Row],[netPosition.x]]=Tableau1[[#This Row],[netPosition.y]])*2-1</f>
        <v>1</v>
      </c>
    </row>
    <row r="56" spans="1:21" x14ac:dyDescent="0.3">
      <c r="A56">
        <v>147</v>
      </c>
      <c r="B56" s="1">
        <v>29983</v>
      </c>
      <c r="C56" s="1" t="str">
        <f>LEFT(D56,LEN(D56)-5)</f>
        <v>CME/BP</v>
      </c>
      <c r="D56" t="s">
        <v>24</v>
      </c>
      <c r="E56" t="s">
        <v>24</v>
      </c>
      <c r="F56">
        <f>(Tableau1[[#This Row],[completeCode.x]]=Tableau1[[#This Row],[completeCode.y]])*2-1</f>
        <v>1</v>
      </c>
      <c r="G56">
        <v>-0.28070000000000001</v>
      </c>
      <c r="H56">
        <v>-0.114</v>
      </c>
      <c r="I56">
        <f>(Tableau1[[#This Row],[Position.x]]=Tableau1[[#This Row],[Position.y]])*2-1</f>
        <v>-1</v>
      </c>
      <c r="J56">
        <v>0.5</v>
      </c>
      <c r="K56">
        <v>0.5</v>
      </c>
      <c r="L56">
        <f>(Tableau1[[#This Row],[Weight.x]]=Tableau1[[#This Row],[Weight.y]])*2-1</f>
        <v>1</v>
      </c>
      <c r="M56">
        <v>-2.6873999999999998</v>
      </c>
      <c r="N56">
        <v>-1.0914999999999999</v>
      </c>
      <c r="O56">
        <f>(Tableau1[[#This Row],[multiple.x]]=Tableau1[[#This Row],[multiple.y]])*2-1</f>
        <v>-1</v>
      </c>
      <c r="P56">
        <v>-3</v>
      </c>
      <c r="Q56">
        <v>-1</v>
      </c>
      <c r="R56">
        <f>(Tableau1[[#This Row],[rounded.x]]=Tableau1[[#This Row],[rounded.y]])*2-1</f>
        <v>-1</v>
      </c>
      <c r="S56">
        <v>-0.15659999999999999</v>
      </c>
      <c r="T56">
        <v>-5.2200000000000003E-2</v>
      </c>
      <c r="U56">
        <f>(Tableau1[[#This Row],[netPosition.x]]=Tableau1[[#This Row],[netPosition.y]])*2-1</f>
        <v>-1</v>
      </c>
    </row>
    <row r="57" spans="1:21" x14ac:dyDescent="0.3">
      <c r="A57">
        <v>143</v>
      </c>
      <c r="B57" s="1">
        <v>29860</v>
      </c>
      <c r="C57" s="1" t="str">
        <f>LEFT(D57,LEN(D57)-5)</f>
        <v>CME/SF</v>
      </c>
      <c r="D57" t="s">
        <v>100</v>
      </c>
      <c r="E57" t="s">
        <v>100</v>
      </c>
      <c r="F57">
        <f>(Tableau1[[#This Row],[completeCode.x]]=Tableau1[[#This Row],[completeCode.y]])*2-1</f>
        <v>1</v>
      </c>
      <c r="G57">
        <v>-0.35310000000000002</v>
      </c>
      <c r="H57">
        <v>-0.18640000000000001</v>
      </c>
      <c r="I57">
        <f>(Tableau1[[#This Row],[Position.x]]=Tableau1[[#This Row],[Position.y]])*2-1</f>
        <v>-1</v>
      </c>
      <c r="J57">
        <v>0.5</v>
      </c>
      <c r="K57">
        <v>0.5</v>
      </c>
      <c r="L57">
        <f>(Tableau1[[#This Row],[Weight.x]]=Tableau1[[#This Row],[Weight.y]])*2-1</f>
        <v>1</v>
      </c>
      <c r="M57">
        <v>-2.1065</v>
      </c>
      <c r="N57">
        <v>-1.1121000000000001</v>
      </c>
      <c r="O57">
        <f>(Tableau1[[#This Row],[multiple.x]]=Tableau1[[#This Row],[multiple.y]])*2-1</f>
        <v>-1</v>
      </c>
      <c r="P57">
        <v>-2</v>
      </c>
      <c r="Q57">
        <v>-1</v>
      </c>
      <c r="R57">
        <f>(Tableau1[[#This Row],[rounded.x]]=Tableau1[[#This Row],[rounded.y]])*2-1</f>
        <v>-1</v>
      </c>
      <c r="S57">
        <v>-0.1676</v>
      </c>
      <c r="T57">
        <v>-8.3799999999999999E-2</v>
      </c>
      <c r="U57">
        <f>(Tableau1[[#This Row],[netPosition.x]]=Tableau1[[#This Row],[netPosition.y]])*2-1</f>
        <v>-1</v>
      </c>
    </row>
    <row r="58" spans="1:21" x14ac:dyDescent="0.3">
      <c r="A58">
        <v>140</v>
      </c>
      <c r="B58" s="1">
        <v>29768</v>
      </c>
      <c r="C58" s="1" t="str">
        <f>LEFT(D58,LEN(D58)-5)</f>
        <v>CME/JY</v>
      </c>
      <c r="D58" t="s">
        <v>85</v>
      </c>
      <c r="E58" t="s">
        <v>85</v>
      </c>
      <c r="F58">
        <f>(Tableau1[[#This Row],[completeCode.x]]=Tableau1[[#This Row],[completeCode.y]])*2-1</f>
        <v>1</v>
      </c>
      <c r="G58">
        <v>-0.86699999999999999</v>
      </c>
      <c r="H58">
        <v>-0.75590000000000002</v>
      </c>
      <c r="I58">
        <f>(Tableau1[[#This Row],[Position.x]]=Tableau1[[#This Row],[Position.y]])*2-1</f>
        <v>-1</v>
      </c>
      <c r="J58">
        <v>0.5</v>
      </c>
      <c r="K58">
        <v>0.5</v>
      </c>
      <c r="L58">
        <f>(Tableau1[[#This Row],[Weight.x]]=Tableau1[[#This Row],[Weight.y]])*2-1</f>
        <v>1</v>
      </c>
      <c r="M58">
        <v>-5.8254000000000001</v>
      </c>
      <c r="N58">
        <v>-5.0788000000000002</v>
      </c>
      <c r="O58">
        <f>(Tableau1[[#This Row],[multiple.x]]=Tableau1[[#This Row],[multiple.y]])*2-1</f>
        <v>-1</v>
      </c>
      <c r="P58">
        <v>-6</v>
      </c>
      <c r="Q58">
        <v>-5</v>
      </c>
      <c r="R58">
        <f>(Tableau1[[#This Row],[rounded.x]]=Tableau1[[#This Row],[rounded.y]])*2-1</f>
        <v>-1</v>
      </c>
      <c r="S58">
        <v>-0.44650000000000001</v>
      </c>
      <c r="T58">
        <v>-0.37209999999999999</v>
      </c>
      <c r="U58">
        <f>(Tableau1[[#This Row],[netPosition.x]]=Tableau1[[#This Row],[netPosition.y]])*2-1</f>
        <v>-1</v>
      </c>
    </row>
    <row r="59" spans="1:21" x14ac:dyDescent="0.3">
      <c r="A59">
        <v>139</v>
      </c>
      <c r="B59" s="1">
        <v>29738</v>
      </c>
      <c r="C59" s="1" t="str">
        <f>LEFT(D59,LEN(D59)-5)</f>
        <v>CME/BP</v>
      </c>
      <c r="D59" t="s">
        <v>23</v>
      </c>
      <c r="E59" t="s">
        <v>23</v>
      </c>
      <c r="F59">
        <f>(Tableau1[[#This Row],[completeCode.x]]=Tableau1[[#This Row],[completeCode.y]])*2-1</f>
        <v>1</v>
      </c>
      <c r="G59">
        <v>-0.54949999999999999</v>
      </c>
      <c r="H59">
        <v>-0.77170000000000005</v>
      </c>
      <c r="I59">
        <f>(Tableau1[[#This Row],[Position.x]]=Tableau1[[#This Row],[Position.y]])*2-1</f>
        <v>-1</v>
      </c>
      <c r="J59">
        <v>0.5</v>
      </c>
      <c r="K59">
        <v>0.5</v>
      </c>
      <c r="L59">
        <f>(Tableau1[[#This Row],[Weight.x]]=Tableau1[[#This Row],[Weight.y]])*2-1</f>
        <v>1</v>
      </c>
      <c r="M59">
        <v>-5.2614000000000001</v>
      </c>
      <c r="N59">
        <v>-7.3893000000000004</v>
      </c>
      <c r="O59">
        <f>(Tableau1[[#This Row],[multiple.x]]=Tableau1[[#This Row],[multiple.y]])*2-1</f>
        <v>-1</v>
      </c>
      <c r="P59">
        <v>-5</v>
      </c>
      <c r="Q59">
        <v>-7</v>
      </c>
      <c r="R59">
        <f>(Tableau1[[#This Row],[rounded.x]]=Tableau1[[#This Row],[rounded.y]])*2-1</f>
        <v>-1</v>
      </c>
      <c r="S59">
        <v>-0.2611</v>
      </c>
      <c r="T59">
        <v>-0.36549999999999999</v>
      </c>
      <c r="U59">
        <f>(Tableau1[[#This Row],[netPosition.x]]=Tableau1[[#This Row],[netPosition.y]])*2-1</f>
        <v>-1</v>
      </c>
    </row>
    <row r="60" spans="1:21" x14ac:dyDescent="0.3">
      <c r="A60">
        <v>139</v>
      </c>
      <c r="B60" s="1">
        <v>29738</v>
      </c>
      <c r="C60" s="1" t="str">
        <f>LEFT(D60,LEN(D60)-5)</f>
        <v>CME/JY</v>
      </c>
      <c r="D60" t="s">
        <v>85</v>
      </c>
      <c r="E60" t="s">
        <v>85</v>
      </c>
      <c r="F60">
        <f>(Tableau1[[#This Row],[completeCode.x]]=Tableau1[[#This Row],[completeCode.y]])*2-1</f>
        <v>1</v>
      </c>
      <c r="G60">
        <v>-0.85860000000000003</v>
      </c>
      <c r="H60">
        <v>-0.74750000000000005</v>
      </c>
      <c r="I60">
        <f>(Tableau1[[#This Row],[Position.x]]=Tableau1[[#This Row],[Position.y]])*2-1</f>
        <v>-1</v>
      </c>
      <c r="J60">
        <v>0.5</v>
      </c>
      <c r="K60">
        <v>0.5</v>
      </c>
      <c r="L60">
        <f>(Tableau1[[#This Row],[Weight.x]]=Tableau1[[#This Row],[Weight.y]])*2-1</f>
        <v>1</v>
      </c>
      <c r="M60">
        <v>-5.7690999999999999</v>
      </c>
      <c r="N60">
        <v>-5.0225</v>
      </c>
      <c r="O60">
        <f>(Tableau1[[#This Row],[multiple.x]]=Tableau1[[#This Row],[multiple.y]])*2-1</f>
        <v>-1</v>
      </c>
      <c r="P60">
        <v>-6</v>
      </c>
      <c r="Q60">
        <v>-5</v>
      </c>
      <c r="R60">
        <f>(Tableau1[[#This Row],[rounded.x]]=Tableau1[[#This Row],[rounded.y]])*2-1</f>
        <v>-1</v>
      </c>
      <c r="S60">
        <v>-0.44650000000000001</v>
      </c>
      <c r="T60">
        <v>-0.37209999999999999</v>
      </c>
      <c r="U60">
        <f>(Tableau1[[#This Row],[netPosition.x]]=Tableau1[[#This Row],[netPosition.y]])*2-1</f>
        <v>-1</v>
      </c>
    </row>
    <row r="61" spans="1:21" x14ac:dyDescent="0.3">
      <c r="A61">
        <v>138</v>
      </c>
      <c r="B61" s="1">
        <v>29707</v>
      </c>
      <c r="C61" s="1" t="str">
        <f>LEFT(D61,LEN(D61)-5)</f>
        <v>CME/BP</v>
      </c>
      <c r="D61" t="s">
        <v>22</v>
      </c>
      <c r="E61" t="s">
        <v>22</v>
      </c>
      <c r="F61">
        <f>(Tableau1[[#This Row],[completeCode.x]]=Tableau1[[#This Row],[completeCode.y]])*2-1</f>
        <v>1</v>
      </c>
      <c r="G61">
        <v>-0.48880000000000001</v>
      </c>
      <c r="H61">
        <v>-0.59989999999999999</v>
      </c>
      <c r="I61">
        <f>(Tableau1[[#This Row],[Position.x]]=Tableau1[[#This Row],[Position.y]])*2-1</f>
        <v>-1</v>
      </c>
      <c r="J61">
        <v>0.5</v>
      </c>
      <c r="K61">
        <v>0.5</v>
      </c>
      <c r="L61">
        <f>(Tableau1[[#This Row],[Weight.x]]=Tableau1[[#This Row],[Weight.y]])*2-1</f>
        <v>1</v>
      </c>
      <c r="M61">
        <v>-4.6801000000000004</v>
      </c>
      <c r="N61">
        <v>-5.7441000000000004</v>
      </c>
      <c r="O61">
        <f>(Tableau1[[#This Row],[multiple.x]]=Tableau1[[#This Row],[multiple.y]])*2-1</f>
        <v>-1</v>
      </c>
      <c r="P61">
        <v>-5</v>
      </c>
      <c r="Q61">
        <v>-6</v>
      </c>
      <c r="R61">
        <f>(Tableau1[[#This Row],[rounded.x]]=Tableau1[[#This Row],[rounded.y]])*2-1</f>
        <v>-1</v>
      </c>
      <c r="S61">
        <v>-0.2611</v>
      </c>
      <c r="T61">
        <v>-0.31330000000000002</v>
      </c>
      <c r="U61">
        <f>(Tableau1[[#This Row],[netPosition.x]]=Tableau1[[#This Row],[netPosition.y]])*2-1</f>
        <v>-1</v>
      </c>
    </row>
    <row r="62" spans="1:21" x14ac:dyDescent="0.3">
      <c r="A62">
        <v>137</v>
      </c>
      <c r="B62" s="1">
        <v>29677</v>
      </c>
      <c r="C62" s="1" t="str">
        <f>LEFT(D62,LEN(D62)-5)</f>
        <v>CME/JY</v>
      </c>
      <c r="D62" t="s">
        <v>84</v>
      </c>
      <c r="E62" t="s">
        <v>84</v>
      </c>
      <c r="F62">
        <f>(Tableau1[[#This Row],[completeCode.x]]=Tableau1[[#This Row],[completeCode.y]])*2-1</f>
        <v>1</v>
      </c>
      <c r="G62">
        <v>-0.17280000000000001</v>
      </c>
      <c r="H62">
        <v>-0.33950000000000002</v>
      </c>
      <c r="I62">
        <f>(Tableau1[[#This Row],[Position.x]]=Tableau1[[#This Row],[Position.y]])*2-1</f>
        <v>-1</v>
      </c>
      <c r="J62">
        <v>0.5</v>
      </c>
      <c r="K62">
        <v>0.5</v>
      </c>
      <c r="L62">
        <f>(Tableau1[[#This Row],[Weight.x]]=Tableau1[[#This Row],[Weight.y]])*2-1</f>
        <v>1</v>
      </c>
      <c r="M62">
        <v>-1.1613</v>
      </c>
      <c r="N62">
        <v>-2.2812000000000001</v>
      </c>
      <c r="O62">
        <f>(Tableau1[[#This Row],[multiple.x]]=Tableau1[[#This Row],[multiple.y]])*2-1</f>
        <v>-1</v>
      </c>
      <c r="P62">
        <v>-1</v>
      </c>
      <c r="Q62">
        <v>-2</v>
      </c>
      <c r="R62">
        <f>(Tableau1[[#This Row],[rounded.x]]=Tableau1[[#This Row],[rounded.y]])*2-1</f>
        <v>-1</v>
      </c>
      <c r="S62">
        <v>-7.4399999999999994E-2</v>
      </c>
      <c r="T62">
        <v>-0.14879999999999999</v>
      </c>
      <c r="U62">
        <f>(Tableau1[[#This Row],[netPosition.x]]=Tableau1[[#This Row],[netPosition.y]])*2-1</f>
        <v>-1</v>
      </c>
    </row>
    <row r="63" spans="1:21" x14ac:dyDescent="0.3">
      <c r="A63">
        <v>134</v>
      </c>
      <c r="B63" s="1">
        <v>29588</v>
      </c>
      <c r="C63" s="1" t="str">
        <f>LEFT(D63,LEN(D63)-5)</f>
        <v>CME/HG</v>
      </c>
      <c r="D63" t="s">
        <v>72</v>
      </c>
      <c r="E63" t="s">
        <v>72</v>
      </c>
      <c r="F63">
        <f>(Tableau1[[#This Row],[completeCode.x]]=Tableau1[[#This Row],[completeCode.y]])*2-1</f>
        <v>1</v>
      </c>
      <c r="G63">
        <v>-0.88890000000000002</v>
      </c>
      <c r="H63">
        <v>-1</v>
      </c>
      <c r="I63">
        <f>(Tableau1[[#This Row],[Position.x]]=Tableau1[[#This Row],[Position.y]])*2-1</f>
        <v>-1</v>
      </c>
      <c r="J63">
        <v>0.25</v>
      </c>
      <c r="K63">
        <v>0.25</v>
      </c>
      <c r="L63">
        <f>(Tableau1[[#This Row],[Weight.x]]=Tableau1[[#This Row],[Weight.y]])*2-1</f>
        <v>1</v>
      </c>
      <c r="M63">
        <v>-1.0148999999999999</v>
      </c>
      <c r="N63">
        <v>-1.1417999999999999</v>
      </c>
      <c r="O63">
        <f>(Tableau1[[#This Row],[multiple.x]]=Tableau1[[#This Row],[multiple.y]])*2-1</f>
        <v>-1</v>
      </c>
      <c r="P63">
        <v>-1</v>
      </c>
      <c r="Q63">
        <v>-1</v>
      </c>
      <c r="R63">
        <f>(Tableau1[[#This Row],[rounded.x]]=Tableau1[[#This Row],[rounded.y]])*2-1</f>
        <v>1</v>
      </c>
      <c r="S63">
        <v>-0.219</v>
      </c>
      <c r="T63">
        <v>-0.219</v>
      </c>
      <c r="U63">
        <f>(Tableau1[[#This Row],[netPosition.x]]=Tableau1[[#This Row],[netPosition.y]])*2-1</f>
        <v>1</v>
      </c>
    </row>
    <row r="64" spans="1:21" x14ac:dyDescent="0.3">
      <c r="A64">
        <v>134</v>
      </c>
      <c r="B64" s="1">
        <v>29588</v>
      </c>
      <c r="C64" s="1" t="str">
        <f>LEFT(D64,LEN(D64)-5)</f>
        <v>CME/JY</v>
      </c>
      <c r="D64" t="s">
        <v>83</v>
      </c>
      <c r="E64" t="s">
        <v>83</v>
      </c>
      <c r="F64">
        <f>(Tableau1[[#This Row],[completeCode.x]]=Tableau1[[#This Row],[completeCode.y]])*2-1</f>
        <v>1</v>
      </c>
      <c r="G64">
        <v>0.1215</v>
      </c>
      <c r="H64">
        <v>0.2326</v>
      </c>
      <c r="I64">
        <f>(Tableau1[[#This Row],[Position.x]]=Tableau1[[#This Row],[Position.y]])*2-1</f>
        <v>-1</v>
      </c>
      <c r="J64">
        <v>0.5</v>
      </c>
      <c r="K64">
        <v>0.5</v>
      </c>
      <c r="L64">
        <f>(Tableau1[[#This Row],[Weight.x]]=Tableau1[[#This Row],[Weight.y]])*2-1</f>
        <v>1</v>
      </c>
      <c r="M64">
        <v>0.81640000000000001</v>
      </c>
      <c r="N64">
        <v>1.5629999999999999</v>
      </c>
      <c r="O64">
        <f>(Tableau1[[#This Row],[multiple.x]]=Tableau1[[#This Row],[multiple.y]])*2-1</f>
        <v>-1</v>
      </c>
      <c r="P64">
        <v>1</v>
      </c>
      <c r="Q64">
        <v>1</v>
      </c>
      <c r="R64">
        <f>(Tableau1[[#This Row],[rounded.x]]=Tableau1[[#This Row],[rounded.y]])*2-1</f>
        <v>1</v>
      </c>
      <c r="S64">
        <v>7.4399999999999994E-2</v>
      </c>
      <c r="T64">
        <v>7.4399999999999994E-2</v>
      </c>
      <c r="U64">
        <f>(Tableau1[[#This Row],[netPosition.x]]=Tableau1[[#This Row],[netPosition.y]])*2-1</f>
        <v>1</v>
      </c>
    </row>
    <row r="65" spans="1:21" x14ac:dyDescent="0.3">
      <c r="A65">
        <v>133</v>
      </c>
      <c r="B65" s="1">
        <v>29556</v>
      </c>
      <c r="C65" s="1" t="str">
        <f>LEFT(D65,LEN(D65)-5)</f>
        <v>CME/HG</v>
      </c>
      <c r="D65" t="s">
        <v>71</v>
      </c>
      <c r="E65" t="s">
        <v>71</v>
      </c>
      <c r="F65">
        <f>(Tableau1[[#This Row],[completeCode.x]]=Tableau1[[#This Row],[completeCode.y]])*2-1</f>
        <v>1</v>
      </c>
      <c r="G65">
        <v>-0.61109999999999998</v>
      </c>
      <c r="H65">
        <v>-0.72219999999999995</v>
      </c>
      <c r="I65">
        <f>(Tableau1[[#This Row],[Position.x]]=Tableau1[[#This Row],[Position.y]])*2-1</f>
        <v>-1</v>
      </c>
      <c r="J65">
        <v>0.25</v>
      </c>
      <c r="K65">
        <v>0.25</v>
      </c>
      <c r="L65">
        <f>(Tableau1[[#This Row],[Weight.x]]=Tableau1[[#This Row],[Weight.y]])*2-1</f>
        <v>1</v>
      </c>
      <c r="M65">
        <v>-0.69779999999999998</v>
      </c>
      <c r="N65">
        <v>-0.8246</v>
      </c>
      <c r="O65">
        <f>(Tableau1[[#This Row],[multiple.x]]=Tableau1[[#This Row],[multiple.y]])*2-1</f>
        <v>-1</v>
      </c>
      <c r="P65">
        <v>-1</v>
      </c>
      <c r="Q65">
        <v>-1</v>
      </c>
      <c r="R65">
        <f>(Tableau1[[#This Row],[rounded.x]]=Tableau1[[#This Row],[rounded.y]])*2-1</f>
        <v>1</v>
      </c>
      <c r="S65">
        <v>-0.219</v>
      </c>
      <c r="T65">
        <v>-0.219</v>
      </c>
      <c r="U65">
        <f>(Tableau1[[#This Row],[netPosition.x]]=Tableau1[[#This Row],[netPosition.y]])*2-1</f>
        <v>1</v>
      </c>
    </row>
    <row r="66" spans="1:21" x14ac:dyDescent="0.3">
      <c r="A66">
        <v>133</v>
      </c>
      <c r="B66" s="1">
        <v>29556</v>
      </c>
      <c r="C66" s="1" t="str">
        <f>LEFT(D66,LEN(D66)-5)</f>
        <v>CME/JY</v>
      </c>
      <c r="D66" t="s">
        <v>83</v>
      </c>
      <c r="E66" t="s">
        <v>83</v>
      </c>
      <c r="F66">
        <f>(Tableau1[[#This Row],[completeCode.x]]=Tableau1[[#This Row],[completeCode.y]])*2-1</f>
        <v>1</v>
      </c>
      <c r="G66">
        <v>-0.18679999999999999</v>
      </c>
      <c r="H66">
        <v>3.5499999999999997E-2</v>
      </c>
      <c r="I66">
        <f>(Tableau1[[#This Row],[Position.x]]=Tableau1[[#This Row],[Position.y]])*2-1</f>
        <v>-1</v>
      </c>
      <c r="J66">
        <v>0.5</v>
      </c>
      <c r="K66">
        <v>0.5</v>
      </c>
      <c r="L66">
        <f>(Tableau1[[#This Row],[Weight.x]]=Tableau1[[#This Row],[Weight.y]])*2-1</f>
        <v>1</v>
      </c>
      <c r="M66">
        <v>-1.2548999999999999</v>
      </c>
      <c r="N66">
        <v>0.2382</v>
      </c>
      <c r="O66">
        <f>(Tableau1[[#This Row],[multiple.x]]=Tableau1[[#This Row],[multiple.y]])*2-1</f>
        <v>-1</v>
      </c>
      <c r="P66">
        <v>-1</v>
      </c>
      <c r="Q66">
        <v>0</v>
      </c>
      <c r="R66">
        <f>(Tableau1[[#This Row],[rounded.x]]=Tableau1[[#This Row],[rounded.y]])*2-1</f>
        <v>-1</v>
      </c>
      <c r="S66">
        <v>-7.4399999999999994E-2</v>
      </c>
      <c r="T66">
        <v>0</v>
      </c>
      <c r="U66">
        <f>(Tableau1[[#This Row],[netPosition.x]]=Tableau1[[#This Row],[netPosition.y]])*2-1</f>
        <v>-1</v>
      </c>
    </row>
    <row r="67" spans="1:21" x14ac:dyDescent="0.3">
      <c r="A67">
        <v>132</v>
      </c>
      <c r="B67" s="1">
        <v>29528</v>
      </c>
      <c r="C67" s="1" t="str">
        <f>LEFT(D67,LEN(D67)-5)</f>
        <v>CME/CD</v>
      </c>
      <c r="D67" t="s">
        <v>32</v>
      </c>
      <c r="E67" t="s">
        <v>32</v>
      </c>
      <c r="F67">
        <f>(Tableau1[[#This Row],[completeCode.x]]=Tableau1[[#This Row],[completeCode.y]])*2-1</f>
        <v>1</v>
      </c>
      <c r="G67">
        <v>-0.3962</v>
      </c>
      <c r="H67">
        <v>-0.56289999999999996</v>
      </c>
      <c r="I67">
        <f>(Tableau1[[#This Row],[Position.x]]=Tableau1[[#This Row],[Position.y]])*2-1</f>
        <v>-1</v>
      </c>
      <c r="J67">
        <v>0.5</v>
      </c>
      <c r="K67">
        <v>0.5</v>
      </c>
      <c r="L67">
        <f>(Tableau1[[#This Row],[Weight.x]]=Tableau1[[#This Row],[Weight.y]])*2-1</f>
        <v>1</v>
      </c>
      <c r="M67">
        <v>-3.9076</v>
      </c>
      <c r="N67">
        <v>-5.5514999999999999</v>
      </c>
      <c r="O67">
        <f>(Tableau1[[#This Row],[multiple.x]]=Tableau1[[#This Row],[multiple.y]])*2-1</f>
        <v>-1</v>
      </c>
      <c r="P67">
        <v>-4</v>
      </c>
      <c r="Q67">
        <v>-5</v>
      </c>
      <c r="R67">
        <f>(Tableau1[[#This Row],[rounded.x]]=Tableau1[[#This Row],[rounded.y]])*2-1</f>
        <v>-1</v>
      </c>
      <c r="S67">
        <v>-0.20280000000000001</v>
      </c>
      <c r="T67">
        <v>-0.2535</v>
      </c>
      <c r="U67">
        <f>(Tableau1[[#This Row],[netPosition.x]]=Tableau1[[#This Row],[netPosition.y]])*2-1</f>
        <v>-1</v>
      </c>
    </row>
    <row r="68" spans="1:21" x14ac:dyDescent="0.3">
      <c r="A68">
        <v>132</v>
      </c>
      <c r="B68" s="1">
        <v>29528</v>
      </c>
      <c r="C68" s="1" t="str">
        <f>LEFT(D68,LEN(D68)-5)</f>
        <v>CME/HG</v>
      </c>
      <c r="D68" t="s">
        <v>70</v>
      </c>
      <c r="E68" t="s">
        <v>70</v>
      </c>
      <c r="F68">
        <f>(Tableau1[[#This Row],[completeCode.x]]=Tableau1[[#This Row],[completeCode.y]])*2-1</f>
        <v>1</v>
      </c>
      <c r="G68">
        <v>-0.4572</v>
      </c>
      <c r="H68">
        <v>-0.56830000000000003</v>
      </c>
      <c r="I68">
        <f>(Tableau1[[#This Row],[Position.x]]=Tableau1[[#This Row],[Position.y]])*2-1</f>
        <v>-1</v>
      </c>
      <c r="J68">
        <v>0.25</v>
      </c>
      <c r="K68">
        <v>0.25</v>
      </c>
      <c r="L68">
        <f>(Tableau1[[#This Row],[Weight.x]]=Tableau1[[#This Row],[Weight.y]])*2-1</f>
        <v>1</v>
      </c>
      <c r="M68">
        <v>-0.52200000000000002</v>
      </c>
      <c r="N68">
        <v>-0.64890000000000003</v>
      </c>
      <c r="O68">
        <f>(Tableau1[[#This Row],[multiple.x]]=Tableau1[[#This Row],[multiple.y]])*2-1</f>
        <v>-1</v>
      </c>
      <c r="P68">
        <v>0</v>
      </c>
      <c r="Q68">
        <v>-1</v>
      </c>
      <c r="R68">
        <f>(Tableau1[[#This Row],[rounded.x]]=Tableau1[[#This Row],[rounded.y]])*2-1</f>
        <v>-1</v>
      </c>
      <c r="S68">
        <v>0</v>
      </c>
      <c r="T68">
        <v>-0.219</v>
      </c>
      <c r="U68">
        <f>(Tableau1[[#This Row],[netPosition.x]]=Tableau1[[#This Row],[netPosition.y]])*2-1</f>
        <v>-1</v>
      </c>
    </row>
    <row r="69" spans="1:21" x14ac:dyDescent="0.3">
      <c r="A69">
        <v>132</v>
      </c>
      <c r="B69" s="1">
        <v>29528</v>
      </c>
      <c r="C69" s="1" t="str">
        <f>LEFT(D69,LEN(D69)-5)</f>
        <v>CME/JY</v>
      </c>
      <c r="D69" t="s">
        <v>82</v>
      </c>
      <c r="E69" t="s">
        <v>82</v>
      </c>
      <c r="F69">
        <f>(Tableau1[[#This Row],[completeCode.x]]=Tableau1[[#This Row],[completeCode.y]])*2-1</f>
        <v>1</v>
      </c>
      <c r="G69">
        <v>4.0099999999999997E-2</v>
      </c>
      <c r="H69">
        <v>0.26229999999999998</v>
      </c>
      <c r="I69">
        <f>(Tableau1[[#This Row],[Position.x]]=Tableau1[[#This Row],[Position.y]])*2-1</f>
        <v>-1</v>
      </c>
      <c r="J69">
        <v>0.5</v>
      </c>
      <c r="K69">
        <v>0.5</v>
      </c>
      <c r="L69">
        <f>(Tableau1[[#This Row],[Weight.x]]=Tableau1[[#This Row],[Weight.y]])*2-1</f>
        <v>1</v>
      </c>
      <c r="M69">
        <v>0.26950000000000002</v>
      </c>
      <c r="N69">
        <v>1.7625999999999999</v>
      </c>
      <c r="O69">
        <f>(Tableau1[[#This Row],[multiple.x]]=Tableau1[[#This Row],[multiple.y]])*2-1</f>
        <v>-1</v>
      </c>
      <c r="P69">
        <v>0</v>
      </c>
      <c r="Q69">
        <v>2</v>
      </c>
      <c r="R69">
        <f>(Tableau1[[#This Row],[rounded.x]]=Tableau1[[#This Row],[rounded.y]])*2-1</f>
        <v>-1</v>
      </c>
      <c r="S69">
        <v>0</v>
      </c>
      <c r="T69">
        <v>0.14879999999999999</v>
      </c>
      <c r="U69">
        <f>(Tableau1[[#This Row],[netPosition.x]]=Tableau1[[#This Row],[netPosition.y]])*2-1</f>
        <v>-1</v>
      </c>
    </row>
    <row r="70" spans="1:21" x14ac:dyDescent="0.3">
      <c r="A70">
        <v>132</v>
      </c>
      <c r="B70" s="1">
        <v>29528</v>
      </c>
      <c r="C70" s="1" t="str">
        <f>LEFT(D70,LEN(D70)-5)</f>
        <v>CME/SF</v>
      </c>
      <c r="D70" t="s">
        <v>99</v>
      </c>
      <c r="E70" t="s">
        <v>99</v>
      </c>
      <c r="F70">
        <f>(Tableau1[[#This Row],[completeCode.x]]=Tableau1[[#This Row],[completeCode.y]])*2-1</f>
        <v>1</v>
      </c>
      <c r="G70">
        <v>-0.89490000000000003</v>
      </c>
      <c r="H70">
        <v>-0.72829999999999995</v>
      </c>
      <c r="I70">
        <f>(Tableau1[[#This Row],[Position.x]]=Tableau1[[#This Row],[Position.y]])*2-1</f>
        <v>-1</v>
      </c>
      <c r="J70">
        <v>0.5</v>
      </c>
      <c r="K70">
        <v>0.5</v>
      </c>
      <c r="L70">
        <f>(Tableau1[[#This Row],[Weight.x]]=Tableau1[[#This Row],[Weight.y]])*2-1</f>
        <v>1</v>
      </c>
      <c r="M70">
        <v>-5.3395000000000001</v>
      </c>
      <c r="N70">
        <v>-4.3451000000000004</v>
      </c>
      <c r="O70">
        <f>(Tableau1[[#This Row],[multiple.x]]=Tableau1[[#This Row],[multiple.y]])*2-1</f>
        <v>-1</v>
      </c>
      <c r="P70">
        <v>-5</v>
      </c>
      <c r="Q70">
        <v>-4</v>
      </c>
      <c r="R70">
        <f>(Tableau1[[#This Row],[rounded.x]]=Tableau1[[#This Row],[rounded.y]])*2-1</f>
        <v>-1</v>
      </c>
      <c r="S70">
        <v>-0.41899999999999998</v>
      </c>
      <c r="T70">
        <v>-0.3352</v>
      </c>
      <c r="U70">
        <f>(Tableau1[[#This Row],[netPosition.x]]=Tableau1[[#This Row],[netPosition.y]])*2-1</f>
        <v>-1</v>
      </c>
    </row>
    <row r="71" spans="1:21" x14ac:dyDescent="0.3">
      <c r="A71">
        <v>131</v>
      </c>
      <c r="B71" s="1">
        <v>29495</v>
      </c>
      <c r="C71" s="1" t="str">
        <f>LEFT(D71,LEN(D71)-5)</f>
        <v>CME/JY</v>
      </c>
      <c r="D71" t="s">
        <v>82</v>
      </c>
      <c r="E71" t="s">
        <v>82</v>
      </c>
      <c r="F71">
        <f>(Tableau1[[#This Row],[completeCode.x]]=Tableau1[[#This Row],[completeCode.y]])*2-1</f>
        <v>1</v>
      </c>
      <c r="G71">
        <v>0.1208</v>
      </c>
      <c r="H71">
        <v>0.34310000000000002</v>
      </c>
      <c r="I71">
        <f>(Tableau1[[#This Row],[Position.x]]=Tableau1[[#This Row],[Position.y]])*2-1</f>
        <v>-1</v>
      </c>
      <c r="J71">
        <v>0.5</v>
      </c>
      <c r="K71">
        <v>0.5</v>
      </c>
      <c r="L71">
        <f>(Tableau1[[#This Row],[Weight.x]]=Tableau1[[#This Row],[Weight.y]])*2-1</f>
        <v>1</v>
      </c>
      <c r="M71">
        <v>0.81189999999999996</v>
      </c>
      <c r="N71">
        <v>2.3050999999999999</v>
      </c>
      <c r="O71">
        <f>(Tableau1[[#This Row],[multiple.x]]=Tableau1[[#This Row],[multiple.y]])*2-1</f>
        <v>-1</v>
      </c>
      <c r="P71">
        <v>1</v>
      </c>
      <c r="Q71">
        <v>2</v>
      </c>
      <c r="R71">
        <f>(Tableau1[[#This Row],[rounded.x]]=Tableau1[[#This Row],[rounded.y]])*2-1</f>
        <v>-1</v>
      </c>
      <c r="S71">
        <v>7.4399999999999994E-2</v>
      </c>
      <c r="T71">
        <v>0.14879999999999999</v>
      </c>
      <c r="U71">
        <f>(Tableau1[[#This Row],[netPosition.x]]=Tableau1[[#This Row],[netPosition.y]])*2-1</f>
        <v>-1</v>
      </c>
    </row>
    <row r="72" spans="1:21" x14ac:dyDescent="0.3">
      <c r="A72">
        <v>131</v>
      </c>
      <c r="B72" s="1">
        <v>29495</v>
      </c>
      <c r="C72" s="1" t="str">
        <f>LEFT(D72,LEN(D72)-5)</f>
        <v>CME/SF</v>
      </c>
      <c r="D72" t="s">
        <v>99</v>
      </c>
      <c r="E72" t="s">
        <v>99</v>
      </c>
      <c r="F72">
        <f>(Tableau1[[#This Row],[completeCode.x]]=Tableau1[[#This Row],[completeCode.y]])*2-1</f>
        <v>1</v>
      </c>
      <c r="G72">
        <v>-0.83730000000000004</v>
      </c>
      <c r="H72">
        <v>-0.67059999999999997</v>
      </c>
      <c r="I72">
        <f>(Tableau1[[#This Row],[Position.x]]=Tableau1[[#This Row],[Position.y]])*2-1</f>
        <v>-1</v>
      </c>
      <c r="J72">
        <v>0.5</v>
      </c>
      <c r="K72">
        <v>0.5</v>
      </c>
      <c r="L72">
        <f>(Tableau1[[#This Row],[Weight.x]]=Tableau1[[#This Row],[Weight.y]])*2-1</f>
        <v>1</v>
      </c>
      <c r="M72">
        <v>-4.9955999999999996</v>
      </c>
      <c r="N72">
        <v>-4.0011999999999999</v>
      </c>
      <c r="O72">
        <f>(Tableau1[[#This Row],[multiple.x]]=Tableau1[[#This Row],[multiple.y]])*2-1</f>
        <v>-1</v>
      </c>
      <c r="P72">
        <v>-5</v>
      </c>
      <c r="Q72">
        <v>-4</v>
      </c>
      <c r="R72">
        <f>(Tableau1[[#This Row],[rounded.x]]=Tableau1[[#This Row],[rounded.y]])*2-1</f>
        <v>-1</v>
      </c>
      <c r="S72">
        <v>-0.41899999999999998</v>
      </c>
      <c r="T72">
        <v>-0.3352</v>
      </c>
      <c r="U72">
        <f>(Tableau1[[#This Row],[netPosition.x]]=Tableau1[[#This Row],[netPosition.y]])*2-1</f>
        <v>-1</v>
      </c>
    </row>
    <row r="73" spans="1:21" x14ac:dyDescent="0.3">
      <c r="A73">
        <v>130</v>
      </c>
      <c r="B73" s="1">
        <v>29466</v>
      </c>
      <c r="C73" s="1" t="str">
        <f>LEFT(D73,LEN(D73)-5)</f>
        <v>CME/CD</v>
      </c>
      <c r="D73" t="s">
        <v>32</v>
      </c>
      <c r="E73" t="s">
        <v>32</v>
      </c>
      <c r="F73">
        <f>(Tableau1[[#This Row],[completeCode.x]]=Tableau1[[#This Row],[completeCode.y]])*2-1</f>
        <v>1</v>
      </c>
      <c r="G73">
        <v>0.22439999999999999</v>
      </c>
      <c r="H73">
        <v>0.33550000000000002</v>
      </c>
      <c r="I73">
        <f>(Tableau1[[#This Row],[Position.x]]=Tableau1[[#This Row],[Position.y]])*2-1</f>
        <v>-1</v>
      </c>
      <c r="J73">
        <v>0.5</v>
      </c>
      <c r="K73">
        <v>0.5</v>
      </c>
      <c r="L73">
        <f>(Tableau1[[#This Row],[Weight.x]]=Tableau1[[#This Row],[Weight.y]])*2-1</f>
        <v>1</v>
      </c>
      <c r="M73">
        <v>2.2136</v>
      </c>
      <c r="N73">
        <v>3.3094999999999999</v>
      </c>
      <c r="O73">
        <f>(Tableau1[[#This Row],[multiple.x]]=Tableau1[[#This Row],[multiple.y]])*2-1</f>
        <v>-1</v>
      </c>
      <c r="P73">
        <v>2</v>
      </c>
      <c r="Q73">
        <v>3</v>
      </c>
      <c r="R73">
        <f>(Tableau1[[#This Row],[rounded.x]]=Tableau1[[#This Row],[rounded.y]])*2-1</f>
        <v>-1</v>
      </c>
      <c r="S73">
        <v>0.1014</v>
      </c>
      <c r="T73">
        <v>0.15210000000000001</v>
      </c>
      <c r="U73">
        <f>(Tableau1[[#This Row],[netPosition.x]]=Tableau1[[#This Row],[netPosition.y]])*2-1</f>
        <v>-1</v>
      </c>
    </row>
    <row r="74" spans="1:21" x14ac:dyDescent="0.3">
      <c r="A74">
        <v>130</v>
      </c>
      <c r="B74" s="1">
        <v>29466</v>
      </c>
      <c r="C74" s="1" t="str">
        <f>LEFT(D74,LEN(D74)-5)</f>
        <v>CME/JY</v>
      </c>
      <c r="D74" t="s">
        <v>82</v>
      </c>
      <c r="E74" t="s">
        <v>82</v>
      </c>
      <c r="F74">
        <f>(Tableau1[[#This Row],[completeCode.x]]=Tableau1[[#This Row],[completeCode.y]])*2-1</f>
        <v>1</v>
      </c>
      <c r="G74">
        <v>0.24660000000000001</v>
      </c>
      <c r="H74">
        <v>0.35770000000000002</v>
      </c>
      <c r="I74">
        <f>(Tableau1[[#This Row],[Position.x]]=Tableau1[[#This Row],[Position.y]])*2-1</f>
        <v>-1</v>
      </c>
      <c r="J74">
        <v>0.5</v>
      </c>
      <c r="K74">
        <v>0.5</v>
      </c>
      <c r="L74">
        <f>(Tableau1[[#This Row],[Weight.x]]=Tableau1[[#This Row],[Weight.y]])*2-1</f>
        <v>1</v>
      </c>
      <c r="M74">
        <v>1.6567000000000001</v>
      </c>
      <c r="N74">
        <v>2.4033000000000002</v>
      </c>
      <c r="O74">
        <f>(Tableau1[[#This Row],[multiple.x]]=Tableau1[[#This Row],[multiple.y]])*2-1</f>
        <v>-1</v>
      </c>
      <c r="P74">
        <v>2</v>
      </c>
      <c r="Q74">
        <v>2</v>
      </c>
      <c r="R74">
        <f>(Tableau1[[#This Row],[rounded.x]]=Tableau1[[#This Row],[rounded.y]])*2-1</f>
        <v>1</v>
      </c>
      <c r="S74">
        <v>0.14879999999999999</v>
      </c>
      <c r="T74">
        <v>0.14879999999999999</v>
      </c>
      <c r="U74">
        <f>(Tableau1[[#This Row],[netPosition.x]]=Tableau1[[#This Row],[netPosition.y]])*2-1</f>
        <v>1</v>
      </c>
    </row>
    <row r="75" spans="1:21" x14ac:dyDescent="0.3">
      <c r="A75">
        <v>130</v>
      </c>
      <c r="B75" s="1">
        <v>29466</v>
      </c>
      <c r="C75" s="1" t="str">
        <f>LEFT(D75,LEN(D75)-5)</f>
        <v>CME/SF</v>
      </c>
      <c r="D75" t="s">
        <v>99</v>
      </c>
      <c r="E75" t="s">
        <v>99</v>
      </c>
      <c r="F75">
        <f>(Tableau1[[#This Row],[completeCode.x]]=Tableau1[[#This Row],[completeCode.y]])*2-1</f>
        <v>1</v>
      </c>
      <c r="G75">
        <v>-0.80400000000000005</v>
      </c>
      <c r="H75">
        <v>-0.63729999999999998</v>
      </c>
      <c r="I75">
        <f>(Tableau1[[#This Row],[Position.x]]=Tableau1[[#This Row],[Position.y]])*2-1</f>
        <v>-1</v>
      </c>
      <c r="J75">
        <v>0.5</v>
      </c>
      <c r="K75">
        <v>0.5</v>
      </c>
      <c r="L75">
        <f>(Tableau1[[#This Row],[Weight.x]]=Tableau1[[#This Row],[Weight.y]])*2-1</f>
        <v>1</v>
      </c>
      <c r="M75">
        <v>-4.7968999999999999</v>
      </c>
      <c r="N75">
        <v>-3.8025000000000002</v>
      </c>
      <c r="O75">
        <f>(Tableau1[[#This Row],[multiple.x]]=Tableau1[[#This Row],[multiple.y]])*2-1</f>
        <v>-1</v>
      </c>
      <c r="P75">
        <v>-5</v>
      </c>
      <c r="Q75">
        <v>-4</v>
      </c>
      <c r="R75">
        <f>(Tableau1[[#This Row],[rounded.x]]=Tableau1[[#This Row],[rounded.y]])*2-1</f>
        <v>-1</v>
      </c>
      <c r="S75">
        <v>-0.41899999999999998</v>
      </c>
      <c r="T75">
        <v>-0.3352</v>
      </c>
      <c r="U75">
        <f>(Tableau1[[#This Row],[netPosition.x]]=Tableau1[[#This Row],[netPosition.y]])*2-1</f>
        <v>-1</v>
      </c>
    </row>
    <row r="76" spans="1:21" x14ac:dyDescent="0.3">
      <c r="A76">
        <v>129</v>
      </c>
      <c r="B76" s="1">
        <v>29434</v>
      </c>
      <c r="C76" s="1" t="str">
        <f>LEFT(D76,LEN(D76)-5)</f>
        <v>CME/JY</v>
      </c>
      <c r="D76" t="s">
        <v>81</v>
      </c>
      <c r="E76" t="s">
        <v>81</v>
      </c>
      <c r="F76">
        <f>(Tableau1[[#This Row],[completeCode.x]]=Tableau1[[#This Row],[completeCode.y]])*2-1</f>
        <v>1</v>
      </c>
      <c r="G76">
        <v>0.34510000000000002</v>
      </c>
      <c r="H76">
        <v>0.45619999999999999</v>
      </c>
      <c r="I76">
        <f>(Tableau1[[#This Row],[Position.x]]=Tableau1[[#This Row],[Position.y]])*2-1</f>
        <v>-1</v>
      </c>
      <c r="J76">
        <v>0.5</v>
      </c>
      <c r="K76">
        <v>0.5</v>
      </c>
      <c r="L76">
        <f>(Tableau1[[#This Row],[Weight.x]]=Tableau1[[#This Row],[Weight.y]])*2-1</f>
        <v>1</v>
      </c>
      <c r="M76">
        <v>2.3184</v>
      </c>
      <c r="N76">
        <v>3.0649999999999999</v>
      </c>
      <c r="O76">
        <f>(Tableau1[[#This Row],[multiple.x]]=Tableau1[[#This Row],[multiple.y]])*2-1</f>
        <v>-1</v>
      </c>
      <c r="P76">
        <v>2</v>
      </c>
      <c r="Q76">
        <v>3</v>
      </c>
      <c r="R76">
        <f>(Tableau1[[#This Row],[rounded.x]]=Tableau1[[#This Row],[rounded.y]])*2-1</f>
        <v>-1</v>
      </c>
      <c r="S76">
        <v>0.14879999999999999</v>
      </c>
      <c r="T76">
        <v>0.22320000000000001</v>
      </c>
      <c r="U76">
        <f>(Tableau1[[#This Row],[netPosition.x]]=Tableau1[[#This Row],[netPosition.y]])*2-1</f>
        <v>-1</v>
      </c>
    </row>
    <row r="77" spans="1:21" x14ac:dyDescent="0.3">
      <c r="A77">
        <v>129</v>
      </c>
      <c r="B77" s="1">
        <v>29434</v>
      </c>
      <c r="C77" s="1" t="str">
        <f>LEFT(D77,LEN(D77)-5)</f>
        <v>CME/SF</v>
      </c>
      <c r="D77" t="s">
        <v>98</v>
      </c>
      <c r="E77" t="s">
        <v>98</v>
      </c>
      <c r="F77">
        <f>(Tableau1[[#This Row],[completeCode.x]]=Tableau1[[#This Row],[completeCode.y]])*2-1</f>
        <v>1</v>
      </c>
      <c r="G77">
        <v>-0.32190000000000002</v>
      </c>
      <c r="H77">
        <v>-0.15529999999999999</v>
      </c>
      <c r="I77">
        <f>(Tableau1[[#This Row],[Position.x]]=Tableau1[[#This Row],[Position.y]])*2-1</f>
        <v>-1</v>
      </c>
      <c r="J77">
        <v>0.5</v>
      </c>
      <c r="K77">
        <v>0.5</v>
      </c>
      <c r="L77">
        <f>(Tableau1[[#This Row],[Weight.x]]=Tableau1[[#This Row],[Weight.y]])*2-1</f>
        <v>1</v>
      </c>
      <c r="M77">
        <v>-1.9207000000000001</v>
      </c>
      <c r="N77">
        <v>-0.92630000000000001</v>
      </c>
      <c r="O77">
        <f>(Tableau1[[#This Row],[multiple.x]]=Tableau1[[#This Row],[multiple.y]])*2-1</f>
        <v>-1</v>
      </c>
      <c r="P77">
        <v>-2</v>
      </c>
      <c r="Q77">
        <v>-1</v>
      </c>
      <c r="R77">
        <f>(Tableau1[[#This Row],[rounded.x]]=Tableau1[[#This Row],[rounded.y]])*2-1</f>
        <v>-1</v>
      </c>
      <c r="S77">
        <v>-0.1676</v>
      </c>
      <c r="T77">
        <v>-8.3799999999999999E-2</v>
      </c>
      <c r="U77">
        <f>(Tableau1[[#This Row],[netPosition.x]]=Tableau1[[#This Row],[netPosition.y]])*2-1</f>
        <v>-1</v>
      </c>
    </row>
    <row r="78" spans="1:21" x14ac:dyDescent="0.3">
      <c r="A78">
        <v>128</v>
      </c>
      <c r="B78" s="1">
        <v>29403</v>
      </c>
      <c r="C78" s="1" t="str">
        <f>LEFT(D78,LEN(D78)-5)</f>
        <v>CME/JY</v>
      </c>
      <c r="D78" t="s">
        <v>81</v>
      </c>
      <c r="E78" t="s">
        <v>81</v>
      </c>
      <c r="F78">
        <f>(Tableau1[[#This Row],[completeCode.x]]=Tableau1[[#This Row],[completeCode.y]])*2-1</f>
        <v>1</v>
      </c>
      <c r="G78">
        <v>0.13869999999999999</v>
      </c>
      <c r="H78">
        <v>0.24979999999999999</v>
      </c>
      <c r="I78">
        <f>(Tableau1[[#This Row],[Position.x]]=Tableau1[[#This Row],[Position.y]])*2-1</f>
        <v>-1</v>
      </c>
      <c r="J78">
        <v>0.5</v>
      </c>
      <c r="K78">
        <v>0.5</v>
      </c>
      <c r="L78">
        <f>(Tableau1[[#This Row],[Weight.x]]=Tableau1[[#This Row],[Weight.y]])*2-1</f>
        <v>1</v>
      </c>
      <c r="M78">
        <v>0.93210000000000004</v>
      </c>
      <c r="N78">
        <v>1.6787000000000001</v>
      </c>
      <c r="O78">
        <f>(Tableau1[[#This Row],[multiple.x]]=Tableau1[[#This Row],[multiple.y]])*2-1</f>
        <v>-1</v>
      </c>
      <c r="P78">
        <v>1</v>
      </c>
      <c r="Q78">
        <v>2</v>
      </c>
      <c r="R78">
        <f>(Tableau1[[#This Row],[rounded.x]]=Tableau1[[#This Row],[rounded.y]])*2-1</f>
        <v>-1</v>
      </c>
      <c r="S78">
        <v>7.4399999999999994E-2</v>
      </c>
      <c r="T78">
        <v>0.14879999999999999</v>
      </c>
      <c r="U78">
        <f>(Tableau1[[#This Row],[netPosition.x]]=Tableau1[[#This Row],[netPosition.y]])*2-1</f>
        <v>-1</v>
      </c>
    </row>
    <row r="79" spans="1:21" x14ac:dyDescent="0.3">
      <c r="A79">
        <v>127</v>
      </c>
      <c r="B79" s="1">
        <v>29374</v>
      </c>
      <c r="C79" s="1" t="str">
        <f>LEFT(D79,LEN(D79)-5)</f>
        <v>CME/BP</v>
      </c>
      <c r="D79" t="s">
        <v>21</v>
      </c>
      <c r="E79" t="s">
        <v>21</v>
      </c>
      <c r="F79">
        <f>(Tableau1[[#This Row],[completeCode.x]]=Tableau1[[#This Row],[completeCode.y]])*2-1</f>
        <v>1</v>
      </c>
      <c r="G79">
        <v>0.62150000000000005</v>
      </c>
      <c r="H79">
        <v>0.78810000000000002</v>
      </c>
      <c r="I79">
        <f>(Tableau1[[#This Row],[Position.x]]=Tableau1[[#This Row],[Position.y]])*2-1</f>
        <v>-1</v>
      </c>
      <c r="J79">
        <v>0.5</v>
      </c>
      <c r="K79">
        <v>0.5</v>
      </c>
      <c r="L79">
        <f>(Tableau1[[#This Row],[Weight.x]]=Tableau1[[#This Row],[Weight.y]])*2-1</f>
        <v>1</v>
      </c>
      <c r="M79">
        <v>5.9508999999999999</v>
      </c>
      <c r="N79">
        <v>7.5468000000000002</v>
      </c>
      <c r="O79">
        <f>(Tableau1[[#This Row],[multiple.x]]=Tableau1[[#This Row],[multiple.y]])*2-1</f>
        <v>-1</v>
      </c>
      <c r="P79">
        <v>6</v>
      </c>
      <c r="Q79">
        <v>7</v>
      </c>
      <c r="R79">
        <f>(Tableau1[[#This Row],[rounded.x]]=Tableau1[[#This Row],[rounded.y]])*2-1</f>
        <v>-1</v>
      </c>
      <c r="S79">
        <v>0.31330000000000002</v>
      </c>
      <c r="T79">
        <v>0.36549999999999999</v>
      </c>
      <c r="U79">
        <f>(Tableau1[[#This Row],[netPosition.x]]=Tableau1[[#This Row],[netPosition.y]])*2-1</f>
        <v>-1</v>
      </c>
    </row>
    <row r="80" spans="1:21" x14ac:dyDescent="0.3">
      <c r="A80">
        <v>126</v>
      </c>
      <c r="B80" s="1">
        <v>29342</v>
      </c>
      <c r="C80" s="1" t="str">
        <f>LEFT(D80,LEN(D80)-5)</f>
        <v>CME/JY</v>
      </c>
      <c r="D80" t="s">
        <v>80</v>
      </c>
      <c r="E80" t="s">
        <v>80</v>
      </c>
      <c r="F80">
        <f>(Tableau1[[#This Row],[completeCode.x]]=Tableau1[[#This Row],[completeCode.y]])*2-1</f>
        <v>1</v>
      </c>
      <c r="G80">
        <v>-0.4501</v>
      </c>
      <c r="H80">
        <v>-0.28339999999999999</v>
      </c>
      <c r="I80">
        <f>(Tableau1[[#This Row],[Position.x]]=Tableau1[[#This Row],[Position.y]])*2-1</f>
        <v>-1</v>
      </c>
      <c r="J80">
        <v>0.5</v>
      </c>
      <c r="K80">
        <v>0.5</v>
      </c>
      <c r="L80">
        <f>(Tableau1[[#This Row],[Weight.x]]=Tableau1[[#This Row],[Weight.y]])*2-1</f>
        <v>1</v>
      </c>
      <c r="M80">
        <v>-3.024</v>
      </c>
      <c r="N80">
        <v>-1.9040999999999999</v>
      </c>
      <c r="O80">
        <f>(Tableau1[[#This Row],[multiple.x]]=Tableau1[[#This Row],[multiple.y]])*2-1</f>
        <v>-1</v>
      </c>
      <c r="P80">
        <v>-3</v>
      </c>
      <c r="Q80">
        <v>-2</v>
      </c>
      <c r="R80">
        <f>(Tableau1[[#This Row],[rounded.x]]=Tableau1[[#This Row],[rounded.y]])*2-1</f>
        <v>-1</v>
      </c>
      <c r="S80">
        <v>-0.22320000000000001</v>
      </c>
      <c r="T80">
        <v>-0.14879999999999999</v>
      </c>
      <c r="U80">
        <f>(Tableau1[[#This Row],[netPosition.x]]=Tableau1[[#This Row],[netPosition.y]])*2-1</f>
        <v>-1</v>
      </c>
    </row>
    <row r="81" spans="1:21" x14ac:dyDescent="0.3">
      <c r="A81">
        <v>125</v>
      </c>
      <c r="B81" s="1">
        <v>29312</v>
      </c>
      <c r="C81" s="1" t="str">
        <f>LEFT(D81,LEN(D81)-5)</f>
        <v>CME/BP</v>
      </c>
      <c r="D81" t="s">
        <v>20</v>
      </c>
      <c r="E81" t="s">
        <v>20</v>
      </c>
      <c r="F81">
        <f>(Tableau1[[#This Row],[completeCode.x]]=Tableau1[[#This Row],[completeCode.y]])*2-1</f>
        <v>1</v>
      </c>
      <c r="G81">
        <v>-8.9399999999999993E-2</v>
      </c>
      <c r="H81">
        <v>7.7299999999999994E-2</v>
      </c>
      <c r="I81">
        <f>(Tableau1[[#This Row],[Position.x]]=Tableau1[[#This Row],[Position.y]])*2-1</f>
        <v>-1</v>
      </c>
      <c r="J81">
        <v>0.5</v>
      </c>
      <c r="K81">
        <v>0.5</v>
      </c>
      <c r="L81">
        <f>(Tableau1[[#This Row],[Weight.x]]=Tableau1[[#This Row],[Weight.y]])*2-1</f>
        <v>1</v>
      </c>
      <c r="M81">
        <v>-0.85609999999999997</v>
      </c>
      <c r="N81">
        <v>0.73980000000000001</v>
      </c>
      <c r="O81">
        <f>(Tableau1[[#This Row],[multiple.x]]=Tableau1[[#This Row],[multiple.y]])*2-1</f>
        <v>-1</v>
      </c>
      <c r="P81">
        <v>-1</v>
      </c>
      <c r="Q81">
        <v>1</v>
      </c>
      <c r="R81">
        <f>(Tableau1[[#This Row],[rounded.x]]=Tableau1[[#This Row],[rounded.y]])*2-1</f>
        <v>-1</v>
      </c>
      <c r="S81">
        <v>-5.2200000000000003E-2</v>
      </c>
      <c r="T81">
        <v>5.2200000000000003E-2</v>
      </c>
      <c r="U81">
        <f>(Tableau1[[#This Row],[netPosition.x]]=Tableau1[[#This Row],[netPosition.y]])*2-1</f>
        <v>-1</v>
      </c>
    </row>
    <row r="82" spans="1:21" x14ac:dyDescent="0.3">
      <c r="A82">
        <v>125</v>
      </c>
      <c r="B82" s="1">
        <v>29312</v>
      </c>
      <c r="C82" s="1" t="str">
        <f>LEFT(D82,LEN(D82)-5)</f>
        <v>CME/CD</v>
      </c>
      <c r="D82" t="s">
        <v>31</v>
      </c>
      <c r="E82" t="s">
        <v>31</v>
      </c>
      <c r="F82">
        <f>(Tableau1[[#This Row],[completeCode.x]]=Tableau1[[#This Row],[completeCode.y]])*2-1</f>
        <v>1</v>
      </c>
      <c r="G82">
        <v>-0.34289999999999998</v>
      </c>
      <c r="H82">
        <v>-0.39850000000000002</v>
      </c>
      <c r="I82">
        <f>(Tableau1[[#This Row],[Position.x]]=Tableau1[[#This Row],[Position.y]])*2-1</f>
        <v>-1</v>
      </c>
      <c r="J82">
        <v>0.5</v>
      </c>
      <c r="K82">
        <v>0.5</v>
      </c>
      <c r="L82">
        <f>(Tableau1[[#This Row],[Weight.x]]=Tableau1[[#This Row],[Weight.y]])*2-1</f>
        <v>1</v>
      </c>
      <c r="M82">
        <v>-3.3824000000000001</v>
      </c>
      <c r="N82">
        <v>-3.9304000000000001</v>
      </c>
      <c r="O82">
        <f>(Tableau1[[#This Row],[multiple.x]]=Tableau1[[#This Row],[multiple.y]])*2-1</f>
        <v>-1</v>
      </c>
      <c r="P82">
        <v>-3</v>
      </c>
      <c r="Q82">
        <v>-4</v>
      </c>
      <c r="R82">
        <f>(Tableau1[[#This Row],[rounded.x]]=Tableau1[[#This Row],[rounded.y]])*2-1</f>
        <v>-1</v>
      </c>
      <c r="S82">
        <v>-0.15210000000000001</v>
      </c>
      <c r="T82">
        <v>-0.20280000000000001</v>
      </c>
      <c r="U82">
        <f>(Tableau1[[#This Row],[netPosition.x]]=Tableau1[[#This Row],[netPosition.y]])*2-1</f>
        <v>-1</v>
      </c>
    </row>
    <row r="83" spans="1:21" x14ac:dyDescent="0.3">
      <c r="A83">
        <v>125</v>
      </c>
      <c r="B83" s="1">
        <v>29312</v>
      </c>
      <c r="C83" s="1" t="str">
        <f>LEFT(D83,LEN(D83)-5)</f>
        <v>CME/JY</v>
      </c>
      <c r="D83" t="s">
        <v>80</v>
      </c>
      <c r="E83" t="s">
        <v>80</v>
      </c>
      <c r="F83">
        <f>(Tableau1[[#This Row],[completeCode.x]]=Tableau1[[#This Row],[completeCode.y]])*2-1</f>
        <v>1</v>
      </c>
      <c r="G83">
        <v>-0.67769999999999997</v>
      </c>
      <c r="H83">
        <v>-0.1777</v>
      </c>
      <c r="I83">
        <f>(Tableau1[[#This Row],[Position.x]]=Tableau1[[#This Row],[Position.y]])*2-1</f>
        <v>-1</v>
      </c>
      <c r="J83">
        <v>0.5</v>
      </c>
      <c r="K83">
        <v>0.5</v>
      </c>
      <c r="L83">
        <f>(Tableau1[[#This Row],[Weight.x]]=Tableau1[[#This Row],[Weight.y]])*2-1</f>
        <v>1</v>
      </c>
      <c r="M83">
        <v>-4.5537000000000001</v>
      </c>
      <c r="N83">
        <v>-1.1941999999999999</v>
      </c>
      <c r="O83">
        <f>(Tableau1[[#This Row],[multiple.x]]=Tableau1[[#This Row],[multiple.y]])*2-1</f>
        <v>-1</v>
      </c>
      <c r="P83">
        <v>-4</v>
      </c>
      <c r="Q83">
        <v>-1</v>
      </c>
      <c r="R83">
        <f>(Tableau1[[#This Row],[rounded.x]]=Tableau1[[#This Row],[rounded.y]])*2-1</f>
        <v>-1</v>
      </c>
      <c r="S83">
        <v>-0.29770000000000002</v>
      </c>
      <c r="T83">
        <v>-7.4399999999999994E-2</v>
      </c>
      <c r="U83">
        <f>(Tableau1[[#This Row],[netPosition.x]]=Tableau1[[#This Row],[netPosition.y]])*2-1</f>
        <v>-1</v>
      </c>
    </row>
    <row r="84" spans="1:21" x14ac:dyDescent="0.3">
      <c r="A84">
        <v>124</v>
      </c>
      <c r="B84" s="1">
        <v>29283</v>
      </c>
      <c r="C84" s="1" t="str">
        <f>LEFT(D84,LEN(D84)-5)</f>
        <v>CME/BP</v>
      </c>
      <c r="D84" t="s">
        <v>20</v>
      </c>
      <c r="E84" t="s">
        <v>20</v>
      </c>
      <c r="F84">
        <f>(Tableau1[[#This Row],[completeCode.x]]=Tableau1[[#This Row],[completeCode.y]])*2-1</f>
        <v>1</v>
      </c>
      <c r="G84">
        <v>0.58440000000000003</v>
      </c>
      <c r="H84">
        <v>8.4400000000000003E-2</v>
      </c>
      <c r="I84">
        <f>(Tableau1[[#This Row],[Position.x]]=Tableau1[[#This Row],[Position.y]])*2-1</f>
        <v>-1</v>
      </c>
      <c r="J84">
        <v>0.5</v>
      </c>
      <c r="K84">
        <v>0.5</v>
      </c>
      <c r="L84">
        <f>(Tableau1[[#This Row],[Weight.x]]=Tableau1[[#This Row],[Weight.y]])*2-1</f>
        <v>1</v>
      </c>
      <c r="M84">
        <v>5.5961999999999996</v>
      </c>
      <c r="N84">
        <v>0.80830000000000002</v>
      </c>
      <c r="O84">
        <f>(Tableau1[[#This Row],[multiple.x]]=Tableau1[[#This Row],[multiple.y]])*2-1</f>
        <v>-1</v>
      </c>
      <c r="P84">
        <v>5</v>
      </c>
      <c r="Q84">
        <v>1</v>
      </c>
      <c r="R84">
        <f>(Tableau1[[#This Row],[rounded.x]]=Tableau1[[#This Row],[rounded.y]])*2-1</f>
        <v>-1</v>
      </c>
      <c r="S84">
        <v>0.2611</v>
      </c>
      <c r="T84">
        <v>5.2200000000000003E-2</v>
      </c>
      <c r="U84">
        <f>(Tableau1[[#This Row],[netPosition.x]]=Tableau1[[#This Row],[netPosition.y]])*2-1</f>
        <v>-1</v>
      </c>
    </row>
    <row r="85" spans="1:21" x14ac:dyDescent="0.3">
      <c r="A85">
        <v>124</v>
      </c>
      <c r="B85" s="1">
        <v>29283</v>
      </c>
      <c r="C85" s="1" t="str">
        <f>LEFT(D85,LEN(D85)-5)</f>
        <v>CME/CD</v>
      </c>
      <c r="D85" t="s">
        <v>31</v>
      </c>
      <c r="E85" t="s">
        <v>31</v>
      </c>
      <c r="F85">
        <f>(Tableau1[[#This Row],[completeCode.x]]=Tableau1[[#This Row],[completeCode.y]])*2-1</f>
        <v>1</v>
      </c>
      <c r="G85">
        <v>0.13869999999999999</v>
      </c>
      <c r="H85">
        <v>0.24979999999999999</v>
      </c>
      <c r="I85">
        <f>(Tableau1[[#This Row],[Position.x]]=Tableau1[[#This Row],[Position.y]])*2-1</f>
        <v>-1</v>
      </c>
      <c r="J85">
        <v>0.5</v>
      </c>
      <c r="K85">
        <v>0.5</v>
      </c>
      <c r="L85">
        <f>(Tableau1[[#This Row],[Weight.x]]=Tableau1[[#This Row],[Weight.y]])*2-1</f>
        <v>1</v>
      </c>
      <c r="M85">
        <v>1.3674999999999999</v>
      </c>
      <c r="N85">
        <v>2.4634</v>
      </c>
      <c r="O85">
        <f>(Tableau1[[#This Row],[multiple.x]]=Tableau1[[#This Row],[multiple.y]])*2-1</f>
        <v>-1</v>
      </c>
      <c r="P85">
        <v>1</v>
      </c>
      <c r="Q85">
        <v>2</v>
      </c>
      <c r="R85">
        <f>(Tableau1[[#This Row],[rounded.x]]=Tableau1[[#This Row],[rounded.y]])*2-1</f>
        <v>-1</v>
      </c>
      <c r="S85">
        <v>5.0700000000000002E-2</v>
      </c>
      <c r="T85">
        <v>0.1014</v>
      </c>
      <c r="U85">
        <f>(Tableau1[[#This Row],[netPosition.x]]=Tableau1[[#This Row],[netPosition.y]])*2-1</f>
        <v>-1</v>
      </c>
    </row>
    <row r="86" spans="1:21" x14ac:dyDescent="0.3">
      <c r="A86">
        <v>124</v>
      </c>
      <c r="B86" s="1">
        <v>29283</v>
      </c>
      <c r="C86" s="1" t="str">
        <f>LEFT(D86,LEN(D86)-5)</f>
        <v>CME/JY</v>
      </c>
      <c r="D86" t="s">
        <v>80</v>
      </c>
      <c r="E86" t="s">
        <v>80</v>
      </c>
      <c r="F86">
        <f>(Tableau1[[#This Row],[completeCode.x]]=Tableau1[[#This Row],[completeCode.y]])*2-1</f>
        <v>1</v>
      </c>
      <c r="G86">
        <v>-0.61409999999999998</v>
      </c>
      <c r="H86">
        <v>-0.28079999999999999</v>
      </c>
      <c r="I86">
        <f>(Tableau1[[#This Row],[Position.x]]=Tableau1[[#This Row],[Position.y]])*2-1</f>
        <v>-1</v>
      </c>
      <c r="J86">
        <v>0.5</v>
      </c>
      <c r="K86">
        <v>0.5</v>
      </c>
      <c r="L86">
        <f>(Tableau1[[#This Row],[Weight.x]]=Tableau1[[#This Row],[Weight.y]])*2-1</f>
        <v>1</v>
      </c>
      <c r="M86">
        <v>-4.1262999999999996</v>
      </c>
      <c r="N86">
        <v>-1.8866000000000001</v>
      </c>
      <c r="O86">
        <f>(Tableau1[[#This Row],[multiple.x]]=Tableau1[[#This Row],[multiple.y]])*2-1</f>
        <v>-1</v>
      </c>
      <c r="P86">
        <v>-4</v>
      </c>
      <c r="Q86">
        <v>-2</v>
      </c>
      <c r="R86">
        <f>(Tableau1[[#This Row],[rounded.x]]=Tableau1[[#This Row],[rounded.y]])*2-1</f>
        <v>-1</v>
      </c>
      <c r="S86">
        <v>-0.29770000000000002</v>
      </c>
      <c r="T86">
        <v>-0.14879999999999999</v>
      </c>
      <c r="U86">
        <f>(Tableau1[[#This Row],[netPosition.x]]=Tableau1[[#This Row],[netPosition.y]])*2-1</f>
        <v>-1</v>
      </c>
    </row>
    <row r="87" spans="1:21" x14ac:dyDescent="0.3">
      <c r="A87">
        <v>124</v>
      </c>
      <c r="B87" s="1">
        <v>29283</v>
      </c>
      <c r="C87" s="1" t="str">
        <f>LEFT(D87,LEN(D87)-5)</f>
        <v>CME/SF</v>
      </c>
      <c r="D87" t="s">
        <v>97</v>
      </c>
      <c r="E87" t="s">
        <v>97</v>
      </c>
      <c r="F87">
        <f>(Tableau1[[#This Row],[completeCode.x]]=Tableau1[[#This Row],[completeCode.y]])*2-1</f>
        <v>1</v>
      </c>
      <c r="G87">
        <v>-0.87549999999999994</v>
      </c>
      <c r="H87">
        <v>-0.98660000000000003</v>
      </c>
      <c r="I87">
        <f>(Tableau1[[#This Row],[Position.x]]=Tableau1[[#This Row],[Position.y]])*2-1</f>
        <v>-1</v>
      </c>
      <c r="J87">
        <v>0.5</v>
      </c>
      <c r="K87">
        <v>0.5</v>
      </c>
      <c r="L87">
        <f>(Tableau1[[#This Row],[Weight.x]]=Tableau1[[#This Row],[Weight.y]])*2-1</f>
        <v>1</v>
      </c>
      <c r="M87">
        <v>-5.2237</v>
      </c>
      <c r="N87">
        <v>-5.8865999999999996</v>
      </c>
      <c r="O87">
        <f>(Tableau1[[#This Row],[multiple.x]]=Tableau1[[#This Row],[multiple.y]])*2-1</f>
        <v>-1</v>
      </c>
      <c r="P87">
        <v>-5</v>
      </c>
      <c r="Q87">
        <v>-6</v>
      </c>
      <c r="R87">
        <f>(Tableau1[[#This Row],[rounded.x]]=Tableau1[[#This Row],[rounded.y]])*2-1</f>
        <v>-1</v>
      </c>
      <c r="S87">
        <v>-0.41899999999999998</v>
      </c>
      <c r="T87">
        <v>-0.50280000000000002</v>
      </c>
      <c r="U87">
        <f>(Tableau1[[#This Row],[netPosition.x]]=Tableau1[[#This Row],[netPosition.y]])*2-1</f>
        <v>-1</v>
      </c>
    </row>
    <row r="88" spans="1:21" x14ac:dyDescent="0.3">
      <c r="A88">
        <v>123</v>
      </c>
      <c r="B88" s="1">
        <v>29252</v>
      </c>
      <c r="C88" s="1" t="str">
        <f>LEFT(D88,LEN(D88)-5)</f>
        <v>CME/BP</v>
      </c>
      <c r="D88" t="s">
        <v>18</v>
      </c>
      <c r="E88" t="s">
        <v>18</v>
      </c>
      <c r="F88">
        <f>(Tableau1[[#This Row],[completeCode.x]]=Tableau1[[#This Row],[completeCode.y]])*2-1</f>
        <v>1</v>
      </c>
      <c r="G88">
        <v>0.40649999999999997</v>
      </c>
      <c r="H88">
        <v>7.3099999999999998E-2</v>
      </c>
      <c r="I88">
        <f>(Tableau1[[#This Row],[Position.x]]=Tableau1[[#This Row],[Position.y]])*2-1</f>
        <v>-1</v>
      </c>
      <c r="J88">
        <v>0.5</v>
      </c>
      <c r="K88">
        <v>0.5</v>
      </c>
      <c r="L88">
        <f>(Tableau1[[#This Row],[Weight.x]]=Tableau1[[#This Row],[Weight.y]])*2-1</f>
        <v>1</v>
      </c>
      <c r="M88">
        <v>3.8923000000000001</v>
      </c>
      <c r="N88">
        <v>0.70050000000000001</v>
      </c>
      <c r="O88">
        <f>(Tableau1[[#This Row],[multiple.x]]=Tableau1[[#This Row],[multiple.y]])*2-1</f>
        <v>-1</v>
      </c>
      <c r="P88">
        <v>4</v>
      </c>
      <c r="Q88">
        <v>1</v>
      </c>
      <c r="R88">
        <f>(Tableau1[[#This Row],[rounded.x]]=Tableau1[[#This Row],[rounded.y]])*2-1</f>
        <v>-1</v>
      </c>
      <c r="S88">
        <v>0.2089</v>
      </c>
      <c r="T88">
        <v>5.2200000000000003E-2</v>
      </c>
      <c r="U88">
        <f>(Tableau1[[#This Row],[netPosition.x]]=Tableau1[[#This Row],[netPosition.y]])*2-1</f>
        <v>-1</v>
      </c>
    </row>
    <row r="89" spans="1:21" x14ac:dyDescent="0.3">
      <c r="A89">
        <v>123</v>
      </c>
      <c r="B89" s="1">
        <v>29252</v>
      </c>
      <c r="C89" s="1" t="str">
        <f>LEFT(D89,LEN(D89)-5)</f>
        <v>CME/JY</v>
      </c>
      <c r="D89" t="s">
        <v>78</v>
      </c>
      <c r="E89" t="s">
        <v>78</v>
      </c>
      <c r="F89">
        <f>(Tableau1[[#This Row],[completeCode.x]]=Tableau1[[#This Row],[completeCode.y]])*2-1</f>
        <v>1</v>
      </c>
      <c r="G89">
        <v>-0.62319999999999998</v>
      </c>
      <c r="H89">
        <v>-0.28989999999999999</v>
      </c>
      <c r="I89">
        <f>(Tableau1[[#This Row],[Position.x]]=Tableau1[[#This Row],[Position.y]])*2-1</f>
        <v>-1</v>
      </c>
      <c r="J89">
        <v>0.5</v>
      </c>
      <c r="K89">
        <v>0.5</v>
      </c>
      <c r="L89">
        <f>(Tableau1[[#This Row],[Weight.x]]=Tableau1[[#This Row],[Weight.y]])*2-1</f>
        <v>1</v>
      </c>
      <c r="M89">
        <v>-4.1875</v>
      </c>
      <c r="N89">
        <v>-1.9479</v>
      </c>
      <c r="O89">
        <f>(Tableau1[[#This Row],[multiple.x]]=Tableau1[[#This Row],[multiple.y]])*2-1</f>
        <v>-1</v>
      </c>
      <c r="P89">
        <v>-4</v>
      </c>
      <c r="Q89">
        <v>-2</v>
      </c>
      <c r="R89">
        <f>(Tableau1[[#This Row],[rounded.x]]=Tableau1[[#This Row],[rounded.y]])*2-1</f>
        <v>-1</v>
      </c>
      <c r="S89">
        <v>-0.29770000000000002</v>
      </c>
      <c r="T89">
        <v>-0.14879999999999999</v>
      </c>
      <c r="U89">
        <f>(Tableau1[[#This Row],[netPosition.x]]=Tableau1[[#This Row],[netPosition.y]])*2-1</f>
        <v>-1</v>
      </c>
    </row>
    <row r="90" spans="1:21" x14ac:dyDescent="0.3">
      <c r="A90">
        <v>122</v>
      </c>
      <c r="B90" s="1">
        <v>29222</v>
      </c>
      <c r="C90" s="1" t="str">
        <f>LEFT(D90,LEN(D90)-5)</f>
        <v>CME/BP</v>
      </c>
      <c r="D90" t="s">
        <v>18</v>
      </c>
      <c r="E90" t="s">
        <v>18</v>
      </c>
      <c r="F90">
        <f>(Tableau1[[#This Row],[completeCode.x]]=Tableau1[[#This Row],[completeCode.y]])*2-1</f>
        <v>1</v>
      </c>
      <c r="G90">
        <v>0.41239999999999999</v>
      </c>
      <c r="H90">
        <v>7.9100000000000004E-2</v>
      </c>
      <c r="I90">
        <f>(Tableau1[[#This Row],[Position.x]]=Tableau1[[#This Row],[Position.y]])*2-1</f>
        <v>-1</v>
      </c>
      <c r="J90">
        <v>0.5</v>
      </c>
      <c r="K90">
        <v>0.5</v>
      </c>
      <c r="L90">
        <f>(Tableau1[[#This Row],[Weight.x]]=Tableau1[[#This Row],[Weight.y]])*2-1</f>
        <v>1</v>
      </c>
      <c r="M90">
        <v>3.9489000000000001</v>
      </c>
      <c r="N90">
        <v>0.75700000000000001</v>
      </c>
      <c r="O90">
        <f>(Tableau1[[#This Row],[multiple.x]]=Tableau1[[#This Row],[multiple.y]])*2-1</f>
        <v>-1</v>
      </c>
      <c r="P90">
        <v>4</v>
      </c>
      <c r="Q90">
        <v>1</v>
      </c>
      <c r="R90">
        <f>(Tableau1[[#This Row],[rounded.x]]=Tableau1[[#This Row],[rounded.y]])*2-1</f>
        <v>-1</v>
      </c>
      <c r="S90">
        <v>0.2089</v>
      </c>
      <c r="T90">
        <v>5.2200000000000003E-2</v>
      </c>
      <c r="U90">
        <f>(Tableau1[[#This Row],[netPosition.x]]=Tableau1[[#This Row],[netPosition.y]])*2-1</f>
        <v>-1</v>
      </c>
    </row>
    <row r="91" spans="1:21" x14ac:dyDescent="0.3">
      <c r="A91">
        <v>122</v>
      </c>
      <c r="B91" s="1">
        <v>29222</v>
      </c>
      <c r="C91" s="1" t="str">
        <f>LEFT(D91,LEN(D91)-5)</f>
        <v>CME/JY</v>
      </c>
      <c r="D91" t="s">
        <v>78</v>
      </c>
      <c r="E91" t="s">
        <v>78</v>
      </c>
      <c r="F91">
        <f>(Tableau1[[#This Row],[completeCode.x]]=Tableau1[[#This Row],[completeCode.y]])*2-1</f>
        <v>1</v>
      </c>
      <c r="G91">
        <v>-0.58420000000000005</v>
      </c>
      <c r="H91">
        <v>-0.25090000000000001</v>
      </c>
      <c r="I91">
        <f>(Tableau1[[#This Row],[Position.x]]=Tableau1[[#This Row],[Position.y]])*2-1</f>
        <v>-1</v>
      </c>
      <c r="J91">
        <v>0.5</v>
      </c>
      <c r="K91">
        <v>0.5</v>
      </c>
      <c r="L91">
        <f>(Tableau1[[#This Row],[Weight.x]]=Tableau1[[#This Row],[Weight.y]])*2-1</f>
        <v>1</v>
      </c>
      <c r="M91">
        <v>-3.9253999999999998</v>
      </c>
      <c r="N91">
        <v>-1.6857</v>
      </c>
      <c r="O91">
        <f>(Tableau1[[#This Row],[multiple.x]]=Tableau1[[#This Row],[multiple.y]])*2-1</f>
        <v>-1</v>
      </c>
      <c r="P91">
        <v>-4</v>
      </c>
      <c r="Q91">
        <v>-2</v>
      </c>
      <c r="R91">
        <f>(Tableau1[[#This Row],[rounded.x]]=Tableau1[[#This Row],[rounded.y]])*2-1</f>
        <v>-1</v>
      </c>
      <c r="S91">
        <v>-0.29770000000000002</v>
      </c>
      <c r="T91">
        <v>-0.14879999999999999</v>
      </c>
      <c r="U91">
        <f>(Tableau1[[#This Row],[netPosition.x]]=Tableau1[[#This Row],[netPosition.y]])*2-1</f>
        <v>-1</v>
      </c>
    </row>
    <row r="92" spans="1:21" x14ac:dyDescent="0.3">
      <c r="A92">
        <v>121</v>
      </c>
      <c r="B92" s="1">
        <v>29192</v>
      </c>
      <c r="C92" s="1" t="str">
        <f>LEFT(D92,LEN(D92)-5)</f>
        <v>CME/BP</v>
      </c>
      <c r="D92" t="s">
        <v>18</v>
      </c>
      <c r="E92" t="s">
        <v>18</v>
      </c>
      <c r="F92">
        <f>(Tableau1[[#This Row],[completeCode.x]]=Tableau1[[#This Row],[completeCode.y]])*2-1</f>
        <v>1</v>
      </c>
      <c r="G92">
        <v>0.13819999999999999</v>
      </c>
      <c r="H92">
        <v>8.5400000000000004E-2</v>
      </c>
      <c r="I92">
        <f>(Tableau1[[#This Row],[Position.x]]=Tableau1[[#This Row],[Position.y]])*2-1</f>
        <v>-1</v>
      </c>
      <c r="J92">
        <v>0.5</v>
      </c>
      <c r="K92">
        <v>0.5</v>
      </c>
      <c r="L92">
        <f>(Tableau1[[#This Row],[Weight.x]]=Tableau1[[#This Row],[Weight.y]])*2-1</f>
        <v>1</v>
      </c>
      <c r="M92">
        <v>1.3231999999999999</v>
      </c>
      <c r="N92">
        <v>0.81730000000000003</v>
      </c>
      <c r="O92">
        <f>(Tableau1[[#This Row],[multiple.x]]=Tableau1[[#This Row],[multiple.y]])*2-1</f>
        <v>-1</v>
      </c>
      <c r="P92">
        <v>1</v>
      </c>
      <c r="Q92">
        <v>1</v>
      </c>
      <c r="R92">
        <f>(Tableau1[[#This Row],[rounded.x]]=Tableau1[[#This Row],[rounded.y]])*2-1</f>
        <v>1</v>
      </c>
      <c r="S92">
        <v>5.2200000000000003E-2</v>
      </c>
      <c r="T92">
        <v>5.2200000000000003E-2</v>
      </c>
      <c r="U92">
        <f>(Tableau1[[#This Row],[netPosition.x]]=Tableau1[[#This Row],[netPosition.y]])*2-1</f>
        <v>1</v>
      </c>
    </row>
    <row r="93" spans="1:21" x14ac:dyDescent="0.3">
      <c r="A93">
        <v>121</v>
      </c>
      <c r="B93" s="1">
        <v>29192</v>
      </c>
      <c r="C93" s="1" t="str">
        <f>LEFT(D93,LEN(D93)-5)</f>
        <v>CME/CD</v>
      </c>
      <c r="D93" t="s">
        <v>28</v>
      </c>
      <c r="E93" t="s">
        <v>28</v>
      </c>
      <c r="F93">
        <f>(Tableau1[[#This Row],[completeCode.x]]=Tableau1[[#This Row],[completeCode.y]])*2-1</f>
        <v>1</v>
      </c>
      <c r="G93">
        <v>-0.37940000000000002</v>
      </c>
      <c r="H93">
        <v>-3.6400000000000002E-2</v>
      </c>
      <c r="I93">
        <f>(Tableau1[[#This Row],[Position.x]]=Tableau1[[#This Row],[Position.y]])*2-1</f>
        <v>-1</v>
      </c>
      <c r="J93">
        <v>0.5</v>
      </c>
      <c r="K93">
        <v>0.5</v>
      </c>
      <c r="L93">
        <f>(Tableau1[[#This Row],[Weight.x]]=Tableau1[[#This Row],[Weight.y]])*2-1</f>
        <v>1</v>
      </c>
      <c r="M93">
        <v>-3.7416999999999998</v>
      </c>
      <c r="N93">
        <v>-0.35909999999999997</v>
      </c>
      <c r="O93">
        <f>(Tableau1[[#This Row],[multiple.x]]=Tableau1[[#This Row],[multiple.y]])*2-1</f>
        <v>-1</v>
      </c>
      <c r="P93">
        <v>-4</v>
      </c>
      <c r="Q93">
        <v>0</v>
      </c>
      <c r="R93">
        <f>(Tableau1[[#This Row],[rounded.x]]=Tableau1[[#This Row],[rounded.y]])*2-1</f>
        <v>-1</v>
      </c>
      <c r="S93">
        <v>-0.20280000000000001</v>
      </c>
      <c r="T93">
        <v>0</v>
      </c>
      <c r="U93">
        <f>(Tableau1[[#This Row],[netPosition.x]]=Tableau1[[#This Row],[netPosition.y]])*2-1</f>
        <v>-1</v>
      </c>
    </row>
    <row r="94" spans="1:21" x14ac:dyDescent="0.3">
      <c r="A94">
        <v>121</v>
      </c>
      <c r="B94" s="1">
        <v>29192</v>
      </c>
      <c r="C94" s="1" t="str">
        <f>LEFT(D94,LEN(D94)-5)</f>
        <v>CME/HG</v>
      </c>
      <c r="D94" t="s">
        <v>64</v>
      </c>
      <c r="E94" t="s">
        <v>64</v>
      </c>
      <c r="F94">
        <f>(Tableau1[[#This Row],[completeCode.x]]=Tableau1[[#This Row],[completeCode.y]])*2-1</f>
        <v>1</v>
      </c>
      <c r="G94">
        <v>0.60750000000000004</v>
      </c>
      <c r="H94">
        <v>0.48049999999999998</v>
      </c>
      <c r="I94">
        <f>(Tableau1[[#This Row],[Position.x]]=Tableau1[[#This Row],[Position.y]])*2-1</f>
        <v>-1</v>
      </c>
      <c r="J94">
        <v>0.25</v>
      </c>
      <c r="K94">
        <v>0.25</v>
      </c>
      <c r="L94">
        <f>(Tableau1[[#This Row],[Weight.x]]=Tableau1[[#This Row],[Weight.y]])*2-1</f>
        <v>1</v>
      </c>
      <c r="M94">
        <v>0.69369999999999998</v>
      </c>
      <c r="N94">
        <v>0.54859999999999998</v>
      </c>
      <c r="O94">
        <f>(Tableau1[[#This Row],[multiple.x]]=Tableau1[[#This Row],[multiple.y]])*2-1</f>
        <v>-1</v>
      </c>
      <c r="P94">
        <v>1</v>
      </c>
      <c r="Q94">
        <v>0</v>
      </c>
      <c r="R94">
        <f>(Tableau1[[#This Row],[rounded.x]]=Tableau1[[#This Row],[rounded.y]])*2-1</f>
        <v>-1</v>
      </c>
      <c r="S94">
        <v>0.219</v>
      </c>
      <c r="T94">
        <v>0</v>
      </c>
      <c r="U94">
        <f>(Tableau1[[#This Row],[netPosition.x]]=Tableau1[[#This Row],[netPosition.y]])*2-1</f>
        <v>-1</v>
      </c>
    </row>
    <row r="95" spans="1:21" x14ac:dyDescent="0.3">
      <c r="A95">
        <v>121</v>
      </c>
      <c r="B95" s="1">
        <v>29192</v>
      </c>
      <c r="C95" s="1" t="str">
        <f>LEFT(D95,LEN(D95)-5)</f>
        <v>CME/JY</v>
      </c>
      <c r="D95" t="s">
        <v>78</v>
      </c>
      <c r="E95" t="s">
        <v>78</v>
      </c>
      <c r="F95">
        <f>(Tableau1[[#This Row],[completeCode.x]]=Tableau1[[#This Row],[completeCode.y]])*2-1</f>
        <v>1</v>
      </c>
      <c r="G95">
        <v>-0.78169999999999995</v>
      </c>
      <c r="H95">
        <v>-0.25380000000000003</v>
      </c>
      <c r="I95">
        <f>(Tableau1[[#This Row],[Position.x]]=Tableau1[[#This Row],[Position.y]])*2-1</f>
        <v>-1</v>
      </c>
      <c r="J95">
        <v>0.5</v>
      </c>
      <c r="K95">
        <v>0.5</v>
      </c>
      <c r="L95">
        <f>(Tableau1[[#This Row],[Weight.x]]=Tableau1[[#This Row],[Weight.y]])*2-1</f>
        <v>1</v>
      </c>
      <c r="M95">
        <v>-5.2523</v>
      </c>
      <c r="N95">
        <v>-1.7054</v>
      </c>
      <c r="O95">
        <f>(Tableau1[[#This Row],[multiple.x]]=Tableau1[[#This Row],[multiple.y]])*2-1</f>
        <v>-1</v>
      </c>
      <c r="P95">
        <v>-5</v>
      </c>
      <c r="Q95">
        <v>-2</v>
      </c>
      <c r="R95">
        <f>(Tableau1[[#This Row],[rounded.x]]=Tableau1[[#This Row],[rounded.y]])*2-1</f>
        <v>-1</v>
      </c>
      <c r="S95">
        <v>-0.37209999999999999</v>
      </c>
      <c r="T95">
        <v>-0.14879999999999999</v>
      </c>
      <c r="U95">
        <f>(Tableau1[[#This Row],[netPosition.x]]=Tableau1[[#This Row],[netPosition.y]])*2-1</f>
        <v>-1</v>
      </c>
    </row>
    <row r="96" spans="1:21" x14ac:dyDescent="0.3">
      <c r="A96">
        <v>121</v>
      </c>
      <c r="B96" s="1">
        <v>29192</v>
      </c>
      <c r="C96" s="1" t="str">
        <f>LEFT(D96,LEN(D96)-5)</f>
        <v>CME/SF</v>
      </c>
      <c r="D96" t="s">
        <v>93</v>
      </c>
      <c r="E96" t="s">
        <v>93</v>
      </c>
      <c r="F96">
        <f>(Tableau1[[#This Row],[completeCode.x]]=Tableau1[[#This Row],[completeCode.y]])*2-1</f>
        <v>1</v>
      </c>
      <c r="G96">
        <v>-0.74960000000000004</v>
      </c>
      <c r="H96">
        <v>-0.65459999999999996</v>
      </c>
      <c r="I96">
        <f>(Tableau1[[#This Row],[Position.x]]=Tableau1[[#This Row],[Position.y]])*2-1</f>
        <v>-1</v>
      </c>
      <c r="J96">
        <v>0.5</v>
      </c>
      <c r="K96">
        <v>0.5</v>
      </c>
      <c r="L96">
        <f>(Tableau1[[#This Row],[Weight.x]]=Tableau1[[#This Row],[Weight.y]])*2-1</f>
        <v>1</v>
      </c>
      <c r="M96">
        <v>-4.4724000000000004</v>
      </c>
      <c r="N96">
        <v>-3.9056000000000002</v>
      </c>
      <c r="O96">
        <f>(Tableau1[[#This Row],[multiple.x]]=Tableau1[[#This Row],[multiple.y]])*2-1</f>
        <v>-1</v>
      </c>
      <c r="P96">
        <v>-4</v>
      </c>
      <c r="Q96">
        <v>-4</v>
      </c>
      <c r="R96">
        <f>(Tableau1[[#This Row],[rounded.x]]=Tableau1[[#This Row],[rounded.y]])*2-1</f>
        <v>1</v>
      </c>
      <c r="S96">
        <v>-0.3352</v>
      </c>
      <c r="T96">
        <v>-0.3352</v>
      </c>
      <c r="U96">
        <f>(Tableau1[[#This Row],[netPosition.x]]=Tableau1[[#This Row],[netPosition.y]])*2-1</f>
        <v>1</v>
      </c>
    </row>
    <row r="97" spans="1:21" x14ac:dyDescent="0.3">
      <c r="A97">
        <v>120</v>
      </c>
      <c r="B97" s="1">
        <v>29160</v>
      </c>
      <c r="C97" s="1" t="str">
        <f>LEFT(D97,LEN(D97)-5)</f>
        <v>CME/BP</v>
      </c>
      <c r="D97" t="s">
        <v>19</v>
      </c>
      <c r="E97" t="s">
        <v>18</v>
      </c>
      <c r="F97">
        <f>(Tableau1[[#This Row],[completeCode.x]]=Tableau1[[#This Row],[completeCode.y]])*2-1</f>
        <v>-1</v>
      </c>
      <c r="G97">
        <v>-7.0199999999999999E-2</v>
      </c>
      <c r="H97">
        <v>1E-3</v>
      </c>
      <c r="I97">
        <f>(Tableau1[[#This Row],[Position.x]]=Tableau1[[#This Row],[Position.y]])*2-1</f>
        <v>-1</v>
      </c>
      <c r="J97">
        <v>0.5</v>
      </c>
      <c r="K97">
        <v>0.5</v>
      </c>
      <c r="L97">
        <f>(Tableau1[[#This Row],[Weight.x]]=Tableau1[[#This Row],[Weight.y]])*2-1</f>
        <v>1</v>
      </c>
      <c r="M97">
        <v>-0.67220000000000002</v>
      </c>
      <c r="N97">
        <v>9.7999999999999997E-3</v>
      </c>
      <c r="O97">
        <f>(Tableau1[[#This Row],[multiple.x]]=Tableau1[[#This Row],[multiple.y]])*2-1</f>
        <v>-1</v>
      </c>
      <c r="P97">
        <v>-1</v>
      </c>
      <c r="Q97">
        <v>0</v>
      </c>
      <c r="R97">
        <f>(Tableau1[[#This Row],[rounded.x]]=Tableau1[[#This Row],[rounded.y]])*2-1</f>
        <v>-1</v>
      </c>
      <c r="S97">
        <v>-5.2200000000000003E-2</v>
      </c>
      <c r="T97">
        <v>0</v>
      </c>
      <c r="U97">
        <f>(Tableau1[[#This Row],[netPosition.x]]=Tableau1[[#This Row],[netPosition.y]])*2-1</f>
        <v>-1</v>
      </c>
    </row>
    <row r="98" spans="1:21" x14ac:dyDescent="0.3">
      <c r="A98">
        <v>120</v>
      </c>
      <c r="B98" s="1">
        <v>29160</v>
      </c>
      <c r="C98" s="1" t="str">
        <f>LEFT(D98,LEN(D98)-5)</f>
        <v>CME/CD</v>
      </c>
      <c r="D98" t="s">
        <v>30</v>
      </c>
      <c r="E98" t="s">
        <v>28</v>
      </c>
      <c r="F98">
        <f>(Tableau1[[#This Row],[completeCode.x]]=Tableau1[[#This Row],[completeCode.y]])*2-1</f>
        <v>-1</v>
      </c>
      <c r="G98">
        <v>-0.38929999999999998</v>
      </c>
      <c r="H98">
        <v>-4.9299999999999997E-2</v>
      </c>
      <c r="I98">
        <f>(Tableau1[[#This Row],[Position.x]]=Tableau1[[#This Row],[Position.y]])*2-1</f>
        <v>-1</v>
      </c>
      <c r="J98">
        <v>0.5</v>
      </c>
      <c r="K98">
        <v>0.5</v>
      </c>
      <c r="L98">
        <f>(Tableau1[[#This Row],[Weight.x]]=Tableau1[[#This Row],[Weight.y]])*2-1</f>
        <v>1</v>
      </c>
      <c r="M98">
        <v>-3.8399000000000001</v>
      </c>
      <c r="N98">
        <v>-0.48580000000000001</v>
      </c>
      <c r="O98">
        <f>(Tableau1[[#This Row],[multiple.x]]=Tableau1[[#This Row],[multiple.y]])*2-1</f>
        <v>-1</v>
      </c>
      <c r="P98">
        <v>-4</v>
      </c>
      <c r="Q98">
        <v>0</v>
      </c>
      <c r="R98">
        <f>(Tableau1[[#This Row],[rounded.x]]=Tableau1[[#This Row],[rounded.y]])*2-1</f>
        <v>-1</v>
      </c>
      <c r="S98">
        <v>-0.20280000000000001</v>
      </c>
      <c r="T98">
        <v>0</v>
      </c>
      <c r="U98">
        <f>(Tableau1[[#This Row],[netPosition.x]]=Tableau1[[#This Row],[netPosition.y]])*2-1</f>
        <v>-1</v>
      </c>
    </row>
    <row r="99" spans="1:21" x14ac:dyDescent="0.3">
      <c r="A99">
        <v>120</v>
      </c>
      <c r="B99" s="1">
        <v>29160</v>
      </c>
      <c r="C99" s="1" t="str">
        <f>LEFT(D99,LEN(D99)-5)</f>
        <v>CME/GC</v>
      </c>
      <c r="D99" t="s">
        <v>47</v>
      </c>
      <c r="E99" t="s">
        <v>49</v>
      </c>
      <c r="F99">
        <f>(Tableau1[[#This Row],[completeCode.x]]=Tableau1[[#This Row],[completeCode.y]])*2-1</f>
        <v>-1</v>
      </c>
      <c r="G99">
        <v>0</v>
      </c>
      <c r="H99">
        <v>0</v>
      </c>
      <c r="I99">
        <f>(Tableau1[[#This Row],[Position.x]]=Tableau1[[#This Row],[Position.y]])*2-1</f>
        <v>1</v>
      </c>
      <c r="J99">
        <v>0.3125</v>
      </c>
      <c r="K99">
        <v>0.3125</v>
      </c>
      <c r="L99">
        <f>(Tableau1[[#This Row],[Weight.x]]=Tableau1[[#This Row],[Weight.y]])*2-1</f>
        <v>1</v>
      </c>
      <c r="M99">
        <v>0</v>
      </c>
      <c r="N99">
        <v>0</v>
      </c>
      <c r="O99">
        <f>(Tableau1[[#This Row],[multiple.x]]=Tableau1[[#This Row],[multiple.y]])*2-1</f>
        <v>1</v>
      </c>
      <c r="P99">
        <v>0</v>
      </c>
      <c r="Q99">
        <v>0</v>
      </c>
      <c r="R99">
        <f>(Tableau1[[#This Row],[rounded.x]]=Tableau1[[#This Row],[rounded.y]])*2-1</f>
        <v>1</v>
      </c>
      <c r="S99">
        <v>0</v>
      </c>
      <c r="T99">
        <v>0</v>
      </c>
      <c r="U99">
        <f>(Tableau1[[#This Row],[netPosition.x]]=Tableau1[[#This Row],[netPosition.y]])*2-1</f>
        <v>1</v>
      </c>
    </row>
    <row r="100" spans="1:21" x14ac:dyDescent="0.3">
      <c r="A100">
        <v>120</v>
      </c>
      <c r="B100" s="1">
        <v>29160</v>
      </c>
      <c r="C100" s="1" t="str">
        <f>LEFT(D100,LEN(D100)-5)</f>
        <v>CME/HG</v>
      </c>
      <c r="D100" t="s">
        <v>62</v>
      </c>
      <c r="E100" t="s">
        <v>64</v>
      </c>
      <c r="F100">
        <f>(Tableau1[[#This Row],[completeCode.x]]=Tableau1[[#This Row],[completeCode.y]])*2-1</f>
        <v>-1</v>
      </c>
      <c r="G100">
        <v>4.7100000000000003E-2</v>
      </c>
      <c r="H100">
        <v>7.6E-3</v>
      </c>
      <c r="I100">
        <f>(Tableau1[[#This Row],[Position.x]]=Tableau1[[#This Row],[Position.y]])*2-1</f>
        <v>-1</v>
      </c>
      <c r="J100">
        <v>0.25</v>
      </c>
      <c r="K100">
        <v>0.25</v>
      </c>
      <c r="L100">
        <f>(Tableau1[[#This Row],[Weight.x]]=Tableau1[[#This Row],[Weight.y]])*2-1</f>
        <v>1</v>
      </c>
      <c r="M100">
        <v>5.3699999999999998E-2</v>
      </c>
      <c r="N100">
        <v>8.6999999999999994E-3</v>
      </c>
      <c r="O100">
        <f>(Tableau1[[#This Row],[multiple.x]]=Tableau1[[#This Row],[multiple.y]])*2-1</f>
        <v>-1</v>
      </c>
      <c r="P100">
        <v>0</v>
      </c>
      <c r="Q100">
        <v>0</v>
      </c>
      <c r="R100">
        <f>(Tableau1[[#This Row],[rounded.x]]=Tableau1[[#This Row],[rounded.y]])*2-1</f>
        <v>1</v>
      </c>
      <c r="S100">
        <v>0</v>
      </c>
      <c r="T100">
        <v>0</v>
      </c>
      <c r="U100">
        <f>(Tableau1[[#This Row],[netPosition.x]]=Tableau1[[#This Row],[netPosition.y]])*2-1</f>
        <v>1</v>
      </c>
    </row>
    <row r="101" spans="1:21" x14ac:dyDescent="0.3">
      <c r="A101">
        <v>120</v>
      </c>
      <c r="B101" s="1">
        <v>29160</v>
      </c>
      <c r="C101" s="1" t="str">
        <f>LEFT(D101,LEN(D101)-5)</f>
        <v>CME/JY</v>
      </c>
      <c r="D101" t="s">
        <v>79</v>
      </c>
      <c r="E101" t="s">
        <v>78</v>
      </c>
      <c r="F101">
        <f>(Tableau1[[#This Row],[completeCode.x]]=Tableau1[[#This Row],[completeCode.y]])*2-1</f>
        <v>-1</v>
      </c>
      <c r="G101">
        <v>-0.79869999999999997</v>
      </c>
      <c r="H101">
        <v>-0.34179999999999999</v>
      </c>
      <c r="I101">
        <f>(Tableau1[[#This Row],[Position.x]]=Tableau1[[#This Row],[Position.y]])*2-1</f>
        <v>-1</v>
      </c>
      <c r="J101">
        <v>0.5</v>
      </c>
      <c r="K101">
        <v>0.5</v>
      </c>
      <c r="L101">
        <f>(Tableau1[[#This Row],[Weight.x]]=Tableau1[[#This Row],[Weight.y]])*2-1</f>
        <v>1</v>
      </c>
      <c r="M101">
        <v>-5.3666</v>
      </c>
      <c r="N101">
        <v>-2.2965</v>
      </c>
      <c r="O101">
        <f>(Tableau1[[#This Row],[multiple.x]]=Tableau1[[#This Row],[multiple.y]])*2-1</f>
        <v>-1</v>
      </c>
      <c r="P101">
        <v>-5</v>
      </c>
      <c r="Q101">
        <v>-2</v>
      </c>
      <c r="R101">
        <f>(Tableau1[[#This Row],[rounded.x]]=Tableau1[[#This Row],[rounded.y]])*2-1</f>
        <v>-1</v>
      </c>
      <c r="S101">
        <v>-0.37209999999999999</v>
      </c>
      <c r="T101">
        <v>-0.14879999999999999</v>
      </c>
      <c r="U101">
        <f>(Tableau1[[#This Row],[netPosition.x]]=Tableau1[[#This Row],[netPosition.y]])*2-1</f>
        <v>-1</v>
      </c>
    </row>
    <row r="102" spans="1:21" x14ac:dyDescent="0.3">
      <c r="A102">
        <v>120</v>
      </c>
      <c r="B102" s="1">
        <v>29160</v>
      </c>
      <c r="C102" s="1" t="str">
        <f>LEFT(D102,LEN(D102)-5)</f>
        <v>CME/SF</v>
      </c>
      <c r="D102" t="s">
        <v>96</v>
      </c>
      <c r="E102" t="s">
        <v>93</v>
      </c>
      <c r="F102">
        <f>(Tableau1[[#This Row],[completeCode.x]]=Tableau1[[#This Row],[completeCode.y]])*2-1</f>
        <v>-1</v>
      </c>
      <c r="G102">
        <v>-0.77780000000000005</v>
      </c>
      <c r="H102">
        <v>-0.41539999999999999</v>
      </c>
      <c r="I102">
        <f>(Tableau1[[#This Row],[Position.x]]=Tableau1[[#This Row],[Position.y]])*2-1</f>
        <v>-1</v>
      </c>
      <c r="J102">
        <v>0.5</v>
      </c>
      <c r="K102">
        <v>0.5</v>
      </c>
      <c r="L102">
        <f>(Tableau1[[#This Row],[Weight.x]]=Tableau1[[#This Row],[Weight.y]])*2-1</f>
        <v>1</v>
      </c>
      <c r="M102">
        <v>-4.6405000000000003</v>
      </c>
      <c r="N102">
        <v>-2.4786000000000001</v>
      </c>
      <c r="O102">
        <f>(Tableau1[[#This Row],[multiple.x]]=Tableau1[[#This Row],[multiple.y]])*2-1</f>
        <v>-1</v>
      </c>
      <c r="P102">
        <v>-5</v>
      </c>
      <c r="Q102">
        <v>-2</v>
      </c>
      <c r="R102">
        <f>(Tableau1[[#This Row],[rounded.x]]=Tableau1[[#This Row],[rounded.y]])*2-1</f>
        <v>-1</v>
      </c>
      <c r="S102">
        <v>-0.41899999999999998</v>
      </c>
      <c r="T102">
        <v>-0.1676</v>
      </c>
      <c r="U102">
        <f>(Tableau1[[#This Row],[netPosition.x]]=Tableau1[[#This Row],[netPosition.y]])*2-1</f>
        <v>-1</v>
      </c>
    </row>
    <row r="103" spans="1:21" x14ac:dyDescent="0.3">
      <c r="A103">
        <v>119</v>
      </c>
      <c r="B103" s="1">
        <v>29129</v>
      </c>
      <c r="C103" s="1" t="str">
        <f>LEFT(D103,LEN(D103)-5)</f>
        <v>CME/BP</v>
      </c>
      <c r="D103" t="s">
        <v>19</v>
      </c>
      <c r="E103" t="s">
        <v>18</v>
      </c>
      <c r="F103">
        <f>(Tableau1[[#This Row],[completeCode.x]]=Tableau1[[#This Row],[completeCode.y]])*2-1</f>
        <v>-1</v>
      </c>
      <c r="G103">
        <v>0.27360000000000001</v>
      </c>
      <c r="H103">
        <v>6.2600000000000003E-2</v>
      </c>
      <c r="I103">
        <f>(Tableau1[[#This Row],[Position.x]]=Tableau1[[#This Row],[Position.y]])*2-1</f>
        <v>-1</v>
      </c>
      <c r="J103">
        <v>0.5</v>
      </c>
      <c r="K103">
        <v>0.5</v>
      </c>
      <c r="L103">
        <f>(Tableau1[[#This Row],[Weight.x]]=Tableau1[[#This Row],[Weight.y]])*2-1</f>
        <v>1</v>
      </c>
      <c r="M103">
        <v>2.6198000000000001</v>
      </c>
      <c r="N103">
        <v>0.59970000000000001</v>
      </c>
      <c r="O103">
        <f>(Tableau1[[#This Row],[multiple.x]]=Tableau1[[#This Row],[multiple.y]])*2-1</f>
        <v>-1</v>
      </c>
      <c r="P103">
        <v>3</v>
      </c>
      <c r="Q103">
        <v>0</v>
      </c>
      <c r="R103">
        <f>(Tableau1[[#This Row],[rounded.x]]=Tableau1[[#This Row],[rounded.y]])*2-1</f>
        <v>-1</v>
      </c>
      <c r="S103">
        <v>0.15659999999999999</v>
      </c>
      <c r="T103">
        <v>0</v>
      </c>
      <c r="U103">
        <f>(Tableau1[[#This Row],[netPosition.x]]=Tableau1[[#This Row],[netPosition.y]])*2-1</f>
        <v>-1</v>
      </c>
    </row>
    <row r="104" spans="1:21" x14ac:dyDescent="0.3">
      <c r="A104">
        <v>119</v>
      </c>
      <c r="B104" s="1">
        <v>29129</v>
      </c>
      <c r="C104" s="1" t="str">
        <f>LEFT(D104,LEN(D104)-5)</f>
        <v>CME/CD</v>
      </c>
      <c r="D104" t="s">
        <v>30</v>
      </c>
      <c r="E104" t="s">
        <v>28</v>
      </c>
      <c r="F104">
        <f>(Tableau1[[#This Row],[completeCode.x]]=Tableau1[[#This Row],[completeCode.y]])*2-1</f>
        <v>-1</v>
      </c>
      <c r="G104">
        <v>0.12189999999999999</v>
      </c>
      <c r="H104">
        <v>-5.3800000000000001E-2</v>
      </c>
      <c r="I104">
        <f>(Tableau1[[#This Row],[Position.x]]=Tableau1[[#This Row],[Position.y]])*2-1</f>
        <v>-1</v>
      </c>
      <c r="J104">
        <v>0.5</v>
      </c>
      <c r="K104">
        <v>0.5</v>
      </c>
      <c r="L104">
        <f>(Tableau1[[#This Row],[Weight.x]]=Tableau1[[#This Row],[Weight.y]])*2-1</f>
        <v>1</v>
      </c>
      <c r="M104">
        <v>1.2027000000000001</v>
      </c>
      <c r="N104">
        <v>-0.53069999999999995</v>
      </c>
      <c r="O104">
        <f>(Tableau1[[#This Row],[multiple.x]]=Tableau1[[#This Row],[multiple.y]])*2-1</f>
        <v>-1</v>
      </c>
      <c r="P104">
        <v>1</v>
      </c>
      <c r="Q104">
        <v>0</v>
      </c>
      <c r="R104">
        <f>(Tableau1[[#This Row],[rounded.x]]=Tableau1[[#This Row],[rounded.y]])*2-1</f>
        <v>-1</v>
      </c>
      <c r="S104">
        <v>5.0700000000000002E-2</v>
      </c>
      <c r="T104">
        <v>0</v>
      </c>
      <c r="U104">
        <f>(Tableau1[[#This Row],[netPosition.x]]=Tableau1[[#This Row],[netPosition.y]])*2-1</f>
        <v>-1</v>
      </c>
    </row>
    <row r="105" spans="1:21" x14ac:dyDescent="0.3">
      <c r="A105">
        <v>119</v>
      </c>
      <c r="B105" s="1">
        <v>29129</v>
      </c>
      <c r="C105" s="1" t="str">
        <f>LEFT(D105,LEN(D105)-5)</f>
        <v>CME/GC</v>
      </c>
      <c r="D105" t="s">
        <v>47</v>
      </c>
      <c r="E105" t="s">
        <v>49</v>
      </c>
      <c r="F105">
        <f>(Tableau1[[#This Row],[completeCode.x]]=Tableau1[[#This Row],[completeCode.y]])*2-1</f>
        <v>-1</v>
      </c>
      <c r="G105">
        <v>0</v>
      </c>
      <c r="H105">
        <v>0</v>
      </c>
      <c r="I105">
        <f>(Tableau1[[#This Row],[Position.x]]=Tableau1[[#This Row],[Position.y]])*2-1</f>
        <v>1</v>
      </c>
      <c r="J105">
        <v>0.3125</v>
      </c>
      <c r="K105">
        <v>0.3125</v>
      </c>
      <c r="L105">
        <f>(Tableau1[[#This Row],[Weight.x]]=Tableau1[[#This Row],[Weight.y]])*2-1</f>
        <v>1</v>
      </c>
      <c r="M105">
        <v>0</v>
      </c>
      <c r="N105">
        <v>0</v>
      </c>
      <c r="O105">
        <f>(Tableau1[[#This Row],[multiple.x]]=Tableau1[[#This Row],[multiple.y]])*2-1</f>
        <v>1</v>
      </c>
      <c r="P105">
        <v>0</v>
      </c>
      <c r="Q105">
        <v>0</v>
      </c>
      <c r="R105">
        <f>(Tableau1[[#This Row],[rounded.x]]=Tableau1[[#This Row],[rounded.y]])*2-1</f>
        <v>1</v>
      </c>
      <c r="S105">
        <v>0</v>
      </c>
      <c r="T105">
        <v>0</v>
      </c>
      <c r="U105">
        <f>(Tableau1[[#This Row],[netPosition.x]]=Tableau1[[#This Row],[netPosition.y]])*2-1</f>
        <v>1</v>
      </c>
    </row>
    <row r="106" spans="1:21" x14ac:dyDescent="0.3">
      <c r="A106">
        <v>119</v>
      </c>
      <c r="B106" s="1">
        <v>29129</v>
      </c>
      <c r="C106" s="1" t="str">
        <f>LEFT(D106,LEN(D106)-5)</f>
        <v>CME/HG</v>
      </c>
      <c r="D106" t="s">
        <v>62</v>
      </c>
      <c r="E106" t="s">
        <v>64</v>
      </c>
      <c r="F106">
        <f>(Tableau1[[#This Row],[completeCode.x]]=Tableau1[[#This Row],[completeCode.y]])*2-1</f>
        <v>-1</v>
      </c>
      <c r="G106">
        <v>0.58560000000000001</v>
      </c>
      <c r="H106">
        <v>0.40229999999999999</v>
      </c>
      <c r="I106">
        <f>(Tableau1[[#This Row],[Position.x]]=Tableau1[[#This Row],[Position.y]])*2-1</f>
        <v>-1</v>
      </c>
      <c r="J106">
        <v>0.25</v>
      </c>
      <c r="K106">
        <v>0.25</v>
      </c>
      <c r="L106">
        <f>(Tableau1[[#This Row],[Weight.x]]=Tableau1[[#This Row],[Weight.y]])*2-1</f>
        <v>1</v>
      </c>
      <c r="M106">
        <v>0.66859999999999997</v>
      </c>
      <c r="N106">
        <v>0.45929999999999999</v>
      </c>
      <c r="O106">
        <f>(Tableau1[[#This Row],[multiple.x]]=Tableau1[[#This Row],[multiple.y]])*2-1</f>
        <v>-1</v>
      </c>
      <c r="P106">
        <v>1</v>
      </c>
      <c r="Q106">
        <v>0</v>
      </c>
      <c r="R106">
        <f>(Tableau1[[#This Row],[rounded.x]]=Tableau1[[#This Row],[rounded.y]])*2-1</f>
        <v>-1</v>
      </c>
      <c r="S106">
        <v>0.219</v>
      </c>
      <c r="T106">
        <v>0</v>
      </c>
      <c r="U106">
        <f>(Tableau1[[#This Row],[netPosition.x]]=Tableau1[[#This Row],[netPosition.y]])*2-1</f>
        <v>-1</v>
      </c>
    </row>
    <row r="107" spans="1:21" x14ac:dyDescent="0.3">
      <c r="A107">
        <v>119</v>
      </c>
      <c r="B107" s="1">
        <v>29129</v>
      </c>
      <c r="C107" s="1" t="str">
        <f>LEFT(D107,LEN(D107)-5)</f>
        <v>CME/JY</v>
      </c>
      <c r="D107" t="s">
        <v>79</v>
      </c>
      <c r="E107" t="s">
        <v>78</v>
      </c>
      <c r="F107">
        <f>(Tableau1[[#This Row],[completeCode.x]]=Tableau1[[#This Row],[completeCode.y]])*2-1</f>
        <v>-1</v>
      </c>
      <c r="G107">
        <v>-0.6018</v>
      </c>
      <c r="H107">
        <v>-0.28249999999999997</v>
      </c>
      <c r="I107">
        <f>(Tableau1[[#This Row],[Position.x]]=Tableau1[[#This Row],[Position.y]])*2-1</f>
        <v>-1</v>
      </c>
      <c r="J107">
        <v>0.5</v>
      </c>
      <c r="K107">
        <v>0.5</v>
      </c>
      <c r="L107">
        <f>(Tableau1[[#This Row],[Weight.x]]=Tableau1[[#This Row],[Weight.y]])*2-1</f>
        <v>1</v>
      </c>
      <c r="M107">
        <v>-4.0437000000000003</v>
      </c>
      <c r="N107">
        <v>-1.8980999999999999</v>
      </c>
      <c r="O107">
        <f>(Tableau1[[#This Row],[multiple.x]]=Tableau1[[#This Row],[multiple.y]])*2-1</f>
        <v>-1</v>
      </c>
      <c r="P107">
        <v>-4</v>
      </c>
      <c r="Q107">
        <v>-2</v>
      </c>
      <c r="R107">
        <f>(Tableau1[[#This Row],[rounded.x]]=Tableau1[[#This Row],[rounded.y]])*2-1</f>
        <v>-1</v>
      </c>
      <c r="S107">
        <v>-0.29770000000000002</v>
      </c>
      <c r="T107">
        <v>-0.14879999999999999</v>
      </c>
      <c r="U107">
        <f>(Tableau1[[#This Row],[netPosition.x]]=Tableau1[[#This Row],[netPosition.y]])*2-1</f>
        <v>-1</v>
      </c>
    </row>
    <row r="108" spans="1:21" x14ac:dyDescent="0.3">
      <c r="A108">
        <v>119</v>
      </c>
      <c r="B108" s="1">
        <v>29129</v>
      </c>
      <c r="C108" s="1" t="str">
        <f>LEFT(D108,LEN(D108)-5)</f>
        <v>CME/SF</v>
      </c>
      <c r="D108" t="s">
        <v>96</v>
      </c>
      <c r="E108" t="s">
        <v>93</v>
      </c>
      <c r="F108">
        <f>(Tableau1[[#This Row],[completeCode.x]]=Tableau1[[#This Row],[completeCode.y]])*2-1</f>
        <v>-1</v>
      </c>
      <c r="G108">
        <v>-0.38269999999999998</v>
      </c>
      <c r="H108">
        <v>-0.41610000000000003</v>
      </c>
      <c r="I108">
        <f>(Tableau1[[#This Row],[Position.x]]=Tableau1[[#This Row],[Position.y]])*2-1</f>
        <v>-1</v>
      </c>
      <c r="J108">
        <v>0.5</v>
      </c>
      <c r="K108">
        <v>0.5</v>
      </c>
      <c r="L108">
        <f>(Tableau1[[#This Row],[Weight.x]]=Tableau1[[#This Row],[Weight.y]])*2-1</f>
        <v>1</v>
      </c>
      <c r="M108">
        <v>-2.2831000000000001</v>
      </c>
      <c r="N108">
        <v>-2.4824000000000002</v>
      </c>
      <c r="O108">
        <f>(Tableau1[[#This Row],[multiple.x]]=Tableau1[[#This Row],[multiple.y]])*2-1</f>
        <v>-1</v>
      </c>
      <c r="P108">
        <v>-2</v>
      </c>
      <c r="Q108">
        <v>-2</v>
      </c>
      <c r="R108">
        <f>(Tableau1[[#This Row],[rounded.x]]=Tableau1[[#This Row],[rounded.y]])*2-1</f>
        <v>1</v>
      </c>
      <c r="S108">
        <v>-0.1676</v>
      </c>
      <c r="T108">
        <v>-0.1676</v>
      </c>
      <c r="U108">
        <f>(Tableau1[[#This Row],[netPosition.x]]=Tableau1[[#This Row],[netPosition.y]])*2-1</f>
        <v>1</v>
      </c>
    </row>
    <row r="109" spans="1:21" x14ac:dyDescent="0.3">
      <c r="A109">
        <v>118</v>
      </c>
      <c r="B109" s="1">
        <v>29102</v>
      </c>
      <c r="C109" s="1" t="str">
        <f>LEFT(D109,LEN(D109)-5)</f>
        <v>CME/BP</v>
      </c>
      <c r="D109" t="s">
        <v>19</v>
      </c>
      <c r="E109" t="s">
        <v>18</v>
      </c>
      <c r="F109">
        <f>(Tableau1[[#This Row],[completeCode.x]]=Tableau1[[#This Row],[completeCode.y]])*2-1</f>
        <v>-1</v>
      </c>
      <c r="G109">
        <v>0.5706</v>
      </c>
      <c r="H109">
        <v>0.14599999999999999</v>
      </c>
      <c r="I109">
        <f>(Tableau1[[#This Row],[Position.x]]=Tableau1[[#This Row],[Position.y]])*2-1</f>
        <v>-1</v>
      </c>
      <c r="J109">
        <v>0.5</v>
      </c>
      <c r="K109">
        <v>0.5</v>
      </c>
      <c r="L109">
        <f>(Tableau1[[#This Row],[Weight.x]]=Tableau1[[#This Row],[Weight.y]])*2-1</f>
        <v>1</v>
      </c>
      <c r="M109">
        <v>5.4641999999999999</v>
      </c>
      <c r="N109">
        <v>1.3976</v>
      </c>
      <c r="O109">
        <f>(Tableau1[[#This Row],[multiple.x]]=Tableau1[[#This Row],[multiple.y]])*2-1</f>
        <v>-1</v>
      </c>
      <c r="P109">
        <v>5</v>
      </c>
      <c r="Q109">
        <v>1</v>
      </c>
      <c r="R109">
        <f>(Tableau1[[#This Row],[rounded.x]]=Tableau1[[#This Row],[rounded.y]])*2-1</f>
        <v>-1</v>
      </c>
      <c r="S109">
        <v>0.2611</v>
      </c>
      <c r="T109">
        <v>5.2200000000000003E-2</v>
      </c>
      <c r="U109">
        <f>(Tableau1[[#This Row],[netPosition.x]]=Tableau1[[#This Row],[netPosition.y]])*2-1</f>
        <v>-1</v>
      </c>
    </row>
    <row r="110" spans="1:21" x14ac:dyDescent="0.3">
      <c r="A110">
        <v>118</v>
      </c>
      <c r="B110" s="1">
        <v>29102</v>
      </c>
      <c r="C110" s="1" t="str">
        <f>LEFT(D110,LEN(D110)-5)</f>
        <v>CME/CD</v>
      </c>
      <c r="D110" t="s">
        <v>30</v>
      </c>
      <c r="E110" t="s">
        <v>28</v>
      </c>
      <c r="F110">
        <f>(Tableau1[[#This Row],[completeCode.x]]=Tableau1[[#This Row],[completeCode.y]])*2-1</f>
        <v>-1</v>
      </c>
      <c r="G110">
        <v>-0.22500000000000001</v>
      </c>
      <c r="H110">
        <v>-1.1999999999999999E-3</v>
      </c>
      <c r="I110">
        <f>(Tableau1[[#This Row],[Position.x]]=Tableau1[[#This Row],[Position.y]])*2-1</f>
        <v>-1</v>
      </c>
      <c r="J110">
        <v>0.5</v>
      </c>
      <c r="K110">
        <v>0.5</v>
      </c>
      <c r="L110">
        <f>(Tableau1[[#This Row],[Weight.x]]=Tableau1[[#This Row],[Weight.y]])*2-1</f>
        <v>1</v>
      </c>
      <c r="M110">
        <v>-2.2191000000000001</v>
      </c>
      <c r="N110">
        <v>-1.14E-2</v>
      </c>
      <c r="O110">
        <f>(Tableau1[[#This Row],[multiple.x]]=Tableau1[[#This Row],[multiple.y]])*2-1</f>
        <v>-1</v>
      </c>
      <c r="P110">
        <v>-2</v>
      </c>
      <c r="Q110">
        <v>0</v>
      </c>
      <c r="R110">
        <f>(Tableau1[[#This Row],[rounded.x]]=Tableau1[[#This Row],[rounded.y]])*2-1</f>
        <v>-1</v>
      </c>
      <c r="S110">
        <v>-0.1014</v>
      </c>
      <c r="T110">
        <v>0</v>
      </c>
      <c r="U110">
        <f>(Tableau1[[#This Row],[netPosition.x]]=Tableau1[[#This Row],[netPosition.y]])*2-1</f>
        <v>-1</v>
      </c>
    </row>
    <row r="111" spans="1:21" x14ac:dyDescent="0.3">
      <c r="A111">
        <v>118</v>
      </c>
      <c r="B111" s="1">
        <v>29102</v>
      </c>
      <c r="C111" s="1" t="str">
        <f>LEFT(D111,LEN(D111)-5)</f>
        <v>CME/GC</v>
      </c>
      <c r="D111" t="s">
        <v>44</v>
      </c>
      <c r="E111" t="s">
        <v>49</v>
      </c>
      <c r="F111">
        <f>(Tableau1[[#This Row],[completeCode.x]]=Tableau1[[#This Row],[completeCode.y]])*2-1</f>
        <v>-1</v>
      </c>
      <c r="G111">
        <v>2.3699999999999999E-2</v>
      </c>
      <c r="H111">
        <v>3.7600000000000001E-2</v>
      </c>
      <c r="I111">
        <f>(Tableau1[[#This Row],[Position.x]]=Tableau1[[#This Row],[Position.y]])*2-1</f>
        <v>-1</v>
      </c>
      <c r="J111">
        <v>0.3125</v>
      </c>
      <c r="K111">
        <v>0.3125</v>
      </c>
      <c r="L111">
        <f>(Tableau1[[#This Row],[Weight.x]]=Tableau1[[#This Row],[Weight.y]])*2-1</f>
        <v>1</v>
      </c>
      <c r="M111">
        <v>8.9899999999999994E-2</v>
      </c>
      <c r="N111">
        <v>0.1429</v>
      </c>
      <c r="O111">
        <f>(Tableau1[[#This Row],[multiple.x]]=Tableau1[[#This Row],[multiple.y]])*2-1</f>
        <v>-1</v>
      </c>
      <c r="P111">
        <v>0</v>
      </c>
      <c r="Q111">
        <v>0</v>
      </c>
      <c r="R111">
        <f>(Tableau1[[#This Row],[rounded.x]]=Tableau1[[#This Row],[rounded.y]])*2-1</f>
        <v>1</v>
      </c>
      <c r="S111">
        <v>0</v>
      </c>
      <c r="T111">
        <v>0</v>
      </c>
      <c r="U111">
        <f>(Tableau1[[#This Row],[netPosition.x]]=Tableau1[[#This Row],[netPosition.y]])*2-1</f>
        <v>1</v>
      </c>
    </row>
    <row r="112" spans="1:21" x14ac:dyDescent="0.3">
      <c r="A112">
        <v>118</v>
      </c>
      <c r="B112" s="1">
        <v>29102</v>
      </c>
      <c r="C112" s="1" t="str">
        <f>LEFT(D112,LEN(D112)-5)</f>
        <v>CME/HG</v>
      </c>
      <c r="D112" t="s">
        <v>62</v>
      </c>
      <c r="E112" t="s">
        <v>64</v>
      </c>
      <c r="F112">
        <f>(Tableau1[[#This Row],[completeCode.x]]=Tableau1[[#This Row],[completeCode.y]])*2-1</f>
        <v>-1</v>
      </c>
      <c r="G112">
        <v>0.30769999999999997</v>
      </c>
      <c r="H112">
        <v>0.25600000000000001</v>
      </c>
      <c r="I112">
        <f>(Tableau1[[#This Row],[Position.x]]=Tableau1[[#This Row],[Position.y]])*2-1</f>
        <v>-1</v>
      </c>
      <c r="J112">
        <v>0.25</v>
      </c>
      <c r="K112">
        <v>0.25</v>
      </c>
      <c r="L112">
        <f>(Tableau1[[#This Row],[Weight.x]]=Tableau1[[#This Row],[Weight.y]])*2-1</f>
        <v>1</v>
      </c>
      <c r="M112">
        <v>0.3513</v>
      </c>
      <c r="N112">
        <v>0.2923</v>
      </c>
      <c r="O112">
        <f>(Tableau1[[#This Row],[multiple.x]]=Tableau1[[#This Row],[multiple.y]])*2-1</f>
        <v>-1</v>
      </c>
      <c r="P112">
        <v>0</v>
      </c>
      <c r="Q112">
        <v>0</v>
      </c>
      <c r="R112">
        <f>(Tableau1[[#This Row],[rounded.x]]=Tableau1[[#This Row],[rounded.y]])*2-1</f>
        <v>1</v>
      </c>
      <c r="S112">
        <v>0</v>
      </c>
      <c r="T112">
        <v>0</v>
      </c>
      <c r="U112">
        <f>(Tableau1[[#This Row],[netPosition.x]]=Tableau1[[#This Row],[netPosition.y]])*2-1</f>
        <v>1</v>
      </c>
    </row>
    <row r="113" spans="1:21" x14ac:dyDescent="0.3">
      <c r="A113">
        <v>118</v>
      </c>
      <c r="B113" s="1">
        <v>29102</v>
      </c>
      <c r="C113" s="1" t="str">
        <f>LEFT(D113,LEN(D113)-5)</f>
        <v>CME/JY</v>
      </c>
      <c r="D113" t="s">
        <v>79</v>
      </c>
      <c r="E113" t="s">
        <v>78</v>
      </c>
      <c r="F113">
        <f>(Tableau1[[#This Row],[completeCode.x]]=Tableau1[[#This Row],[completeCode.y]])*2-1</f>
        <v>-1</v>
      </c>
      <c r="G113">
        <v>-0.56840000000000002</v>
      </c>
      <c r="H113">
        <v>0</v>
      </c>
      <c r="I113">
        <f>(Tableau1[[#This Row],[Position.x]]=Tableau1[[#This Row],[Position.y]])*2-1</f>
        <v>-1</v>
      </c>
      <c r="J113">
        <v>0.5</v>
      </c>
      <c r="K113">
        <v>0.5</v>
      </c>
      <c r="L113">
        <f>(Tableau1[[#This Row],[Weight.x]]=Tableau1[[#This Row],[Weight.y]])*2-1</f>
        <v>1</v>
      </c>
      <c r="M113">
        <v>-3.8189000000000002</v>
      </c>
      <c r="N113">
        <v>0</v>
      </c>
      <c r="O113">
        <f>(Tableau1[[#This Row],[multiple.x]]=Tableau1[[#This Row],[multiple.y]])*2-1</f>
        <v>-1</v>
      </c>
      <c r="P113">
        <v>-4</v>
      </c>
      <c r="Q113">
        <v>0</v>
      </c>
      <c r="R113">
        <f>(Tableau1[[#This Row],[rounded.x]]=Tableau1[[#This Row],[rounded.y]])*2-1</f>
        <v>-1</v>
      </c>
      <c r="S113">
        <v>-0.29770000000000002</v>
      </c>
      <c r="T113">
        <v>0</v>
      </c>
      <c r="U113">
        <f>(Tableau1[[#This Row],[netPosition.x]]=Tableau1[[#This Row],[netPosition.y]])*2-1</f>
        <v>-1</v>
      </c>
    </row>
    <row r="114" spans="1:21" x14ac:dyDescent="0.3">
      <c r="A114">
        <v>118</v>
      </c>
      <c r="B114" s="1">
        <v>29102</v>
      </c>
      <c r="C114" s="1" t="str">
        <f>LEFT(D114,LEN(D114)-5)</f>
        <v>CME/SF</v>
      </c>
      <c r="D114" t="s">
        <v>96</v>
      </c>
      <c r="E114" t="s">
        <v>93</v>
      </c>
      <c r="F114">
        <f>(Tableau1[[#This Row],[completeCode.x]]=Tableau1[[#This Row],[completeCode.y]])*2-1</f>
        <v>-1</v>
      </c>
      <c r="G114">
        <v>-0.4587</v>
      </c>
      <c r="H114">
        <v>-0.37040000000000001</v>
      </c>
      <c r="I114">
        <f>(Tableau1[[#This Row],[Position.x]]=Tableau1[[#This Row],[Position.y]])*2-1</f>
        <v>-1</v>
      </c>
      <c r="J114">
        <v>0.5</v>
      </c>
      <c r="K114">
        <v>0.5</v>
      </c>
      <c r="L114">
        <f>(Tableau1[[#This Row],[Weight.x]]=Tableau1[[#This Row],[Weight.y]])*2-1</f>
        <v>1</v>
      </c>
      <c r="M114">
        <v>-2.7368000000000001</v>
      </c>
      <c r="N114">
        <v>-2.2101000000000002</v>
      </c>
      <c r="O114">
        <f>(Tableau1[[#This Row],[multiple.x]]=Tableau1[[#This Row],[multiple.y]])*2-1</f>
        <v>-1</v>
      </c>
      <c r="P114">
        <v>-3</v>
      </c>
      <c r="Q114">
        <v>-2</v>
      </c>
      <c r="R114">
        <f>(Tableau1[[#This Row],[rounded.x]]=Tableau1[[#This Row],[rounded.y]])*2-1</f>
        <v>-1</v>
      </c>
      <c r="S114">
        <v>-0.25140000000000001</v>
      </c>
      <c r="T114">
        <v>-0.1676</v>
      </c>
      <c r="U114">
        <f>(Tableau1[[#This Row],[netPosition.x]]=Tableau1[[#This Row],[netPosition.y]])*2-1</f>
        <v>-1</v>
      </c>
    </row>
    <row r="115" spans="1:21" x14ac:dyDescent="0.3">
      <c r="A115">
        <v>117</v>
      </c>
      <c r="B115" s="1">
        <v>29068</v>
      </c>
      <c r="C115" s="1" t="str">
        <f>LEFT(D115,LEN(D115)-5)</f>
        <v>CME/BP</v>
      </c>
      <c r="D115" t="s">
        <v>17</v>
      </c>
      <c r="E115" t="s">
        <v>18</v>
      </c>
      <c r="F115">
        <f>(Tableau1[[#This Row],[completeCode.x]]=Tableau1[[#This Row],[completeCode.y]])*2-1</f>
        <v>-1</v>
      </c>
      <c r="G115">
        <v>0.59460000000000002</v>
      </c>
      <c r="H115">
        <v>0</v>
      </c>
      <c r="I115">
        <f>(Tableau1[[#This Row],[Position.x]]=Tableau1[[#This Row],[Position.y]])*2-1</f>
        <v>-1</v>
      </c>
      <c r="J115">
        <v>0.5</v>
      </c>
      <c r="K115">
        <v>0.5</v>
      </c>
      <c r="L115">
        <f>(Tableau1[[#This Row],[Weight.x]]=Tableau1[[#This Row],[Weight.y]])*2-1</f>
        <v>1</v>
      </c>
      <c r="M115">
        <v>5.6935000000000002</v>
      </c>
      <c r="N115">
        <v>0</v>
      </c>
      <c r="O115">
        <f>(Tableau1[[#This Row],[multiple.x]]=Tableau1[[#This Row],[multiple.y]])*2-1</f>
        <v>-1</v>
      </c>
      <c r="P115">
        <v>6</v>
      </c>
      <c r="Q115">
        <v>0</v>
      </c>
      <c r="R115">
        <f>(Tableau1[[#This Row],[rounded.x]]=Tableau1[[#This Row],[rounded.y]])*2-1</f>
        <v>-1</v>
      </c>
      <c r="S115">
        <v>0.31330000000000002</v>
      </c>
      <c r="T115">
        <v>0</v>
      </c>
      <c r="U115">
        <f>(Tableau1[[#This Row],[netPosition.x]]=Tableau1[[#This Row],[netPosition.y]])*2-1</f>
        <v>-1</v>
      </c>
    </row>
    <row r="116" spans="1:21" x14ac:dyDescent="0.3">
      <c r="A116">
        <v>117</v>
      </c>
      <c r="B116" s="1">
        <v>29068</v>
      </c>
      <c r="C116" s="1" t="str">
        <f>LEFT(D116,LEN(D116)-5)</f>
        <v>CME/CD</v>
      </c>
      <c r="D116" t="s">
        <v>29</v>
      </c>
      <c r="E116" t="s">
        <v>28</v>
      </c>
      <c r="F116">
        <f>(Tableau1[[#This Row],[completeCode.x]]=Tableau1[[#This Row],[completeCode.y]])*2-1</f>
        <v>-1</v>
      </c>
      <c r="G116">
        <v>5.2299999999999999E-2</v>
      </c>
      <c r="H116">
        <v>-1.9300000000000001E-2</v>
      </c>
      <c r="I116">
        <f>(Tableau1[[#This Row],[Position.x]]=Tableau1[[#This Row],[Position.y]])*2-1</f>
        <v>-1</v>
      </c>
      <c r="J116">
        <v>0.5</v>
      </c>
      <c r="K116">
        <v>0.5</v>
      </c>
      <c r="L116">
        <f>(Tableau1[[#This Row],[Weight.x]]=Tableau1[[#This Row],[Weight.y]])*2-1</f>
        <v>1</v>
      </c>
      <c r="M116">
        <v>0.5161</v>
      </c>
      <c r="N116">
        <v>-0.1905</v>
      </c>
      <c r="O116">
        <f>(Tableau1[[#This Row],[multiple.x]]=Tableau1[[#This Row],[multiple.y]])*2-1</f>
        <v>-1</v>
      </c>
      <c r="P116">
        <v>0</v>
      </c>
      <c r="Q116">
        <v>0</v>
      </c>
      <c r="R116">
        <f>(Tableau1[[#This Row],[rounded.x]]=Tableau1[[#This Row],[rounded.y]])*2-1</f>
        <v>1</v>
      </c>
      <c r="S116">
        <v>0</v>
      </c>
      <c r="T116">
        <v>0</v>
      </c>
      <c r="U116">
        <f>(Tableau1[[#This Row],[netPosition.x]]=Tableau1[[#This Row],[netPosition.y]])*2-1</f>
        <v>1</v>
      </c>
    </row>
    <row r="117" spans="1:21" x14ac:dyDescent="0.3">
      <c r="A117">
        <v>117</v>
      </c>
      <c r="B117" s="1">
        <v>29068</v>
      </c>
      <c r="C117" s="1" t="str">
        <f>LEFT(D117,LEN(D117)-5)</f>
        <v>CME/GC</v>
      </c>
      <c r="D117" t="s">
        <v>44</v>
      </c>
      <c r="E117" t="s">
        <v>49</v>
      </c>
      <c r="F117">
        <f>(Tableau1[[#This Row],[completeCode.x]]=Tableau1[[#This Row],[completeCode.y]])*2-1</f>
        <v>-1</v>
      </c>
      <c r="G117">
        <v>2.5000000000000001E-3</v>
      </c>
      <c r="H117">
        <v>3.9699999999999999E-2</v>
      </c>
      <c r="I117">
        <f>(Tableau1[[#This Row],[Position.x]]=Tableau1[[#This Row],[Position.y]])*2-1</f>
        <v>-1</v>
      </c>
      <c r="J117">
        <v>0.3125</v>
      </c>
      <c r="K117">
        <v>0.3125</v>
      </c>
      <c r="L117">
        <f>(Tableau1[[#This Row],[Weight.x]]=Tableau1[[#This Row],[Weight.y]])*2-1</f>
        <v>1</v>
      </c>
      <c r="M117">
        <v>9.4999999999999998E-3</v>
      </c>
      <c r="N117">
        <v>0.15079999999999999</v>
      </c>
      <c r="O117">
        <f>(Tableau1[[#This Row],[multiple.x]]=Tableau1[[#This Row],[multiple.y]])*2-1</f>
        <v>-1</v>
      </c>
      <c r="P117">
        <v>0</v>
      </c>
      <c r="Q117">
        <v>0</v>
      </c>
      <c r="R117">
        <f>(Tableau1[[#This Row],[rounded.x]]=Tableau1[[#This Row],[rounded.y]])*2-1</f>
        <v>1</v>
      </c>
      <c r="S117">
        <v>0</v>
      </c>
      <c r="T117">
        <v>0</v>
      </c>
      <c r="U117">
        <f>(Tableau1[[#This Row],[netPosition.x]]=Tableau1[[#This Row],[netPosition.y]])*2-1</f>
        <v>1</v>
      </c>
    </row>
    <row r="118" spans="1:21" x14ac:dyDescent="0.3">
      <c r="A118">
        <v>117</v>
      </c>
      <c r="B118" s="1">
        <v>29068</v>
      </c>
      <c r="C118" s="1" t="str">
        <f>LEFT(D118,LEN(D118)-5)</f>
        <v>CME/HG</v>
      </c>
      <c r="D118" t="s">
        <v>60</v>
      </c>
      <c r="E118" t="s">
        <v>64</v>
      </c>
      <c r="F118">
        <f>(Tableau1[[#This Row],[completeCode.x]]=Tableau1[[#This Row],[completeCode.y]])*2-1</f>
        <v>-1</v>
      </c>
      <c r="G118">
        <v>-8.8999999999999999E-3</v>
      </c>
      <c r="H118">
        <v>-0.1512</v>
      </c>
      <c r="I118">
        <f>(Tableau1[[#This Row],[Position.x]]=Tableau1[[#This Row],[Position.y]])*2-1</f>
        <v>-1</v>
      </c>
      <c r="J118">
        <v>0.25</v>
      </c>
      <c r="K118">
        <v>0.25</v>
      </c>
      <c r="L118">
        <f>(Tableau1[[#This Row],[Weight.x]]=Tableau1[[#This Row],[Weight.y]])*2-1</f>
        <v>1</v>
      </c>
      <c r="M118">
        <v>-1.0200000000000001E-2</v>
      </c>
      <c r="N118">
        <v>-0.1726</v>
      </c>
      <c r="O118">
        <f>(Tableau1[[#This Row],[multiple.x]]=Tableau1[[#This Row],[multiple.y]])*2-1</f>
        <v>-1</v>
      </c>
      <c r="P118">
        <v>0</v>
      </c>
      <c r="Q118">
        <v>0</v>
      </c>
      <c r="R118">
        <f>(Tableau1[[#This Row],[rounded.x]]=Tableau1[[#This Row],[rounded.y]])*2-1</f>
        <v>1</v>
      </c>
      <c r="S118">
        <v>0</v>
      </c>
      <c r="T118">
        <v>0</v>
      </c>
      <c r="U118">
        <f>(Tableau1[[#This Row],[netPosition.x]]=Tableau1[[#This Row],[netPosition.y]])*2-1</f>
        <v>1</v>
      </c>
    </row>
    <row r="119" spans="1:21" x14ac:dyDescent="0.3">
      <c r="A119">
        <v>117</v>
      </c>
      <c r="B119" s="1">
        <v>29068</v>
      </c>
      <c r="C119" s="1" t="str">
        <f>LEFT(D119,LEN(D119)-5)</f>
        <v>CME/JY</v>
      </c>
      <c r="D119" t="s">
        <v>77</v>
      </c>
      <c r="E119" t="s">
        <v>78</v>
      </c>
      <c r="F119">
        <f>(Tableau1[[#This Row],[completeCode.x]]=Tableau1[[#This Row],[completeCode.y]])*2-1</f>
        <v>-1</v>
      </c>
      <c r="G119">
        <v>-0.44990000000000002</v>
      </c>
      <c r="H119">
        <v>0</v>
      </c>
      <c r="I119">
        <f>(Tableau1[[#This Row],[Position.x]]=Tableau1[[#This Row],[Position.y]])*2-1</f>
        <v>-1</v>
      </c>
      <c r="J119">
        <v>0.5</v>
      </c>
      <c r="K119">
        <v>0.5</v>
      </c>
      <c r="L119">
        <f>(Tableau1[[#This Row],[Weight.x]]=Tableau1[[#This Row],[Weight.y]])*2-1</f>
        <v>1</v>
      </c>
      <c r="M119">
        <v>-3.0230000000000001</v>
      </c>
      <c r="N119">
        <v>0</v>
      </c>
      <c r="O119">
        <f>(Tableau1[[#This Row],[multiple.x]]=Tableau1[[#This Row],[multiple.y]])*2-1</f>
        <v>-1</v>
      </c>
      <c r="P119">
        <v>-3</v>
      </c>
      <c r="Q119">
        <v>0</v>
      </c>
      <c r="R119">
        <f>(Tableau1[[#This Row],[rounded.x]]=Tableau1[[#This Row],[rounded.y]])*2-1</f>
        <v>-1</v>
      </c>
      <c r="S119">
        <v>-0.22320000000000001</v>
      </c>
      <c r="T119">
        <v>0</v>
      </c>
      <c r="U119">
        <f>(Tableau1[[#This Row],[netPosition.x]]=Tableau1[[#This Row],[netPosition.y]])*2-1</f>
        <v>-1</v>
      </c>
    </row>
    <row r="120" spans="1:21" x14ac:dyDescent="0.3">
      <c r="A120">
        <v>117</v>
      </c>
      <c r="B120" s="1">
        <v>29068</v>
      </c>
      <c r="C120" s="1" t="str">
        <f>LEFT(D120,LEN(D120)-5)</f>
        <v>CME/SF</v>
      </c>
      <c r="D120" t="s">
        <v>95</v>
      </c>
      <c r="E120" t="s">
        <v>93</v>
      </c>
      <c r="F120">
        <f>(Tableau1[[#This Row],[completeCode.x]]=Tableau1[[#This Row],[completeCode.y]])*2-1</f>
        <v>-1</v>
      </c>
      <c r="G120">
        <v>-0.29549999999999998</v>
      </c>
      <c r="H120">
        <v>-0.32879999999999998</v>
      </c>
      <c r="I120">
        <f>(Tableau1[[#This Row],[Position.x]]=Tableau1[[#This Row],[Position.y]])*2-1</f>
        <v>-1</v>
      </c>
      <c r="J120">
        <v>0.5</v>
      </c>
      <c r="K120">
        <v>0.5</v>
      </c>
      <c r="L120">
        <f>(Tableau1[[#This Row],[Weight.x]]=Tableau1[[#This Row],[Weight.y]])*2-1</f>
        <v>1</v>
      </c>
      <c r="M120">
        <v>-1.7630999999999999</v>
      </c>
      <c r="N120">
        <v>-1.962</v>
      </c>
      <c r="O120">
        <f>(Tableau1[[#This Row],[multiple.x]]=Tableau1[[#This Row],[multiple.y]])*2-1</f>
        <v>-1</v>
      </c>
      <c r="P120">
        <v>-2</v>
      </c>
      <c r="Q120">
        <v>-2</v>
      </c>
      <c r="R120">
        <f>(Tableau1[[#This Row],[rounded.x]]=Tableau1[[#This Row],[rounded.y]])*2-1</f>
        <v>1</v>
      </c>
      <c r="S120">
        <v>-0.1676</v>
      </c>
      <c r="T120">
        <v>-0.1676</v>
      </c>
      <c r="U120">
        <f>(Tableau1[[#This Row],[netPosition.x]]=Tableau1[[#This Row],[netPosition.y]])*2-1</f>
        <v>1</v>
      </c>
    </row>
    <row r="121" spans="1:21" x14ac:dyDescent="0.3">
      <c r="A121">
        <v>116</v>
      </c>
      <c r="B121" s="1">
        <v>29038</v>
      </c>
      <c r="C121" s="1" t="str">
        <f>LEFT(D121,LEN(D121)-5)</f>
        <v>CME/BP</v>
      </c>
      <c r="D121" t="s">
        <v>17</v>
      </c>
      <c r="E121" t="s">
        <v>18</v>
      </c>
      <c r="F121">
        <f>(Tableau1[[#This Row],[completeCode.x]]=Tableau1[[#This Row],[completeCode.y]])*2-1</f>
        <v>-1</v>
      </c>
      <c r="G121">
        <v>0.59299999999999997</v>
      </c>
      <c r="H121">
        <v>0</v>
      </c>
      <c r="I121">
        <f>(Tableau1[[#This Row],[Position.x]]=Tableau1[[#This Row],[Position.y]])*2-1</f>
        <v>-1</v>
      </c>
      <c r="J121">
        <v>0.5</v>
      </c>
      <c r="K121">
        <v>0.5</v>
      </c>
      <c r="L121">
        <f>(Tableau1[[#This Row],[Weight.x]]=Tableau1[[#This Row],[Weight.y]])*2-1</f>
        <v>1</v>
      </c>
      <c r="M121">
        <v>5.6784999999999997</v>
      </c>
      <c r="N121">
        <v>0</v>
      </c>
      <c r="O121">
        <f>(Tableau1[[#This Row],[multiple.x]]=Tableau1[[#This Row],[multiple.y]])*2-1</f>
        <v>-1</v>
      </c>
      <c r="P121">
        <v>6</v>
      </c>
      <c r="Q121">
        <v>0</v>
      </c>
      <c r="R121">
        <f>(Tableau1[[#This Row],[rounded.x]]=Tableau1[[#This Row],[rounded.y]])*2-1</f>
        <v>-1</v>
      </c>
      <c r="S121">
        <v>0.31330000000000002</v>
      </c>
      <c r="T121">
        <v>0</v>
      </c>
      <c r="U121">
        <f>(Tableau1[[#This Row],[netPosition.x]]=Tableau1[[#This Row],[netPosition.y]])*2-1</f>
        <v>-1</v>
      </c>
    </row>
    <row r="122" spans="1:21" x14ac:dyDescent="0.3">
      <c r="A122">
        <v>116</v>
      </c>
      <c r="B122" s="1">
        <v>29038</v>
      </c>
      <c r="C122" s="1" t="str">
        <f>LEFT(D122,LEN(D122)-5)</f>
        <v>CME/CD</v>
      </c>
      <c r="D122" t="s">
        <v>29</v>
      </c>
      <c r="E122" t="s">
        <v>28</v>
      </c>
      <c r="F122">
        <f>(Tableau1[[#This Row],[completeCode.x]]=Tableau1[[#This Row],[completeCode.y]])*2-1</f>
        <v>-1</v>
      </c>
      <c r="G122">
        <v>-0.22539999999999999</v>
      </c>
      <c r="H122">
        <v>0</v>
      </c>
      <c r="I122">
        <f>(Tableau1[[#This Row],[Position.x]]=Tableau1[[#This Row],[Position.y]])*2-1</f>
        <v>-1</v>
      </c>
      <c r="J122">
        <v>0.5</v>
      </c>
      <c r="K122">
        <v>0.5</v>
      </c>
      <c r="L122">
        <f>(Tableau1[[#This Row],[Weight.x]]=Tableau1[[#This Row],[Weight.y]])*2-1</f>
        <v>1</v>
      </c>
      <c r="M122">
        <v>-2.2235999999999998</v>
      </c>
      <c r="N122">
        <v>0</v>
      </c>
      <c r="O122">
        <f>(Tableau1[[#This Row],[multiple.x]]=Tableau1[[#This Row],[multiple.y]])*2-1</f>
        <v>-1</v>
      </c>
      <c r="P122">
        <v>-2</v>
      </c>
      <c r="Q122">
        <v>0</v>
      </c>
      <c r="R122">
        <f>(Tableau1[[#This Row],[rounded.x]]=Tableau1[[#This Row],[rounded.y]])*2-1</f>
        <v>-1</v>
      </c>
      <c r="S122">
        <v>-0.1014</v>
      </c>
      <c r="T122">
        <v>0</v>
      </c>
      <c r="U122">
        <f>(Tableau1[[#This Row],[netPosition.x]]=Tableau1[[#This Row],[netPosition.y]])*2-1</f>
        <v>-1</v>
      </c>
    </row>
    <row r="123" spans="1:21" x14ac:dyDescent="0.3">
      <c r="A123">
        <v>116</v>
      </c>
      <c r="B123" s="1">
        <v>29038</v>
      </c>
      <c r="C123" s="1" t="str">
        <f>LEFT(D123,LEN(D123)-5)</f>
        <v>CME/GC</v>
      </c>
      <c r="D123" t="s">
        <v>54</v>
      </c>
      <c r="E123" t="s">
        <v>49</v>
      </c>
      <c r="F123">
        <f>(Tableau1[[#This Row],[completeCode.x]]=Tableau1[[#This Row],[completeCode.y]])*2-1</f>
        <v>-1</v>
      </c>
      <c r="G123">
        <v>5.5399999999999998E-2</v>
      </c>
      <c r="H123">
        <v>9.1700000000000004E-2</v>
      </c>
      <c r="I123">
        <f>(Tableau1[[#This Row],[Position.x]]=Tableau1[[#This Row],[Position.y]])*2-1</f>
        <v>-1</v>
      </c>
      <c r="J123">
        <v>0.3125</v>
      </c>
      <c r="K123">
        <v>0.3125</v>
      </c>
      <c r="L123">
        <f>(Tableau1[[#This Row],[Weight.x]]=Tableau1[[#This Row],[Weight.y]])*2-1</f>
        <v>1</v>
      </c>
      <c r="M123">
        <v>0.2102</v>
      </c>
      <c r="N123">
        <v>0.34799999999999998</v>
      </c>
      <c r="O123">
        <f>(Tableau1[[#This Row],[multiple.x]]=Tableau1[[#This Row],[multiple.y]])*2-1</f>
        <v>-1</v>
      </c>
      <c r="P123">
        <v>0</v>
      </c>
      <c r="Q123">
        <v>0</v>
      </c>
      <c r="R123">
        <f>(Tableau1[[#This Row],[rounded.x]]=Tableau1[[#This Row],[rounded.y]])*2-1</f>
        <v>1</v>
      </c>
      <c r="S123">
        <v>0</v>
      </c>
      <c r="T123">
        <v>0</v>
      </c>
      <c r="U123">
        <f>(Tableau1[[#This Row],[netPosition.x]]=Tableau1[[#This Row],[netPosition.y]])*2-1</f>
        <v>1</v>
      </c>
    </row>
    <row r="124" spans="1:21" x14ac:dyDescent="0.3">
      <c r="A124">
        <v>116</v>
      </c>
      <c r="B124" s="1">
        <v>29038</v>
      </c>
      <c r="C124" s="1" t="str">
        <f>LEFT(D124,LEN(D124)-5)</f>
        <v>CME/HG</v>
      </c>
      <c r="D124" t="s">
        <v>60</v>
      </c>
      <c r="E124" t="s">
        <v>64</v>
      </c>
      <c r="F124">
        <f>(Tableau1[[#This Row],[completeCode.x]]=Tableau1[[#This Row],[completeCode.y]])*2-1</f>
        <v>-1</v>
      </c>
      <c r="G124">
        <v>2.7000000000000001E-3</v>
      </c>
      <c r="H124">
        <v>-0.15409999999999999</v>
      </c>
      <c r="I124">
        <f>(Tableau1[[#This Row],[Position.x]]=Tableau1[[#This Row],[Position.y]])*2-1</f>
        <v>-1</v>
      </c>
      <c r="J124">
        <v>0.25</v>
      </c>
      <c r="K124">
        <v>0.25</v>
      </c>
      <c r="L124">
        <f>(Tableau1[[#This Row],[Weight.x]]=Tableau1[[#This Row],[Weight.y]])*2-1</f>
        <v>1</v>
      </c>
      <c r="M124">
        <v>3.0999999999999999E-3</v>
      </c>
      <c r="N124">
        <v>-0.17599999999999999</v>
      </c>
      <c r="O124">
        <f>(Tableau1[[#This Row],[multiple.x]]=Tableau1[[#This Row],[multiple.y]])*2-1</f>
        <v>-1</v>
      </c>
      <c r="P124">
        <v>0</v>
      </c>
      <c r="Q124">
        <v>0</v>
      </c>
      <c r="R124">
        <f>(Tableau1[[#This Row],[rounded.x]]=Tableau1[[#This Row],[rounded.y]])*2-1</f>
        <v>1</v>
      </c>
      <c r="S124">
        <v>0</v>
      </c>
      <c r="T124">
        <v>0</v>
      </c>
      <c r="U124">
        <f>(Tableau1[[#This Row],[netPosition.x]]=Tableau1[[#This Row],[netPosition.y]])*2-1</f>
        <v>1</v>
      </c>
    </row>
    <row r="125" spans="1:21" x14ac:dyDescent="0.3">
      <c r="A125">
        <v>116</v>
      </c>
      <c r="B125" s="1">
        <v>29038</v>
      </c>
      <c r="C125" s="1" t="str">
        <f>LEFT(D125,LEN(D125)-5)</f>
        <v>CME/JY</v>
      </c>
      <c r="D125" t="s">
        <v>77</v>
      </c>
      <c r="E125" t="s">
        <v>78</v>
      </c>
      <c r="F125">
        <f>(Tableau1[[#This Row],[completeCode.x]]=Tableau1[[#This Row],[completeCode.y]])*2-1</f>
        <v>-1</v>
      </c>
      <c r="G125">
        <v>-0.43130000000000002</v>
      </c>
      <c r="H125">
        <v>0</v>
      </c>
      <c r="I125">
        <f>(Tableau1[[#This Row],[Position.x]]=Tableau1[[#This Row],[Position.y]])*2-1</f>
        <v>-1</v>
      </c>
      <c r="J125">
        <v>0.5</v>
      </c>
      <c r="K125">
        <v>0.5</v>
      </c>
      <c r="L125">
        <f>(Tableau1[[#This Row],[Weight.x]]=Tableau1[[#This Row],[Weight.y]])*2-1</f>
        <v>1</v>
      </c>
      <c r="M125">
        <v>-2.8978999999999999</v>
      </c>
      <c r="N125">
        <v>0</v>
      </c>
      <c r="O125">
        <f>(Tableau1[[#This Row],[multiple.x]]=Tableau1[[#This Row],[multiple.y]])*2-1</f>
        <v>-1</v>
      </c>
      <c r="P125">
        <v>-3</v>
      </c>
      <c r="Q125">
        <v>0</v>
      </c>
      <c r="R125">
        <f>(Tableau1[[#This Row],[rounded.x]]=Tableau1[[#This Row],[rounded.y]])*2-1</f>
        <v>-1</v>
      </c>
      <c r="S125">
        <v>-0.22320000000000001</v>
      </c>
      <c r="T125">
        <v>0</v>
      </c>
      <c r="U125">
        <f>(Tableau1[[#This Row],[netPosition.x]]=Tableau1[[#This Row],[netPosition.y]])*2-1</f>
        <v>-1</v>
      </c>
    </row>
    <row r="126" spans="1:21" x14ac:dyDescent="0.3">
      <c r="A126">
        <v>116</v>
      </c>
      <c r="B126" s="1">
        <v>29038</v>
      </c>
      <c r="C126" s="1" t="str">
        <f>LEFT(D126,LEN(D126)-5)</f>
        <v>CME/SF</v>
      </c>
      <c r="D126" t="s">
        <v>95</v>
      </c>
      <c r="E126" t="s">
        <v>93</v>
      </c>
      <c r="F126">
        <f>(Tableau1[[#This Row],[completeCode.x]]=Tableau1[[#This Row],[completeCode.y]])*2-1</f>
        <v>-1</v>
      </c>
      <c r="G126">
        <v>-0.39629999999999999</v>
      </c>
      <c r="H126">
        <v>-0.32169999999999999</v>
      </c>
      <c r="I126">
        <f>(Tableau1[[#This Row],[Position.x]]=Tableau1[[#This Row],[Position.y]])*2-1</f>
        <v>-1</v>
      </c>
      <c r="J126">
        <v>0.5</v>
      </c>
      <c r="K126">
        <v>0.5</v>
      </c>
      <c r="L126">
        <f>(Tableau1[[#This Row],[Weight.x]]=Tableau1[[#This Row],[Weight.y]])*2-1</f>
        <v>1</v>
      </c>
      <c r="M126">
        <v>-2.3645</v>
      </c>
      <c r="N126">
        <v>-1.9192</v>
      </c>
      <c r="O126">
        <f>(Tableau1[[#This Row],[multiple.x]]=Tableau1[[#This Row],[multiple.y]])*2-1</f>
        <v>-1</v>
      </c>
      <c r="P126">
        <v>-2</v>
      </c>
      <c r="Q126">
        <v>-2</v>
      </c>
      <c r="R126">
        <f>(Tableau1[[#This Row],[rounded.x]]=Tableau1[[#This Row],[rounded.y]])*2-1</f>
        <v>1</v>
      </c>
      <c r="S126">
        <v>-0.1676</v>
      </c>
      <c r="T126">
        <v>-0.1676</v>
      </c>
      <c r="U126">
        <f>(Tableau1[[#This Row],[netPosition.x]]=Tableau1[[#This Row],[netPosition.y]])*2-1</f>
        <v>1</v>
      </c>
    </row>
    <row r="127" spans="1:21" x14ac:dyDescent="0.3">
      <c r="A127">
        <v>115</v>
      </c>
      <c r="B127" s="1">
        <v>29007</v>
      </c>
      <c r="C127" s="1" t="str">
        <f>LEFT(D127,LEN(D127)-5)</f>
        <v>CME/BP</v>
      </c>
      <c r="D127" t="s">
        <v>17</v>
      </c>
      <c r="E127" t="s">
        <v>18</v>
      </c>
      <c r="F127">
        <f>(Tableau1[[#This Row],[completeCode.x]]=Tableau1[[#This Row],[completeCode.y]])*2-1</f>
        <v>-1</v>
      </c>
      <c r="G127">
        <v>0.38929999999999998</v>
      </c>
      <c r="H127">
        <v>0</v>
      </c>
      <c r="I127">
        <f>(Tableau1[[#This Row],[Position.x]]=Tableau1[[#This Row],[Position.y]])*2-1</f>
        <v>-1</v>
      </c>
      <c r="J127">
        <v>0.5</v>
      </c>
      <c r="K127">
        <v>0.5</v>
      </c>
      <c r="L127">
        <f>(Tableau1[[#This Row],[Weight.x]]=Tableau1[[#This Row],[Weight.y]])*2-1</f>
        <v>1</v>
      </c>
      <c r="M127">
        <v>3.7277</v>
      </c>
      <c r="N127">
        <v>0</v>
      </c>
      <c r="O127">
        <f>(Tableau1[[#This Row],[multiple.x]]=Tableau1[[#This Row],[multiple.y]])*2-1</f>
        <v>-1</v>
      </c>
      <c r="P127">
        <v>4</v>
      </c>
      <c r="Q127">
        <v>0</v>
      </c>
      <c r="R127">
        <f>(Tableau1[[#This Row],[rounded.x]]=Tableau1[[#This Row],[rounded.y]])*2-1</f>
        <v>-1</v>
      </c>
      <c r="S127">
        <v>0.2089</v>
      </c>
      <c r="T127">
        <v>0</v>
      </c>
      <c r="U127">
        <f>(Tableau1[[#This Row],[netPosition.x]]=Tableau1[[#This Row],[netPosition.y]])*2-1</f>
        <v>-1</v>
      </c>
    </row>
    <row r="128" spans="1:21" x14ac:dyDescent="0.3">
      <c r="A128">
        <v>115</v>
      </c>
      <c r="B128" s="1">
        <v>29007</v>
      </c>
      <c r="C128" s="1" t="str">
        <f>LEFT(D128,LEN(D128)-5)</f>
        <v>CME/CD</v>
      </c>
      <c r="D128" t="s">
        <v>29</v>
      </c>
      <c r="E128" t="s">
        <v>28</v>
      </c>
      <c r="F128">
        <f>(Tableau1[[#This Row],[completeCode.x]]=Tableau1[[#This Row],[completeCode.y]])*2-1</f>
        <v>-1</v>
      </c>
      <c r="G128">
        <v>0.17799999999999999</v>
      </c>
      <c r="H128">
        <v>0</v>
      </c>
      <c r="I128">
        <f>(Tableau1[[#This Row],[Position.x]]=Tableau1[[#This Row],[Position.y]])*2-1</f>
        <v>-1</v>
      </c>
      <c r="J128">
        <v>0.5</v>
      </c>
      <c r="K128">
        <v>0.5</v>
      </c>
      <c r="L128">
        <f>(Tableau1[[#This Row],[Weight.x]]=Tableau1[[#This Row],[Weight.y]])*2-1</f>
        <v>1</v>
      </c>
      <c r="M128">
        <v>1.7553000000000001</v>
      </c>
      <c r="N128">
        <v>0</v>
      </c>
      <c r="O128">
        <f>(Tableau1[[#This Row],[multiple.x]]=Tableau1[[#This Row],[multiple.y]])*2-1</f>
        <v>-1</v>
      </c>
      <c r="P128">
        <v>2</v>
      </c>
      <c r="Q128">
        <v>0</v>
      </c>
      <c r="R128">
        <f>(Tableau1[[#This Row],[rounded.x]]=Tableau1[[#This Row],[rounded.y]])*2-1</f>
        <v>-1</v>
      </c>
      <c r="S128">
        <v>0.1014</v>
      </c>
      <c r="T128">
        <v>0</v>
      </c>
      <c r="U128">
        <f>(Tableau1[[#This Row],[netPosition.x]]=Tableau1[[#This Row],[netPosition.y]])*2-1</f>
        <v>-1</v>
      </c>
    </row>
    <row r="129" spans="1:21" x14ac:dyDescent="0.3">
      <c r="A129">
        <v>115</v>
      </c>
      <c r="B129" s="1">
        <v>29007</v>
      </c>
      <c r="C129" s="1" t="str">
        <f>LEFT(D129,LEN(D129)-5)</f>
        <v>CME/GC</v>
      </c>
      <c r="D129" t="s">
        <v>54</v>
      </c>
      <c r="E129" t="s">
        <v>49</v>
      </c>
      <c r="F129">
        <f>(Tableau1[[#This Row],[completeCode.x]]=Tableau1[[#This Row],[completeCode.y]])*2-1</f>
        <v>-1</v>
      </c>
      <c r="G129">
        <v>3.6200000000000003E-2</v>
      </c>
      <c r="H129">
        <v>8.3500000000000005E-2</v>
      </c>
      <c r="I129">
        <f>(Tableau1[[#This Row],[Position.x]]=Tableau1[[#This Row],[Position.y]])*2-1</f>
        <v>-1</v>
      </c>
      <c r="J129">
        <v>0.3125</v>
      </c>
      <c r="K129">
        <v>0.3125</v>
      </c>
      <c r="L129">
        <f>(Tableau1[[#This Row],[Weight.x]]=Tableau1[[#This Row],[Weight.y]])*2-1</f>
        <v>1</v>
      </c>
      <c r="M129">
        <v>0.13750000000000001</v>
      </c>
      <c r="N129">
        <v>0.31680000000000003</v>
      </c>
      <c r="O129">
        <f>(Tableau1[[#This Row],[multiple.x]]=Tableau1[[#This Row],[multiple.y]])*2-1</f>
        <v>-1</v>
      </c>
      <c r="P129">
        <v>0</v>
      </c>
      <c r="Q129">
        <v>0</v>
      </c>
      <c r="R129">
        <f>(Tableau1[[#This Row],[rounded.x]]=Tableau1[[#This Row],[rounded.y]])*2-1</f>
        <v>1</v>
      </c>
      <c r="S129">
        <v>0</v>
      </c>
      <c r="T129">
        <v>0</v>
      </c>
      <c r="U129">
        <f>(Tableau1[[#This Row],[netPosition.x]]=Tableau1[[#This Row],[netPosition.y]])*2-1</f>
        <v>1</v>
      </c>
    </row>
    <row r="130" spans="1:21" x14ac:dyDescent="0.3">
      <c r="A130">
        <v>115</v>
      </c>
      <c r="B130" s="1">
        <v>29007</v>
      </c>
      <c r="C130" s="1" t="str">
        <f>LEFT(D130,LEN(D130)-5)</f>
        <v>CME/HG</v>
      </c>
      <c r="D130" t="s">
        <v>69</v>
      </c>
      <c r="E130" t="s">
        <v>64</v>
      </c>
      <c r="F130">
        <f>(Tableau1[[#This Row],[completeCode.x]]=Tableau1[[#This Row],[completeCode.y]])*2-1</f>
        <v>-1</v>
      </c>
      <c r="G130">
        <v>-0.11409999999999999</v>
      </c>
      <c r="H130">
        <v>-5.8400000000000001E-2</v>
      </c>
      <c r="I130">
        <f>(Tableau1[[#This Row],[Position.x]]=Tableau1[[#This Row],[Position.y]])*2-1</f>
        <v>-1</v>
      </c>
      <c r="J130">
        <v>0.25</v>
      </c>
      <c r="K130">
        <v>0.25</v>
      </c>
      <c r="L130">
        <f>(Tableau1[[#This Row],[Weight.x]]=Tableau1[[#This Row],[Weight.y]])*2-1</f>
        <v>1</v>
      </c>
      <c r="M130">
        <v>-0.1303</v>
      </c>
      <c r="N130">
        <v>-6.6699999999999995E-2</v>
      </c>
      <c r="O130">
        <f>(Tableau1[[#This Row],[multiple.x]]=Tableau1[[#This Row],[multiple.y]])*2-1</f>
        <v>-1</v>
      </c>
      <c r="P130">
        <v>0</v>
      </c>
      <c r="Q130">
        <v>0</v>
      </c>
      <c r="R130">
        <f>(Tableau1[[#This Row],[rounded.x]]=Tableau1[[#This Row],[rounded.y]])*2-1</f>
        <v>1</v>
      </c>
      <c r="S130">
        <v>0</v>
      </c>
      <c r="T130">
        <v>0</v>
      </c>
      <c r="U130">
        <f>(Tableau1[[#This Row],[netPosition.x]]=Tableau1[[#This Row],[netPosition.y]])*2-1</f>
        <v>1</v>
      </c>
    </row>
    <row r="131" spans="1:21" x14ac:dyDescent="0.3">
      <c r="A131">
        <v>115</v>
      </c>
      <c r="B131" s="1">
        <v>29007</v>
      </c>
      <c r="C131" s="1" t="str">
        <f>LEFT(D131,LEN(D131)-5)</f>
        <v>CME/JY</v>
      </c>
      <c r="D131" t="s">
        <v>77</v>
      </c>
      <c r="E131" t="s">
        <v>78</v>
      </c>
      <c r="F131">
        <f>(Tableau1[[#This Row],[completeCode.x]]=Tableau1[[#This Row],[completeCode.y]])*2-1</f>
        <v>-1</v>
      </c>
      <c r="G131">
        <v>-0.51290000000000002</v>
      </c>
      <c r="H131">
        <v>0</v>
      </c>
      <c r="I131">
        <f>(Tableau1[[#This Row],[Position.x]]=Tableau1[[#This Row],[Position.y]])*2-1</f>
        <v>-1</v>
      </c>
      <c r="J131">
        <v>0.5</v>
      </c>
      <c r="K131">
        <v>0.5</v>
      </c>
      <c r="L131">
        <f>(Tableau1[[#This Row],[Weight.x]]=Tableau1[[#This Row],[Weight.y]])*2-1</f>
        <v>1</v>
      </c>
      <c r="M131">
        <v>-3.4464000000000001</v>
      </c>
      <c r="N131">
        <v>0</v>
      </c>
      <c r="O131">
        <f>(Tableau1[[#This Row],[multiple.x]]=Tableau1[[#This Row],[multiple.y]])*2-1</f>
        <v>-1</v>
      </c>
      <c r="P131">
        <v>-3</v>
      </c>
      <c r="Q131">
        <v>0</v>
      </c>
      <c r="R131">
        <f>(Tableau1[[#This Row],[rounded.x]]=Tableau1[[#This Row],[rounded.y]])*2-1</f>
        <v>-1</v>
      </c>
      <c r="S131">
        <v>-0.22320000000000001</v>
      </c>
      <c r="T131">
        <v>0</v>
      </c>
      <c r="U131">
        <f>(Tableau1[[#This Row],[netPosition.x]]=Tableau1[[#This Row],[netPosition.y]])*2-1</f>
        <v>-1</v>
      </c>
    </row>
    <row r="132" spans="1:21" x14ac:dyDescent="0.3">
      <c r="A132">
        <v>115</v>
      </c>
      <c r="B132" s="1">
        <v>29007</v>
      </c>
      <c r="C132" s="1" t="str">
        <f>LEFT(D132,LEN(D132)-5)</f>
        <v>CME/SF</v>
      </c>
      <c r="D132" t="s">
        <v>95</v>
      </c>
      <c r="E132" t="s">
        <v>93</v>
      </c>
      <c r="F132">
        <f>(Tableau1[[#This Row],[completeCode.x]]=Tableau1[[#This Row],[completeCode.y]])*2-1</f>
        <v>-1</v>
      </c>
      <c r="G132">
        <v>-0.67930000000000001</v>
      </c>
      <c r="H132">
        <v>-0.27400000000000002</v>
      </c>
      <c r="I132">
        <f>(Tableau1[[#This Row],[Position.x]]=Tableau1[[#This Row],[Position.y]])*2-1</f>
        <v>-1</v>
      </c>
      <c r="J132">
        <v>0.5</v>
      </c>
      <c r="K132">
        <v>0.5</v>
      </c>
      <c r="L132">
        <f>(Tableau1[[#This Row],[Weight.x]]=Tableau1[[#This Row],[Weight.y]])*2-1</f>
        <v>1</v>
      </c>
      <c r="M132">
        <v>-4.0529000000000002</v>
      </c>
      <c r="N132">
        <v>-1.6349</v>
      </c>
      <c r="O132">
        <f>(Tableau1[[#This Row],[multiple.x]]=Tableau1[[#This Row],[multiple.y]])*2-1</f>
        <v>-1</v>
      </c>
      <c r="P132">
        <v>-4</v>
      </c>
      <c r="Q132">
        <v>-2</v>
      </c>
      <c r="R132">
        <f>(Tableau1[[#This Row],[rounded.x]]=Tableau1[[#This Row],[rounded.y]])*2-1</f>
        <v>-1</v>
      </c>
      <c r="S132">
        <v>-0.3352</v>
      </c>
      <c r="T132">
        <v>-0.1676</v>
      </c>
      <c r="U132">
        <f>(Tableau1[[#This Row],[netPosition.x]]=Tableau1[[#This Row],[netPosition.y]])*2-1</f>
        <v>-1</v>
      </c>
    </row>
    <row r="133" spans="1:21" x14ac:dyDescent="0.3">
      <c r="A133">
        <v>114</v>
      </c>
      <c r="B133" s="1">
        <v>28976</v>
      </c>
      <c r="C133" s="1" t="str">
        <f>LEFT(D133,LEN(D133)-5)</f>
        <v>CME/CD</v>
      </c>
      <c r="D133" t="s">
        <v>27</v>
      </c>
      <c r="E133" t="s">
        <v>28</v>
      </c>
      <c r="F133">
        <f>(Tableau1[[#This Row],[completeCode.x]]=Tableau1[[#This Row],[completeCode.y]])*2-1</f>
        <v>-1</v>
      </c>
      <c r="G133">
        <v>4.02E-2</v>
      </c>
      <c r="H133">
        <v>0</v>
      </c>
      <c r="I133">
        <f>(Tableau1[[#This Row],[Position.x]]=Tableau1[[#This Row],[Position.y]])*2-1</f>
        <v>-1</v>
      </c>
      <c r="J133">
        <v>0.5</v>
      </c>
      <c r="K133">
        <v>1</v>
      </c>
      <c r="L133">
        <f>(Tableau1[[#This Row],[Weight.x]]=Tableau1[[#This Row],[Weight.y]])*2-1</f>
        <v>-1</v>
      </c>
      <c r="M133">
        <v>0.3962</v>
      </c>
      <c r="N133">
        <v>0</v>
      </c>
      <c r="O133">
        <f>(Tableau1[[#This Row],[multiple.x]]=Tableau1[[#This Row],[multiple.y]])*2-1</f>
        <v>-1</v>
      </c>
      <c r="P133">
        <v>0</v>
      </c>
      <c r="Q133">
        <v>0</v>
      </c>
      <c r="R133">
        <f>(Tableau1[[#This Row],[rounded.x]]=Tableau1[[#This Row],[rounded.y]])*2-1</f>
        <v>1</v>
      </c>
      <c r="S133">
        <v>0</v>
      </c>
      <c r="T133">
        <v>0</v>
      </c>
      <c r="U133">
        <f>(Tableau1[[#This Row],[netPosition.x]]=Tableau1[[#This Row],[netPosition.y]])*2-1</f>
        <v>1</v>
      </c>
    </row>
    <row r="134" spans="1:21" x14ac:dyDescent="0.3">
      <c r="A134">
        <v>114</v>
      </c>
      <c r="B134" s="1">
        <v>28976</v>
      </c>
      <c r="C134" s="1" t="str">
        <f>LEFT(D134,LEN(D134)-5)</f>
        <v>CME/GC</v>
      </c>
      <c r="D134" t="s">
        <v>53</v>
      </c>
      <c r="E134" t="s">
        <v>49</v>
      </c>
      <c r="F134">
        <f>(Tableau1[[#This Row],[completeCode.x]]=Tableau1[[#This Row],[completeCode.y]])*2-1</f>
        <v>-1</v>
      </c>
      <c r="G134">
        <v>1.9400000000000001E-2</v>
      </c>
      <c r="H134">
        <v>3.7400000000000003E-2</v>
      </c>
      <c r="I134">
        <f>(Tableau1[[#This Row],[Position.x]]=Tableau1[[#This Row],[Position.y]])*2-1</f>
        <v>-1</v>
      </c>
      <c r="J134">
        <v>0.3125</v>
      </c>
      <c r="K134">
        <v>0.3125</v>
      </c>
      <c r="L134">
        <f>(Tableau1[[#This Row],[Weight.x]]=Tableau1[[#This Row],[Weight.y]])*2-1</f>
        <v>1</v>
      </c>
      <c r="M134">
        <v>7.3700000000000002E-2</v>
      </c>
      <c r="N134">
        <v>0.14199999999999999</v>
      </c>
      <c r="O134">
        <f>(Tableau1[[#This Row],[multiple.x]]=Tableau1[[#This Row],[multiple.y]])*2-1</f>
        <v>-1</v>
      </c>
      <c r="P134">
        <v>0</v>
      </c>
      <c r="Q134">
        <v>0</v>
      </c>
      <c r="R134">
        <f>(Tableau1[[#This Row],[rounded.x]]=Tableau1[[#This Row],[rounded.y]])*2-1</f>
        <v>1</v>
      </c>
      <c r="S134">
        <v>0</v>
      </c>
      <c r="T134">
        <v>0</v>
      </c>
      <c r="U134">
        <f>(Tableau1[[#This Row],[netPosition.x]]=Tableau1[[#This Row],[netPosition.y]])*2-1</f>
        <v>1</v>
      </c>
    </row>
    <row r="135" spans="1:21" x14ac:dyDescent="0.3">
      <c r="A135">
        <v>114</v>
      </c>
      <c r="B135" s="1">
        <v>28976</v>
      </c>
      <c r="C135" s="1" t="str">
        <f>LEFT(D135,LEN(D135)-5)</f>
        <v>CME/HG</v>
      </c>
      <c r="D135" t="s">
        <v>69</v>
      </c>
      <c r="E135" t="s">
        <v>64</v>
      </c>
      <c r="F135">
        <f>(Tableau1[[#This Row],[completeCode.x]]=Tableau1[[#This Row],[completeCode.y]])*2-1</f>
        <v>-1</v>
      </c>
      <c r="G135">
        <v>0.47310000000000002</v>
      </c>
      <c r="H135">
        <v>0.36840000000000001</v>
      </c>
      <c r="I135">
        <f>(Tableau1[[#This Row],[Position.x]]=Tableau1[[#This Row],[Position.y]])*2-1</f>
        <v>-1</v>
      </c>
      <c r="J135">
        <v>0.25</v>
      </c>
      <c r="K135">
        <v>0.25</v>
      </c>
      <c r="L135">
        <f>(Tableau1[[#This Row],[Weight.x]]=Tableau1[[#This Row],[Weight.y]])*2-1</f>
        <v>1</v>
      </c>
      <c r="M135">
        <v>0.54020000000000001</v>
      </c>
      <c r="N135">
        <v>0.42070000000000002</v>
      </c>
      <c r="O135">
        <f>(Tableau1[[#This Row],[multiple.x]]=Tableau1[[#This Row],[multiple.y]])*2-1</f>
        <v>-1</v>
      </c>
      <c r="P135">
        <v>0</v>
      </c>
      <c r="Q135">
        <v>0</v>
      </c>
      <c r="R135">
        <f>(Tableau1[[#This Row],[rounded.x]]=Tableau1[[#This Row],[rounded.y]])*2-1</f>
        <v>1</v>
      </c>
      <c r="S135">
        <v>0</v>
      </c>
      <c r="T135">
        <v>0</v>
      </c>
      <c r="U135">
        <f>(Tableau1[[#This Row],[netPosition.x]]=Tableau1[[#This Row],[netPosition.y]])*2-1</f>
        <v>1</v>
      </c>
    </row>
    <row r="136" spans="1:21" x14ac:dyDescent="0.3">
      <c r="A136">
        <v>114</v>
      </c>
      <c r="B136" s="1">
        <v>28976</v>
      </c>
      <c r="C136" s="1" t="str">
        <f>LEFT(D136,LEN(D136)-5)</f>
        <v>CME/SF</v>
      </c>
      <c r="D136" t="s">
        <v>94</v>
      </c>
      <c r="E136" t="s">
        <v>93</v>
      </c>
      <c r="F136">
        <f>(Tableau1[[#This Row],[completeCode.x]]=Tableau1[[#This Row],[completeCode.y]])*2-1</f>
        <v>-1</v>
      </c>
      <c r="G136">
        <v>-0.68030000000000002</v>
      </c>
      <c r="H136">
        <v>-0.2455</v>
      </c>
      <c r="I136">
        <f>(Tableau1[[#This Row],[Position.x]]=Tableau1[[#This Row],[Position.y]])*2-1</f>
        <v>-1</v>
      </c>
      <c r="J136">
        <v>0.5</v>
      </c>
      <c r="K136">
        <v>1</v>
      </c>
      <c r="L136">
        <f>(Tableau1[[#This Row],[Weight.x]]=Tableau1[[#This Row],[Weight.y]])*2-1</f>
        <v>-1</v>
      </c>
      <c r="M136">
        <v>-4.0591999999999997</v>
      </c>
      <c r="N136">
        <v>-2.9289999999999998</v>
      </c>
      <c r="O136">
        <f>(Tableau1[[#This Row],[multiple.x]]=Tableau1[[#This Row],[multiple.y]])*2-1</f>
        <v>-1</v>
      </c>
      <c r="P136">
        <v>-4</v>
      </c>
      <c r="Q136">
        <v>-3</v>
      </c>
      <c r="R136">
        <f>(Tableau1[[#This Row],[rounded.x]]=Tableau1[[#This Row],[rounded.y]])*2-1</f>
        <v>-1</v>
      </c>
      <c r="S136">
        <v>-0.3352</v>
      </c>
      <c r="T136">
        <v>-0.25140000000000001</v>
      </c>
      <c r="U136">
        <f>(Tableau1[[#This Row],[netPosition.x]]=Tableau1[[#This Row],[netPosition.y]])*2-1</f>
        <v>-1</v>
      </c>
    </row>
    <row r="137" spans="1:21" x14ac:dyDescent="0.3">
      <c r="A137">
        <v>113</v>
      </c>
      <c r="B137" s="1">
        <v>28947</v>
      </c>
      <c r="C137" s="1" t="str">
        <f>LEFT(D137,LEN(D137)-5)</f>
        <v>CME/CD</v>
      </c>
      <c r="D137" t="s">
        <v>27</v>
      </c>
      <c r="E137" t="s">
        <v>28</v>
      </c>
      <c r="F137">
        <f>(Tableau1[[#This Row],[completeCode.x]]=Tableau1[[#This Row],[completeCode.y]])*2-1</f>
        <v>-1</v>
      </c>
      <c r="G137">
        <v>4.1200000000000001E-2</v>
      </c>
      <c r="H137">
        <v>0</v>
      </c>
      <c r="I137">
        <f>(Tableau1[[#This Row],[Position.x]]=Tableau1[[#This Row],[Position.y]])*2-1</f>
        <v>-1</v>
      </c>
      <c r="J137">
        <v>0.5</v>
      </c>
      <c r="K137">
        <v>1</v>
      </c>
      <c r="L137">
        <f>(Tableau1[[#This Row],[Weight.x]]=Tableau1[[#This Row],[Weight.y]])*2-1</f>
        <v>-1</v>
      </c>
      <c r="M137">
        <v>0.40679999999999999</v>
      </c>
      <c r="N137">
        <v>0</v>
      </c>
      <c r="O137">
        <f>(Tableau1[[#This Row],[multiple.x]]=Tableau1[[#This Row],[multiple.y]])*2-1</f>
        <v>-1</v>
      </c>
      <c r="P137">
        <v>0</v>
      </c>
      <c r="Q137">
        <v>0</v>
      </c>
      <c r="R137">
        <f>(Tableau1[[#This Row],[rounded.x]]=Tableau1[[#This Row],[rounded.y]])*2-1</f>
        <v>1</v>
      </c>
      <c r="S137">
        <v>0</v>
      </c>
      <c r="T137">
        <v>0</v>
      </c>
      <c r="U137">
        <f>(Tableau1[[#This Row],[netPosition.x]]=Tableau1[[#This Row],[netPosition.y]])*2-1</f>
        <v>1</v>
      </c>
    </row>
    <row r="138" spans="1:21" x14ac:dyDescent="0.3">
      <c r="A138">
        <v>113</v>
      </c>
      <c r="B138" s="1">
        <v>28947</v>
      </c>
      <c r="C138" s="1" t="str">
        <f>LEFT(D138,LEN(D138)-5)</f>
        <v>CME/GC</v>
      </c>
      <c r="D138" t="s">
        <v>53</v>
      </c>
      <c r="E138" t="s">
        <v>49</v>
      </c>
      <c r="F138">
        <f>(Tableau1[[#This Row],[completeCode.x]]=Tableau1[[#This Row],[completeCode.y]])*2-1</f>
        <v>-1</v>
      </c>
      <c r="G138">
        <v>1.21E-2</v>
      </c>
      <c r="H138">
        <v>3.9100000000000003E-2</v>
      </c>
      <c r="I138">
        <f>(Tableau1[[#This Row],[Position.x]]=Tableau1[[#This Row],[Position.y]])*2-1</f>
        <v>-1</v>
      </c>
      <c r="J138">
        <v>0.3125</v>
      </c>
      <c r="K138">
        <v>0.3125</v>
      </c>
      <c r="L138">
        <f>(Tableau1[[#This Row],[Weight.x]]=Tableau1[[#This Row],[Weight.y]])*2-1</f>
        <v>1</v>
      </c>
      <c r="M138">
        <v>4.58E-2</v>
      </c>
      <c r="N138">
        <v>0.14849999999999999</v>
      </c>
      <c r="O138">
        <f>(Tableau1[[#This Row],[multiple.x]]=Tableau1[[#This Row],[multiple.y]])*2-1</f>
        <v>-1</v>
      </c>
      <c r="P138">
        <v>0</v>
      </c>
      <c r="Q138">
        <v>0</v>
      </c>
      <c r="R138">
        <f>(Tableau1[[#This Row],[rounded.x]]=Tableau1[[#This Row],[rounded.y]])*2-1</f>
        <v>1</v>
      </c>
      <c r="S138">
        <v>0</v>
      </c>
      <c r="T138">
        <v>0</v>
      </c>
      <c r="U138">
        <f>(Tableau1[[#This Row],[netPosition.x]]=Tableau1[[#This Row],[netPosition.y]])*2-1</f>
        <v>1</v>
      </c>
    </row>
    <row r="139" spans="1:21" x14ac:dyDescent="0.3">
      <c r="A139">
        <v>113</v>
      </c>
      <c r="B139" s="1">
        <v>28947</v>
      </c>
      <c r="C139" s="1" t="str">
        <f>LEFT(D139,LEN(D139)-5)</f>
        <v>CME/HG</v>
      </c>
      <c r="D139" t="s">
        <v>68</v>
      </c>
      <c r="E139" t="s">
        <v>64</v>
      </c>
      <c r="F139">
        <f>(Tableau1[[#This Row],[completeCode.x]]=Tableau1[[#This Row],[completeCode.y]])*2-1</f>
        <v>-1</v>
      </c>
      <c r="G139">
        <v>0.48680000000000001</v>
      </c>
      <c r="H139">
        <v>0.52649999999999997</v>
      </c>
      <c r="I139">
        <f>(Tableau1[[#This Row],[Position.x]]=Tableau1[[#This Row],[Position.y]])*2-1</f>
        <v>-1</v>
      </c>
      <c r="J139">
        <v>0.25</v>
      </c>
      <c r="K139">
        <v>0.25</v>
      </c>
      <c r="L139">
        <f>(Tableau1[[#This Row],[Weight.x]]=Tableau1[[#This Row],[Weight.y]])*2-1</f>
        <v>1</v>
      </c>
      <c r="M139">
        <v>0.55589999999999995</v>
      </c>
      <c r="N139">
        <v>0.60109999999999997</v>
      </c>
      <c r="O139">
        <f>(Tableau1[[#This Row],[multiple.x]]=Tableau1[[#This Row],[multiple.y]])*2-1</f>
        <v>-1</v>
      </c>
      <c r="P139">
        <v>0</v>
      </c>
      <c r="Q139">
        <v>1</v>
      </c>
      <c r="R139">
        <f>(Tableau1[[#This Row],[rounded.x]]=Tableau1[[#This Row],[rounded.y]])*2-1</f>
        <v>-1</v>
      </c>
      <c r="S139">
        <v>0</v>
      </c>
      <c r="T139">
        <v>0.219</v>
      </c>
      <c r="U139">
        <f>(Tableau1[[#This Row],[netPosition.x]]=Tableau1[[#This Row],[netPosition.y]])*2-1</f>
        <v>-1</v>
      </c>
    </row>
    <row r="140" spans="1:21" x14ac:dyDescent="0.3">
      <c r="A140">
        <v>113</v>
      </c>
      <c r="B140" s="1">
        <v>28947</v>
      </c>
      <c r="C140" s="1" t="str">
        <f>LEFT(D140,LEN(D140)-5)</f>
        <v>CME/SF</v>
      </c>
      <c r="D140" t="s">
        <v>94</v>
      </c>
      <c r="E140" t="s">
        <v>93</v>
      </c>
      <c r="F140">
        <f>(Tableau1[[#This Row],[completeCode.x]]=Tableau1[[#This Row],[completeCode.y]])*2-1</f>
        <v>-1</v>
      </c>
      <c r="G140">
        <v>-0.61439999999999995</v>
      </c>
      <c r="H140">
        <v>0</v>
      </c>
      <c r="I140">
        <f>(Tableau1[[#This Row],[Position.x]]=Tableau1[[#This Row],[Position.y]])*2-1</f>
        <v>-1</v>
      </c>
      <c r="J140">
        <v>0.5</v>
      </c>
      <c r="K140">
        <v>1</v>
      </c>
      <c r="L140">
        <f>(Tableau1[[#This Row],[Weight.x]]=Tableau1[[#This Row],[Weight.y]])*2-1</f>
        <v>-1</v>
      </c>
      <c r="M140">
        <v>-3.6657000000000002</v>
      </c>
      <c r="N140">
        <v>0</v>
      </c>
      <c r="O140">
        <f>(Tableau1[[#This Row],[multiple.x]]=Tableau1[[#This Row],[multiple.y]])*2-1</f>
        <v>-1</v>
      </c>
      <c r="P140">
        <v>-4</v>
      </c>
      <c r="Q140">
        <v>0</v>
      </c>
      <c r="R140">
        <f>(Tableau1[[#This Row],[rounded.x]]=Tableau1[[#This Row],[rounded.y]])*2-1</f>
        <v>-1</v>
      </c>
      <c r="S140">
        <v>-0.3352</v>
      </c>
      <c r="T140">
        <v>0</v>
      </c>
      <c r="U140">
        <f>(Tableau1[[#This Row],[netPosition.x]]=Tableau1[[#This Row],[netPosition.y]])*2-1</f>
        <v>-1</v>
      </c>
    </row>
    <row r="141" spans="1:21" x14ac:dyDescent="0.3">
      <c r="A141">
        <v>112</v>
      </c>
      <c r="B141" s="1">
        <v>28915</v>
      </c>
      <c r="C141" s="1" t="str">
        <f>LEFT(D141,LEN(D141)-5)</f>
        <v>CME/CD</v>
      </c>
      <c r="D141" t="s">
        <v>27</v>
      </c>
      <c r="E141" t="s">
        <v>28</v>
      </c>
      <c r="F141">
        <f>(Tableau1[[#This Row],[completeCode.x]]=Tableau1[[#This Row],[completeCode.y]])*2-1</f>
        <v>-1</v>
      </c>
      <c r="G141">
        <v>-0.34310000000000002</v>
      </c>
      <c r="H141">
        <v>0</v>
      </c>
      <c r="I141">
        <f>(Tableau1[[#This Row],[Position.x]]=Tableau1[[#This Row],[Position.y]])*2-1</f>
        <v>-1</v>
      </c>
      <c r="J141">
        <v>0.5</v>
      </c>
      <c r="K141">
        <v>1</v>
      </c>
      <c r="L141">
        <f>(Tableau1[[#This Row],[Weight.x]]=Tableau1[[#This Row],[Weight.y]])*2-1</f>
        <v>-1</v>
      </c>
      <c r="M141">
        <v>-3.3843999999999999</v>
      </c>
      <c r="N141">
        <v>0</v>
      </c>
      <c r="O141">
        <f>(Tableau1[[#This Row],[multiple.x]]=Tableau1[[#This Row],[multiple.y]])*2-1</f>
        <v>-1</v>
      </c>
      <c r="P141">
        <v>-3</v>
      </c>
      <c r="Q141">
        <v>0</v>
      </c>
      <c r="R141">
        <f>(Tableau1[[#This Row],[rounded.x]]=Tableau1[[#This Row],[rounded.y]])*2-1</f>
        <v>-1</v>
      </c>
      <c r="S141">
        <v>-0.15210000000000001</v>
      </c>
      <c r="T141">
        <v>0</v>
      </c>
      <c r="U141">
        <f>(Tableau1[[#This Row],[netPosition.x]]=Tableau1[[#This Row],[netPosition.y]])*2-1</f>
        <v>-1</v>
      </c>
    </row>
    <row r="142" spans="1:21" x14ac:dyDescent="0.3">
      <c r="A142">
        <v>112</v>
      </c>
      <c r="B142" s="1">
        <v>28915</v>
      </c>
      <c r="C142" s="1" t="str">
        <f>LEFT(D142,LEN(D142)-5)</f>
        <v>CME/GC</v>
      </c>
      <c r="D142" t="s">
        <v>52</v>
      </c>
      <c r="E142" t="s">
        <v>49</v>
      </c>
      <c r="F142">
        <f>(Tableau1[[#This Row],[completeCode.x]]=Tableau1[[#This Row],[completeCode.y]])*2-1</f>
        <v>-1</v>
      </c>
      <c r="G142">
        <v>0</v>
      </c>
      <c r="H142">
        <v>0.5</v>
      </c>
      <c r="I142">
        <f>(Tableau1[[#This Row],[Position.x]]=Tableau1[[#This Row],[Position.y]])*2-1</f>
        <v>-1</v>
      </c>
      <c r="J142">
        <v>0.3125</v>
      </c>
      <c r="K142">
        <v>0.3125</v>
      </c>
      <c r="L142">
        <f>(Tableau1[[#This Row],[Weight.x]]=Tableau1[[#This Row],[Weight.y]])*2-1</f>
        <v>1</v>
      </c>
      <c r="M142">
        <v>0</v>
      </c>
      <c r="N142">
        <v>1.8979999999999999</v>
      </c>
      <c r="O142">
        <f>(Tableau1[[#This Row],[multiple.x]]=Tableau1[[#This Row],[multiple.y]])*2-1</f>
        <v>-1</v>
      </c>
      <c r="P142">
        <v>0</v>
      </c>
      <c r="Q142">
        <v>2</v>
      </c>
      <c r="R142">
        <f>(Tableau1[[#This Row],[rounded.x]]=Tableau1[[#This Row],[rounded.y]])*2-1</f>
        <v>-1</v>
      </c>
      <c r="S142">
        <v>0</v>
      </c>
      <c r="T142">
        <v>0.1646</v>
      </c>
      <c r="U142">
        <f>(Tableau1[[#This Row],[netPosition.x]]=Tableau1[[#This Row],[netPosition.y]])*2-1</f>
        <v>-1</v>
      </c>
    </row>
    <row r="143" spans="1:21" x14ac:dyDescent="0.3">
      <c r="A143">
        <v>112</v>
      </c>
      <c r="B143" s="1">
        <v>28915</v>
      </c>
      <c r="C143" s="1" t="str">
        <f>LEFT(D143,LEN(D143)-5)</f>
        <v>CME/HG</v>
      </c>
      <c r="D143" t="s">
        <v>68</v>
      </c>
      <c r="E143" t="s">
        <v>64</v>
      </c>
      <c r="F143">
        <f>(Tableau1[[#This Row],[completeCode.x]]=Tableau1[[#This Row],[completeCode.y]])*2-1</f>
        <v>-1</v>
      </c>
      <c r="G143">
        <v>0.42449999999999999</v>
      </c>
      <c r="H143">
        <v>0.5</v>
      </c>
      <c r="I143">
        <f>(Tableau1[[#This Row],[Position.x]]=Tableau1[[#This Row],[Position.y]])*2-1</f>
        <v>-1</v>
      </c>
      <c r="J143">
        <v>0.25</v>
      </c>
      <c r="K143">
        <v>0.25</v>
      </c>
      <c r="L143">
        <f>(Tableau1[[#This Row],[Weight.x]]=Tableau1[[#This Row],[Weight.y]])*2-1</f>
        <v>1</v>
      </c>
      <c r="M143">
        <v>0.48470000000000002</v>
      </c>
      <c r="N143">
        <v>0.57089999999999996</v>
      </c>
      <c r="O143">
        <f>(Tableau1[[#This Row],[multiple.x]]=Tableau1[[#This Row],[multiple.y]])*2-1</f>
        <v>-1</v>
      </c>
      <c r="P143">
        <v>0</v>
      </c>
      <c r="Q143">
        <v>0</v>
      </c>
      <c r="R143">
        <f>(Tableau1[[#This Row],[rounded.x]]=Tableau1[[#This Row],[rounded.y]])*2-1</f>
        <v>1</v>
      </c>
      <c r="S143">
        <v>0</v>
      </c>
      <c r="T143">
        <v>0</v>
      </c>
      <c r="U143">
        <f>(Tableau1[[#This Row],[netPosition.x]]=Tableau1[[#This Row],[netPosition.y]])*2-1</f>
        <v>1</v>
      </c>
    </row>
    <row r="144" spans="1:21" x14ac:dyDescent="0.3">
      <c r="A144">
        <v>112</v>
      </c>
      <c r="B144" s="1">
        <v>28915</v>
      </c>
      <c r="C144" s="1" t="str">
        <f>LEFT(D144,LEN(D144)-5)</f>
        <v>CME/SF</v>
      </c>
      <c r="D144" t="s">
        <v>94</v>
      </c>
      <c r="E144" t="s">
        <v>93</v>
      </c>
      <c r="F144">
        <f>(Tableau1[[#This Row],[completeCode.x]]=Tableau1[[#This Row],[completeCode.y]])*2-1</f>
        <v>-1</v>
      </c>
      <c r="G144">
        <v>-0.55559999999999998</v>
      </c>
      <c r="H144">
        <v>0</v>
      </c>
      <c r="I144">
        <f>(Tableau1[[#This Row],[Position.x]]=Tableau1[[#This Row],[Position.y]])*2-1</f>
        <v>-1</v>
      </c>
      <c r="J144">
        <v>0.5</v>
      </c>
      <c r="K144">
        <v>1</v>
      </c>
      <c r="L144">
        <f>(Tableau1[[#This Row],[Weight.x]]=Tableau1[[#This Row],[Weight.y]])*2-1</f>
        <v>-1</v>
      </c>
      <c r="M144">
        <v>-3.3146</v>
      </c>
      <c r="N144">
        <v>0</v>
      </c>
      <c r="O144">
        <f>(Tableau1[[#This Row],[multiple.x]]=Tableau1[[#This Row],[multiple.y]])*2-1</f>
        <v>-1</v>
      </c>
      <c r="P144">
        <v>-3</v>
      </c>
      <c r="Q144">
        <v>0</v>
      </c>
      <c r="R144">
        <f>(Tableau1[[#This Row],[rounded.x]]=Tableau1[[#This Row],[rounded.y]])*2-1</f>
        <v>-1</v>
      </c>
      <c r="S144">
        <v>-0.25140000000000001</v>
      </c>
      <c r="T144">
        <v>0</v>
      </c>
      <c r="U144">
        <f>(Tableau1[[#This Row],[netPosition.x]]=Tableau1[[#This Row],[netPosition.y]])*2-1</f>
        <v>-1</v>
      </c>
    </row>
    <row r="145" spans="1:21" x14ac:dyDescent="0.3">
      <c r="A145">
        <v>111</v>
      </c>
      <c r="B145" s="1">
        <v>28887</v>
      </c>
      <c r="C145" s="1" t="str">
        <f>LEFT(D145,LEN(D145)-5)</f>
        <v>CME/GC</v>
      </c>
      <c r="D145" t="s">
        <v>52</v>
      </c>
      <c r="E145" t="s">
        <v>49</v>
      </c>
      <c r="F145">
        <f>(Tableau1[[#This Row],[completeCode.x]]=Tableau1[[#This Row],[completeCode.y]])*2-1</f>
        <v>-1</v>
      </c>
      <c r="G145">
        <v>1.8700000000000001E-2</v>
      </c>
      <c r="H145">
        <v>0.5</v>
      </c>
      <c r="I145">
        <f>(Tableau1[[#This Row],[Position.x]]=Tableau1[[#This Row],[Position.y]])*2-1</f>
        <v>-1</v>
      </c>
      <c r="J145">
        <v>0.3125</v>
      </c>
      <c r="K145">
        <v>0.3125</v>
      </c>
      <c r="L145">
        <f>(Tableau1[[#This Row],[Weight.x]]=Tableau1[[#This Row],[Weight.y]])*2-1</f>
        <v>1</v>
      </c>
      <c r="M145">
        <v>7.0999999999999994E-2</v>
      </c>
      <c r="N145">
        <v>1.8979999999999999</v>
      </c>
      <c r="O145">
        <f>(Tableau1[[#This Row],[multiple.x]]=Tableau1[[#This Row],[multiple.y]])*2-1</f>
        <v>-1</v>
      </c>
      <c r="P145">
        <v>0</v>
      </c>
      <c r="Q145">
        <v>2</v>
      </c>
      <c r="R145">
        <f>(Tableau1[[#This Row],[rounded.x]]=Tableau1[[#This Row],[rounded.y]])*2-1</f>
        <v>-1</v>
      </c>
      <c r="S145">
        <v>0</v>
      </c>
      <c r="T145">
        <v>0.1646</v>
      </c>
      <c r="U145">
        <f>(Tableau1[[#This Row],[netPosition.x]]=Tableau1[[#This Row],[netPosition.y]])*2-1</f>
        <v>-1</v>
      </c>
    </row>
    <row r="146" spans="1:21" x14ac:dyDescent="0.3">
      <c r="A146">
        <v>111</v>
      </c>
      <c r="B146" s="1">
        <v>28887</v>
      </c>
      <c r="C146" s="1" t="str">
        <f>LEFT(D146,LEN(D146)-5)</f>
        <v>CME/HG</v>
      </c>
      <c r="D146" t="s">
        <v>67</v>
      </c>
      <c r="E146" t="s">
        <v>64</v>
      </c>
      <c r="F146">
        <f>(Tableau1[[#This Row],[completeCode.x]]=Tableau1[[#This Row],[completeCode.y]])*2-1</f>
        <v>-1</v>
      </c>
      <c r="G146">
        <v>0.28179999999999999</v>
      </c>
      <c r="H146">
        <v>0.5</v>
      </c>
      <c r="I146">
        <f>(Tableau1[[#This Row],[Position.x]]=Tableau1[[#This Row],[Position.y]])*2-1</f>
        <v>-1</v>
      </c>
      <c r="J146">
        <v>0.25</v>
      </c>
      <c r="K146">
        <v>0.25</v>
      </c>
      <c r="L146">
        <f>(Tableau1[[#This Row],[Weight.x]]=Tableau1[[#This Row],[Weight.y]])*2-1</f>
        <v>1</v>
      </c>
      <c r="M146">
        <v>0.32179999999999997</v>
      </c>
      <c r="N146">
        <v>0.57089999999999996</v>
      </c>
      <c r="O146">
        <f>(Tableau1[[#This Row],[multiple.x]]=Tableau1[[#This Row],[multiple.y]])*2-1</f>
        <v>-1</v>
      </c>
      <c r="P146">
        <v>0</v>
      </c>
      <c r="Q146">
        <v>0</v>
      </c>
      <c r="R146">
        <f>(Tableau1[[#This Row],[rounded.x]]=Tableau1[[#This Row],[rounded.y]])*2-1</f>
        <v>1</v>
      </c>
      <c r="S146">
        <v>0</v>
      </c>
      <c r="T146">
        <v>0</v>
      </c>
      <c r="U146">
        <f>(Tableau1[[#This Row],[netPosition.x]]=Tableau1[[#This Row],[netPosition.y]])*2-1</f>
        <v>1</v>
      </c>
    </row>
    <row r="147" spans="1:21" x14ac:dyDescent="0.3">
      <c r="A147">
        <v>111</v>
      </c>
      <c r="B147" s="1">
        <v>28887</v>
      </c>
      <c r="C147" s="1" t="str">
        <f>LEFT(D147,LEN(D147)-5)</f>
        <v>CME/SF</v>
      </c>
      <c r="D147" t="s">
        <v>92</v>
      </c>
      <c r="E147" t="s">
        <v>93</v>
      </c>
      <c r="F147">
        <f>(Tableau1[[#This Row],[completeCode.x]]=Tableau1[[#This Row],[completeCode.y]])*2-1</f>
        <v>-1</v>
      </c>
      <c r="G147">
        <v>-0.55559999999999998</v>
      </c>
      <c r="H147">
        <v>0</v>
      </c>
      <c r="I147">
        <f>(Tableau1[[#This Row],[Position.x]]=Tableau1[[#This Row],[Position.y]])*2-1</f>
        <v>-1</v>
      </c>
      <c r="J147">
        <v>0.5</v>
      </c>
      <c r="K147">
        <v>2</v>
      </c>
      <c r="L147">
        <f>(Tableau1[[#This Row],[Weight.x]]=Tableau1[[#This Row],[Weight.y]])*2-1</f>
        <v>-1</v>
      </c>
      <c r="M147">
        <v>-3.3146</v>
      </c>
      <c r="N147">
        <v>0</v>
      </c>
      <c r="O147">
        <f>(Tableau1[[#This Row],[multiple.x]]=Tableau1[[#This Row],[multiple.y]])*2-1</f>
        <v>-1</v>
      </c>
      <c r="P147">
        <v>-3</v>
      </c>
      <c r="Q147">
        <v>0</v>
      </c>
      <c r="R147">
        <f>(Tableau1[[#This Row],[rounded.x]]=Tableau1[[#This Row],[rounded.y]])*2-1</f>
        <v>-1</v>
      </c>
      <c r="S147">
        <v>-0.25140000000000001</v>
      </c>
      <c r="T147">
        <v>0</v>
      </c>
      <c r="U147">
        <f>(Tableau1[[#This Row],[netPosition.x]]=Tableau1[[#This Row],[netPosition.y]])*2-1</f>
        <v>-1</v>
      </c>
    </row>
    <row r="148" spans="1:21" x14ac:dyDescent="0.3">
      <c r="A148">
        <v>110</v>
      </c>
      <c r="B148" s="1">
        <v>28857</v>
      </c>
      <c r="C148" s="1" t="str">
        <f>LEFT(D148,LEN(D148)-5)</f>
        <v>CME/GC</v>
      </c>
      <c r="D148" t="s">
        <v>51</v>
      </c>
      <c r="E148" t="s">
        <v>49</v>
      </c>
      <c r="F148">
        <f>(Tableau1[[#This Row],[completeCode.x]]=Tableau1[[#This Row],[completeCode.y]])*2-1</f>
        <v>-1</v>
      </c>
      <c r="G148">
        <v>7.0000000000000001E-3</v>
      </c>
      <c r="H148">
        <v>0.5</v>
      </c>
      <c r="I148">
        <f>(Tableau1[[#This Row],[Position.x]]=Tableau1[[#This Row],[Position.y]])*2-1</f>
        <v>-1</v>
      </c>
      <c r="J148">
        <v>0.3125</v>
      </c>
      <c r="K148">
        <v>0.3125</v>
      </c>
      <c r="L148">
        <f>(Tableau1[[#This Row],[Weight.x]]=Tableau1[[#This Row],[Weight.y]])*2-1</f>
        <v>1</v>
      </c>
      <c r="M148">
        <v>2.64E-2</v>
      </c>
      <c r="N148">
        <v>1.8979999999999999</v>
      </c>
      <c r="O148">
        <f>(Tableau1[[#This Row],[multiple.x]]=Tableau1[[#This Row],[multiple.y]])*2-1</f>
        <v>-1</v>
      </c>
      <c r="P148">
        <v>0</v>
      </c>
      <c r="Q148">
        <v>2</v>
      </c>
      <c r="R148">
        <f>(Tableau1[[#This Row],[rounded.x]]=Tableau1[[#This Row],[rounded.y]])*2-1</f>
        <v>-1</v>
      </c>
      <c r="S148">
        <v>0</v>
      </c>
      <c r="T148">
        <v>0.1646</v>
      </c>
      <c r="U148">
        <f>(Tableau1[[#This Row],[netPosition.x]]=Tableau1[[#This Row],[netPosition.y]])*2-1</f>
        <v>-1</v>
      </c>
    </row>
    <row r="149" spans="1:21" x14ac:dyDescent="0.3">
      <c r="A149">
        <v>110</v>
      </c>
      <c r="B149" s="1">
        <v>28857</v>
      </c>
      <c r="C149" s="1" t="str">
        <f>LEFT(D149,LEN(D149)-5)</f>
        <v>CME/HG</v>
      </c>
      <c r="D149" t="s">
        <v>67</v>
      </c>
      <c r="E149" t="s">
        <v>64</v>
      </c>
      <c r="F149">
        <f>(Tableau1[[#This Row],[completeCode.x]]=Tableau1[[#This Row],[completeCode.y]])*2-1</f>
        <v>-1</v>
      </c>
      <c r="G149">
        <v>-0.1762</v>
      </c>
      <c r="H149">
        <v>0.5</v>
      </c>
      <c r="I149">
        <f>(Tableau1[[#This Row],[Position.x]]=Tableau1[[#This Row],[Position.y]])*2-1</f>
        <v>-1</v>
      </c>
      <c r="J149">
        <v>0.25</v>
      </c>
      <c r="K149">
        <v>0.25</v>
      </c>
      <c r="L149">
        <f>(Tableau1[[#This Row],[Weight.x]]=Tableau1[[#This Row],[Weight.y]])*2-1</f>
        <v>1</v>
      </c>
      <c r="M149">
        <v>-0.20119999999999999</v>
      </c>
      <c r="N149">
        <v>0.57089999999999996</v>
      </c>
      <c r="O149">
        <f>(Tableau1[[#This Row],[multiple.x]]=Tableau1[[#This Row],[multiple.y]])*2-1</f>
        <v>-1</v>
      </c>
      <c r="P149">
        <v>0</v>
      </c>
      <c r="Q149">
        <v>0</v>
      </c>
      <c r="R149">
        <f>(Tableau1[[#This Row],[rounded.x]]=Tableau1[[#This Row],[rounded.y]])*2-1</f>
        <v>1</v>
      </c>
      <c r="S149">
        <v>0</v>
      </c>
      <c r="T149">
        <v>0</v>
      </c>
      <c r="U149">
        <f>(Tableau1[[#This Row],[netPosition.x]]=Tableau1[[#This Row],[netPosition.y]])*2-1</f>
        <v>1</v>
      </c>
    </row>
    <row r="150" spans="1:21" x14ac:dyDescent="0.3">
      <c r="A150">
        <v>110</v>
      </c>
      <c r="B150" s="1">
        <v>28857</v>
      </c>
      <c r="C150" s="1" t="str">
        <f>LEFT(D150,LEN(D150)-5)</f>
        <v>CME/SF</v>
      </c>
      <c r="D150" t="s">
        <v>92</v>
      </c>
      <c r="E150" t="s">
        <v>93</v>
      </c>
      <c r="F150">
        <f>(Tableau1[[#This Row],[completeCode.x]]=Tableau1[[#This Row],[completeCode.y]])*2-1</f>
        <v>-1</v>
      </c>
      <c r="G150">
        <v>-0.55559999999999998</v>
      </c>
      <c r="H150">
        <v>0</v>
      </c>
      <c r="I150">
        <f>(Tableau1[[#This Row],[Position.x]]=Tableau1[[#This Row],[Position.y]])*2-1</f>
        <v>-1</v>
      </c>
      <c r="J150">
        <v>0.5</v>
      </c>
      <c r="K150">
        <v>2</v>
      </c>
      <c r="L150">
        <f>(Tableau1[[#This Row],[Weight.x]]=Tableau1[[#This Row],[Weight.y]])*2-1</f>
        <v>-1</v>
      </c>
      <c r="M150">
        <v>-3.3146</v>
      </c>
      <c r="N150">
        <v>0</v>
      </c>
      <c r="O150">
        <f>(Tableau1[[#This Row],[multiple.x]]=Tableau1[[#This Row],[multiple.y]])*2-1</f>
        <v>-1</v>
      </c>
      <c r="P150">
        <v>-3</v>
      </c>
      <c r="Q150">
        <v>0</v>
      </c>
      <c r="R150">
        <f>(Tableau1[[#This Row],[rounded.x]]=Tableau1[[#This Row],[rounded.y]])*2-1</f>
        <v>-1</v>
      </c>
      <c r="S150">
        <v>-0.25140000000000001</v>
      </c>
      <c r="T150">
        <v>0</v>
      </c>
      <c r="U150">
        <f>(Tableau1[[#This Row],[netPosition.x]]=Tableau1[[#This Row],[netPosition.y]])*2-1</f>
        <v>-1</v>
      </c>
    </row>
    <row r="151" spans="1:21" x14ac:dyDescent="0.3">
      <c r="A151">
        <v>109</v>
      </c>
      <c r="B151" s="1">
        <v>28825</v>
      </c>
      <c r="C151" s="1" t="str">
        <f>LEFT(D151,LEN(D151)-5)</f>
        <v>CME/GC</v>
      </c>
      <c r="D151" t="s">
        <v>51</v>
      </c>
      <c r="E151" t="s">
        <v>49</v>
      </c>
      <c r="F151">
        <f>(Tableau1[[#This Row],[completeCode.x]]=Tableau1[[#This Row],[completeCode.y]])*2-1</f>
        <v>-1</v>
      </c>
      <c r="G151">
        <v>0</v>
      </c>
      <c r="H151">
        <v>0</v>
      </c>
      <c r="I151">
        <f>(Tableau1[[#This Row],[Position.x]]=Tableau1[[#This Row],[Position.y]])*2-1</f>
        <v>1</v>
      </c>
      <c r="J151">
        <v>0.3125</v>
      </c>
      <c r="K151">
        <v>0.3125</v>
      </c>
      <c r="L151">
        <f>(Tableau1[[#This Row],[Weight.x]]=Tableau1[[#This Row],[Weight.y]])*2-1</f>
        <v>1</v>
      </c>
      <c r="M151">
        <v>0</v>
      </c>
      <c r="N151">
        <v>0</v>
      </c>
      <c r="O151">
        <f>(Tableau1[[#This Row],[multiple.x]]=Tableau1[[#This Row],[multiple.y]])*2-1</f>
        <v>1</v>
      </c>
      <c r="P151">
        <v>0</v>
      </c>
      <c r="Q151">
        <v>0</v>
      </c>
      <c r="R151">
        <f>(Tableau1[[#This Row],[rounded.x]]=Tableau1[[#This Row],[rounded.y]])*2-1</f>
        <v>1</v>
      </c>
      <c r="S151">
        <v>0</v>
      </c>
      <c r="T151">
        <v>0</v>
      </c>
      <c r="U151">
        <f>(Tableau1[[#This Row],[netPosition.x]]=Tableau1[[#This Row],[netPosition.y]])*2-1</f>
        <v>1</v>
      </c>
    </row>
    <row r="152" spans="1:21" x14ac:dyDescent="0.3">
      <c r="A152">
        <v>109</v>
      </c>
      <c r="B152" s="1">
        <v>28825</v>
      </c>
      <c r="C152" s="1" t="str">
        <f>LEFT(D152,LEN(D152)-5)</f>
        <v>CME/HG</v>
      </c>
      <c r="D152" t="s">
        <v>66</v>
      </c>
      <c r="E152" t="s">
        <v>64</v>
      </c>
      <c r="F152">
        <f>(Tableau1[[#This Row],[completeCode.x]]=Tableau1[[#This Row],[completeCode.y]])*2-1</f>
        <v>-1</v>
      </c>
      <c r="G152">
        <v>-0.5</v>
      </c>
      <c r="H152">
        <v>0</v>
      </c>
      <c r="I152">
        <f>(Tableau1[[#This Row],[Position.x]]=Tableau1[[#This Row],[Position.y]])*2-1</f>
        <v>-1</v>
      </c>
      <c r="J152">
        <v>0.25</v>
      </c>
      <c r="K152">
        <v>0.25</v>
      </c>
      <c r="L152">
        <f>(Tableau1[[#This Row],[Weight.x]]=Tableau1[[#This Row],[Weight.y]])*2-1</f>
        <v>1</v>
      </c>
      <c r="M152">
        <v>-0.57089999999999996</v>
      </c>
      <c r="N152">
        <v>0</v>
      </c>
      <c r="O152">
        <f>(Tableau1[[#This Row],[multiple.x]]=Tableau1[[#This Row],[multiple.y]])*2-1</f>
        <v>-1</v>
      </c>
      <c r="P152">
        <v>0</v>
      </c>
      <c r="Q152">
        <v>0</v>
      </c>
      <c r="R152">
        <f>(Tableau1[[#This Row],[rounded.x]]=Tableau1[[#This Row],[rounded.y]])*2-1</f>
        <v>1</v>
      </c>
      <c r="S152">
        <v>0</v>
      </c>
      <c r="T152">
        <v>0</v>
      </c>
      <c r="U152">
        <f>(Tableau1[[#This Row],[netPosition.x]]=Tableau1[[#This Row],[netPosition.y]])*2-1</f>
        <v>1</v>
      </c>
    </row>
    <row r="153" spans="1:21" x14ac:dyDescent="0.3">
      <c r="A153">
        <v>108</v>
      </c>
      <c r="B153" s="1">
        <v>28795</v>
      </c>
      <c r="C153" s="1" t="str">
        <f>LEFT(D153,LEN(D153)-5)</f>
        <v>CME/GC</v>
      </c>
      <c r="D153" t="s">
        <v>50</v>
      </c>
      <c r="E153" t="s">
        <v>49</v>
      </c>
      <c r="F153">
        <f>(Tableau1[[#This Row],[completeCode.x]]=Tableau1[[#This Row],[completeCode.y]])*2-1</f>
        <v>-1</v>
      </c>
      <c r="G153">
        <v>7.4999999999999997E-3</v>
      </c>
      <c r="H153">
        <v>0</v>
      </c>
      <c r="I153">
        <f>(Tableau1[[#This Row],[Position.x]]=Tableau1[[#This Row],[Position.y]])*2-1</f>
        <v>-1</v>
      </c>
      <c r="J153">
        <v>0.3125</v>
      </c>
      <c r="K153">
        <v>0.3125</v>
      </c>
      <c r="L153">
        <f>(Tableau1[[#This Row],[Weight.x]]=Tableau1[[#This Row],[Weight.y]])*2-1</f>
        <v>1</v>
      </c>
      <c r="M153">
        <v>2.8400000000000002E-2</v>
      </c>
      <c r="N153">
        <v>0</v>
      </c>
      <c r="O153">
        <f>(Tableau1[[#This Row],[multiple.x]]=Tableau1[[#This Row],[multiple.y]])*2-1</f>
        <v>-1</v>
      </c>
      <c r="P153">
        <v>0</v>
      </c>
      <c r="Q153">
        <v>0</v>
      </c>
      <c r="R153">
        <f>(Tableau1[[#This Row],[rounded.x]]=Tableau1[[#This Row],[rounded.y]])*2-1</f>
        <v>1</v>
      </c>
      <c r="S153">
        <v>0</v>
      </c>
      <c r="T153">
        <v>0</v>
      </c>
      <c r="U153">
        <f>(Tableau1[[#This Row],[netPosition.x]]=Tableau1[[#This Row],[netPosition.y]])*2-1</f>
        <v>1</v>
      </c>
    </row>
    <row r="154" spans="1:21" x14ac:dyDescent="0.3">
      <c r="A154">
        <v>108</v>
      </c>
      <c r="B154" s="1">
        <v>28795</v>
      </c>
      <c r="C154" s="1" t="str">
        <f>LEFT(D154,LEN(D154)-5)</f>
        <v>CME/HG</v>
      </c>
      <c r="D154" t="s">
        <v>65</v>
      </c>
      <c r="E154" t="s">
        <v>64</v>
      </c>
      <c r="F154">
        <f>(Tableau1[[#This Row],[completeCode.x]]=Tableau1[[#This Row],[completeCode.y]])*2-1</f>
        <v>-1</v>
      </c>
      <c r="G154">
        <v>-0.14299999999999999</v>
      </c>
      <c r="H154">
        <v>0</v>
      </c>
      <c r="I154">
        <f>(Tableau1[[#This Row],[Position.x]]=Tableau1[[#This Row],[Position.y]])*2-1</f>
        <v>-1</v>
      </c>
      <c r="J154">
        <v>0.25</v>
      </c>
      <c r="K154">
        <v>0.25</v>
      </c>
      <c r="L154">
        <f>(Tableau1[[#This Row],[Weight.x]]=Tableau1[[#This Row],[Weight.y]])*2-1</f>
        <v>1</v>
      </c>
      <c r="M154">
        <v>-0.16320000000000001</v>
      </c>
      <c r="N154">
        <v>0</v>
      </c>
      <c r="O154">
        <f>(Tableau1[[#This Row],[multiple.x]]=Tableau1[[#This Row],[multiple.y]])*2-1</f>
        <v>-1</v>
      </c>
      <c r="P154">
        <v>0</v>
      </c>
      <c r="Q154">
        <v>0</v>
      </c>
      <c r="R154">
        <f>(Tableau1[[#This Row],[rounded.x]]=Tableau1[[#This Row],[rounded.y]])*2-1</f>
        <v>1</v>
      </c>
      <c r="S154">
        <v>0</v>
      </c>
      <c r="T154">
        <v>0</v>
      </c>
      <c r="U154">
        <f>(Tableau1[[#This Row],[netPosition.x]]=Tableau1[[#This Row],[netPosition.y]])*2-1</f>
        <v>1</v>
      </c>
    </row>
    <row r="155" spans="1:21" x14ac:dyDescent="0.3">
      <c r="A155">
        <v>107</v>
      </c>
      <c r="B155" s="1">
        <v>28765</v>
      </c>
      <c r="C155" s="1" t="str">
        <f>LEFT(D155,LEN(D155)-5)</f>
        <v>CME/GC</v>
      </c>
      <c r="D155" t="s">
        <v>50</v>
      </c>
      <c r="E155" t="s">
        <v>49</v>
      </c>
      <c r="F155">
        <f>(Tableau1[[#This Row],[completeCode.x]]=Tableau1[[#This Row],[completeCode.y]])*2-1</f>
        <v>-1</v>
      </c>
      <c r="G155">
        <v>5.67E-2</v>
      </c>
      <c r="H155">
        <v>0</v>
      </c>
      <c r="I155">
        <f>(Tableau1[[#This Row],[Position.x]]=Tableau1[[#This Row],[Position.y]])*2-1</f>
        <v>-1</v>
      </c>
      <c r="J155">
        <v>0.3125</v>
      </c>
      <c r="K155">
        <v>0.3125</v>
      </c>
      <c r="L155">
        <f>(Tableau1[[#This Row],[Weight.x]]=Tableau1[[#This Row],[Weight.y]])*2-1</f>
        <v>1</v>
      </c>
      <c r="M155">
        <v>0.21510000000000001</v>
      </c>
      <c r="N155">
        <v>0</v>
      </c>
      <c r="O155">
        <f>(Tableau1[[#This Row],[multiple.x]]=Tableau1[[#This Row],[multiple.y]])*2-1</f>
        <v>-1</v>
      </c>
      <c r="P155">
        <v>0</v>
      </c>
      <c r="Q155">
        <v>0</v>
      </c>
      <c r="R155">
        <f>(Tableau1[[#This Row],[rounded.x]]=Tableau1[[#This Row],[rounded.y]])*2-1</f>
        <v>1</v>
      </c>
      <c r="S155">
        <v>0</v>
      </c>
      <c r="T155">
        <v>0</v>
      </c>
      <c r="U155">
        <f>(Tableau1[[#This Row],[netPosition.x]]=Tableau1[[#This Row],[netPosition.y]])*2-1</f>
        <v>1</v>
      </c>
    </row>
    <row r="156" spans="1:21" x14ac:dyDescent="0.3">
      <c r="A156">
        <v>107</v>
      </c>
      <c r="B156" s="1">
        <v>28765</v>
      </c>
      <c r="C156" s="1" t="str">
        <f>LEFT(D156,LEN(D156)-5)</f>
        <v>CME/HG</v>
      </c>
      <c r="D156" t="s">
        <v>65</v>
      </c>
      <c r="E156" t="s">
        <v>64</v>
      </c>
      <c r="F156">
        <f>(Tableau1[[#This Row],[completeCode.x]]=Tableau1[[#This Row],[completeCode.y]])*2-1</f>
        <v>-1</v>
      </c>
      <c r="G156">
        <v>-0.10680000000000001</v>
      </c>
      <c r="H156">
        <v>0</v>
      </c>
      <c r="I156">
        <f>(Tableau1[[#This Row],[Position.x]]=Tableau1[[#This Row],[Position.y]])*2-1</f>
        <v>-1</v>
      </c>
      <c r="J156">
        <v>0.25</v>
      </c>
      <c r="K156">
        <v>0.25</v>
      </c>
      <c r="L156">
        <f>(Tableau1[[#This Row],[Weight.x]]=Tableau1[[#This Row],[Weight.y]])*2-1</f>
        <v>1</v>
      </c>
      <c r="M156">
        <v>-0.122</v>
      </c>
      <c r="N156">
        <v>0</v>
      </c>
      <c r="O156">
        <f>(Tableau1[[#This Row],[multiple.x]]=Tableau1[[#This Row],[multiple.y]])*2-1</f>
        <v>-1</v>
      </c>
      <c r="P156">
        <v>0</v>
      </c>
      <c r="Q156">
        <v>0</v>
      </c>
      <c r="R156">
        <f>(Tableau1[[#This Row],[rounded.x]]=Tableau1[[#This Row],[rounded.y]])*2-1</f>
        <v>1</v>
      </c>
      <c r="S156">
        <v>0</v>
      </c>
      <c r="T156">
        <v>0</v>
      </c>
      <c r="U156">
        <f>(Tableau1[[#This Row],[netPosition.x]]=Tableau1[[#This Row],[netPosition.y]])*2-1</f>
        <v>1</v>
      </c>
    </row>
    <row r="157" spans="1:21" x14ac:dyDescent="0.3">
      <c r="A157">
        <v>106</v>
      </c>
      <c r="B157" s="1">
        <v>28734</v>
      </c>
      <c r="C157" s="1" t="str">
        <f>LEFT(D157,LEN(D157)-5)</f>
        <v>CME/GC</v>
      </c>
      <c r="D157" t="s">
        <v>48</v>
      </c>
      <c r="E157" t="s">
        <v>49</v>
      </c>
      <c r="F157">
        <f>(Tableau1[[#This Row],[completeCode.x]]=Tableau1[[#This Row],[completeCode.y]])*2-1</f>
        <v>-1</v>
      </c>
      <c r="G157">
        <v>6.6699999999999995E-2</v>
      </c>
      <c r="H157">
        <v>0</v>
      </c>
      <c r="I157">
        <f>(Tableau1[[#This Row],[Position.x]]=Tableau1[[#This Row],[Position.y]])*2-1</f>
        <v>-1</v>
      </c>
      <c r="J157">
        <v>0.3125</v>
      </c>
      <c r="K157">
        <v>0.3125</v>
      </c>
      <c r="L157">
        <f>(Tableau1[[#This Row],[Weight.x]]=Tableau1[[#This Row],[Weight.y]])*2-1</f>
        <v>1</v>
      </c>
      <c r="M157">
        <v>0.253</v>
      </c>
      <c r="N157">
        <v>0</v>
      </c>
      <c r="O157">
        <f>(Tableau1[[#This Row],[multiple.x]]=Tableau1[[#This Row],[multiple.y]])*2-1</f>
        <v>-1</v>
      </c>
      <c r="P157">
        <v>0</v>
      </c>
      <c r="Q157">
        <v>0</v>
      </c>
      <c r="R157">
        <f>(Tableau1[[#This Row],[rounded.x]]=Tableau1[[#This Row],[rounded.y]])*2-1</f>
        <v>1</v>
      </c>
      <c r="S157">
        <v>0</v>
      </c>
      <c r="T157">
        <v>0</v>
      </c>
      <c r="U157">
        <f>(Tableau1[[#This Row],[netPosition.x]]=Tableau1[[#This Row],[netPosition.y]])*2-1</f>
        <v>1</v>
      </c>
    </row>
    <row r="158" spans="1:21" x14ac:dyDescent="0.3">
      <c r="A158">
        <v>106</v>
      </c>
      <c r="B158" s="1">
        <v>28734</v>
      </c>
      <c r="C158" s="1" t="str">
        <f>LEFT(D158,LEN(D158)-5)</f>
        <v>CME/HG</v>
      </c>
      <c r="D158" t="s">
        <v>65</v>
      </c>
      <c r="E158" t="s">
        <v>64</v>
      </c>
      <c r="F158">
        <f>(Tableau1[[#This Row],[completeCode.x]]=Tableau1[[#This Row],[completeCode.y]])*2-1</f>
        <v>-1</v>
      </c>
      <c r="G158">
        <v>-0.1512</v>
      </c>
      <c r="H158">
        <v>0</v>
      </c>
      <c r="I158">
        <f>(Tableau1[[#This Row],[Position.x]]=Tableau1[[#This Row],[Position.y]])*2-1</f>
        <v>-1</v>
      </c>
      <c r="J158">
        <v>0.25</v>
      </c>
      <c r="K158">
        <v>0.25</v>
      </c>
      <c r="L158">
        <f>(Tableau1[[#This Row],[Weight.x]]=Tableau1[[#This Row],[Weight.y]])*2-1</f>
        <v>1</v>
      </c>
      <c r="M158">
        <v>-0.1726</v>
      </c>
      <c r="N158">
        <v>0</v>
      </c>
      <c r="O158">
        <f>(Tableau1[[#This Row],[multiple.x]]=Tableau1[[#This Row],[multiple.y]])*2-1</f>
        <v>-1</v>
      </c>
      <c r="P158">
        <v>0</v>
      </c>
      <c r="Q158">
        <v>0</v>
      </c>
      <c r="R158">
        <f>(Tableau1[[#This Row],[rounded.x]]=Tableau1[[#This Row],[rounded.y]])*2-1</f>
        <v>1</v>
      </c>
      <c r="S158">
        <v>0</v>
      </c>
      <c r="T158">
        <v>0</v>
      </c>
      <c r="U158">
        <f>(Tableau1[[#This Row],[netPosition.x]]=Tableau1[[#This Row],[netPosition.y]])*2-1</f>
        <v>1</v>
      </c>
    </row>
    <row r="159" spans="1:21" x14ac:dyDescent="0.3">
      <c r="A159">
        <v>105</v>
      </c>
      <c r="B159" s="1">
        <v>28703</v>
      </c>
      <c r="C159" s="1" t="str">
        <f>LEFT(D159,LEN(D159)-5)</f>
        <v>CME/GC</v>
      </c>
      <c r="D159" t="s">
        <v>48</v>
      </c>
      <c r="E159" t="s">
        <v>49</v>
      </c>
      <c r="F159">
        <f>(Tableau1[[#This Row],[completeCode.x]]=Tableau1[[#This Row],[completeCode.y]])*2-1</f>
        <v>-1</v>
      </c>
      <c r="G159">
        <v>5.8900000000000001E-2</v>
      </c>
      <c r="H159">
        <v>0</v>
      </c>
      <c r="I159">
        <f>(Tableau1[[#This Row],[Position.x]]=Tableau1[[#This Row],[Position.y]])*2-1</f>
        <v>-1</v>
      </c>
      <c r="J159">
        <v>0.3125</v>
      </c>
      <c r="K159">
        <v>0.3125</v>
      </c>
      <c r="L159">
        <f>(Tableau1[[#This Row],[Weight.x]]=Tableau1[[#This Row],[Weight.y]])*2-1</f>
        <v>1</v>
      </c>
      <c r="M159">
        <v>0.2235</v>
      </c>
      <c r="N159">
        <v>0</v>
      </c>
      <c r="O159">
        <f>(Tableau1[[#This Row],[multiple.x]]=Tableau1[[#This Row],[multiple.y]])*2-1</f>
        <v>-1</v>
      </c>
      <c r="P159">
        <v>0</v>
      </c>
      <c r="Q159">
        <v>0</v>
      </c>
      <c r="R159">
        <f>(Tableau1[[#This Row],[rounded.x]]=Tableau1[[#This Row],[rounded.y]])*2-1</f>
        <v>1</v>
      </c>
      <c r="S159">
        <v>0</v>
      </c>
      <c r="T159">
        <v>0</v>
      </c>
      <c r="U159">
        <f>(Tableau1[[#This Row],[netPosition.x]]=Tableau1[[#This Row],[netPosition.y]])*2-1</f>
        <v>1</v>
      </c>
    </row>
    <row r="160" spans="1:21" x14ac:dyDescent="0.3">
      <c r="A160">
        <v>105</v>
      </c>
      <c r="B160" s="1">
        <v>28703</v>
      </c>
      <c r="C160" s="1" t="str">
        <f>LEFT(D160,LEN(D160)-5)</f>
        <v>CME/HG</v>
      </c>
      <c r="D160" t="s">
        <v>63</v>
      </c>
      <c r="E160" t="s">
        <v>64</v>
      </c>
      <c r="F160">
        <f>(Tableau1[[#This Row],[completeCode.x]]=Tableau1[[#This Row],[completeCode.y]])*2-1</f>
        <v>-1</v>
      </c>
      <c r="G160">
        <v>-0.42509999999999998</v>
      </c>
      <c r="H160">
        <v>0</v>
      </c>
      <c r="I160">
        <f>(Tableau1[[#This Row],[Position.x]]=Tableau1[[#This Row],[Position.y]])*2-1</f>
        <v>-1</v>
      </c>
      <c r="J160">
        <v>0.25</v>
      </c>
      <c r="K160">
        <v>0.25</v>
      </c>
      <c r="L160">
        <f>(Tableau1[[#This Row],[Weight.x]]=Tableau1[[#This Row],[Weight.y]])*2-1</f>
        <v>1</v>
      </c>
      <c r="M160">
        <v>-0.4854</v>
      </c>
      <c r="N160">
        <v>0</v>
      </c>
      <c r="O160">
        <f>(Tableau1[[#This Row],[multiple.x]]=Tableau1[[#This Row],[multiple.y]])*2-1</f>
        <v>-1</v>
      </c>
      <c r="P160">
        <v>0</v>
      </c>
      <c r="Q160">
        <v>0</v>
      </c>
      <c r="R160">
        <f>(Tableau1[[#This Row],[rounded.x]]=Tableau1[[#This Row],[rounded.y]])*2-1</f>
        <v>1</v>
      </c>
      <c r="S160">
        <v>0</v>
      </c>
      <c r="T160">
        <v>0</v>
      </c>
      <c r="U160">
        <f>(Tableau1[[#This Row],[netPosition.x]]=Tableau1[[#This Row],[netPosition.y]])*2-1</f>
        <v>1</v>
      </c>
    </row>
    <row r="161" spans="1:21" x14ac:dyDescent="0.3">
      <c r="A161">
        <v>104</v>
      </c>
      <c r="B161" s="1">
        <v>28674</v>
      </c>
      <c r="C161" s="1" t="str">
        <f>LEFT(D161,LEN(D161)-5)</f>
        <v>CME/GC</v>
      </c>
      <c r="D161" t="s">
        <v>46</v>
      </c>
      <c r="E161" t="s">
        <v>47</v>
      </c>
      <c r="F161">
        <f>(Tableau1[[#This Row],[completeCode.x]]=Tableau1[[#This Row],[completeCode.y]])*2-1</f>
        <v>-1</v>
      </c>
      <c r="G161">
        <v>5.8299999999999998E-2</v>
      </c>
      <c r="H161">
        <v>0</v>
      </c>
      <c r="I161">
        <f>(Tableau1[[#This Row],[Position.x]]=Tableau1[[#This Row],[Position.y]])*2-1</f>
        <v>-1</v>
      </c>
      <c r="J161">
        <v>0.3125</v>
      </c>
      <c r="K161">
        <v>0.3125</v>
      </c>
      <c r="L161">
        <f>(Tableau1[[#This Row],[Weight.x]]=Tableau1[[#This Row],[Weight.y]])*2-1</f>
        <v>1</v>
      </c>
      <c r="M161">
        <v>0.22140000000000001</v>
      </c>
      <c r="N161">
        <v>0</v>
      </c>
      <c r="O161">
        <f>(Tableau1[[#This Row],[multiple.x]]=Tableau1[[#This Row],[multiple.y]])*2-1</f>
        <v>-1</v>
      </c>
      <c r="P161">
        <v>0</v>
      </c>
      <c r="Q161">
        <v>0</v>
      </c>
      <c r="R161">
        <f>(Tableau1[[#This Row],[rounded.x]]=Tableau1[[#This Row],[rounded.y]])*2-1</f>
        <v>1</v>
      </c>
      <c r="S161">
        <v>0</v>
      </c>
      <c r="T161">
        <v>0</v>
      </c>
      <c r="U161">
        <f>(Tableau1[[#This Row],[netPosition.x]]=Tableau1[[#This Row],[netPosition.y]])*2-1</f>
        <v>1</v>
      </c>
    </row>
    <row r="162" spans="1:21" x14ac:dyDescent="0.3">
      <c r="A162">
        <v>104</v>
      </c>
      <c r="B162" s="1">
        <v>28674</v>
      </c>
      <c r="C162" s="1" t="str">
        <f>LEFT(D162,LEN(D162)-5)</f>
        <v>CME/HG</v>
      </c>
      <c r="D162" t="s">
        <v>63</v>
      </c>
      <c r="E162" t="s">
        <v>64</v>
      </c>
      <c r="F162">
        <f>(Tableau1[[#This Row],[completeCode.x]]=Tableau1[[#This Row],[completeCode.y]])*2-1</f>
        <v>-1</v>
      </c>
      <c r="G162">
        <v>-0.42680000000000001</v>
      </c>
      <c r="H162">
        <v>0</v>
      </c>
      <c r="I162">
        <f>(Tableau1[[#This Row],[Position.x]]=Tableau1[[#This Row],[Position.y]])*2-1</f>
        <v>-1</v>
      </c>
      <c r="J162">
        <v>0.25</v>
      </c>
      <c r="K162">
        <v>0.25</v>
      </c>
      <c r="L162">
        <f>(Tableau1[[#This Row],[Weight.x]]=Tableau1[[#This Row],[Weight.y]])*2-1</f>
        <v>1</v>
      </c>
      <c r="M162">
        <v>-0.4874</v>
      </c>
      <c r="N162">
        <v>0</v>
      </c>
      <c r="O162">
        <f>(Tableau1[[#This Row],[multiple.x]]=Tableau1[[#This Row],[multiple.y]])*2-1</f>
        <v>-1</v>
      </c>
      <c r="P162">
        <v>0</v>
      </c>
      <c r="Q162">
        <v>0</v>
      </c>
      <c r="R162">
        <f>(Tableau1[[#This Row],[rounded.x]]=Tableau1[[#This Row],[rounded.y]])*2-1</f>
        <v>1</v>
      </c>
      <c r="S162">
        <v>0</v>
      </c>
      <c r="T162">
        <v>0</v>
      </c>
      <c r="U162">
        <f>(Tableau1[[#This Row],[netPosition.x]]=Tableau1[[#This Row],[netPosition.y]])*2-1</f>
        <v>1</v>
      </c>
    </row>
    <row r="163" spans="1:21" x14ac:dyDescent="0.3">
      <c r="A163">
        <v>103</v>
      </c>
      <c r="B163" s="1">
        <v>28642</v>
      </c>
      <c r="C163" s="1" t="str">
        <f>LEFT(D163,LEN(D163)-5)</f>
        <v>CME/GC</v>
      </c>
      <c r="D163" t="s">
        <v>46</v>
      </c>
      <c r="E163" t="s">
        <v>47</v>
      </c>
      <c r="F163">
        <f>(Tableau1[[#This Row],[completeCode.x]]=Tableau1[[#This Row],[completeCode.y]])*2-1</f>
        <v>-1</v>
      </c>
      <c r="G163">
        <v>6.4100000000000004E-2</v>
      </c>
      <c r="H163">
        <v>0</v>
      </c>
      <c r="I163">
        <f>(Tableau1[[#This Row],[Position.x]]=Tableau1[[#This Row],[Position.y]])*2-1</f>
        <v>-1</v>
      </c>
      <c r="J163">
        <v>0.3125</v>
      </c>
      <c r="K163">
        <v>0.3125</v>
      </c>
      <c r="L163">
        <f>(Tableau1[[#This Row],[Weight.x]]=Tableau1[[#This Row],[Weight.y]])*2-1</f>
        <v>1</v>
      </c>
      <c r="M163">
        <v>0.24349999999999999</v>
      </c>
      <c r="N163">
        <v>0</v>
      </c>
      <c r="O163">
        <f>(Tableau1[[#This Row],[multiple.x]]=Tableau1[[#This Row],[multiple.y]])*2-1</f>
        <v>-1</v>
      </c>
      <c r="P163">
        <v>0</v>
      </c>
      <c r="Q163">
        <v>0</v>
      </c>
      <c r="R163">
        <f>(Tableau1[[#This Row],[rounded.x]]=Tableau1[[#This Row],[rounded.y]])*2-1</f>
        <v>1</v>
      </c>
      <c r="S163">
        <v>0</v>
      </c>
      <c r="T163">
        <v>0</v>
      </c>
      <c r="U163">
        <f>(Tableau1[[#This Row],[netPosition.x]]=Tableau1[[#This Row],[netPosition.y]])*2-1</f>
        <v>1</v>
      </c>
    </row>
    <row r="164" spans="1:21" x14ac:dyDescent="0.3">
      <c r="A164">
        <v>103</v>
      </c>
      <c r="B164" s="1">
        <v>28642</v>
      </c>
      <c r="C164" s="1" t="str">
        <f>LEFT(D164,LEN(D164)-5)</f>
        <v>CME/HG</v>
      </c>
      <c r="D164" t="s">
        <v>61</v>
      </c>
      <c r="E164" t="s">
        <v>62</v>
      </c>
      <c r="F164">
        <f>(Tableau1[[#This Row],[completeCode.x]]=Tableau1[[#This Row],[completeCode.y]])*2-1</f>
        <v>-1</v>
      </c>
      <c r="G164">
        <v>-0.38440000000000002</v>
      </c>
      <c r="H164">
        <v>0</v>
      </c>
      <c r="I164">
        <f>(Tableau1[[#This Row],[Position.x]]=Tableau1[[#This Row],[Position.y]])*2-1</f>
        <v>-1</v>
      </c>
      <c r="J164">
        <v>0.25</v>
      </c>
      <c r="K164">
        <v>0.25</v>
      </c>
      <c r="L164">
        <f>(Tableau1[[#This Row],[Weight.x]]=Tableau1[[#This Row],[Weight.y]])*2-1</f>
        <v>1</v>
      </c>
      <c r="M164">
        <v>-0.43890000000000001</v>
      </c>
      <c r="N164">
        <v>0</v>
      </c>
      <c r="O164">
        <f>(Tableau1[[#This Row],[multiple.x]]=Tableau1[[#This Row],[multiple.y]])*2-1</f>
        <v>-1</v>
      </c>
      <c r="P164">
        <v>0</v>
      </c>
      <c r="Q164">
        <v>0</v>
      </c>
      <c r="R164">
        <f>(Tableau1[[#This Row],[rounded.x]]=Tableau1[[#This Row],[rounded.y]])*2-1</f>
        <v>1</v>
      </c>
      <c r="S164">
        <v>0</v>
      </c>
      <c r="T164">
        <v>0</v>
      </c>
      <c r="U164">
        <f>(Tableau1[[#This Row],[netPosition.x]]=Tableau1[[#This Row],[netPosition.y]])*2-1</f>
        <v>1</v>
      </c>
    </row>
    <row r="165" spans="1:21" x14ac:dyDescent="0.3">
      <c r="A165">
        <v>102</v>
      </c>
      <c r="B165" s="1">
        <v>28611</v>
      </c>
      <c r="C165" s="1" t="str">
        <f>LEFT(D165,LEN(D165)-5)</f>
        <v>CME/GC</v>
      </c>
      <c r="D165" t="s">
        <v>45</v>
      </c>
      <c r="E165" t="s">
        <v>44</v>
      </c>
      <c r="F165">
        <f>(Tableau1[[#This Row],[completeCode.x]]=Tableau1[[#This Row],[completeCode.y]])*2-1</f>
        <v>-1</v>
      </c>
      <c r="G165">
        <v>0.1258</v>
      </c>
      <c r="H165">
        <v>0</v>
      </c>
      <c r="I165">
        <f>(Tableau1[[#This Row],[Position.x]]=Tableau1[[#This Row],[Position.y]])*2-1</f>
        <v>-1</v>
      </c>
      <c r="J165">
        <v>0.3125</v>
      </c>
      <c r="K165">
        <v>0.3125</v>
      </c>
      <c r="L165">
        <f>(Tableau1[[#This Row],[Weight.x]]=Tableau1[[#This Row],[Weight.y]])*2-1</f>
        <v>1</v>
      </c>
      <c r="M165">
        <v>0.47760000000000002</v>
      </c>
      <c r="N165">
        <v>0</v>
      </c>
      <c r="O165">
        <f>(Tableau1[[#This Row],[multiple.x]]=Tableau1[[#This Row],[multiple.y]])*2-1</f>
        <v>-1</v>
      </c>
      <c r="P165">
        <v>0</v>
      </c>
      <c r="Q165">
        <v>0</v>
      </c>
      <c r="R165">
        <f>(Tableau1[[#This Row],[rounded.x]]=Tableau1[[#This Row],[rounded.y]])*2-1</f>
        <v>1</v>
      </c>
      <c r="S165">
        <v>0</v>
      </c>
      <c r="T165">
        <v>0</v>
      </c>
      <c r="U165">
        <f>(Tableau1[[#This Row],[netPosition.x]]=Tableau1[[#This Row],[netPosition.y]])*2-1</f>
        <v>1</v>
      </c>
    </row>
    <row r="166" spans="1:21" x14ac:dyDescent="0.3">
      <c r="A166">
        <v>102</v>
      </c>
      <c r="B166" s="1">
        <v>28611</v>
      </c>
      <c r="C166" s="1" t="str">
        <f>LEFT(D166,LEN(D166)-5)</f>
        <v>CME/HG</v>
      </c>
      <c r="D166" t="s">
        <v>61</v>
      </c>
      <c r="E166" t="s">
        <v>62</v>
      </c>
      <c r="F166">
        <f>(Tableau1[[#This Row],[completeCode.x]]=Tableau1[[#This Row],[completeCode.y]])*2-1</f>
        <v>-1</v>
      </c>
      <c r="G166">
        <v>-0.52329999999999999</v>
      </c>
      <c r="H166">
        <v>0</v>
      </c>
      <c r="I166">
        <f>(Tableau1[[#This Row],[Position.x]]=Tableau1[[#This Row],[Position.y]])*2-1</f>
        <v>-1</v>
      </c>
      <c r="J166">
        <v>0.25</v>
      </c>
      <c r="K166">
        <v>0.25</v>
      </c>
      <c r="L166">
        <f>(Tableau1[[#This Row],[Weight.x]]=Tableau1[[#This Row],[Weight.y]])*2-1</f>
        <v>1</v>
      </c>
      <c r="M166">
        <v>-0.59760000000000002</v>
      </c>
      <c r="N166">
        <v>0</v>
      </c>
      <c r="O166">
        <f>(Tableau1[[#This Row],[multiple.x]]=Tableau1[[#This Row],[multiple.y]])*2-1</f>
        <v>-1</v>
      </c>
      <c r="P166">
        <v>0</v>
      </c>
      <c r="Q166">
        <v>0</v>
      </c>
      <c r="R166">
        <f>(Tableau1[[#This Row],[rounded.x]]=Tableau1[[#This Row],[rounded.y]])*2-1</f>
        <v>1</v>
      </c>
      <c r="S166">
        <v>0</v>
      </c>
      <c r="T166">
        <v>0</v>
      </c>
      <c r="U166">
        <f>(Tableau1[[#This Row],[netPosition.x]]=Tableau1[[#This Row],[netPosition.y]])*2-1</f>
        <v>1</v>
      </c>
    </row>
    <row r="167" spans="1:21" x14ac:dyDescent="0.3">
      <c r="A167">
        <v>101</v>
      </c>
      <c r="B167" s="1">
        <v>28583</v>
      </c>
      <c r="C167" s="1" t="str">
        <f>LEFT(D167,LEN(D167)-5)</f>
        <v>CME/GC</v>
      </c>
      <c r="D167" t="s">
        <v>45</v>
      </c>
      <c r="E167" t="s">
        <v>44</v>
      </c>
      <c r="F167">
        <f>(Tableau1[[#This Row],[completeCode.x]]=Tableau1[[#This Row],[completeCode.y]])*2-1</f>
        <v>-1</v>
      </c>
      <c r="G167">
        <v>0.1071</v>
      </c>
      <c r="H167">
        <v>0</v>
      </c>
      <c r="I167">
        <f>(Tableau1[[#This Row],[Position.x]]=Tableau1[[#This Row],[Position.y]])*2-1</f>
        <v>-1</v>
      </c>
      <c r="J167">
        <v>0.3125</v>
      </c>
      <c r="K167">
        <v>0.3125</v>
      </c>
      <c r="L167">
        <f>(Tableau1[[#This Row],[Weight.x]]=Tableau1[[#This Row],[Weight.y]])*2-1</f>
        <v>1</v>
      </c>
      <c r="M167">
        <v>0.40660000000000002</v>
      </c>
      <c r="N167">
        <v>0</v>
      </c>
      <c r="O167">
        <f>(Tableau1[[#This Row],[multiple.x]]=Tableau1[[#This Row],[multiple.y]])*2-1</f>
        <v>-1</v>
      </c>
      <c r="P167">
        <v>0</v>
      </c>
      <c r="Q167">
        <v>0</v>
      </c>
      <c r="R167">
        <f>(Tableau1[[#This Row],[rounded.x]]=Tableau1[[#This Row],[rounded.y]])*2-1</f>
        <v>1</v>
      </c>
      <c r="S167">
        <v>0</v>
      </c>
      <c r="T167">
        <v>0</v>
      </c>
      <c r="U167">
        <f>(Tableau1[[#This Row],[netPosition.x]]=Tableau1[[#This Row],[netPosition.y]])*2-1</f>
        <v>1</v>
      </c>
    </row>
    <row r="168" spans="1:21" x14ac:dyDescent="0.3">
      <c r="A168">
        <v>101</v>
      </c>
      <c r="B168" s="1">
        <v>28583</v>
      </c>
      <c r="C168" s="1" t="str">
        <f>LEFT(D168,LEN(D168)-5)</f>
        <v>CME/HG</v>
      </c>
      <c r="D168" t="s">
        <v>59</v>
      </c>
      <c r="E168" t="s">
        <v>60</v>
      </c>
      <c r="F168">
        <f>(Tableau1[[#This Row],[completeCode.x]]=Tableau1[[#This Row],[completeCode.y]])*2-1</f>
        <v>-1</v>
      </c>
      <c r="G168">
        <v>-0.50600000000000001</v>
      </c>
      <c r="H168">
        <v>0</v>
      </c>
      <c r="I168">
        <f>(Tableau1[[#This Row],[Position.x]]=Tableau1[[#This Row],[Position.y]])*2-1</f>
        <v>-1</v>
      </c>
      <c r="J168">
        <v>0.25</v>
      </c>
      <c r="K168">
        <v>0.25</v>
      </c>
      <c r="L168">
        <f>(Tableau1[[#This Row],[Weight.x]]=Tableau1[[#This Row],[Weight.y]])*2-1</f>
        <v>1</v>
      </c>
      <c r="M168">
        <v>-0.57779999999999998</v>
      </c>
      <c r="N168">
        <v>0</v>
      </c>
      <c r="O168">
        <f>(Tableau1[[#This Row],[multiple.x]]=Tableau1[[#This Row],[multiple.y]])*2-1</f>
        <v>-1</v>
      </c>
      <c r="P168">
        <v>0</v>
      </c>
      <c r="Q168">
        <v>0</v>
      </c>
      <c r="R168">
        <f>(Tableau1[[#This Row],[rounded.x]]=Tableau1[[#This Row],[rounded.y]])*2-1</f>
        <v>1</v>
      </c>
      <c r="S168">
        <v>0</v>
      </c>
      <c r="T168">
        <v>0</v>
      </c>
      <c r="U168">
        <f>(Tableau1[[#This Row],[netPosition.x]]=Tableau1[[#This Row],[netPosition.y]])*2-1</f>
        <v>1</v>
      </c>
    </row>
    <row r="169" spans="1:21" x14ac:dyDescent="0.3">
      <c r="A169">
        <v>100</v>
      </c>
      <c r="B169" s="1">
        <v>28550</v>
      </c>
      <c r="C169" s="1" t="str">
        <f>LEFT(D169,LEN(D169)-5)</f>
        <v>CME/GC</v>
      </c>
      <c r="D169" t="s">
        <v>43</v>
      </c>
      <c r="E169" t="s">
        <v>44</v>
      </c>
      <c r="F169">
        <f>(Tableau1[[#This Row],[completeCode.x]]=Tableau1[[#This Row],[completeCode.y]])*2-1</f>
        <v>-1</v>
      </c>
      <c r="G169">
        <v>9.1600000000000001E-2</v>
      </c>
      <c r="H169">
        <v>0</v>
      </c>
      <c r="I169">
        <f>(Tableau1[[#This Row],[Position.x]]=Tableau1[[#This Row],[Position.y]])*2-1</f>
        <v>-1</v>
      </c>
      <c r="J169">
        <v>0.3125</v>
      </c>
      <c r="K169">
        <v>0.3125</v>
      </c>
      <c r="L169">
        <f>(Tableau1[[#This Row],[Weight.x]]=Tableau1[[#This Row],[Weight.y]])*2-1</f>
        <v>1</v>
      </c>
      <c r="M169">
        <v>0.3478</v>
      </c>
      <c r="N169">
        <v>0</v>
      </c>
      <c r="O169">
        <f>(Tableau1[[#This Row],[multiple.x]]=Tableau1[[#This Row],[multiple.y]])*2-1</f>
        <v>-1</v>
      </c>
      <c r="P169">
        <v>0</v>
      </c>
      <c r="Q169">
        <v>0</v>
      </c>
      <c r="R169">
        <f>(Tableau1[[#This Row],[rounded.x]]=Tableau1[[#This Row],[rounded.y]])*2-1</f>
        <v>1</v>
      </c>
      <c r="S169">
        <v>0</v>
      </c>
      <c r="T169">
        <v>0</v>
      </c>
      <c r="U169">
        <f>(Tableau1[[#This Row],[netPosition.x]]=Tableau1[[#This Row],[netPosition.y]])*2-1</f>
        <v>1</v>
      </c>
    </row>
    <row r="170" spans="1:21" x14ac:dyDescent="0.3">
      <c r="A170">
        <v>100</v>
      </c>
      <c r="B170" s="1">
        <v>28550</v>
      </c>
      <c r="C170" s="1" t="str">
        <f>LEFT(D170,LEN(D170)-5)</f>
        <v>CME/HG</v>
      </c>
      <c r="D170" t="s">
        <v>59</v>
      </c>
      <c r="E170" t="s">
        <v>60</v>
      </c>
      <c r="F170">
        <f>(Tableau1[[#This Row],[completeCode.x]]=Tableau1[[#This Row],[completeCode.y]])*2-1</f>
        <v>-1</v>
      </c>
      <c r="G170">
        <v>-0.82110000000000005</v>
      </c>
      <c r="H170">
        <v>0</v>
      </c>
      <c r="I170">
        <f>(Tableau1[[#This Row],[Position.x]]=Tableau1[[#This Row],[Position.y]])*2-1</f>
        <v>-1</v>
      </c>
      <c r="J170">
        <v>0.25</v>
      </c>
      <c r="K170">
        <v>0.25</v>
      </c>
      <c r="L170">
        <f>(Tableau1[[#This Row],[Weight.x]]=Tableau1[[#This Row],[Weight.y]])*2-1</f>
        <v>1</v>
      </c>
      <c r="M170">
        <v>-0.93759999999999999</v>
      </c>
      <c r="N170">
        <v>0</v>
      </c>
      <c r="O170">
        <f>(Tableau1[[#This Row],[multiple.x]]=Tableau1[[#This Row],[multiple.y]])*2-1</f>
        <v>-1</v>
      </c>
      <c r="P170">
        <v>-1</v>
      </c>
      <c r="Q170">
        <v>0</v>
      </c>
      <c r="R170">
        <f>(Tableau1[[#This Row],[rounded.x]]=Tableau1[[#This Row],[rounded.y]])*2-1</f>
        <v>-1</v>
      </c>
      <c r="S170">
        <v>-0.219</v>
      </c>
      <c r="T170">
        <v>0</v>
      </c>
      <c r="U170">
        <f>(Tableau1[[#This Row],[netPosition.x]]=Tableau1[[#This Row],[netPosition.y]])*2-1</f>
        <v>-1</v>
      </c>
    </row>
  </sheetData>
  <conditionalFormatting sqref="F1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differ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Vergier Martin</dc:creator>
  <cp:lastModifiedBy>Vergier Martin</cp:lastModifiedBy>
  <dcterms:created xsi:type="dcterms:W3CDTF">2017-02-09T09:58:59Z</dcterms:created>
  <dcterms:modified xsi:type="dcterms:W3CDTF">2017-02-09T09:59:00Z</dcterms:modified>
</cp:coreProperties>
</file>