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Papers\Preparing\Oxygen\PNAS submit\"/>
    </mc:Choice>
  </mc:AlternateContent>
  <xr:revisionPtr revIDLastSave="0" documentId="13_ncr:1_{1C0B9394-B6E3-48BF-88EF-8649F1472EE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goe">#REF!</definedName>
  </definedNames>
  <calcPr calcId="181029"/>
</workbook>
</file>

<file path=xl/calcChain.xml><?xml version="1.0" encoding="utf-8"?>
<calcChain xmlns="http://schemas.openxmlformats.org/spreadsheetml/2006/main">
  <c r="BH3" i="2" l="1"/>
  <c r="BI3" i="2"/>
  <c r="BJ3" i="2"/>
  <c r="BK3" i="2" s="1"/>
  <c r="BH4" i="2"/>
  <c r="BJ4" i="2" s="1"/>
  <c r="BK4" i="2" s="1"/>
  <c r="BI4" i="2"/>
  <c r="BH5" i="2"/>
  <c r="BI5" i="2"/>
  <c r="BJ5" i="2"/>
  <c r="BK5" i="2" s="1"/>
  <c r="BH6" i="2"/>
  <c r="BJ6" i="2" s="1"/>
  <c r="BK6" i="2" s="1"/>
  <c r="BI6" i="2"/>
  <c r="BH7" i="2"/>
  <c r="BI7" i="2"/>
  <c r="BJ7" i="2"/>
  <c r="BK7" i="2" s="1"/>
  <c r="BH8" i="2"/>
  <c r="BJ8" i="2" s="1"/>
  <c r="BK8" i="2" s="1"/>
  <c r="BI8" i="2"/>
  <c r="BH9" i="2"/>
  <c r="BI9" i="2"/>
  <c r="BJ9" i="2"/>
  <c r="BK9" i="2" s="1"/>
  <c r="BH10" i="2"/>
  <c r="BJ10" i="2" s="1"/>
  <c r="BK10" i="2" s="1"/>
  <c r="BI10" i="2"/>
  <c r="BH11" i="2"/>
  <c r="BI11" i="2"/>
  <c r="BJ11" i="2"/>
  <c r="BK11" i="2" s="1"/>
  <c r="BH12" i="2"/>
  <c r="BJ12" i="2" s="1"/>
  <c r="BK12" i="2" s="1"/>
  <c r="BI12" i="2"/>
  <c r="BH13" i="2"/>
  <c r="BI13" i="2"/>
  <c r="BJ13" i="2"/>
  <c r="BK13" i="2" s="1"/>
  <c r="BH14" i="2"/>
  <c r="BJ14" i="2" s="1"/>
  <c r="BK14" i="2" s="1"/>
  <c r="BI14" i="2"/>
  <c r="BH15" i="2"/>
  <c r="BI15" i="2"/>
  <c r="BJ15" i="2"/>
  <c r="BK15" i="2" s="1"/>
  <c r="BH16" i="2"/>
  <c r="BJ16" i="2" s="1"/>
  <c r="BK16" i="2" s="1"/>
  <c r="BI16" i="2"/>
  <c r="BH17" i="2"/>
  <c r="BI17" i="2"/>
  <c r="BJ17" i="2"/>
  <c r="BK17" i="2" s="1"/>
  <c r="BH18" i="2"/>
  <c r="BJ18" i="2" s="1"/>
  <c r="BK18" i="2" s="1"/>
  <c r="BI18" i="2"/>
  <c r="BH19" i="2"/>
  <c r="BI19" i="2"/>
  <c r="BJ19" i="2"/>
  <c r="BK19" i="2" s="1"/>
  <c r="BH20" i="2"/>
  <c r="BJ20" i="2" s="1"/>
  <c r="BK20" i="2" s="1"/>
  <c r="BI20" i="2"/>
  <c r="BH21" i="2"/>
  <c r="BI21" i="2"/>
  <c r="BJ21" i="2"/>
  <c r="BK21" i="2" s="1"/>
  <c r="BH22" i="2"/>
  <c r="BJ22" i="2" s="1"/>
  <c r="BK22" i="2" s="1"/>
  <c r="BI22" i="2"/>
  <c r="BH23" i="2"/>
  <c r="BI23" i="2"/>
  <c r="BJ23" i="2"/>
  <c r="BK23" i="2" s="1"/>
  <c r="BH24" i="2"/>
  <c r="BJ24" i="2" s="1"/>
  <c r="BK24" i="2" s="1"/>
  <c r="BI24" i="2"/>
  <c r="BH25" i="2"/>
  <c r="BI25" i="2"/>
  <c r="BJ25" i="2"/>
  <c r="BK25" i="2" s="1"/>
  <c r="BH26" i="2"/>
  <c r="BJ26" i="2" s="1"/>
  <c r="BK26" i="2" s="1"/>
  <c r="BI26" i="2"/>
  <c r="BH27" i="2"/>
  <c r="BI27" i="2"/>
  <c r="BJ27" i="2"/>
  <c r="BK27" i="2" s="1"/>
  <c r="BH28" i="2"/>
  <c r="BJ28" i="2" s="1"/>
  <c r="BK28" i="2" s="1"/>
  <c r="BI28" i="2"/>
  <c r="BH29" i="2"/>
  <c r="BI29" i="2"/>
  <c r="BJ29" i="2"/>
  <c r="BK29" i="2" s="1"/>
  <c r="BH30" i="2"/>
  <c r="BJ30" i="2" s="1"/>
  <c r="BK30" i="2" s="1"/>
  <c r="BI30" i="2"/>
  <c r="BH31" i="2"/>
  <c r="BI31" i="2"/>
  <c r="BJ31" i="2"/>
  <c r="BK31" i="2" s="1"/>
  <c r="BH32" i="2"/>
  <c r="BJ32" i="2" s="1"/>
  <c r="BK32" i="2" s="1"/>
  <c r="BI32" i="2"/>
  <c r="BH33" i="2"/>
  <c r="BI33" i="2"/>
  <c r="BJ33" i="2"/>
  <c r="BK33" i="2" s="1"/>
  <c r="BH34" i="2"/>
  <c r="BJ34" i="2" s="1"/>
  <c r="BK34" i="2" s="1"/>
  <c r="BI34" i="2"/>
  <c r="BH35" i="2"/>
  <c r="BI35" i="2"/>
  <c r="BJ35" i="2"/>
  <c r="BK35" i="2" s="1"/>
  <c r="BH36" i="2"/>
  <c r="BJ36" i="2" s="1"/>
  <c r="BK36" i="2" s="1"/>
  <c r="BI36" i="2"/>
  <c r="BH37" i="2"/>
  <c r="BI37" i="2"/>
  <c r="BJ37" i="2"/>
  <c r="BK37" i="2" s="1"/>
  <c r="BH38" i="2"/>
  <c r="BJ38" i="2" s="1"/>
  <c r="BK38" i="2" s="1"/>
  <c r="BI38" i="2"/>
  <c r="BH39" i="2"/>
  <c r="BI39" i="2"/>
  <c r="BJ39" i="2"/>
  <c r="BK39" i="2" s="1"/>
  <c r="BH40" i="2"/>
  <c r="BJ40" i="2" s="1"/>
  <c r="BK40" i="2" s="1"/>
  <c r="BI40" i="2"/>
  <c r="BH41" i="2"/>
  <c r="BI41" i="2"/>
  <c r="BJ41" i="2"/>
  <c r="BK41" i="2" s="1"/>
  <c r="BH42" i="2"/>
  <c r="BJ42" i="2" s="1"/>
  <c r="BK42" i="2" s="1"/>
  <c r="BI42" i="2"/>
  <c r="BH43" i="2"/>
  <c r="BI43" i="2"/>
  <c r="BJ43" i="2"/>
  <c r="BK43" i="2" s="1"/>
  <c r="BH44" i="2"/>
  <c r="BJ44" i="2" s="1"/>
  <c r="BK44" i="2" s="1"/>
  <c r="BI44" i="2"/>
  <c r="BH45" i="2"/>
  <c r="BI45" i="2"/>
  <c r="BJ45" i="2"/>
  <c r="BK45" i="2" s="1"/>
  <c r="BH46" i="2"/>
  <c r="BJ46" i="2" s="1"/>
  <c r="BK46" i="2" s="1"/>
  <c r="BI46" i="2"/>
  <c r="BH47" i="2"/>
  <c r="BI47" i="2"/>
  <c r="BJ47" i="2"/>
  <c r="BK47" i="2" s="1"/>
  <c r="BK2" i="2"/>
  <c r="BJ2" i="2"/>
  <c r="BI2" i="2"/>
  <c r="BH2" i="2"/>
</calcChain>
</file>

<file path=xl/sharedStrings.xml><?xml version="1.0" encoding="utf-8"?>
<sst xmlns="http://schemas.openxmlformats.org/spreadsheetml/2006/main" count="339" uniqueCount="129">
  <si>
    <t>REFERENCE</t>
  </si>
  <si>
    <t>SAMPLE_ID</t>
  </si>
  <si>
    <t>SOURCE</t>
  </si>
  <si>
    <t>LATITUDE</t>
  </si>
  <si>
    <t>LONGITUDE</t>
  </si>
  <si>
    <t>MATERIAL</t>
  </si>
  <si>
    <t>TYPE</t>
  </si>
  <si>
    <t>ROCK_NAME</t>
  </si>
  <si>
    <t>AGE</t>
  </si>
  <si>
    <t>AGE_UNCERTAINTY</t>
  </si>
  <si>
    <t>SIO2</t>
  </si>
  <si>
    <t>AL2O3</t>
  </si>
  <si>
    <t>CAO</t>
  </si>
  <si>
    <t>FE2O3T</t>
  </si>
  <si>
    <t>FEO</t>
  </si>
  <si>
    <t>K2O</t>
  </si>
  <si>
    <t>MGO</t>
  </si>
  <si>
    <t>MNO</t>
  </si>
  <si>
    <t>NA2O</t>
  </si>
  <si>
    <t>P2O5</t>
  </si>
  <si>
    <t>TIO2</t>
  </si>
  <si>
    <t>LOI</t>
  </si>
  <si>
    <t>BA</t>
  </si>
  <si>
    <t>CO</t>
  </si>
  <si>
    <t>CR</t>
  </si>
  <si>
    <t>CS</t>
  </si>
  <si>
    <t>GA</t>
  </si>
  <si>
    <t>HF</t>
  </si>
  <si>
    <t>MN</t>
  </si>
  <si>
    <t>MO</t>
  </si>
  <si>
    <t>NB</t>
  </si>
  <si>
    <t>NI</t>
  </si>
  <si>
    <t>PB</t>
  </si>
  <si>
    <t>RB</t>
  </si>
  <si>
    <t>SB</t>
  </si>
  <si>
    <t>SC</t>
  </si>
  <si>
    <t>SN</t>
  </si>
  <si>
    <t>SR</t>
  </si>
  <si>
    <t>TA</t>
  </si>
  <si>
    <t>TH</t>
  </si>
  <si>
    <t>U</t>
  </si>
  <si>
    <t>V</t>
  </si>
  <si>
    <t>Y</t>
  </si>
  <si>
    <t>ZN</t>
  </si>
  <si>
    <t>ZR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</si>
  <si>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</si>
  <si>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</si>
  <si>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</si>
  <si>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</si>
  <si>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</si>
  <si>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</si>
  <si>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</si>
  <si>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</si>
  <si>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</si>
  <si>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</si>
  <si>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</si>
  <si>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</si>
  <si>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</si>
  <si>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</si>
  <si>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Meng En, Wang Chao-Yang, Yang Hong, Cai Jia, Ji Lei, Li Yan-Guang. 2017.</t>
  </si>
  <si>
    <t>COMPILED</t>
  </si>
  <si>
    <t>IGNEOUS</t>
  </si>
  <si>
    <t>VOLCANIC</t>
  </si>
  <si>
    <t>NOT GIVEN</t>
  </si>
  <si>
    <t>JA11-1</t>
  </si>
  <si>
    <t>JA11-2</t>
  </si>
  <si>
    <t>TH28-1</t>
  </si>
  <si>
    <t>TH31-1</t>
  </si>
  <si>
    <t>TH31-2</t>
  </si>
  <si>
    <t>TH32-2</t>
  </si>
  <si>
    <t>TH36-1</t>
  </si>
  <si>
    <t>Liu Xuan, Fan Hhong-Rui, Yang Kui-Feng, Qiu Zheng-Jie, Hu Fang-Fang, Zhu Xi-Yan. 2016.</t>
  </si>
  <si>
    <t>13TK01</t>
  </si>
  <si>
    <t>PLUTONIC</t>
  </si>
  <si>
    <t>Monzogranitic porphyry</t>
  </si>
  <si>
    <t>13TK03</t>
  </si>
  <si>
    <t>13TK55</t>
  </si>
  <si>
    <t>13TK96</t>
  </si>
  <si>
    <t>13TK97</t>
  </si>
  <si>
    <t>Wang Chao-Yang, Meng En, Yang Hong, Liu Chao-Hui, Cai Jia, Ji Lei, Li Yan-Guang. 2018</t>
  </si>
  <si>
    <t>TH06-1</t>
  </si>
  <si>
    <t>TH06-2</t>
  </si>
  <si>
    <t>TH07-1.2</t>
  </si>
  <si>
    <t>TH07-2</t>
  </si>
  <si>
    <t>TH15-1</t>
  </si>
  <si>
    <t>TH15-2</t>
  </si>
  <si>
    <t>Lan Ting-Guang, Fan Hong-Rui, Yang Kui-Feng, Cai Ya-Chun, Wen Bo-jie, Zhang Wen. 2015.</t>
  </si>
  <si>
    <t>CY2-49</t>
  </si>
  <si>
    <t>Alkali-felspar granite</t>
  </si>
  <si>
    <t>CY2-75</t>
  </si>
  <si>
    <t>CY2-76</t>
  </si>
  <si>
    <t>CY2-77</t>
  </si>
  <si>
    <t>CY2-78</t>
  </si>
  <si>
    <t>CY2-79</t>
  </si>
  <si>
    <t>CY2-80</t>
  </si>
  <si>
    <t>CY2-86</t>
  </si>
  <si>
    <t>CY2-92</t>
  </si>
  <si>
    <t>CY2-43</t>
  </si>
  <si>
    <t>Albite granite</t>
  </si>
  <si>
    <t>CY2-44</t>
  </si>
  <si>
    <t>KLEIN, E. L.; LUZARDO, R.; MOURA, C. A. V.; LOBATO, D. C.; BRITO, R. S. C.; ARMSTRONG, R. A., 2009</t>
  </si>
  <si>
    <t>EK168A</t>
  </si>
  <si>
    <t>GEOROC</t>
  </si>
  <si>
    <t>DACITE</t>
  </si>
  <si>
    <t>EK608</t>
  </si>
  <si>
    <t>ANDESITE</t>
  </si>
  <si>
    <t>AF534</t>
  </si>
  <si>
    <t>EK155</t>
  </si>
  <si>
    <t>EK159</t>
  </si>
  <si>
    <t>EK179</t>
  </si>
  <si>
    <t>EK183</t>
  </si>
  <si>
    <t>EK185A</t>
  </si>
  <si>
    <t>EK185B</t>
  </si>
  <si>
    <t>EK22C</t>
  </si>
  <si>
    <t>LAHONDERE, D.; THIEBLEMONT, D.; TEGYEY, M.; GUERROT, C.; DIABATE, B., 2002</t>
  </si>
  <si>
    <t>DL510</t>
  </si>
  <si>
    <t>RHYODACITE</t>
  </si>
  <si>
    <t>DL511B</t>
  </si>
  <si>
    <t>NOT-GIVEN</t>
  </si>
  <si>
    <t>DL520</t>
  </si>
  <si>
    <t>TRACHYTE</t>
  </si>
  <si>
    <t>DL526</t>
  </si>
  <si>
    <t>DL617B</t>
  </si>
  <si>
    <t>DL619</t>
  </si>
  <si>
    <t>DL620</t>
  </si>
  <si>
    <t>Th_coor</t>
    <phoneticPr fontId="4" type="noConversion"/>
  </si>
  <si>
    <t>U_coor</t>
    <phoneticPr fontId="4" type="noConversion"/>
  </si>
  <si>
    <t>ThU_coor</t>
    <phoneticPr fontId="4" type="noConversion"/>
  </si>
  <si>
    <t>lg_ThUcoor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</si>
</sst>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_ "/>
  </numFmts>
  <fonts count="5" x14ac:knownFonts="1">
    <font>
      <sz val="10"/>
      <name val="宋体"/>
    </font>
    <font>
      <sz val="9"/>
      <name val="宋体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9850-ADCA-4D45-817B-3F6695C0D166}">
  <dimension ref="A1:BK47"/>
  <sheetViews>
    <sheetView tabSelected="1" workbookViewId="0">
      <pane ySplit="1" topLeftCell="A2" activePane="bottomLeft" state="frozen"/>
      <selection pane="bottomLeft" activeCell="BI10" sqref="BI10"/>
    </sheetView>
  </sheetViews>
  <sheetFormatPr defaultRowHeight="14.25" x14ac:dyDescent="0.2"/>
  <cols>
    <col min="1" max="2" width="9.140625" style="1"/>
    <col min="3" max="3" width="11.85546875" style="1" customWidth="1"/>
    <col min="4" max="6" width="9.140625" style="1"/>
    <col min="7" max="7" width="16" style="1" customWidth="1"/>
    <col min="8" max="8" width="13.7109375" style="1" customWidth="1"/>
    <col min="9" max="16384" width="9.140625" style="1"/>
  </cols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39</v>
      </c>
      <c r="BG1" s="1" t="s">
        <v>40</v>
      </c>
      <c r="BH1" s="3" t="s">
        <v>125</v>
      </c>
      <c r="BI1" s="3" t="s">
        <v>126</v>
      </c>
      <c r="BJ1" s="3" t="s">
        <v>127</v>
      </c>
      <c r="BK1" s="4" t="s">
        <v>128</v>
      </c>
    </row>
    <row r="2" spans="1:63" x14ac:dyDescent="0.2">
      <c r="A2" s="1" t="s">
        <v>100</v>
      </c>
      <c r="B2" s="1" t="s">
        <v>111</v>
      </c>
      <c r="C2" s="1" t="s">
        <v>102</v>
      </c>
      <c r="D2" s="1">
        <v>-1.25</v>
      </c>
      <c r="E2" s="1">
        <v>-45.5</v>
      </c>
      <c r="F2" s="1" t="s">
        <v>61</v>
      </c>
      <c r="G2" s="1" t="s">
        <v>62</v>
      </c>
      <c r="H2" s="1" t="s">
        <v>105</v>
      </c>
      <c r="I2" s="1">
        <v>2160</v>
      </c>
      <c r="J2" s="1">
        <v>10</v>
      </c>
      <c r="K2" s="1">
        <v>53.39</v>
      </c>
      <c r="L2" s="1">
        <v>16.600000000000001</v>
      </c>
      <c r="M2" s="1">
        <v>7.5</v>
      </c>
      <c r="N2" s="1">
        <v>10.039999999999999</v>
      </c>
      <c r="P2" s="1">
        <v>0.82</v>
      </c>
      <c r="Q2" s="1">
        <v>3.96</v>
      </c>
      <c r="R2" s="1">
        <v>0.14000000000000001</v>
      </c>
      <c r="S2" s="1">
        <v>3.17</v>
      </c>
      <c r="T2" s="1">
        <v>0.31</v>
      </c>
      <c r="U2" s="1">
        <v>1.1000000000000001</v>
      </c>
      <c r="V2" s="1">
        <v>2.8</v>
      </c>
      <c r="W2" s="1">
        <v>393</v>
      </c>
      <c r="X2" s="1">
        <v>49.8</v>
      </c>
      <c r="Z2" s="1">
        <v>1</v>
      </c>
      <c r="AA2" s="1">
        <v>21.4</v>
      </c>
      <c r="AB2" s="1">
        <v>3.3</v>
      </c>
      <c r="AD2" s="1">
        <v>1.4</v>
      </c>
      <c r="AE2" s="1">
        <v>4.0999999999999996</v>
      </c>
      <c r="AF2" s="1">
        <v>14.7</v>
      </c>
      <c r="AG2" s="1">
        <v>0.8</v>
      </c>
      <c r="AH2" s="1">
        <v>23.4</v>
      </c>
      <c r="AJ2" s="1">
        <v>23</v>
      </c>
      <c r="AK2" s="1">
        <v>0</v>
      </c>
      <c r="AL2" s="1">
        <v>545</v>
      </c>
      <c r="AM2" s="1">
        <v>0.3</v>
      </c>
      <c r="AN2" s="1">
        <v>234</v>
      </c>
      <c r="AO2" s="1">
        <v>32</v>
      </c>
      <c r="AP2" s="1">
        <v>106</v>
      </c>
      <c r="AQ2" s="1">
        <v>117</v>
      </c>
      <c r="AR2" s="1">
        <v>18.7</v>
      </c>
      <c r="AS2" s="1">
        <v>41.8</v>
      </c>
      <c r="AT2" s="1">
        <v>5.84</v>
      </c>
      <c r="AU2" s="1">
        <v>28</v>
      </c>
      <c r="AV2" s="1">
        <v>6</v>
      </c>
      <c r="AW2" s="1">
        <v>1.76</v>
      </c>
      <c r="AX2" s="1">
        <v>5.7</v>
      </c>
      <c r="AY2" s="1">
        <v>0.91</v>
      </c>
      <c r="AZ2" s="1">
        <v>6.14</v>
      </c>
      <c r="BA2" s="1">
        <v>1.23</v>
      </c>
      <c r="BB2" s="1">
        <v>3.38</v>
      </c>
      <c r="BC2" s="1">
        <v>0.45</v>
      </c>
      <c r="BD2" s="1">
        <v>2.98</v>
      </c>
      <c r="BE2" s="1">
        <v>0.52</v>
      </c>
      <c r="BF2" s="1">
        <v>1.4</v>
      </c>
      <c r="BG2" s="1">
        <v>0.9</v>
      </c>
      <c r="BH2" s="2">
        <f>BF2*POWER(2.71828,(0.049475*$J2/1000))</f>
        <v>1.4006928209064111</v>
      </c>
      <c r="BI2" s="2">
        <f>BG2*POWER(2.71828,(0.155125*$J2/1000))</f>
        <v>0.90139720748903895</v>
      </c>
      <c r="BJ2" s="5">
        <f>BH2/BI2</f>
        <v>1.5539129800592861</v>
      </c>
      <c r="BK2" s="5">
        <f>LOG10(BJ2)</f>
        <v>0.19142669442741697</v>
      </c>
    </row>
    <row r="3" spans="1:63" x14ac:dyDescent="0.2">
      <c r="A3" s="1" t="s">
        <v>100</v>
      </c>
      <c r="B3" s="1" t="s">
        <v>106</v>
      </c>
      <c r="C3" s="1" t="s">
        <v>102</v>
      </c>
      <c r="D3" s="1">
        <v>-1.25</v>
      </c>
      <c r="E3" s="1">
        <v>-45.5</v>
      </c>
      <c r="F3" s="1" t="s">
        <v>61</v>
      </c>
      <c r="G3" s="1" t="s">
        <v>62</v>
      </c>
      <c r="H3" s="1" t="s">
        <v>105</v>
      </c>
      <c r="I3" s="1">
        <v>2160</v>
      </c>
      <c r="J3" s="1">
        <v>10</v>
      </c>
      <c r="K3" s="1">
        <v>58.98</v>
      </c>
      <c r="L3" s="1">
        <v>16.16</v>
      </c>
      <c r="M3" s="1">
        <v>4.99</v>
      </c>
      <c r="N3" s="1">
        <v>8.11</v>
      </c>
      <c r="P3" s="1">
        <v>1.05</v>
      </c>
      <c r="Q3" s="1">
        <v>2.66</v>
      </c>
      <c r="R3" s="1">
        <v>0.11</v>
      </c>
      <c r="S3" s="1">
        <v>3.63</v>
      </c>
      <c r="T3" s="1">
        <v>0.23</v>
      </c>
      <c r="U3" s="1">
        <v>0.79</v>
      </c>
      <c r="V3" s="1">
        <v>3.2</v>
      </c>
      <c r="W3" s="1">
        <v>462</v>
      </c>
      <c r="X3" s="1">
        <v>30.5</v>
      </c>
      <c r="Z3" s="1">
        <v>1.2</v>
      </c>
      <c r="AA3" s="1">
        <v>17.8</v>
      </c>
      <c r="AB3" s="1">
        <v>3.8</v>
      </c>
      <c r="AD3" s="1">
        <v>1.1000000000000001</v>
      </c>
      <c r="AE3" s="1">
        <v>4.0999999999999996</v>
      </c>
      <c r="AF3" s="1">
        <v>13</v>
      </c>
      <c r="AG3" s="1">
        <v>5.8</v>
      </c>
      <c r="AH3" s="1">
        <v>27.5</v>
      </c>
      <c r="AJ3" s="1">
        <v>17</v>
      </c>
      <c r="AK3" s="1">
        <v>0</v>
      </c>
      <c r="AL3" s="1">
        <v>376</v>
      </c>
      <c r="AM3" s="1">
        <v>0.3</v>
      </c>
      <c r="AN3" s="1">
        <v>118</v>
      </c>
      <c r="AO3" s="1">
        <v>24</v>
      </c>
      <c r="AP3" s="1">
        <v>64</v>
      </c>
      <c r="AQ3" s="1">
        <v>119</v>
      </c>
      <c r="AR3" s="1">
        <v>18.2</v>
      </c>
      <c r="AS3" s="1">
        <v>39.799999999999997</v>
      </c>
      <c r="AT3" s="1">
        <v>5.31</v>
      </c>
      <c r="AU3" s="1">
        <v>21.82</v>
      </c>
      <c r="AV3" s="1">
        <v>4.5999999999999996</v>
      </c>
      <c r="AW3" s="1">
        <v>1.5</v>
      </c>
      <c r="AX3" s="1">
        <v>4.4400000000000004</v>
      </c>
      <c r="AY3" s="1">
        <v>0.82</v>
      </c>
      <c r="AZ3" s="1">
        <v>3.94</v>
      </c>
      <c r="BA3" s="1">
        <v>0.89</v>
      </c>
      <c r="BB3" s="1">
        <v>2.48</v>
      </c>
      <c r="BC3" s="1">
        <v>0.36</v>
      </c>
      <c r="BD3" s="1">
        <v>2.0699999999999998</v>
      </c>
      <c r="BE3" s="1">
        <v>0.3</v>
      </c>
      <c r="BF3" s="1">
        <v>2.5</v>
      </c>
      <c r="BG3" s="1">
        <v>0.9</v>
      </c>
      <c r="BH3" s="2">
        <f t="shared" ref="BH3:BH47" si="0">BF3*POWER(2.71828,(0.049475*$J3/1000))</f>
        <v>2.5012371801900199</v>
      </c>
      <c r="BI3" s="2">
        <f t="shared" ref="BI3:BI47" si="1">BG3*POWER(2.71828,(0.155125*$J3/1000))</f>
        <v>0.90139720748903895</v>
      </c>
      <c r="BJ3" s="5">
        <f t="shared" ref="BJ3:BJ47" si="2">BH3/BI3</f>
        <v>2.7748446072487254</v>
      </c>
      <c r="BK3" s="5">
        <f t="shared" ref="BK3:BK47" si="3">LOG10(BJ3)</f>
        <v>0.44323866742121659</v>
      </c>
    </row>
    <row r="4" spans="1:63" x14ac:dyDescent="0.2">
      <c r="A4" s="1" t="s">
        <v>100</v>
      </c>
      <c r="B4" s="1" t="s">
        <v>112</v>
      </c>
      <c r="C4" s="1" t="s">
        <v>102</v>
      </c>
      <c r="D4" s="1">
        <v>-1.25</v>
      </c>
      <c r="E4" s="1">
        <v>-45.5</v>
      </c>
      <c r="F4" s="1" t="s">
        <v>61</v>
      </c>
      <c r="G4" s="1" t="s">
        <v>62</v>
      </c>
      <c r="H4" s="1" t="s">
        <v>105</v>
      </c>
      <c r="I4" s="1">
        <v>2160</v>
      </c>
      <c r="J4" s="1">
        <v>10</v>
      </c>
      <c r="K4" s="1">
        <v>66.69</v>
      </c>
      <c r="L4" s="1">
        <v>16.04</v>
      </c>
      <c r="M4" s="1">
        <v>2.2599999999999998</v>
      </c>
      <c r="N4" s="1">
        <v>4.22</v>
      </c>
      <c r="P4" s="1">
        <v>0.78</v>
      </c>
      <c r="Q4" s="1">
        <v>1.38</v>
      </c>
      <c r="R4" s="1">
        <v>0.09</v>
      </c>
      <c r="S4" s="1">
        <v>3.32</v>
      </c>
      <c r="T4" s="1">
        <v>0.1</v>
      </c>
      <c r="U4" s="1">
        <v>0.5</v>
      </c>
      <c r="V4" s="1">
        <v>4.5999999999999996</v>
      </c>
      <c r="W4" s="1">
        <v>376</v>
      </c>
      <c r="X4" s="1">
        <v>27.5</v>
      </c>
      <c r="Z4" s="1">
        <v>0.5</v>
      </c>
      <c r="AA4" s="1">
        <v>19</v>
      </c>
      <c r="AB4" s="1">
        <v>3</v>
      </c>
      <c r="AD4" s="1">
        <v>0.4</v>
      </c>
      <c r="AE4" s="1">
        <v>3.3</v>
      </c>
      <c r="AF4" s="1">
        <v>18.399999999999999</v>
      </c>
      <c r="AG4" s="1">
        <v>3.5</v>
      </c>
      <c r="AH4" s="1">
        <v>15.7</v>
      </c>
      <c r="AJ4" s="1">
        <v>10</v>
      </c>
      <c r="AK4" s="1">
        <v>0</v>
      </c>
      <c r="AL4" s="1">
        <v>440</v>
      </c>
      <c r="AM4" s="1">
        <v>0.2</v>
      </c>
      <c r="AN4" s="1">
        <v>83</v>
      </c>
      <c r="AO4" s="1">
        <v>6</v>
      </c>
      <c r="AP4" s="1">
        <v>43</v>
      </c>
      <c r="AQ4" s="1">
        <v>104</v>
      </c>
      <c r="AR4" s="1">
        <v>9.3000000000000007</v>
      </c>
      <c r="AS4" s="1">
        <v>18.600000000000001</v>
      </c>
      <c r="AT4" s="1">
        <v>1.97</v>
      </c>
      <c r="AU4" s="1">
        <v>7</v>
      </c>
      <c r="AV4" s="1">
        <v>1.5</v>
      </c>
      <c r="AW4" s="1">
        <v>0.49</v>
      </c>
      <c r="AX4" s="1">
        <v>1.22</v>
      </c>
      <c r="AY4" s="1">
        <v>0.18</v>
      </c>
      <c r="AZ4" s="1">
        <v>1.22</v>
      </c>
      <c r="BA4" s="1">
        <v>0.22</v>
      </c>
      <c r="BB4" s="1">
        <v>0.63</v>
      </c>
      <c r="BC4" s="1">
        <v>0.1</v>
      </c>
      <c r="BD4" s="1">
        <v>0.71</v>
      </c>
      <c r="BE4" s="1">
        <v>0.11</v>
      </c>
      <c r="BF4" s="1">
        <v>1.4</v>
      </c>
      <c r="BG4" s="1">
        <v>0.8</v>
      </c>
      <c r="BH4" s="2">
        <f t="shared" si="0"/>
        <v>1.4006928209064111</v>
      </c>
      <c r="BI4" s="2">
        <f t="shared" si="1"/>
        <v>0.80124196221247912</v>
      </c>
      <c r="BJ4" s="5">
        <f t="shared" si="2"/>
        <v>1.7481521025666966</v>
      </c>
      <c r="BK4" s="5">
        <f t="shared" si="3"/>
        <v>0.24257921687479819</v>
      </c>
    </row>
    <row r="5" spans="1:63" x14ac:dyDescent="0.2">
      <c r="A5" s="1" t="s">
        <v>100</v>
      </c>
      <c r="B5" s="1" t="s">
        <v>113</v>
      </c>
      <c r="C5" s="1" t="s">
        <v>102</v>
      </c>
      <c r="D5" s="1">
        <v>-1.25</v>
      </c>
      <c r="E5" s="1">
        <v>-45.5</v>
      </c>
      <c r="F5" s="1" t="s">
        <v>61</v>
      </c>
      <c r="G5" s="1" t="s">
        <v>62</v>
      </c>
      <c r="H5" s="1" t="s">
        <v>105</v>
      </c>
      <c r="I5" s="1">
        <v>2160</v>
      </c>
      <c r="J5" s="1">
        <v>10</v>
      </c>
      <c r="K5" s="1">
        <v>66.73</v>
      </c>
      <c r="L5" s="1">
        <v>15.71</v>
      </c>
      <c r="M5" s="1">
        <v>4.49</v>
      </c>
      <c r="N5" s="1">
        <v>4.5999999999999996</v>
      </c>
      <c r="P5" s="1">
        <v>0.34</v>
      </c>
      <c r="Q5" s="1">
        <v>1.54</v>
      </c>
      <c r="R5" s="1">
        <v>0.06</v>
      </c>
      <c r="S5" s="1">
        <v>4.2300000000000004</v>
      </c>
      <c r="T5" s="1">
        <v>0.13</v>
      </c>
      <c r="U5" s="1">
        <v>0.41</v>
      </c>
      <c r="V5" s="1">
        <v>1.7</v>
      </c>
      <c r="W5" s="1">
        <v>303</v>
      </c>
      <c r="X5" s="1">
        <v>106.5</v>
      </c>
      <c r="Z5" s="1">
        <v>0.7</v>
      </c>
      <c r="AA5" s="1">
        <v>18.899999999999999</v>
      </c>
      <c r="AB5" s="1">
        <v>2.6</v>
      </c>
      <c r="AD5" s="1">
        <v>2.4</v>
      </c>
      <c r="AE5" s="1">
        <v>2.8</v>
      </c>
      <c r="AF5" s="1">
        <v>15.4</v>
      </c>
      <c r="AG5" s="1">
        <v>3.3</v>
      </c>
      <c r="AH5" s="1">
        <v>10</v>
      </c>
      <c r="AJ5" s="1">
        <v>8</v>
      </c>
      <c r="AK5" s="1">
        <v>2</v>
      </c>
      <c r="AL5" s="1">
        <v>513</v>
      </c>
      <c r="AM5" s="1">
        <v>0.2</v>
      </c>
      <c r="AN5" s="1">
        <v>66</v>
      </c>
      <c r="AO5" s="1">
        <v>8</v>
      </c>
      <c r="AP5" s="1">
        <v>52</v>
      </c>
      <c r="AQ5" s="1">
        <v>84</v>
      </c>
      <c r="AR5" s="1">
        <v>9.8000000000000007</v>
      </c>
      <c r="AS5" s="1">
        <v>23.6</v>
      </c>
      <c r="AT5" s="1">
        <v>3.02</v>
      </c>
      <c r="AU5" s="1">
        <v>12.55</v>
      </c>
      <c r="AV5" s="1">
        <v>2.4900000000000002</v>
      </c>
      <c r="AW5" s="1">
        <v>0.59</v>
      </c>
      <c r="AX5" s="1">
        <v>1.7</v>
      </c>
      <c r="AY5" s="1">
        <v>0.3</v>
      </c>
      <c r="AZ5" s="1">
        <v>1.45</v>
      </c>
      <c r="BA5" s="1">
        <v>0.26</v>
      </c>
      <c r="BB5" s="1">
        <v>0.94</v>
      </c>
      <c r="BC5" s="1">
        <v>0.14000000000000001</v>
      </c>
      <c r="BD5" s="1">
        <v>0.8</v>
      </c>
      <c r="BE5" s="1">
        <v>0.08</v>
      </c>
      <c r="BF5" s="1">
        <v>1.4</v>
      </c>
      <c r="BG5" s="1">
        <v>0.6</v>
      </c>
      <c r="BH5" s="2">
        <f t="shared" si="0"/>
        <v>1.4006928209064111</v>
      </c>
      <c r="BI5" s="2">
        <f t="shared" si="1"/>
        <v>0.60093147165935923</v>
      </c>
      <c r="BJ5" s="5">
        <f t="shared" si="2"/>
        <v>2.3308694700889294</v>
      </c>
      <c r="BK5" s="5">
        <f t="shared" si="3"/>
        <v>0.36751795348309824</v>
      </c>
    </row>
    <row r="6" spans="1:63" x14ac:dyDescent="0.2">
      <c r="A6" s="1" t="s">
        <v>100</v>
      </c>
      <c r="B6" s="1" t="s">
        <v>101</v>
      </c>
      <c r="C6" s="1" t="s">
        <v>102</v>
      </c>
      <c r="D6" s="1">
        <v>-1.25</v>
      </c>
      <c r="E6" s="1">
        <v>-45.5</v>
      </c>
      <c r="F6" s="1" t="s">
        <v>61</v>
      </c>
      <c r="G6" s="1" t="s">
        <v>62</v>
      </c>
      <c r="H6" s="1" t="s">
        <v>103</v>
      </c>
      <c r="I6" s="1">
        <v>2240</v>
      </c>
      <c r="J6" s="1">
        <v>0</v>
      </c>
      <c r="K6" s="1">
        <v>71.22</v>
      </c>
      <c r="L6" s="1">
        <v>13.51</v>
      </c>
      <c r="M6" s="1">
        <v>0.19</v>
      </c>
      <c r="N6" s="1">
        <v>5.49</v>
      </c>
      <c r="P6" s="1">
        <v>2.23</v>
      </c>
      <c r="Q6" s="1">
        <v>0.68</v>
      </c>
      <c r="R6" s="1">
        <v>0.06</v>
      </c>
      <c r="S6" s="1">
        <v>3.43</v>
      </c>
      <c r="T6" s="1">
        <v>0.14000000000000001</v>
      </c>
      <c r="U6" s="1">
        <v>0.67</v>
      </c>
      <c r="V6" s="1">
        <v>2.2000000000000002</v>
      </c>
      <c r="W6" s="1">
        <v>909</v>
      </c>
      <c r="X6" s="1">
        <v>35.700000000000003</v>
      </c>
      <c r="Z6" s="1">
        <v>0.9</v>
      </c>
      <c r="AA6" s="1">
        <v>22.5</v>
      </c>
      <c r="AB6" s="1">
        <v>7</v>
      </c>
      <c r="AD6" s="1">
        <v>0.5</v>
      </c>
      <c r="AE6" s="1">
        <v>8.1999999999999993</v>
      </c>
      <c r="AF6" s="1">
        <v>15.5</v>
      </c>
      <c r="AG6" s="1">
        <v>9.6999999999999993</v>
      </c>
      <c r="AH6" s="1">
        <v>60.3</v>
      </c>
      <c r="AJ6" s="1">
        <v>15</v>
      </c>
      <c r="AK6" s="1">
        <v>2</v>
      </c>
      <c r="AL6" s="1">
        <v>113</v>
      </c>
      <c r="AM6" s="1">
        <v>0.6</v>
      </c>
      <c r="AN6" s="1">
        <v>13</v>
      </c>
      <c r="AO6" s="1">
        <v>52</v>
      </c>
      <c r="AP6" s="1">
        <v>75</v>
      </c>
      <c r="AQ6" s="1">
        <v>231</v>
      </c>
      <c r="AR6" s="1">
        <v>28.9</v>
      </c>
      <c r="AS6" s="1">
        <v>64.900000000000006</v>
      </c>
      <c r="AT6" s="1">
        <v>8.4</v>
      </c>
      <c r="AU6" s="1">
        <v>35.9</v>
      </c>
      <c r="AV6" s="1">
        <v>8.5</v>
      </c>
      <c r="AW6" s="1">
        <v>2.4</v>
      </c>
      <c r="AX6" s="1">
        <v>7.69</v>
      </c>
      <c r="AY6" s="1">
        <v>1.4</v>
      </c>
      <c r="AZ6" s="1">
        <v>8.16</v>
      </c>
      <c r="BA6" s="1">
        <v>1.8</v>
      </c>
      <c r="BB6" s="1">
        <v>5.41</v>
      </c>
      <c r="BC6" s="1">
        <v>0.82</v>
      </c>
      <c r="BD6" s="1">
        <v>5.29</v>
      </c>
      <c r="BE6" s="1">
        <v>0.82</v>
      </c>
      <c r="BF6" s="1">
        <v>4.0999999999999996</v>
      </c>
      <c r="BG6" s="1">
        <v>1.6</v>
      </c>
      <c r="BH6" s="2">
        <f t="shared" si="0"/>
        <v>4.0999999999999996</v>
      </c>
      <c r="BI6" s="2">
        <f t="shared" si="1"/>
        <v>1.6</v>
      </c>
      <c r="BJ6" s="5">
        <f t="shared" si="2"/>
        <v>2.5624999999999996</v>
      </c>
      <c r="BK6" s="5">
        <f t="shared" si="3"/>
        <v>0.40866387406381066</v>
      </c>
    </row>
    <row r="7" spans="1:63" x14ac:dyDescent="0.2">
      <c r="A7" s="1" t="s">
        <v>100</v>
      </c>
      <c r="B7" s="1" t="s">
        <v>109</v>
      </c>
      <c r="C7" s="1" t="s">
        <v>102</v>
      </c>
      <c r="D7" s="1">
        <v>-1.25</v>
      </c>
      <c r="E7" s="1">
        <v>-45.5</v>
      </c>
      <c r="F7" s="1" t="s">
        <v>61</v>
      </c>
      <c r="G7" s="1" t="s">
        <v>62</v>
      </c>
      <c r="H7" s="1" t="s">
        <v>103</v>
      </c>
      <c r="I7" s="1">
        <v>2160</v>
      </c>
      <c r="J7" s="1">
        <v>10</v>
      </c>
      <c r="K7" s="1">
        <v>72.62</v>
      </c>
      <c r="L7" s="1">
        <v>12.44</v>
      </c>
      <c r="M7" s="1">
        <v>1.41</v>
      </c>
      <c r="N7" s="1">
        <v>3.53</v>
      </c>
      <c r="P7" s="1">
        <v>3.76</v>
      </c>
      <c r="Q7" s="1">
        <v>0.25</v>
      </c>
      <c r="R7" s="1">
        <v>0.08</v>
      </c>
      <c r="S7" s="1">
        <v>4.01</v>
      </c>
      <c r="T7" s="1">
        <v>0.05</v>
      </c>
      <c r="U7" s="1">
        <v>0.32</v>
      </c>
      <c r="V7" s="1">
        <v>1.3</v>
      </c>
      <c r="W7" s="1">
        <v>1167</v>
      </c>
      <c r="X7" s="1">
        <v>29.2</v>
      </c>
      <c r="Z7" s="1">
        <v>1.2</v>
      </c>
      <c r="AA7" s="1">
        <v>19</v>
      </c>
      <c r="AB7" s="1">
        <v>8</v>
      </c>
      <c r="AD7" s="1">
        <v>1.9</v>
      </c>
      <c r="AE7" s="1">
        <v>8.3000000000000007</v>
      </c>
      <c r="AF7" s="1">
        <v>2.1</v>
      </c>
      <c r="AG7" s="1">
        <v>19.600000000000001</v>
      </c>
      <c r="AH7" s="1">
        <v>70.5</v>
      </c>
      <c r="AJ7" s="1">
        <v>7</v>
      </c>
      <c r="AK7" s="1">
        <v>2</v>
      </c>
      <c r="AL7" s="1">
        <v>185</v>
      </c>
      <c r="AM7" s="1">
        <v>0.7</v>
      </c>
      <c r="AN7" s="1">
        <v>0</v>
      </c>
      <c r="AO7" s="1">
        <v>54</v>
      </c>
      <c r="AP7" s="1">
        <v>160</v>
      </c>
      <c r="AQ7" s="1">
        <v>267</v>
      </c>
      <c r="AR7" s="1">
        <v>31.7</v>
      </c>
      <c r="AS7" s="1">
        <v>66.400000000000006</v>
      </c>
      <c r="AT7" s="1">
        <v>9.0399999999999991</v>
      </c>
      <c r="AU7" s="1">
        <v>35.17</v>
      </c>
      <c r="AV7" s="1">
        <v>7.76</v>
      </c>
      <c r="AW7" s="1">
        <v>1.92</v>
      </c>
      <c r="AX7" s="1">
        <v>7.44</v>
      </c>
      <c r="AY7" s="1">
        <v>1.28</v>
      </c>
      <c r="AZ7" s="1">
        <v>8.89</v>
      </c>
      <c r="BA7" s="1">
        <v>1.88</v>
      </c>
      <c r="BB7" s="1">
        <v>5.35</v>
      </c>
      <c r="BC7" s="1">
        <v>0.81</v>
      </c>
      <c r="BD7" s="1">
        <v>5.8</v>
      </c>
      <c r="BE7" s="1">
        <v>0.88</v>
      </c>
      <c r="BF7" s="1">
        <v>3.6</v>
      </c>
      <c r="BG7" s="1">
        <v>1.6</v>
      </c>
      <c r="BH7" s="2">
        <f t="shared" si="0"/>
        <v>3.6017815394736292</v>
      </c>
      <c r="BI7" s="2">
        <f t="shared" si="1"/>
        <v>1.6024839244249582</v>
      </c>
      <c r="BJ7" s="5">
        <f t="shared" si="2"/>
        <v>2.2476241318714676</v>
      </c>
      <c r="BK7" s="5">
        <f t="shared" si="3"/>
        <v>0.35172368629986633</v>
      </c>
    </row>
    <row r="8" spans="1:63" x14ac:dyDescent="0.2">
      <c r="A8" s="1" t="s">
        <v>100</v>
      </c>
      <c r="B8" s="1" t="s">
        <v>110</v>
      </c>
      <c r="C8" s="1" t="s">
        <v>102</v>
      </c>
      <c r="D8" s="1">
        <v>-1.25</v>
      </c>
      <c r="E8" s="1">
        <v>-45.5</v>
      </c>
      <c r="F8" s="1" t="s">
        <v>61</v>
      </c>
      <c r="G8" s="1" t="s">
        <v>62</v>
      </c>
      <c r="H8" s="1" t="s">
        <v>103</v>
      </c>
      <c r="I8" s="1">
        <v>2160</v>
      </c>
      <c r="J8" s="1">
        <v>10</v>
      </c>
      <c r="K8" s="1">
        <v>74.02</v>
      </c>
      <c r="L8" s="1">
        <v>12.67</v>
      </c>
      <c r="M8" s="1">
        <v>1.08</v>
      </c>
      <c r="N8" s="1">
        <v>3.09</v>
      </c>
      <c r="P8" s="1">
        <v>3.25</v>
      </c>
      <c r="Q8" s="1">
        <v>0.24</v>
      </c>
      <c r="R8" s="1">
        <v>7.0000000000000007E-2</v>
      </c>
      <c r="S8" s="1">
        <v>4.3</v>
      </c>
      <c r="T8" s="1">
        <v>0.05</v>
      </c>
      <c r="U8" s="1">
        <v>0.32</v>
      </c>
      <c r="V8" s="1">
        <v>0.7</v>
      </c>
      <c r="W8" s="1">
        <v>1266</v>
      </c>
      <c r="X8" s="1">
        <v>46.9</v>
      </c>
      <c r="Z8" s="1">
        <v>2.1</v>
      </c>
      <c r="AA8" s="1">
        <v>17.8</v>
      </c>
      <c r="AB8" s="1">
        <v>7.8</v>
      </c>
      <c r="AD8" s="1">
        <v>5.4</v>
      </c>
      <c r="AE8" s="1">
        <v>7.7</v>
      </c>
      <c r="AF8" s="1">
        <v>3.6</v>
      </c>
      <c r="AG8" s="1">
        <v>2.9</v>
      </c>
      <c r="AH8" s="1">
        <v>82.2</v>
      </c>
      <c r="AJ8" s="1">
        <v>7</v>
      </c>
      <c r="AK8" s="1">
        <v>2</v>
      </c>
      <c r="AL8" s="1">
        <v>155</v>
      </c>
      <c r="AM8" s="1">
        <v>0.6</v>
      </c>
      <c r="AN8" s="1">
        <v>0</v>
      </c>
      <c r="AO8" s="1">
        <v>44</v>
      </c>
      <c r="AP8" s="1">
        <v>52</v>
      </c>
      <c r="AQ8" s="1">
        <v>266</v>
      </c>
      <c r="AR8" s="1">
        <v>28.6</v>
      </c>
      <c r="AS8" s="1">
        <v>64.099999999999994</v>
      </c>
      <c r="AT8" s="1">
        <v>8.36</v>
      </c>
      <c r="AU8" s="1">
        <v>32.56</v>
      </c>
      <c r="AV8" s="1">
        <v>7.15</v>
      </c>
      <c r="AW8" s="1">
        <v>1.41</v>
      </c>
      <c r="AX8" s="1">
        <v>6.58</v>
      </c>
      <c r="AY8" s="1">
        <v>1.26</v>
      </c>
      <c r="AZ8" s="1">
        <v>7.51</v>
      </c>
      <c r="BA8" s="1">
        <v>1.67</v>
      </c>
      <c r="BB8" s="1">
        <v>4.83</v>
      </c>
      <c r="BC8" s="1">
        <v>0.82</v>
      </c>
      <c r="BD8" s="1">
        <v>5.47</v>
      </c>
      <c r="BE8" s="1">
        <v>0.83</v>
      </c>
      <c r="BF8" s="1">
        <v>4.3</v>
      </c>
      <c r="BG8" s="1">
        <v>1.7</v>
      </c>
      <c r="BH8" s="2">
        <f t="shared" si="0"/>
        <v>4.3021279499268346</v>
      </c>
      <c r="BI8" s="2">
        <f t="shared" si="1"/>
        <v>1.702639169701518</v>
      </c>
      <c r="BJ8" s="5">
        <f t="shared" si="2"/>
        <v>2.5267408541300158</v>
      </c>
      <c r="BK8" s="5">
        <f t="shared" si="3"/>
        <v>0.40256070238981645</v>
      </c>
    </row>
    <row r="9" spans="1:63" x14ac:dyDescent="0.2">
      <c r="A9" s="1" t="s">
        <v>100</v>
      </c>
      <c r="B9" s="1" t="s">
        <v>107</v>
      </c>
      <c r="C9" s="1" t="s">
        <v>102</v>
      </c>
      <c r="D9" s="1">
        <v>-1.25</v>
      </c>
      <c r="E9" s="1">
        <v>-45.5</v>
      </c>
      <c r="F9" s="1" t="s">
        <v>61</v>
      </c>
      <c r="G9" s="1" t="s">
        <v>62</v>
      </c>
      <c r="H9" s="1" t="s">
        <v>103</v>
      </c>
      <c r="I9" s="1">
        <v>2160</v>
      </c>
      <c r="J9" s="1">
        <v>10</v>
      </c>
      <c r="K9" s="1">
        <v>74.42</v>
      </c>
      <c r="L9" s="1">
        <v>12.24</v>
      </c>
      <c r="M9" s="1">
        <v>1.29</v>
      </c>
      <c r="N9" s="1">
        <v>3.13</v>
      </c>
      <c r="P9" s="1">
        <v>3.15</v>
      </c>
      <c r="Q9" s="1">
        <v>0.26</v>
      </c>
      <c r="R9" s="1">
        <v>0.06</v>
      </c>
      <c r="S9" s="1">
        <v>4.09</v>
      </c>
      <c r="T9" s="1">
        <v>0.04</v>
      </c>
      <c r="U9" s="1">
        <v>0.28000000000000003</v>
      </c>
      <c r="V9" s="1">
        <v>0.9</v>
      </c>
      <c r="W9" s="1">
        <v>995</v>
      </c>
      <c r="X9" s="1">
        <v>30.4</v>
      </c>
      <c r="Z9" s="1">
        <v>0.5</v>
      </c>
      <c r="AA9" s="1">
        <v>15.8</v>
      </c>
      <c r="AB9" s="1">
        <v>7.4</v>
      </c>
      <c r="AD9" s="1">
        <v>2.8</v>
      </c>
      <c r="AE9" s="1">
        <v>8.5</v>
      </c>
      <c r="AF9" s="1">
        <v>3.1</v>
      </c>
      <c r="AG9" s="1">
        <v>4.3</v>
      </c>
      <c r="AH9" s="1">
        <v>62.5</v>
      </c>
      <c r="AJ9" s="1">
        <v>6</v>
      </c>
      <c r="AK9" s="1">
        <v>2</v>
      </c>
      <c r="AL9" s="1">
        <v>157</v>
      </c>
      <c r="AM9" s="1">
        <v>0.5</v>
      </c>
      <c r="AN9" s="1">
        <v>0</v>
      </c>
      <c r="AO9" s="1">
        <v>51</v>
      </c>
      <c r="AP9" s="1">
        <v>60</v>
      </c>
      <c r="AQ9" s="1">
        <v>273</v>
      </c>
      <c r="AR9" s="1">
        <v>29.8</v>
      </c>
      <c r="AS9" s="1">
        <v>64.2</v>
      </c>
      <c r="AT9" s="1">
        <v>7.91</v>
      </c>
      <c r="AU9" s="1">
        <v>34</v>
      </c>
      <c r="AV9" s="1">
        <v>7.1</v>
      </c>
      <c r="AW9" s="1">
        <v>1.33</v>
      </c>
      <c r="AX9" s="1">
        <v>6.51</v>
      </c>
      <c r="AY9" s="1">
        <v>1.3</v>
      </c>
      <c r="AZ9" s="1">
        <v>6.58</v>
      </c>
      <c r="BA9" s="1">
        <v>1.62</v>
      </c>
      <c r="BB9" s="1">
        <v>4.93</v>
      </c>
      <c r="BC9" s="1">
        <v>0.77</v>
      </c>
      <c r="BD9" s="1">
        <v>5.29</v>
      </c>
      <c r="BE9" s="1">
        <v>0.73</v>
      </c>
      <c r="BF9" s="1">
        <v>3.9</v>
      </c>
      <c r="BG9" s="1">
        <v>1.9</v>
      </c>
      <c r="BH9" s="2">
        <f t="shared" si="0"/>
        <v>3.9019300010964315</v>
      </c>
      <c r="BI9" s="2">
        <f t="shared" si="1"/>
        <v>1.9029496602546376</v>
      </c>
      <c r="BJ9" s="5">
        <f t="shared" si="2"/>
        <v>2.0504641203037952</v>
      </c>
      <c r="BK9" s="5">
        <f t="shared" si="3"/>
        <v>0.31185217426217415</v>
      </c>
    </row>
    <row r="10" spans="1:63" x14ac:dyDescent="0.2">
      <c r="A10" s="1" t="s">
        <v>100</v>
      </c>
      <c r="B10" s="1" t="s">
        <v>108</v>
      </c>
      <c r="C10" s="1" t="s">
        <v>102</v>
      </c>
      <c r="D10" s="1">
        <v>-1.25</v>
      </c>
      <c r="E10" s="1">
        <v>-45.5</v>
      </c>
      <c r="F10" s="1" t="s">
        <v>61</v>
      </c>
      <c r="G10" s="1" t="s">
        <v>62</v>
      </c>
      <c r="H10" s="1" t="s">
        <v>103</v>
      </c>
      <c r="I10" s="1">
        <v>2160</v>
      </c>
      <c r="J10" s="1">
        <v>10</v>
      </c>
      <c r="K10" s="1">
        <v>74.72</v>
      </c>
      <c r="L10" s="1">
        <v>12.31</v>
      </c>
      <c r="M10" s="1">
        <v>1.39</v>
      </c>
      <c r="N10" s="1">
        <v>3.08</v>
      </c>
      <c r="P10" s="1">
        <v>2.5</v>
      </c>
      <c r="Q10" s="1">
        <v>0.27</v>
      </c>
      <c r="R10" s="1">
        <v>7.0000000000000007E-2</v>
      </c>
      <c r="S10" s="1">
        <v>4.3899999999999997</v>
      </c>
      <c r="T10" s="1">
        <v>0.04</v>
      </c>
      <c r="U10" s="1">
        <v>0.28999999999999998</v>
      </c>
      <c r="V10" s="1">
        <v>0.8</v>
      </c>
      <c r="W10" s="1">
        <v>919</v>
      </c>
      <c r="X10" s="1">
        <v>36.299999999999997</v>
      </c>
      <c r="Z10" s="1">
        <v>1.8</v>
      </c>
      <c r="AA10" s="1">
        <v>16.899999999999999</v>
      </c>
      <c r="AB10" s="1">
        <v>7.8</v>
      </c>
      <c r="AD10" s="1">
        <v>2.2000000000000002</v>
      </c>
      <c r="AE10" s="1">
        <v>9.1999999999999993</v>
      </c>
      <c r="AF10" s="1">
        <v>3.7</v>
      </c>
      <c r="AG10" s="1">
        <v>3.6</v>
      </c>
      <c r="AH10" s="1">
        <v>62.5</v>
      </c>
      <c r="AJ10" s="1">
        <v>7</v>
      </c>
      <c r="AK10" s="1">
        <v>2</v>
      </c>
      <c r="AL10" s="1">
        <v>155</v>
      </c>
      <c r="AM10" s="1">
        <v>0.6</v>
      </c>
      <c r="AN10" s="1">
        <v>0</v>
      </c>
      <c r="AO10" s="1">
        <v>51</v>
      </c>
      <c r="AP10" s="1">
        <v>68</v>
      </c>
      <c r="AQ10" s="1">
        <v>280</v>
      </c>
      <c r="AR10" s="1">
        <v>27.9</v>
      </c>
      <c r="AS10" s="1">
        <v>63.4</v>
      </c>
      <c r="AT10" s="1">
        <v>7.86</v>
      </c>
      <c r="AU10" s="1">
        <v>32.69</v>
      </c>
      <c r="AV10" s="1">
        <v>7.21</v>
      </c>
      <c r="AW10" s="1">
        <v>1.34</v>
      </c>
      <c r="AX10" s="1">
        <v>7.21</v>
      </c>
      <c r="AY10" s="1">
        <v>1.28</v>
      </c>
      <c r="AZ10" s="1">
        <v>7.8</v>
      </c>
      <c r="BA10" s="1">
        <v>1.61</v>
      </c>
      <c r="BB10" s="1">
        <v>4.87</v>
      </c>
      <c r="BC10" s="1">
        <v>0.75</v>
      </c>
      <c r="BD10" s="1">
        <v>5.28</v>
      </c>
      <c r="BE10" s="1">
        <v>0.84</v>
      </c>
      <c r="BF10" s="1">
        <v>3.8</v>
      </c>
      <c r="BG10" s="1">
        <v>1.7</v>
      </c>
      <c r="BH10" s="2">
        <f t="shared" si="0"/>
        <v>3.8018805138888303</v>
      </c>
      <c r="BI10" s="2">
        <f t="shared" si="1"/>
        <v>1.702639169701518</v>
      </c>
      <c r="BJ10" s="5">
        <f t="shared" si="2"/>
        <v>2.2329337780683858</v>
      </c>
      <c r="BK10" s="5">
        <f t="shared" si="3"/>
        <v>0.34887584342704003</v>
      </c>
    </row>
    <row r="11" spans="1:63" x14ac:dyDescent="0.2">
      <c r="A11" s="1" t="s">
        <v>100</v>
      </c>
      <c r="B11" s="1" t="s">
        <v>104</v>
      </c>
      <c r="C11" s="1" t="s">
        <v>102</v>
      </c>
      <c r="D11" s="1">
        <v>-1.25</v>
      </c>
      <c r="E11" s="1">
        <v>-45.5</v>
      </c>
      <c r="F11" s="1" t="s">
        <v>61</v>
      </c>
      <c r="G11" s="1" t="s">
        <v>62</v>
      </c>
      <c r="H11" s="1" t="s">
        <v>105</v>
      </c>
      <c r="I11" s="1">
        <v>2240</v>
      </c>
      <c r="J11" s="1">
        <v>0</v>
      </c>
      <c r="K11" s="1">
        <v>78.930000000000007</v>
      </c>
      <c r="L11" s="1">
        <v>7.93</v>
      </c>
      <c r="M11" s="1">
        <v>0.04</v>
      </c>
      <c r="N11" s="1">
        <v>4.2</v>
      </c>
      <c r="P11" s="1">
        <v>1.17</v>
      </c>
      <c r="Q11" s="1">
        <v>2.59</v>
      </c>
      <c r="R11" s="1">
        <v>0.02</v>
      </c>
      <c r="S11" s="1">
        <v>0.15</v>
      </c>
      <c r="T11" s="1">
        <v>0.05</v>
      </c>
      <c r="U11" s="1">
        <v>0.34</v>
      </c>
      <c r="V11" s="1">
        <v>4.5</v>
      </c>
      <c r="W11" s="1">
        <v>132</v>
      </c>
      <c r="X11" s="1">
        <v>39.200000000000003</v>
      </c>
      <c r="Z11" s="1">
        <v>0.9</v>
      </c>
      <c r="AA11" s="1">
        <v>9.1999999999999993</v>
      </c>
      <c r="AB11" s="1">
        <v>1</v>
      </c>
      <c r="AD11" s="1">
        <v>1.3</v>
      </c>
      <c r="AE11" s="1">
        <v>1.5</v>
      </c>
      <c r="AF11" s="1">
        <v>96.7</v>
      </c>
      <c r="AG11" s="1">
        <v>2.6</v>
      </c>
      <c r="AH11" s="1">
        <v>37.6</v>
      </c>
      <c r="AJ11" s="1">
        <v>17</v>
      </c>
      <c r="AL11" s="1">
        <v>46</v>
      </c>
      <c r="AM11" s="1">
        <v>0.1</v>
      </c>
      <c r="AN11" s="1">
        <v>107</v>
      </c>
      <c r="AO11" s="1">
        <v>18</v>
      </c>
      <c r="AP11" s="1">
        <v>60</v>
      </c>
      <c r="AQ11" s="1">
        <v>41</v>
      </c>
      <c r="AR11" s="1">
        <v>8.1</v>
      </c>
      <c r="AS11" s="1">
        <v>17.600000000000001</v>
      </c>
      <c r="AT11" s="1">
        <v>2.4500000000000002</v>
      </c>
      <c r="AU11" s="1">
        <v>12.8</v>
      </c>
      <c r="AV11" s="1">
        <v>2.4</v>
      </c>
      <c r="AW11" s="1">
        <v>0.73</v>
      </c>
      <c r="AX11" s="1">
        <v>2.7</v>
      </c>
      <c r="AY11" s="1">
        <v>0.42</v>
      </c>
      <c r="AZ11" s="1">
        <v>2.78</v>
      </c>
      <c r="BA11" s="1">
        <v>0.51</v>
      </c>
      <c r="BB11" s="1">
        <v>1.47</v>
      </c>
      <c r="BC11" s="1">
        <v>0.27</v>
      </c>
      <c r="BD11" s="1">
        <v>1.39</v>
      </c>
      <c r="BE11" s="1">
        <v>0.24</v>
      </c>
      <c r="BF11" s="1">
        <v>0.9</v>
      </c>
      <c r="BG11" s="1">
        <v>2.4</v>
      </c>
      <c r="BH11" s="2">
        <f t="shared" si="0"/>
        <v>0.9</v>
      </c>
      <c r="BI11" s="2">
        <f t="shared" si="1"/>
        <v>2.4</v>
      </c>
      <c r="BJ11" s="5">
        <f t="shared" si="2"/>
        <v>0.375</v>
      </c>
      <c r="BK11" s="5">
        <f t="shared" si="3"/>
        <v>-0.42596873227228116</v>
      </c>
    </row>
    <row r="12" spans="1:63" x14ac:dyDescent="0.2">
      <c r="A12" s="1" t="s">
        <v>114</v>
      </c>
      <c r="B12" s="1" t="s">
        <v>119</v>
      </c>
      <c r="C12" s="1" t="s">
        <v>102</v>
      </c>
      <c r="D12" s="1">
        <v>11.3</v>
      </c>
      <c r="E12" s="1">
        <v>-8.4</v>
      </c>
      <c r="F12" s="1" t="s">
        <v>61</v>
      </c>
      <c r="G12" s="1" t="s">
        <v>62</v>
      </c>
      <c r="H12" s="1" t="s">
        <v>120</v>
      </c>
      <c r="I12" s="1">
        <v>2210</v>
      </c>
      <c r="J12" s="1">
        <v>0</v>
      </c>
      <c r="K12" s="1">
        <v>61.24</v>
      </c>
      <c r="L12" s="1">
        <v>17.41</v>
      </c>
      <c r="M12" s="1">
        <v>3.28</v>
      </c>
      <c r="N12" s="1">
        <v>5.2</v>
      </c>
      <c r="P12" s="1">
        <v>5.14</v>
      </c>
      <c r="Q12" s="1">
        <v>1.33</v>
      </c>
      <c r="R12" s="1">
        <v>0.23</v>
      </c>
      <c r="S12" s="1">
        <v>5.43</v>
      </c>
      <c r="T12" s="1">
        <v>0.16</v>
      </c>
      <c r="U12" s="1">
        <v>0.57999999999999996</v>
      </c>
      <c r="V12" s="1">
        <v>1</v>
      </c>
      <c r="W12" s="1">
        <v>906</v>
      </c>
      <c r="X12" s="1">
        <v>9</v>
      </c>
      <c r="Y12" s="1">
        <v>148</v>
      </c>
      <c r="AB12" s="1">
        <v>5.0999999999999996</v>
      </c>
      <c r="AE12" s="1">
        <v>8.6999999999999993</v>
      </c>
      <c r="AF12" s="1">
        <v>13</v>
      </c>
      <c r="AH12" s="1">
        <v>131</v>
      </c>
      <c r="AL12" s="1">
        <v>332</v>
      </c>
      <c r="AM12" s="1">
        <v>0.6</v>
      </c>
      <c r="AN12" s="1">
        <v>94</v>
      </c>
      <c r="AO12" s="1">
        <v>16.3</v>
      </c>
      <c r="AQ12" s="1">
        <v>124</v>
      </c>
      <c r="AR12" s="1">
        <v>19.100000000000001</v>
      </c>
      <c r="AS12" s="1">
        <v>38.1</v>
      </c>
      <c r="AT12" s="1">
        <v>4.5999999999999996</v>
      </c>
      <c r="AU12" s="1">
        <v>17.399999999999999</v>
      </c>
      <c r="AV12" s="1">
        <v>3.7</v>
      </c>
      <c r="AW12" s="1">
        <v>1.3</v>
      </c>
      <c r="AX12" s="1">
        <v>3.5</v>
      </c>
      <c r="AY12" s="1">
        <v>0.5</v>
      </c>
      <c r="AZ12" s="1">
        <v>3.2</v>
      </c>
      <c r="BA12" s="1">
        <v>0.7</v>
      </c>
      <c r="BB12" s="1">
        <v>1.7</v>
      </c>
      <c r="BC12" s="1">
        <v>0.3</v>
      </c>
      <c r="BD12" s="1">
        <v>1.7</v>
      </c>
      <c r="BE12" s="1">
        <v>0.3</v>
      </c>
      <c r="BF12" s="1">
        <v>2</v>
      </c>
      <c r="BG12" s="1">
        <v>1.5</v>
      </c>
      <c r="BH12" s="2">
        <f t="shared" si="0"/>
        <v>2</v>
      </c>
      <c r="BI12" s="2">
        <f t="shared" si="1"/>
        <v>1.5</v>
      </c>
      <c r="BJ12" s="5">
        <f t="shared" si="2"/>
        <v>1.3333333333333333</v>
      </c>
      <c r="BK12" s="5">
        <f t="shared" si="3"/>
        <v>0.12493873660829993</v>
      </c>
    </row>
    <row r="13" spans="1:63" x14ac:dyDescent="0.2">
      <c r="A13" s="1" t="s">
        <v>114</v>
      </c>
      <c r="B13" s="1" t="s">
        <v>122</v>
      </c>
      <c r="C13" s="1" t="s">
        <v>102</v>
      </c>
      <c r="D13" s="1">
        <v>11.3</v>
      </c>
      <c r="E13" s="1">
        <v>-8.4</v>
      </c>
      <c r="F13" s="1" t="s">
        <v>61</v>
      </c>
      <c r="G13" s="1" t="s">
        <v>62</v>
      </c>
      <c r="H13" s="1" t="s">
        <v>118</v>
      </c>
      <c r="I13" s="1">
        <v>2210</v>
      </c>
      <c r="J13" s="1">
        <v>0</v>
      </c>
      <c r="K13" s="1">
        <v>61.45</v>
      </c>
      <c r="L13" s="1">
        <v>14</v>
      </c>
      <c r="M13" s="1">
        <v>6.38</v>
      </c>
      <c r="N13" s="1">
        <v>6.87</v>
      </c>
      <c r="P13" s="1">
        <v>2.31</v>
      </c>
      <c r="Q13" s="1">
        <v>4.22</v>
      </c>
      <c r="R13" s="1">
        <v>0.16</v>
      </c>
      <c r="S13" s="1">
        <v>3.71</v>
      </c>
      <c r="T13" s="1">
        <v>0.2</v>
      </c>
      <c r="U13" s="1">
        <v>0.7</v>
      </c>
      <c r="V13" s="1">
        <v>1.2</v>
      </c>
      <c r="W13" s="1">
        <v>712</v>
      </c>
      <c r="X13" s="1">
        <v>24</v>
      </c>
      <c r="Y13" s="1">
        <v>416</v>
      </c>
      <c r="AB13" s="1">
        <v>3.4</v>
      </c>
      <c r="AE13" s="1">
        <v>6.3</v>
      </c>
      <c r="AF13" s="1">
        <v>70</v>
      </c>
      <c r="AH13" s="1">
        <v>65</v>
      </c>
      <c r="AL13" s="1">
        <v>527</v>
      </c>
      <c r="AM13" s="1">
        <v>0.6</v>
      </c>
      <c r="AN13" s="1">
        <v>140</v>
      </c>
      <c r="AO13" s="1">
        <v>16.5</v>
      </c>
      <c r="AQ13" s="1">
        <v>79</v>
      </c>
      <c r="AR13" s="1">
        <v>23.7</v>
      </c>
      <c r="AS13" s="1">
        <v>48.5</v>
      </c>
      <c r="AT13" s="1">
        <v>5.2</v>
      </c>
      <c r="AU13" s="1">
        <v>19.2</v>
      </c>
      <c r="AV13" s="1">
        <v>3.9</v>
      </c>
      <c r="AW13" s="1">
        <v>1</v>
      </c>
      <c r="AX13" s="1">
        <v>3</v>
      </c>
      <c r="AY13" s="1">
        <v>0.4</v>
      </c>
      <c r="AZ13" s="1">
        <v>2.4</v>
      </c>
      <c r="BA13" s="1">
        <v>0.5</v>
      </c>
      <c r="BB13" s="1">
        <v>1.5</v>
      </c>
      <c r="BC13" s="1">
        <v>0.2</v>
      </c>
      <c r="BD13" s="1">
        <v>1.4</v>
      </c>
      <c r="BE13" s="1">
        <v>0.2</v>
      </c>
      <c r="BF13" s="1">
        <v>4.2</v>
      </c>
      <c r="BG13" s="1">
        <v>1.5</v>
      </c>
      <c r="BH13" s="2">
        <f t="shared" si="0"/>
        <v>4.2</v>
      </c>
      <c r="BI13" s="2">
        <f t="shared" si="1"/>
        <v>1.5</v>
      </c>
      <c r="BJ13" s="5">
        <f t="shared" si="2"/>
        <v>2.8000000000000003</v>
      </c>
      <c r="BK13" s="5">
        <f t="shared" si="3"/>
        <v>0.44715803134221926</v>
      </c>
    </row>
    <row r="14" spans="1:63" x14ac:dyDescent="0.2">
      <c r="A14" s="1" t="s">
        <v>114</v>
      </c>
      <c r="B14" s="1" t="s">
        <v>123</v>
      </c>
      <c r="C14" s="1" t="s">
        <v>102</v>
      </c>
      <c r="D14" s="1">
        <v>11.3</v>
      </c>
      <c r="E14" s="1">
        <v>-8.4</v>
      </c>
      <c r="F14" s="1" t="s">
        <v>61</v>
      </c>
      <c r="G14" s="1" t="s">
        <v>62</v>
      </c>
      <c r="H14" s="1" t="s">
        <v>103</v>
      </c>
      <c r="I14" s="1">
        <v>2210</v>
      </c>
      <c r="J14" s="1">
        <v>0</v>
      </c>
      <c r="K14" s="1">
        <v>63.05</v>
      </c>
      <c r="L14" s="1">
        <v>16.45</v>
      </c>
      <c r="M14" s="1">
        <v>4.26</v>
      </c>
      <c r="N14" s="1">
        <v>5.66</v>
      </c>
      <c r="P14" s="1">
        <v>2.68</v>
      </c>
      <c r="Q14" s="1">
        <v>2.64</v>
      </c>
      <c r="R14" s="1">
        <v>0.09</v>
      </c>
      <c r="S14" s="1">
        <v>4.37</v>
      </c>
      <c r="T14" s="1">
        <v>0.19</v>
      </c>
      <c r="U14" s="1">
        <v>0.61</v>
      </c>
      <c r="V14" s="1">
        <v>0.6</v>
      </c>
      <c r="W14" s="1">
        <v>858</v>
      </c>
      <c r="X14" s="1">
        <v>16</v>
      </c>
      <c r="Y14" s="1">
        <v>96</v>
      </c>
      <c r="AB14" s="1">
        <v>3.3</v>
      </c>
      <c r="AE14" s="1">
        <v>5.2</v>
      </c>
      <c r="AF14" s="1">
        <v>29</v>
      </c>
      <c r="AH14" s="1">
        <v>76</v>
      </c>
      <c r="AL14" s="1">
        <v>760</v>
      </c>
      <c r="AM14" s="1">
        <v>0.3</v>
      </c>
      <c r="AN14" s="1">
        <v>92</v>
      </c>
      <c r="AO14" s="1">
        <v>8.5</v>
      </c>
      <c r="AQ14" s="1">
        <v>84</v>
      </c>
      <c r="AR14" s="1">
        <v>27</v>
      </c>
      <c r="AS14" s="1">
        <v>51.3</v>
      </c>
      <c r="AT14" s="1">
        <v>5.6</v>
      </c>
      <c r="AU14" s="1">
        <v>19.5</v>
      </c>
      <c r="AV14" s="1">
        <v>3.1</v>
      </c>
      <c r="AW14" s="1">
        <v>1</v>
      </c>
      <c r="AX14" s="1">
        <v>2.6</v>
      </c>
      <c r="AY14" s="1">
        <v>0.3</v>
      </c>
      <c r="AZ14" s="1">
        <v>1.6</v>
      </c>
      <c r="BA14" s="1">
        <v>0.3</v>
      </c>
      <c r="BB14" s="1">
        <v>0.8</v>
      </c>
      <c r="BC14" s="1">
        <v>0.1</v>
      </c>
      <c r="BD14" s="1">
        <v>0.7</v>
      </c>
      <c r="BE14" s="1">
        <v>0.1</v>
      </c>
      <c r="BF14" s="1">
        <v>4</v>
      </c>
      <c r="BG14" s="1">
        <v>2.7</v>
      </c>
      <c r="BH14" s="2">
        <f t="shared" si="0"/>
        <v>4</v>
      </c>
      <c r="BI14" s="2">
        <f t="shared" si="1"/>
        <v>2.7</v>
      </c>
      <c r="BJ14" s="5">
        <f t="shared" si="2"/>
        <v>1.4814814814814814</v>
      </c>
      <c r="BK14" s="5">
        <f t="shared" si="3"/>
        <v>0.17069622716897506</v>
      </c>
    </row>
    <row r="15" spans="1:63" x14ac:dyDescent="0.2">
      <c r="A15" s="1" t="s">
        <v>114</v>
      </c>
      <c r="B15" s="1" t="s">
        <v>124</v>
      </c>
      <c r="C15" s="1" t="s">
        <v>102</v>
      </c>
      <c r="D15" s="1">
        <v>11.3</v>
      </c>
      <c r="E15" s="1">
        <v>-8.4</v>
      </c>
      <c r="F15" s="1" t="s">
        <v>61</v>
      </c>
      <c r="G15" s="1" t="s">
        <v>62</v>
      </c>
      <c r="H15" s="1" t="s">
        <v>103</v>
      </c>
      <c r="I15" s="1">
        <v>2210</v>
      </c>
      <c r="J15" s="1">
        <v>0</v>
      </c>
      <c r="K15" s="1">
        <v>63.97</v>
      </c>
      <c r="L15" s="1">
        <v>14.61</v>
      </c>
      <c r="M15" s="1">
        <v>3.58</v>
      </c>
      <c r="N15" s="1">
        <v>5.49</v>
      </c>
      <c r="P15" s="1">
        <v>2.5099999999999998</v>
      </c>
      <c r="Q15" s="1">
        <v>4.29</v>
      </c>
      <c r="R15" s="1">
        <v>0.14000000000000001</v>
      </c>
      <c r="S15" s="1">
        <v>4.7</v>
      </c>
      <c r="T15" s="1">
        <v>0.16</v>
      </c>
      <c r="U15" s="1">
        <v>0.54</v>
      </c>
      <c r="V15" s="1">
        <v>0.7</v>
      </c>
      <c r="W15" s="1">
        <v>670</v>
      </c>
      <c r="X15" s="1">
        <v>19</v>
      </c>
      <c r="Y15" s="1">
        <v>196</v>
      </c>
      <c r="AB15" s="1">
        <v>3.5</v>
      </c>
      <c r="AE15" s="1">
        <v>5.3</v>
      </c>
      <c r="AF15" s="1">
        <v>64</v>
      </c>
      <c r="AH15" s="1">
        <v>70</v>
      </c>
      <c r="AL15" s="1">
        <v>346</v>
      </c>
      <c r="AM15" s="1">
        <v>0.4</v>
      </c>
      <c r="AN15" s="1">
        <v>100</v>
      </c>
      <c r="AO15" s="1">
        <v>14.4</v>
      </c>
      <c r="AQ15" s="1">
        <v>81</v>
      </c>
      <c r="AR15" s="1">
        <v>20.100000000000001</v>
      </c>
      <c r="AS15" s="1">
        <v>40</v>
      </c>
      <c r="AT15" s="1">
        <v>4.0999999999999996</v>
      </c>
      <c r="AU15" s="1">
        <v>15.6</v>
      </c>
      <c r="AV15" s="1">
        <v>3</v>
      </c>
      <c r="AW15" s="1">
        <v>0.9</v>
      </c>
      <c r="AX15" s="1">
        <v>2.2999999999999998</v>
      </c>
      <c r="AY15" s="1">
        <v>0.3</v>
      </c>
      <c r="AZ15" s="1">
        <v>1.9</v>
      </c>
      <c r="BA15" s="1">
        <v>0.4</v>
      </c>
      <c r="BB15" s="1">
        <v>1.1000000000000001</v>
      </c>
      <c r="BC15" s="1">
        <v>0.2</v>
      </c>
      <c r="BD15" s="1">
        <v>1.2</v>
      </c>
      <c r="BE15" s="1">
        <v>0.2</v>
      </c>
      <c r="BF15" s="1">
        <v>3.5</v>
      </c>
      <c r="BG15" s="1">
        <v>1.9</v>
      </c>
      <c r="BH15" s="2">
        <f t="shared" si="0"/>
        <v>3.5</v>
      </c>
      <c r="BI15" s="2">
        <f t="shared" si="1"/>
        <v>1.9</v>
      </c>
      <c r="BJ15" s="5">
        <f t="shared" si="2"/>
        <v>1.8421052631578949</v>
      </c>
      <c r="BK15" s="5">
        <f t="shared" si="3"/>
        <v>0.2653144433974467</v>
      </c>
    </row>
    <row r="16" spans="1:63" x14ac:dyDescent="0.2">
      <c r="A16" s="1" t="s">
        <v>114</v>
      </c>
      <c r="B16" s="1" t="s">
        <v>121</v>
      </c>
      <c r="C16" s="1" t="s">
        <v>102</v>
      </c>
      <c r="D16" s="1">
        <v>11.3</v>
      </c>
      <c r="E16" s="1">
        <v>-8.4</v>
      </c>
      <c r="F16" s="1" t="s">
        <v>61</v>
      </c>
      <c r="G16" s="1" t="s">
        <v>62</v>
      </c>
      <c r="H16" s="1" t="s">
        <v>118</v>
      </c>
      <c r="I16" s="1">
        <v>2210</v>
      </c>
      <c r="J16" s="1">
        <v>0</v>
      </c>
      <c r="K16" s="1">
        <v>65.41</v>
      </c>
      <c r="L16" s="1">
        <v>14.13</v>
      </c>
      <c r="M16" s="1">
        <v>4.6100000000000003</v>
      </c>
      <c r="N16" s="1">
        <v>6.49</v>
      </c>
      <c r="P16" s="1">
        <v>1.63</v>
      </c>
      <c r="Q16" s="1">
        <v>3.28</v>
      </c>
      <c r="R16" s="1">
        <v>0.12</v>
      </c>
      <c r="S16" s="1">
        <v>3.58</v>
      </c>
      <c r="T16" s="1">
        <v>0.13</v>
      </c>
      <c r="U16" s="1">
        <v>0.62</v>
      </c>
      <c r="V16" s="1">
        <v>1.1000000000000001</v>
      </c>
      <c r="W16" s="1">
        <v>485</v>
      </c>
      <c r="X16" s="1">
        <v>25</v>
      </c>
      <c r="Y16" s="1">
        <v>120</v>
      </c>
      <c r="AB16" s="1">
        <v>3.2</v>
      </c>
      <c r="AE16" s="1">
        <v>4.0999999999999996</v>
      </c>
      <c r="AF16" s="1">
        <v>41</v>
      </c>
      <c r="AH16" s="1">
        <v>37</v>
      </c>
      <c r="AL16" s="1">
        <v>562</v>
      </c>
      <c r="AM16" s="1">
        <v>0.4</v>
      </c>
      <c r="AN16" s="1">
        <v>151</v>
      </c>
      <c r="AO16" s="1">
        <v>13.8</v>
      </c>
      <c r="AQ16" s="1">
        <v>77</v>
      </c>
      <c r="AR16" s="1">
        <v>27.5</v>
      </c>
      <c r="AS16" s="1">
        <v>46.7</v>
      </c>
      <c r="AT16" s="1">
        <v>5.2</v>
      </c>
      <c r="AU16" s="1">
        <v>19.7</v>
      </c>
      <c r="AV16" s="1">
        <v>3.5</v>
      </c>
      <c r="AW16" s="1">
        <v>1.1000000000000001</v>
      </c>
      <c r="AX16" s="1">
        <v>2.8</v>
      </c>
      <c r="AY16" s="1">
        <v>0.4</v>
      </c>
      <c r="AZ16" s="1">
        <v>2.2999999999999998</v>
      </c>
      <c r="BA16" s="1">
        <v>0.5</v>
      </c>
      <c r="BB16" s="1">
        <v>1.5</v>
      </c>
      <c r="BC16" s="1">
        <v>0.2</v>
      </c>
      <c r="BD16" s="1">
        <v>1.3</v>
      </c>
      <c r="BE16" s="1">
        <v>0.2</v>
      </c>
      <c r="BF16" s="1">
        <v>3.9</v>
      </c>
      <c r="BG16" s="1">
        <v>1.6</v>
      </c>
      <c r="BH16" s="2">
        <f t="shared" si="0"/>
        <v>3.9</v>
      </c>
      <c r="BI16" s="2">
        <f t="shared" si="1"/>
        <v>1.6</v>
      </c>
      <c r="BJ16" s="5">
        <f t="shared" si="2"/>
        <v>2.4375</v>
      </c>
      <c r="BK16" s="5">
        <f t="shared" si="3"/>
        <v>0.38694462437057442</v>
      </c>
    </row>
    <row r="17" spans="1:63" x14ac:dyDescent="0.2">
      <c r="A17" s="1" t="s">
        <v>114</v>
      </c>
      <c r="B17" s="1" t="s">
        <v>117</v>
      </c>
      <c r="C17" s="1" t="s">
        <v>102</v>
      </c>
      <c r="D17" s="1">
        <v>11.3</v>
      </c>
      <c r="E17" s="1">
        <v>-8.4</v>
      </c>
      <c r="F17" s="1" t="s">
        <v>61</v>
      </c>
      <c r="G17" s="1" t="s">
        <v>62</v>
      </c>
      <c r="H17" s="1" t="s">
        <v>118</v>
      </c>
      <c r="I17" s="1">
        <v>2210</v>
      </c>
      <c r="J17" s="1">
        <v>0</v>
      </c>
      <c r="K17" s="1">
        <v>67.11</v>
      </c>
      <c r="L17" s="1">
        <v>14.97</v>
      </c>
      <c r="M17" s="1">
        <v>2.75</v>
      </c>
      <c r="N17" s="1">
        <v>5.31</v>
      </c>
      <c r="P17" s="1">
        <v>2.4</v>
      </c>
      <c r="Q17" s="1">
        <v>2.5499999999999998</v>
      </c>
      <c r="R17" s="1">
        <v>0.14000000000000001</v>
      </c>
      <c r="S17" s="1">
        <v>4.07</v>
      </c>
      <c r="T17" s="1">
        <v>0.14000000000000001</v>
      </c>
      <c r="U17" s="1">
        <v>0.55000000000000004</v>
      </c>
      <c r="V17" s="1">
        <v>0.5</v>
      </c>
      <c r="W17" s="1">
        <v>823</v>
      </c>
      <c r="X17" s="1">
        <v>16</v>
      </c>
      <c r="Y17" s="1">
        <v>179</v>
      </c>
      <c r="AB17" s="1">
        <v>4</v>
      </c>
      <c r="AE17" s="1">
        <v>7.3</v>
      </c>
      <c r="AF17" s="1">
        <v>44</v>
      </c>
      <c r="AH17" s="1">
        <v>69</v>
      </c>
      <c r="AL17" s="1">
        <v>575</v>
      </c>
      <c r="AM17" s="1">
        <v>0.7</v>
      </c>
      <c r="AN17" s="1">
        <v>96</v>
      </c>
      <c r="AO17" s="1">
        <v>15.2</v>
      </c>
      <c r="AQ17" s="1">
        <v>89</v>
      </c>
      <c r="AR17" s="1">
        <v>27.1</v>
      </c>
      <c r="AS17" s="1">
        <v>52.6</v>
      </c>
      <c r="AT17" s="1">
        <v>5.7</v>
      </c>
      <c r="AU17" s="1">
        <v>19.8</v>
      </c>
      <c r="AV17" s="1">
        <v>3.3</v>
      </c>
      <c r="AW17" s="1">
        <v>1.3</v>
      </c>
      <c r="AX17" s="1">
        <v>2.8</v>
      </c>
      <c r="AY17" s="1">
        <v>0.4</v>
      </c>
      <c r="AZ17" s="1">
        <v>2.2999999999999998</v>
      </c>
      <c r="BA17" s="1">
        <v>0.4</v>
      </c>
      <c r="BB17" s="1">
        <v>1.4</v>
      </c>
      <c r="BC17" s="1">
        <v>0.2</v>
      </c>
      <c r="BD17" s="1">
        <v>1.3</v>
      </c>
      <c r="BE17" s="1">
        <v>0.2</v>
      </c>
      <c r="BF17" s="1">
        <v>5.4</v>
      </c>
      <c r="BG17" s="1">
        <v>2.2000000000000002</v>
      </c>
      <c r="BH17" s="2">
        <f t="shared" si="0"/>
        <v>5.4</v>
      </c>
      <c r="BI17" s="2">
        <f t="shared" si="1"/>
        <v>2.2000000000000002</v>
      </c>
      <c r="BJ17" s="5">
        <f t="shared" si="2"/>
        <v>2.4545454545454546</v>
      </c>
      <c r="BK17" s="5">
        <f t="shared" si="3"/>
        <v>0.38997107900076228</v>
      </c>
    </row>
    <row r="18" spans="1:63" x14ac:dyDescent="0.2">
      <c r="A18" s="1" t="s">
        <v>114</v>
      </c>
      <c r="B18" s="1" t="s">
        <v>115</v>
      </c>
      <c r="C18" s="1" t="s">
        <v>102</v>
      </c>
      <c r="D18" s="1">
        <v>11.3</v>
      </c>
      <c r="E18" s="1">
        <v>-8.4</v>
      </c>
      <c r="F18" s="1" t="s">
        <v>61</v>
      </c>
      <c r="G18" s="1" t="s">
        <v>62</v>
      </c>
      <c r="H18" s="1" t="s">
        <v>116</v>
      </c>
      <c r="I18" s="1">
        <v>2210</v>
      </c>
      <c r="J18" s="1">
        <v>0</v>
      </c>
      <c r="K18" s="1">
        <v>69.25</v>
      </c>
      <c r="L18" s="1">
        <v>15.97</v>
      </c>
      <c r="M18" s="1">
        <v>1.53</v>
      </c>
      <c r="N18" s="1">
        <v>2.44</v>
      </c>
      <c r="P18" s="1">
        <v>4.1500000000000004</v>
      </c>
      <c r="Q18" s="1">
        <v>0.81</v>
      </c>
      <c r="R18" s="1">
        <v>0.06</v>
      </c>
      <c r="S18" s="1">
        <v>5.49</v>
      </c>
      <c r="T18" s="1">
        <v>0.05</v>
      </c>
      <c r="U18" s="1">
        <v>0.24</v>
      </c>
      <c r="V18" s="1">
        <v>0.4</v>
      </c>
      <c r="W18" s="1">
        <v>1136</v>
      </c>
      <c r="X18" s="1">
        <v>5</v>
      </c>
      <c r="Y18" s="1">
        <v>38</v>
      </c>
      <c r="AB18" s="1">
        <v>4</v>
      </c>
      <c r="AE18" s="1">
        <v>6.5</v>
      </c>
      <c r="AF18" s="1">
        <v>10</v>
      </c>
      <c r="AH18" s="1">
        <v>109</v>
      </c>
      <c r="AL18" s="1">
        <v>635</v>
      </c>
      <c r="AM18" s="1">
        <v>0.3</v>
      </c>
      <c r="AN18" s="1">
        <v>37</v>
      </c>
      <c r="AO18" s="1">
        <v>7</v>
      </c>
      <c r="AQ18" s="1">
        <v>93</v>
      </c>
      <c r="AR18" s="1">
        <v>11.3</v>
      </c>
      <c r="AS18" s="1">
        <v>19.399999999999999</v>
      </c>
      <c r="AT18" s="1">
        <v>2.2000000000000002</v>
      </c>
      <c r="AU18" s="1">
        <v>7.7</v>
      </c>
      <c r="AV18" s="1">
        <v>1.7</v>
      </c>
      <c r="AW18" s="1">
        <v>0.5</v>
      </c>
      <c r="AX18" s="1">
        <v>1.5</v>
      </c>
      <c r="AY18" s="1">
        <v>0.3</v>
      </c>
      <c r="AZ18" s="1">
        <v>1.4</v>
      </c>
      <c r="BA18" s="1">
        <v>0.3</v>
      </c>
      <c r="BB18" s="1">
        <v>0.7</v>
      </c>
      <c r="BC18" s="1">
        <v>0.1</v>
      </c>
      <c r="BD18" s="1">
        <v>0.6</v>
      </c>
      <c r="BE18" s="1">
        <v>0.1</v>
      </c>
      <c r="BF18" s="1">
        <v>2</v>
      </c>
      <c r="BG18" s="1">
        <v>1.3</v>
      </c>
      <c r="BH18" s="2">
        <f t="shared" si="0"/>
        <v>2</v>
      </c>
      <c r="BI18" s="2">
        <f t="shared" si="1"/>
        <v>1.3</v>
      </c>
      <c r="BJ18" s="5">
        <f t="shared" si="2"/>
        <v>1.5384615384615383</v>
      </c>
      <c r="BK18" s="5">
        <f t="shared" si="3"/>
        <v>0.18708664335714439</v>
      </c>
    </row>
    <row r="19" spans="1:63" x14ac:dyDescent="0.2">
      <c r="A19" s="1" t="s">
        <v>86</v>
      </c>
      <c r="B19" s="1" t="s">
        <v>87</v>
      </c>
      <c r="C19" s="1" t="s">
        <v>60</v>
      </c>
      <c r="D19" s="1">
        <v>37</v>
      </c>
      <c r="E19" s="1">
        <v>119.4</v>
      </c>
      <c r="F19" s="1" t="s">
        <v>61</v>
      </c>
      <c r="G19" s="1" t="s">
        <v>73</v>
      </c>
      <c r="H19" s="1" t="s">
        <v>88</v>
      </c>
      <c r="I19" s="1">
        <v>2193</v>
      </c>
      <c r="J19" s="1">
        <v>11</v>
      </c>
      <c r="K19" s="1">
        <v>76</v>
      </c>
      <c r="L19" s="1">
        <v>12</v>
      </c>
      <c r="M19" s="1">
        <v>0.73</v>
      </c>
      <c r="N19" s="1">
        <v>2.0699999999999998</v>
      </c>
      <c r="O19" s="1">
        <v>1.21</v>
      </c>
      <c r="P19" s="1">
        <v>4.8899999999999997</v>
      </c>
      <c r="Q19" s="1">
        <v>0.26</v>
      </c>
      <c r="R19" s="1">
        <v>0.01</v>
      </c>
      <c r="S19" s="1">
        <v>3.11</v>
      </c>
      <c r="T19" s="1">
        <v>0.03</v>
      </c>
      <c r="U19" s="1">
        <v>0.28000000000000003</v>
      </c>
      <c r="V19" s="1">
        <v>0.3</v>
      </c>
      <c r="W19" s="1">
        <v>1254</v>
      </c>
      <c r="X19" s="1">
        <v>4.17</v>
      </c>
      <c r="Y19" s="1">
        <v>209</v>
      </c>
      <c r="Z19" s="1">
        <v>1.21</v>
      </c>
      <c r="AA19" s="1">
        <v>15.7</v>
      </c>
      <c r="AB19" s="1">
        <v>8.86</v>
      </c>
      <c r="AE19" s="1">
        <v>17</v>
      </c>
      <c r="AF19" s="1">
        <v>7.41</v>
      </c>
      <c r="AG19" s="1">
        <v>9.52</v>
      </c>
      <c r="AH19" s="1">
        <v>126</v>
      </c>
      <c r="AL19" s="1">
        <v>141</v>
      </c>
      <c r="AM19" s="1">
        <v>1.3</v>
      </c>
      <c r="AN19" s="1">
        <v>11</v>
      </c>
      <c r="AO19" s="1">
        <v>24.7</v>
      </c>
      <c r="AP19" s="1">
        <v>10.3</v>
      </c>
      <c r="AQ19" s="1">
        <v>297</v>
      </c>
      <c r="AR19" s="1">
        <v>63.9</v>
      </c>
      <c r="AS19" s="1">
        <v>125</v>
      </c>
      <c r="AT19" s="1">
        <v>14.4</v>
      </c>
      <c r="AU19" s="1">
        <v>50.2</v>
      </c>
      <c r="AV19" s="1">
        <v>7.6</v>
      </c>
      <c r="AW19" s="1">
        <v>0.71</v>
      </c>
      <c r="AX19" s="1">
        <v>6.3</v>
      </c>
      <c r="AY19" s="1">
        <v>0.91</v>
      </c>
      <c r="AZ19" s="1">
        <v>5.03</v>
      </c>
      <c r="BA19" s="1">
        <v>1.01</v>
      </c>
      <c r="BB19" s="1">
        <v>2.82</v>
      </c>
      <c r="BC19" s="1">
        <v>0.44</v>
      </c>
      <c r="BD19" s="1">
        <v>2.89</v>
      </c>
      <c r="BE19" s="1">
        <v>0.44</v>
      </c>
      <c r="BF19" s="1">
        <v>15.9</v>
      </c>
      <c r="BG19" s="1">
        <v>2.48</v>
      </c>
      <c r="BH19" s="2">
        <f t="shared" si="0"/>
        <v>15.908655526741221</v>
      </c>
      <c r="BI19" s="2">
        <f t="shared" si="1"/>
        <v>2.484235419730509</v>
      </c>
      <c r="BJ19" s="5">
        <f t="shared" si="2"/>
        <v>6.4038437743823007</v>
      </c>
      <c r="BK19" s="5">
        <f t="shared" si="3"/>
        <v>0.80644072850158954</v>
      </c>
    </row>
    <row r="20" spans="1:63" x14ac:dyDescent="0.2">
      <c r="A20" s="1" t="s">
        <v>86</v>
      </c>
      <c r="B20" s="1" t="s">
        <v>89</v>
      </c>
      <c r="C20" s="1" t="s">
        <v>60</v>
      </c>
      <c r="D20" s="1">
        <v>37</v>
      </c>
      <c r="E20" s="1">
        <v>119.4</v>
      </c>
      <c r="F20" s="1" t="s">
        <v>61</v>
      </c>
      <c r="G20" s="1" t="s">
        <v>73</v>
      </c>
      <c r="H20" s="1" t="s">
        <v>88</v>
      </c>
      <c r="I20" s="1">
        <v>2193</v>
      </c>
      <c r="J20" s="1">
        <v>11</v>
      </c>
      <c r="K20" s="1">
        <v>76.3</v>
      </c>
      <c r="L20" s="1">
        <v>11.9</v>
      </c>
      <c r="M20" s="1">
        <v>0.64</v>
      </c>
      <c r="N20" s="1">
        <v>2.2000000000000002</v>
      </c>
      <c r="O20" s="1">
        <v>1.47</v>
      </c>
      <c r="P20" s="1">
        <v>4.9000000000000004</v>
      </c>
      <c r="Q20" s="1">
        <v>0.24</v>
      </c>
      <c r="R20" s="1">
        <v>0.01</v>
      </c>
      <c r="S20" s="1">
        <v>2.98</v>
      </c>
      <c r="T20" s="1">
        <v>0.03</v>
      </c>
      <c r="U20" s="1">
        <v>0.27</v>
      </c>
      <c r="V20" s="1">
        <v>0.38</v>
      </c>
      <c r="W20" s="1">
        <v>1123</v>
      </c>
      <c r="X20" s="1">
        <v>3.72</v>
      </c>
      <c r="Y20" s="1">
        <v>213</v>
      </c>
      <c r="Z20" s="1">
        <v>1.36</v>
      </c>
      <c r="AA20" s="1">
        <v>14.6</v>
      </c>
      <c r="AB20" s="1">
        <v>9.58</v>
      </c>
      <c r="AE20" s="1">
        <v>16.7</v>
      </c>
      <c r="AF20" s="1">
        <v>7.08</v>
      </c>
      <c r="AG20" s="1">
        <v>12.2</v>
      </c>
      <c r="AH20" s="1">
        <v>127</v>
      </c>
      <c r="AL20" s="1">
        <v>123</v>
      </c>
      <c r="AM20" s="1">
        <v>1.26</v>
      </c>
      <c r="AN20" s="1">
        <v>8.83</v>
      </c>
      <c r="AO20" s="1">
        <v>21.5</v>
      </c>
      <c r="AP20" s="1">
        <v>11.5</v>
      </c>
      <c r="AQ20" s="1">
        <v>318</v>
      </c>
      <c r="AR20" s="1">
        <v>64.599999999999994</v>
      </c>
      <c r="AS20" s="1">
        <v>122</v>
      </c>
      <c r="AT20" s="1">
        <v>14.2</v>
      </c>
      <c r="AU20" s="1">
        <v>49.5</v>
      </c>
      <c r="AV20" s="1">
        <v>7.29</v>
      </c>
      <c r="AW20" s="1">
        <v>0.67</v>
      </c>
      <c r="AX20" s="1">
        <v>6.36</v>
      </c>
      <c r="AY20" s="1">
        <v>0.87</v>
      </c>
      <c r="AZ20" s="1">
        <v>4.59</v>
      </c>
      <c r="BA20" s="1">
        <v>0.9</v>
      </c>
      <c r="BB20" s="1">
        <v>2.44</v>
      </c>
      <c r="BC20" s="1">
        <v>0.37</v>
      </c>
      <c r="BD20" s="1">
        <v>2.46</v>
      </c>
      <c r="BE20" s="1">
        <v>0.38</v>
      </c>
      <c r="BF20" s="1">
        <v>16.100000000000001</v>
      </c>
      <c r="BG20" s="1">
        <v>3.45</v>
      </c>
      <c r="BH20" s="2">
        <f t="shared" si="0"/>
        <v>16.108764401291428</v>
      </c>
      <c r="BI20" s="2">
        <f t="shared" si="1"/>
        <v>3.4558920153509094</v>
      </c>
      <c r="BJ20" s="5">
        <f t="shared" si="2"/>
        <v>4.6612464538061538</v>
      </c>
      <c r="BK20" s="5">
        <f t="shared" si="3"/>
        <v>0.66850206596592998</v>
      </c>
    </row>
    <row r="21" spans="1:63" x14ac:dyDescent="0.2">
      <c r="A21" s="1" t="s">
        <v>86</v>
      </c>
      <c r="B21" s="1" t="s">
        <v>93</v>
      </c>
      <c r="C21" s="1" t="s">
        <v>60</v>
      </c>
      <c r="D21" s="1">
        <v>37</v>
      </c>
      <c r="E21" s="1">
        <v>119.4</v>
      </c>
      <c r="F21" s="1" t="s">
        <v>61</v>
      </c>
      <c r="G21" s="1" t="s">
        <v>73</v>
      </c>
      <c r="H21" s="1" t="s">
        <v>88</v>
      </c>
      <c r="I21" s="1">
        <v>2193</v>
      </c>
      <c r="J21" s="1">
        <v>11</v>
      </c>
      <c r="K21" s="1">
        <v>76.400000000000006</v>
      </c>
      <c r="L21" s="1">
        <v>11.8</v>
      </c>
      <c r="M21" s="1">
        <v>0.75</v>
      </c>
      <c r="N21" s="1">
        <v>2.17</v>
      </c>
      <c r="O21" s="1">
        <v>1.49</v>
      </c>
      <c r="P21" s="1">
        <v>4.76</v>
      </c>
      <c r="Q21" s="1">
        <v>0.26</v>
      </c>
      <c r="R21" s="1">
        <v>0.02</v>
      </c>
      <c r="S21" s="1">
        <v>3.1</v>
      </c>
      <c r="T21" s="1">
        <v>0.03</v>
      </c>
      <c r="U21" s="1">
        <v>0.28000000000000003</v>
      </c>
      <c r="V21" s="1">
        <v>0.46</v>
      </c>
      <c r="W21" s="1">
        <v>1071</v>
      </c>
      <c r="X21" s="1">
        <v>4.6900000000000004</v>
      </c>
      <c r="Y21" s="1">
        <v>266</v>
      </c>
      <c r="Z21" s="1">
        <v>1.7</v>
      </c>
      <c r="AA21" s="1">
        <v>16.3</v>
      </c>
      <c r="AB21" s="1">
        <v>8.34</v>
      </c>
      <c r="AE21" s="1">
        <v>18.2</v>
      </c>
      <c r="AF21" s="1">
        <v>6.01</v>
      </c>
      <c r="AG21" s="1">
        <v>18.600000000000001</v>
      </c>
      <c r="AH21" s="1">
        <v>134</v>
      </c>
      <c r="AL21" s="1">
        <v>86.9</v>
      </c>
      <c r="AM21" s="1">
        <v>1.47</v>
      </c>
      <c r="AN21" s="1">
        <v>9.2100000000000009</v>
      </c>
      <c r="AO21" s="1">
        <v>30.7</v>
      </c>
      <c r="AP21" s="1">
        <v>17.5</v>
      </c>
      <c r="AQ21" s="1">
        <v>269</v>
      </c>
      <c r="AR21" s="1">
        <v>64.099999999999994</v>
      </c>
      <c r="AS21" s="1">
        <v>123</v>
      </c>
      <c r="AT21" s="1">
        <v>14.3</v>
      </c>
      <c r="AU21" s="1">
        <v>47.8</v>
      </c>
      <c r="AV21" s="1">
        <v>7.58</v>
      </c>
      <c r="AW21" s="1">
        <v>0.7</v>
      </c>
      <c r="AX21" s="1">
        <v>6.49</v>
      </c>
      <c r="AY21" s="1">
        <v>0.97</v>
      </c>
      <c r="AZ21" s="1">
        <v>5.65</v>
      </c>
      <c r="BA21" s="1">
        <v>1.2</v>
      </c>
      <c r="BB21" s="1">
        <v>3.39</v>
      </c>
      <c r="BC21" s="1">
        <v>0.54</v>
      </c>
      <c r="BD21" s="1">
        <v>3.51</v>
      </c>
      <c r="BE21" s="1">
        <v>0.54</v>
      </c>
      <c r="BF21" s="1">
        <v>19</v>
      </c>
      <c r="BG21" s="1">
        <v>4.17</v>
      </c>
      <c r="BH21" s="2">
        <f t="shared" si="0"/>
        <v>19.010343082269383</v>
      </c>
      <c r="BI21" s="2">
        <f t="shared" si="1"/>
        <v>4.1771216533371858</v>
      </c>
      <c r="BJ21" s="5">
        <f t="shared" si="2"/>
        <v>4.5510628274571898</v>
      </c>
      <c r="BK21" s="5">
        <f t="shared" si="3"/>
        <v>0.65811283098642581</v>
      </c>
    </row>
    <row r="22" spans="1:63" x14ac:dyDescent="0.2">
      <c r="A22" s="1" t="s">
        <v>86</v>
      </c>
      <c r="B22" s="1" t="s">
        <v>95</v>
      </c>
      <c r="C22" s="1" t="s">
        <v>60</v>
      </c>
      <c r="D22" s="1">
        <v>37</v>
      </c>
      <c r="E22" s="1">
        <v>119.4</v>
      </c>
      <c r="F22" s="1" t="s">
        <v>61</v>
      </c>
      <c r="G22" s="1" t="s">
        <v>73</v>
      </c>
      <c r="H22" s="1" t="s">
        <v>88</v>
      </c>
      <c r="I22" s="1">
        <v>2193</v>
      </c>
      <c r="J22" s="1">
        <v>11</v>
      </c>
      <c r="K22" s="1">
        <v>76.400000000000006</v>
      </c>
      <c r="L22" s="1">
        <v>11.8</v>
      </c>
      <c r="M22" s="1">
        <v>0.69</v>
      </c>
      <c r="N22" s="1">
        <v>2.14</v>
      </c>
      <c r="O22" s="1">
        <v>1.1000000000000001</v>
      </c>
      <c r="P22" s="1">
        <v>4.93</v>
      </c>
      <c r="Q22" s="1">
        <v>0.22</v>
      </c>
      <c r="R22" s="1">
        <v>0.01</v>
      </c>
      <c r="S22" s="1">
        <v>3.23</v>
      </c>
      <c r="T22" s="1">
        <v>0.03</v>
      </c>
      <c r="U22" s="1">
        <v>0.28000000000000003</v>
      </c>
      <c r="V22" s="1">
        <v>0.42</v>
      </c>
      <c r="W22" s="1">
        <v>1019</v>
      </c>
      <c r="X22" s="1">
        <v>3.54</v>
      </c>
      <c r="Y22" s="1">
        <v>215</v>
      </c>
      <c r="Z22" s="1">
        <v>1.62</v>
      </c>
      <c r="AA22" s="1">
        <v>15.1</v>
      </c>
      <c r="AB22" s="1">
        <v>8.9</v>
      </c>
      <c r="AE22" s="1">
        <v>17.600000000000001</v>
      </c>
      <c r="AF22" s="1">
        <v>5.24</v>
      </c>
      <c r="AG22" s="1">
        <v>14.5</v>
      </c>
      <c r="AH22" s="1">
        <v>134</v>
      </c>
      <c r="AL22" s="1">
        <v>70.3</v>
      </c>
      <c r="AM22" s="1">
        <v>1.27</v>
      </c>
      <c r="AN22" s="1">
        <v>8.33</v>
      </c>
      <c r="AO22" s="1">
        <v>25.6</v>
      </c>
      <c r="AP22" s="1">
        <v>12.6</v>
      </c>
      <c r="AQ22" s="1">
        <v>298</v>
      </c>
      <c r="AR22" s="1">
        <v>60.7</v>
      </c>
      <c r="AS22" s="1">
        <v>101</v>
      </c>
      <c r="AT22" s="1">
        <v>13.3</v>
      </c>
      <c r="AU22" s="1">
        <v>45.8</v>
      </c>
      <c r="AV22" s="1">
        <v>6.71</v>
      </c>
      <c r="AW22" s="1">
        <v>0.61</v>
      </c>
      <c r="AX22" s="1">
        <v>5.84</v>
      </c>
      <c r="AY22" s="1">
        <v>0.83</v>
      </c>
      <c r="AZ22" s="1">
        <v>4.71</v>
      </c>
      <c r="BA22" s="1">
        <v>0.95</v>
      </c>
      <c r="BB22" s="1">
        <v>2.8</v>
      </c>
      <c r="BC22" s="1">
        <v>0.44</v>
      </c>
      <c r="BD22" s="1">
        <v>2.95</v>
      </c>
      <c r="BE22" s="1">
        <v>0.46</v>
      </c>
      <c r="BF22" s="1">
        <v>15.7</v>
      </c>
      <c r="BG22" s="1">
        <v>3.24</v>
      </c>
      <c r="BH22" s="2">
        <f t="shared" si="0"/>
        <v>15.708546652191016</v>
      </c>
      <c r="BI22" s="2">
        <f t="shared" si="1"/>
        <v>3.2455333709382455</v>
      </c>
      <c r="BJ22" s="5">
        <f t="shared" si="2"/>
        <v>4.8400508812669703</v>
      </c>
      <c r="BK22" s="5">
        <f t="shared" si="3"/>
        <v>0.68484992720997584</v>
      </c>
    </row>
    <row r="23" spans="1:63" x14ac:dyDescent="0.2">
      <c r="A23" s="1" t="s">
        <v>86</v>
      </c>
      <c r="B23" s="1" t="s">
        <v>90</v>
      </c>
      <c r="C23" s="1" t="s">
        <v>60</v>
      </c>
      <c r="D23" s="1">
        <v>37</v>
      </c>
      <c r="E23" s="1">
        <v>119.4</v>
      </c>
      <c r="F23" s="1" t="s">
        <v>61</v>
      </c>
      <c r="G23" s="1" t="s">
        <v>73</v>
      </c>
      <c r="H23" s="1" t="s">
        <v>88</v>
      </c>
      <c r="I23" s="1">
        <v>2193</v>
      </c>
      <c r="J23" s="1">
        <v>11</v>
      </c>
      <c r="K23" s="1">
        <v>76.599999999999994</v>
      </c>
      <c r="L23" s="1">
        <v>11.6</v>
      </c>
      <c r="M23" s="1">
        <v>0.57999999999999996</v>
      </c>
      <c r="N23" s="1">
        <v>2</v>
      </c>
      <c r="O23" s="1">
        <v>1.0900000000000001</v>
      </c>
      <c r="P23" s="1">
        <v>4.88</v>
      </c>
      <c r="Q23" s="1">
        <v>0.23</v>
      </c>
      <c r="R23" s="1">
        <v>0.02</v>
      </c>
      <c r="S23" s="1">
        <v>3.73</v>
      </c>
      <c r="T23" s="1">
        <v>0.03</v>
      </c>
      <c r="U23" s="1">
        <v>0.24</v>
      </c>
      <c r="V23" s="1">
        <v>0.4</v>
      </c>
      <c r="W23" s="1">
        <v>1121</v>
      </c>
      <c r="X23" s="1">
        <v>4.32</v>
      </c>
      <c r="Y23" s="1">
        <v>245</v>
      </c>
      <c r="Z23" s="1">
        <v>2.31</v>
      </c>
      <c r="AA23" s="1">
        <v>15.1</v>
      </c>
      <c r="AB23" s="1">
        <v>9.14</v>
      </c>
      <c r="AE23" s="1">
        <v>15.8</v>
      </c>
      <c r="AF23" s="1">
        <v>8.85</v>
      </c>
      <c r="AG23" s="1">
        <v>19.100000000000001</v>
      </c>
      <c r="AH23" s="1">
        <v>148</v>
      </c>
      <c r="AL23" s="1">
        <v>70.3</v>
      </c>
      <c r="AM23" s="1">
        <v>1.33</v>
      </c>
      <c r="AN23" s="1">
        <v>8.8800000000000008</v>
      </c>
      <c r="AO23" s="1">
        <v>27.3</v>
      </c>
      <c r="AP23" s="1">
        <v>20.8</v>
      </c>
      <c r="AQ23" s="1">
        <v>296</v>
      </c>
      <c r="AR23" s="1">
        <v>71.7</v>
      </c>
      <c r="AS23" s="1">
        <v>136</v>
      </c>
      <c r="AT23" s="1">
        <v>15.7</v>
      </c>
      <c r="AU23" s="1">
        <v>51.5</v>
      </c>
      <c r="AV23" s="1">
        <v>8.0399999999999991</v>
      </c>
      <c r="AW23" s="1">
        <v>0.72</v>
      </c>
      <c r="AX23" s="1">
        <v>7</v>
      </c>
      <c r="AY23" s="1">
        <v>0.99</v>
      </c>
      <c r="AZ23" s="1">
        <v>5.38</v>
      </c>
      <c r="BA23" s="1">
        <v>1.07</v>
      </c>
      <c r="BB23" s="1">
        <v>3.01</v>
      </c>
      <c r="BC23" s="1">
        <v>0.47</v>
      </c>
      <c r="BD23" s="1">
        <v>3.07</v>
      </c>
      <c r="BE23" s="1">
        <v>0.47</v>
      </c>
      <c r="BF23" s="1">
        <v>18.5</v>
      </c>
      <c r="BG23" s="1">
        <v>3.01</v>
      </c>
      <c r="BH23" s="2">
        <f t="shared" si="0"/>
        <v>18.510070895893872</v>
      </c>
      <c r="BI23" s="2">
        <f t="shared" si="1"/>
        <v>3.015140569914851</v>
      </c>
      <c r="BJ23" s="5">
        <f t="shared" si="2"/>
        <v>6.1390407732852754</v>
      </c>
      <c r="BK23" s="5">
        <f t="shared" si="3"/>
        <v>0.78810051781652479</v>
      </c>
    </row>
    <row r="24" spans="1:63" x14ac:dyDescent="0.2">
      <c r="A24" s="1" t="s">
        <v>86</v>
      </c>
      <c r="B24" s="1" t="s">
        <v>91</v>
      </c>
      <c r="C24" s="1" t="s">
        <v>60</v>
      </c>
      <c r="D24" s="1">
        <v>37</v>
      </c>
      <c r="E24" s="1">
        <v>119.4</v>
      </c>
      <c r="F24" s="1" t="s">
        <v>61</v>
      </c>
      <c r="G24" s="1" t="s">
        <v>73</v>
      </c>
      <c r="H24" s="1" t="s">
        <v>88</v>
      </c>
      <c r="I24" s="1">
        <v>2193</v>
      </c>
      <c r="J24" s="1">
        <v>11</v>
      </c>
      <c r="K24" s="1">
        <v>76.599999999999994</v>
      </c>
      <c r="L24" s="1">
        <v>11.7</v>
      </c>
      <c r="M24" s="1">
        <v>0.62</v>
      </c>
      <c r="N24" s="1">
        <v>2.02</v>
      </c>
      <c r="O24" s="1">
        <v>1</v>
      </c>
      <c r="P24" s="1">
        <v>4.9800000000000004</v>
      </c>
      <c r="Q24" s="1">
        <v>0.21</v>
      </c>
      <c r="R24" s="1">
        <v>0.02</v>
      </c>
      <c r="S24" s="1">
        <v>3.75</v>
      </c>
      <c r="T24" s="1">
        <v>0.03</v>
      </c>
      <c r="U24" s="1">
        <v>0.25</v>
      </c>
      <c r="V24" s="1">
        <v>0.22</v>
      </c>
      <c r="W24" s="1">
        <v>1026</v>
      </c>
      <c r="X24" s="1">
        <v>3.29</v>
      </c>
      <c r="Y24" s="1">
        <v>162</v>
      </c>
      <c r="Z24" s="1">
        <v>1.74</v>
      </c>
      <c r="AA24" s="1">
        <v>16</v>
      </c>
      <c r="AB24" s="1">
        <v>9.1199999999999992</v>
      </c>
      <c r="AE24" s="1">
        <v>16.3</v>
      </c>
      <c r="AF24" s="1">
        <v>3.71</v>
      </c>
      <c r="AG24" s="1">
        <v>17.8</v>
      </c>
      <c r="AH24" s="1">
        <v>152</v>
      </c>
      <c r="AL24" s="1">
        <v>63.3</v>
      </c>
      <c r="AM24" s="1">
        <v>1.29</v>
      </c>
      <c r="AN24" s="1">
        <v>8.1199999999999992</v>
      </c>
      <c r="AO24" s="1">
        <v>27.3</v>
      </c>
      <c r="AP24" s="1">
        <v>24.2</v>
      </c>
      <c r="AQ24" s="1">
        <v>295</v>
      </c>
      <c r="AR24" s="1">
        <v>54.6</v>
      </c>
      <c r="AS24" s="1">
        <v>102</v>
      </c>
      <c r="AT24" s="1">
        <v>12</v>
      </c>
      <c r="AU24" s="1">
        <v>42</v>
      </c>
      <c r="AV24" s="1">
        <v>6.54</v>
      </c>
      <c r="AW24" s="1">
        <v>0.61</v>
      </c>
      <c r="AX24" s="1">
        <v>5.79</v>
      </c>
      <c r="AY24" s="1">
        <v>0.87</v>
      </c>
      <c r="AZ24" s="1">
        <v>5.0199999999999996</v>
      </c>
      <c r="BA24" s="1">
        <v>1.08</v>
      </c>
      <c r="BB24" s="1">
        <v>3.02</v>
      </c>
      <c r="BC24" s="1">
        <v>0.48</v>
      </c>
      <c r="BD24" s="1">
        <v>3.18</v>
      </c>
      <c r="BE24" s="1">
        <v>0.48</v>
      </c>
      <c r="BF24" s="1">
        <v>15.3</v>
      </c>
      <c r="BG24" s="1">
        <v>3.13</v>
      </c>
      <c r="BH24" s="2">
        <f t="shared" si="0"/>
        <v>15.30832890309061</v>
      </c>
      <c r="BI24" s="2">
        <f t="shared" si="1"/>
        <v>3.1353455095792309</v>
      </c>
      <c r="BJ24" s="5">
        <f t="shared" si="2"/>
        <v>4.8825014201210051</v>
      </c>
      <c r="BK24" s="5">
        <f t="shared" si="3"/>
        <v>0.68864237827850472</v>
      </c>
    </row>
    <row r="25" spans="1:63" x14ac:dyDescent="0.2">
      <c r="A25" s="1" t="s">
        <v>86</v>
      </c>
      <c r="B25" s="1" t="s">
        <v>94</v>
      </c>
      <c r="C25" s="1" t="s">
        <v>60</v>
      </c>
      <c r="D25" s="1">
        <v>37</v>
      </c>
      <c r="E25" s="1">
        <v>119.4</v>
      </c>
      <c r="F25" s="1" t="s">
        <v>61</v>
      </c>
      <c r="G25" s="1" t="s">
        <v>73</v>
      </c>
      <c r="H25" s="1" t="s">
        <v>88</v>
      </c>
      <c r="I25" s="1">
        <v>2193</v>
      </c>
      <c r="J25" s="1">
        <v>11</v>
      </c>
      <c r="K25" s="1">
        <v>76.599999999999994</v>
      </c>
      <c r="L25" s="1">
        <v>11.9</v>
      </c>
      <c r="M25" s="1">
        <v>0.53</v>
      </c>
      <c r="N25" s="1">
        <v>1.91</v>
      </c>
      <c r="O25" s="1">
        <v>1.1200000000000001</v>
      </c>
      <c r="P25" s="1">
        <v>5.14</v>
      </c>
      <c r="Q25" s="1">
        <v>0.2</v>
      </c>
      <c r="R25" s="1">
        <v>0.02</v>
      </c>
      <c r="S25" s="1">
        <v>3.05</v>
      </c>
      <c r="T25" s="1">
        <v>0.03</v>
      </c>
      <c r="U25" s="1">
        <v>0.26</v>
      </c>
      <c r="V25" s="1">
        <v>0.26</v>
      </c>
      <c r="W25" s="1">
        <v>1080</v>
      </c>
      <c r="X25" s="1">
        <v>3.44</v>
      </c>
      <c r="Y25" s="1">
        <v>211</v>
      </c>
      <c r="Z25" s="1">
        <v>3.08</v>
      </c>
      <c r="AA25" s="1">
        <v>15.8</v>
      </c>
      <c r="AB25" s="1">
        <v>8.6999999999999993</v>
      </c>
      <c r="AE25" s="1">
        <v>16.3</v>
      </c>
      <c r="AF25" s="1">
        <v>6.77</v>
      </c>
      <c r="AG25" s="1">
        <v>21.1</v>
      </c>
      <c r="AH25" s="1">
        <v>154</v>
      </c>
      <c r="AL25" s="1">
        <v>64</v>
      </c>
      <c r="AM25" s="1">
        <v>1.23</v>
      </c>
      <c r="AN25" s="1">
        <v>8.1</v>
      </c>
      <c r="AO25" s="1">
        <v>22.4</v>
      </c>
      <c r="AP25" s="1">
        <v>29.1</v>
      </c>
      <c r="AQ25" s="1">
        <v>293</v>
      </c>
      <c r="AR25" s="1">
        <v>55.6</v>
      </c>
      <c r="AS25" s="1">
        <v>106</v>
      </c>
      <c r="AT25" s="1">
        <v>12.3</v>
      </c>
      <c r="AU25" s="1">
        <v>42.8</v>
      </c>
      <c r="AV25" s="1">
        <v>6.47</v>
      </c>
      <c r="AW25" s="1">
        <v>0.62</v>
      </c>
      <c r="AX25" s="1">
        <v>5.51</v>
      </c>
      <c r="AY25" s="1">
        <v>0.85</v>
      </c>
      <c r="AZ25" s="1">
        <v>4.6500000000000004</v>
      </c>
      <c r="BA25" s="1">
        <v>0.95</v>
      </c>
      <c r="BB25" s="1">
        <v>2.59</v>
      </c>
      <c r="BC25" s="1">
        <v>0.41</v>
      </c>
      <c r="BD25" s="1">
        <v>2.68</v>
      </c>
      <c r="BE25" s="1">
        <v>0.41</v>
      </c>
      <c r="BF25" s="1">
        <v>15.4</v>
      </c>
      <c r="BG25" s="1">
        <v>3.29</v>
      </c>
      <c r="BH25" s="2">
        <f t="shared" si="0"/>
        <v>15.408383340365711</v>
      </c>
      <c r="BI25" s="2">
        <f t="shared" si="1"/>
        <v>3.2956187624650704</v>
      </c>
      <c r="BJ25" s="5">
        <f t="shared" si="2"/>
        <v>4.6754143761581473</v>
      </c>
      <c r="BK25" s="5">
        <f t="shared" si="3"/>
        <v>0.66982010789384305</v>
      </c>
    </row>
    <row r="26" spans="1:63" x14ac:dyDescent="0.2">
      <c r="A26" s="1" t="s">
        <v>86</v>
      </c>
      <c r="B26" s="1" t="s">
        <v>92</v>
      </c>
      <c r="C26" s="1" t="s">
        <v>60</v>
      </c>
      <c r="D26" s="1">
        <v>37</v>
      </c>
      <c r="E26" s="1">
        <v>119.4</v>
      </c>
      <c r="F26" s="1" t="s">
        <v>61</v>
      </c>
      <c r="G26" s="1" t="s">
        <v>73</v>
      </c>
      <c r="H26" s="1" t="s">
        <v>88</v>
      </c>
      <c r="I26" s="1">
        <v>2193</v>
      </c>
      <c r="J26" s="1">
        <v>11</v>
      </c>
      <c r="K26" s="1">
        <v>76.7</v>
      </c>
      <c r="L26" s="1">
        <v>12</v>
      </c>
      <c r="M26" s="1">
        <v>0.56999999999999995</v>
      </c>
      <c r="N26" s="1">
        <v>1.67</v>
      </c>
      <c r="O26" s="1">
        <v>0.93</v>
      </c>
      <c r="P26" s="1">
        <v>4.92</v>
      </c>
      <c r="Q26" s="1">
        <v>0.17</v>
      </c>
      <c r="R26" s="1">
        <v>0.01</v>
      </c>
      <c r="S26" s="1">
        <v>3.54</v>
      </c>
      <c r="T26" s="1">
        <v>0.03</v>
      </c>
      <c r="U26" s="1">
        <v>0.27</v>
      </c>
      <c r="V26" s="1">
        <v>0.4</v>
      </c>
      <c r="W26" s="1">
        <v>1025</v>
      </c>
      <c r="X26" s="1">
        <v>3.72</v>
      </c>
      <c r="Y26" s="1">
        <v>245</v>
      </c>
      <c r="Z26" s="1">
        <v>2.02</v>
      </c>
      <c r="AA26" s="1">
        <v>16.399999999999999</v>
      </c>
      <c r="AB26" s="1">
        <v>8.52</v>
      </c>
      <c r="AE26" s="1">
        <v>17.8</v>
      </c>
      <c r="AF26" s="1">
        <v>5.24</v>
      </c>
      <c r="AG26" s="1">
        <v>17.3</v>
      </c>
      <c r="AH26" s="1">
        <v>147</v>
      </c>
      <c r="AL26" s="1">
        <v>65</v>
      </c>
      <c r="AM26" s="1">
        <v>1.39</v>
      </c>
      <c r="AN26" s="1">
        <v>8.98</v>
      </c>
      <c r="AO26" s="1">
        <v>20.7</v>
      </c>
      <c r="AP26" s="1">
        <v>14</v>
      </c>
      <c r="AQ26" s="1">
        <v>271</v>
      </c>
      <c r="AR26" s="1">
        <v>64.099999999999994</v>
      </c>
      <c r="AS26" s="1">
        <v>119</v>
      </c>
      <c r="AT26" s="1">
        <v>13.9</v>
      </c>
      <c r="AU26" s="1">
        <v>48</v>
      </c>
      <c r="AV26" s="1">
        <v>6.96</v>
      </c>
      <c r="AW26" s="1">
        <v>0.64</v>
      </c>
      <c r="AX26" s="1">
        <v>5.76</v>
      </c>
      <c r="AY26" s="1">
        <v>0.78</v>
      </c>
      <c r="AZ26" s="1">
        <v>3.99</v>
      </c>
      <c r="BA26" s="1">
        <v>0.83</v>
      </c>
      <c r="BB26" s="1">
        <v>2.34</v>
      </c>
      <c r="BC26" s="1">
        <v>0.37</v>
      </c>
      <c r="BD26" s="1">
        <v>2.5099999999999998</v>
      </c>
      <c r="BE26" s="1">
        <v>0.39</v>
      </c>
      <c r="BF26" s="1">
        <v>16.600000000000001</v>
      </c>
      <c r="BG26" s="1">
        <v>3.21</v>
      </c>
      <c r="BH26" s="2">
        <f t="shared" si="0"/>
        <v>16.609036587666935</v>
      </c>
      <c r="BI26" s="2">
        <f t="shared" si="1"/>
        <v>3.2154821360221506</v>
      </c>
      <c r="BJ26" s="5">
        <f t="shared" si="2"/>
        <v>5.1653331864607566</v>
      </c>
      <c r="BK26" s="5">
        <f t="shared" si="3"/>
        <v>0.7130983406425373</v>
      </c>
    </row>
    <row r="27" spans="1:63" x14ac:dyDescent="0.2">
      <c r="A27" s="1" t="s">
        <v>86</v>
      </c>
      <c r="B27" s="1" t="s">
        <v>96</v>
      </c>
      <c r="C27" s="1" t="s">
        <v>60</v>
      </c>
      <c r="D27" s="1">
        <v>37</v>
      </c>
      <c r="E27" s="1">
        <v>119.4</v>
      </c>
      <c r="F27" s="1" t="s">
        <v>61</v>
      </c>
      <c r="G27" s="1" t="s">
        <v>73</v>
      </c>
      <c r="H27" s="1" t="s">
        <v>88</v>
      </c>
      <c r="I27" s="1">
        <v>2193</v>
      </c>
      <c r="J27" s="1">
        <v>11</v>
      </c>
      <c r="K27" s="1">
        <v>77.400000000000006</v>
      </c>
      <c r="L27" s="1">
        <v>11.6</v>
      </c>
      <c r="M27" s="1">
        <v>0.39</v>
      </c>
      <c r="N27" s="1">
        <v>1.84</v>
      </c>
      <c r="O27" s="1">
        <v>1.34</v>
      </c>
      <c r="P27" s="1">
        <v>4.97</v>
      </c>
      <c r="Q27" s="1">
        <v>0.23</v>
      </c>
      <c r="R27" s="1">
        <v>0.02</v>
      </c>
      <c r="S27" s="1">
        <v>2.86</v>
      </c>
      <c r="T27" s="1">
        <v>0.03</v>
      </c>
      <c r="U27" s="1">
        <v>0.24</v>
      </c>
      <c r="V27" s="1">
        <v>0.52</v>
      </c>
      <c r="W27" s="1">
        <v>995</v>
      </c>
      <c r="X27" s="1">
        <v>3.84</v>
      </c>
      <c r="Y27" s="1">
        <v>239</v>
      </c>
      <c r="Z27" s="1">
        <v>0.63</v>
      </c>
      <c r="AA27" s="1">
        <v>15.4</v>
      </c>
      <c r="AB27" s="1">
        <v>6.94</v>
      </c>
      <c r="AE27" s="1">
        <v>15.2</v>
      </c>
      <c r="AF27" s="1">
        <v>9.9700000000000006</v>
      </c>
      <c r="AG27" s="1">
        <v>12.8</v>
      </c>
      <c r="AH27" s="1">
        <v>121</v>
      </c>
      <c r="AL27" s="1">
        <v>66.599999999999994</v>
      </c>
      <c r="AM27" s="1">
        <v>1.29</v>
      </c>
      <c r="AN27" s="1">
        <v>9.73</v>
      </c>
      <c r="AO27" s="1">
        <v>20</v>
      </c>
      <c r="AP27" s="1">
        <v>13.9</v>
      </c>
      <c r="AQ27" s="1">
        <v>213</v>
      </c>
      <c r="AR27" s="1">
        <v>48.3</v>
      </c>
      <c r="AS27" s="1">
        <v>90.6</v>
      </c>
      <c r="AT27" s="1">
        <v>10.7</v>
      </c>
      <c r="AU27" s="1">
        <v>37.700000000000003</v>
      </c>
      <c r="AV27" s="1">
        <v>5.74</v>
      </c>
      <c r="AW27" s="1">
        <v>0.82</v>
      </c>
      <c r="AX27" s="1">
        <v>5.27</v>
      </c>
      <c r="AY27" s="1">
        <v>0.75</v>
      </c>
      <c r="AZ27" s="1">
        <v>3.91</v>
      </c>
      <c r="BA27" s="1">
        <v>0.79</v>
      </c>
      <c r="BB27" s="1">
        <v>2.2799999999999998</v>
      </c>
      <c r="BC27" s="1">
        <v>0.37</v>
      </c>
      <c r="BD27" s="1">
        <v>2.5299999999999998</v>
      </c>
      <c r="BE27" s="1">
        <v>0.39</v>
      </c>
      <c r="BF27" s="1">
        <v>13.2</v>
      </c>
      <c r="BG27" s="1">
        <v>3.51</v>
      </c>
      <c r="BH27" s="2">
        <f t="shared" si="0"/>
        <v>13.207185720313465</v>
      </c>
      <c r="BI27" s="2">
        <f t="shared" si="1"/>
        <v>3.5159944851830991</v>
      </c>
      <c r="BJ27" s="5">
        <f t="shared" si="2"/>
        <v>3.7563158235800493</v>
      </c>
      <c r="BK27" s="5">
        <f t="shared" si="3"/>
        <v>0.57476209974738002</v>
      </c>
    </row>
    <row r="28" spans="1:63" x14ac:dyDescent="0.2">
      <c r="A28" s="1" t="s">
        <v>86</v>
      </c>
      <c r="B28" s="1" t="s">
        <v>99</v>
      </c>
      <c r="C28" s="1" t="s">
        <v>60</v>
      </c>
      <c r="D28" s="1">
        <v>37</v>
      </c>
      <c r="E28" s="1">
        <v>119.4</v>
      </c>
      <c r="F28" s="1" t="s">
        <v>61</v>
      </c>
      <c r="G28" s="1" t="s">
        <v>73</v>
      </c>
      <c r="H28" s="1" t="s">
        <v>98</v>
      </c>
      <c r="I28" s="1">
        <v>2171</v>
      </c>
      <c r="J28" s="1">
        <v>10</v>
      </c>
      <c r="K28" s="1">
        <v>77.900000000000006</v>
      </c>
      <c r="L28" s="1">
        <v>12</v>
      </c>
      <c r="M28" s="1">
        <v>0.7</v>
      </c>
      <c r="N28" s="1">
        <v>1.39</v>
      </c>
      <c r="O28" s="1">
        <v>1.04</v>
      </c>
      <c r="P28" s="1">
        <v>0.44</v>
      </c>
      <c r="Q28" s="1">
        <v>0.57999999999999996</v>
      </c>
      <c r="R28" s="1">
        <v>0.01</v>
      </c>
      <c r="S28" s="1">
        <v>6.15</v>
      </c>
      <c r="T28" s="1">
        <v>0.03</v>
      </c>
      <c r="U28" s="1">
        <v>0.26</v>
      </c>
      <c r="V28" s="1">
        <v>0.42</v>
      </c>
      <c r="W28" s="1">
        <v>51.6</v>
      </c>
      <c r="X28" s="1">
        <v>3.39</v>
      </c>
      <c r="Y28" s="1">
        <v>245</v>
      </c>
      <c r="Z28" s="1">
        <v>0.73</v>
      </c>
      <c r="AA28" s="1">
        <v>13.8</v>
      </c>
      <c r="AB28" s="1">
        <v>10</v>
      </c>
      <c r="AE28" s="1">
        <v>21</v>
      </c>
      <c r="AF28" s="1">
        <v>0.3</v>
      </c>
      <c r="AG28" s="1">
        <v>9.25</v>
      </c>
      <c r="AH28" s="1">
        <v>13</v>
      </c>
      <c r="AL28" s="1">
        <v>118</v>
      </c>
      <c r="AM28" s="1">
        <v>1.51</v>
      </c>
      <c r="AN28" s="1">
        <v>8.84</v>
      </c>
      <c r="AO28" s="1">
        <v>35.4</v>
      </c>
      <c r="AP28" s="1">
        <v>17</v>
      </c>
      <c r="AQ28" s="1">
        <v>321</v>
      </c>
      <c r="AR28" s="1">
        <v>84.8</v>
      </c>
      <c r="AS28" s="1">
        <v>159</v>
      </c>
      <c r="AT28" s="1">
        <v>18.399999999999999</v>
      </c>
      <c r="AU28" s="1">
        <v>63.5</v>
      </c>
      <c r="AV28" s="1">
        <v>9.52</v>
      </c>
      <c r="AW28" s="1">
        <v>0.83</v>
      </c>
      <c r="AX28" s="1">
        <v>8.4499999999999993</v>
      </c>
      <c r="AY28" s="1">
        <v>1.22</v>
      </c>
      <c r="AZ28" s="1">
        <v>6.82</v>
      </c>
      <c r="BA28" s="1">
        <v>1.4</v>
      </c>
      <c r="BB28" s="1">
        <v>4.04</v>
      </c>
      <c r="BC28" s="1">
        <v>0.62</v>
      </c>
      <c r="BD28" s="1">
        <v>3.96</v>
      </c>
      <c r="BE28" s="1">
        <v>0.61</v>
      </c>
      <c r="BF28" s="1">
        <v>20.6</v>
      </c>
      <c r="BG28" s="1">
        <v>3.56</v>
      </c>
      <c r="BH28" s="2">
        <f t="shared" si="0"/>
        <v>20.610194364765768</v>
      </c>
      <c r="BI28" s="2">
        <f t="shared" si="1"/>
        <v>3.5655267318455319</v>
      </c>
      <c r="BJ28" s="5">
        <f t="shared" si="2"/>
        <v>5.7804066312799298</v>
      </c>
      <c r="BK28" s="5">
        <f t="shared" si="3"/>
        <v>0.7619583905847821</v>
      </c>
    </row>
    <row r="29" spans="1:63" x14ac:dyDescent="0.2">
      <c r="A29" s="1" t="s">
        <v>86</v>
      </c>
      <c r="B29" s="1" t="s">
        <v>97</v>
      </c>
      <c r="C29" s="1" t="s">
        <v>60</v>
      </c>
      <c r="D29" s="1">
        <v>37</v>
      </c>
      <c r="E29" s="1">
        <v>119.4</v>
      </c>
      <c r="F29" s="1" t="s">
        <v>61</v>
      </c>
      <c r="G29" s="1" t="s">
        <v>73</v>
      </c>
      <c r="H29" s="1" t="s">
        <v>98</v>
      </c>
      <c r="I29" s="1">
        <v>2171</v>
      </c>
      <c r="J29" s="1">
        <v>10</v>
      </c>
      <c r="K29" s="1">
        <v>78.3</v>
      </c>
      <c r="L29" s="1">
        <v>12.3</v>
      </c>
      <c r="M29" s="1">
        <v>0.56999999999999995</v>
      </c>
      <c r="N29" s="1">
        <v>0.97</v>
      </c>
      <c r="O29" s="1">
        <v>0.72</v>
      </c>
      <c r="P29" s="1">
        <v>0.28999999999999998</v>
      </c>
      <c r="Q29" s="1">
        <v>0.39</v>
      </c>
      <c r="R29" s="1">
        <v>0.01</v>
      </c>
      <c r="S29" s="1">
        <v>6.56</v>
      </c>
      <c r="T29" s="1">
        <v>0.02</v>
      </c>
      <c r="U29" s="1">
        <v>0.28999999999999998</v>
      </c>
      <c r="V29" s="1">
        <v>0.4</v>
      </c>
      <c r="W29" s="1">
        <v>31</v>
      </c>
      <c r="X29" s="1">
        <v>2.91</v>
      </c>
      <c r="Y29" s="1">
        <v>240</v>
      </c>
      <c r="Z29" s="1">
        <v>0.45</v>
      </c>
      <c r="AA29" s="1">
        <v>12.5</v>
      </c>
      <c r="AB29" s="1">
        <v>9.7100000000000009</v>
      </c>
      <c r="AE29" s="1">
        <v>20.5</v>
      </c>
      <c r="AF29" s="1">
        <v>2.74</v>
      </c>
      <c r="AG29" s="1">
        <v>8.2200000000000006</v>
      </c>
      <c r="AH29" s="1">
        <v>9.16</v>
      </c>
      <c r="AL29" s="1">
        <v>74.599999999999994</v>
      </c>
      <c r="AM29" s="1">
        <v>1.48</v>
      </c>
      <c r="AN29" s="1">
        <v>6.31</v>
      </c>
      <c r="AO29" s="1">
        <v>35.799999999999997</v>
      </c>
      <c r="AP29" s="1">
        <v>11.5</v>
      </c>
      <c r="AQ29" s="1">
        <v>317</v>
      </c>
      <c r="AR29" s="1">
        <v>48.8</v>
      </c>
      <c r="AS29" s="1">
        <v>95.4</v>
      </c>
      <c r="AT29" s="1">
        <v>11.3</v>
      </c>
      <c r="AU29" s="1">
        <v>40</v>
      </c>
      <c r="AV29" s="1">
        <v>6.68</v>
      </c>
      <c r="AW29" s="1">
        <v>0.51</v>
      </c>
      <c r="AX29" s="1">
        <v>6.22</v>
      </c>
      <c r="AY29" s="1">
        <v>1</v>
      </c>
      <c r="AZ29" s="1">
        <v>6.13</v>
      </c>
      <c r="BA29" s="1">
        <v>1.41</v>
      </c>
      <c r="BB29" s="1">
        <v>4.34</v>
      </c>
      <c r="BC29" s="1">
        <v>0.71</v>
      </c>
      <c r="BD29" s="1">
        <v>4.7300000000000004</v>
      </c>
      <c r="BE29" s="1">
        <v>0.69</v>
      </c>
      <c r="BF29" s="1">
        <v>17.7</v>
      </c>
      <c r="BG29" s="1">
        <v>2.67</v>
      </c>
      <c r="BH29" s="2">
        <f t="shared" si="0"/>
        <v>17.708759235745344</v>
      </c>
      <c r="BI29" s="2">
        <f t="shared" si="1"/>
        <v>2.6741450488841485</v>
      </c>
      <c r="BJ29" s="5">
        <f t="shared" si="2"/>
        <v>6.6222134222430267</v>
      </c>
      <c r="BK29" s="5">
        <f t="shared" si="3"/>
        <v>0.82100317318573535</v>
      </c>
    </row>
    <row r="30" spans="1:63" x14ac:dyDescent="0.2">
      <c r="A30" s="1" t="s">
        <v>71</v>
      </c>
      <c r="B30" s="1" t="s">
        <v>77</v>
      </c>
      <c r="C30" s="1" t="s">
        <v>60</v>
      </c>
      <c r="D30" s="1">
        <v>35.299999999999997</v>
      </c>
      <c r="E30" s="1">
        <v>115.7</v>
      </c>
      <c r="F30" s="1" t="s">
        <v>61</v>
      </c>
      <c r="G30" s="1" t="s">
        <v>73</v>
      </c>
      <c r="H30" s="1" t="s">
        <v>74</v>
      </c>
      <c r="I30" s="1">
        <v>2176.5</v>
      </c>
      <c r="J30" s="1">
        <v>7.4</v>
      </c>
      <c r="K30" s="1">
        <v>68</v>
      </c>
      <c r="L30" s="1">
        <v>14.9</v>
      </c>
      <c r="M30" s="1">
        <v>1.4</v>
      </c>
      <c r="N30" s="1">
        <v>4</v>
      </c>
      <c r="P30" s="1">
        <v>3.2</v>
      </c>
      <c r="Q30" s="1">
        <v>2.2999999999999998</v>
      </c>
      <c r="S30" s="1">
        <v>3.7</v>
      </c>
      <c r="T30" s="1">
        <v>0.1</v>
      </c>
      <c r="U30" s="1">
        <v>0.2</v>
      </c>
      <c r="V30" s="1">
        <v>1.4</v>
      </c>
      <c r="W30" s="1">
        <v>509</v>
      </c>
      <c r="X30" s="1">
        <v>14.3</v>
      </c>
      <c r="Y30" s="1">
        <v>121</v>
      </c>
      <c r="AB30" s="1">
        <v>3.4</v>
      </c>
      <c r="AE30" s="1">
        <v>7.25</v>
      </c>
      <c r="AF30" s="1">
        <v>22.2</v>
      </c>
      <c r="AH30" s="1">
        <v>62.6</v>
      </c>
      <c r="AL30" s="1">
        <v>127</v>
      </c>
      <c r="AM30" s="1">
        <v>0.55000000000000004</v>
      </c>
      <c r="AO30" s="1">
        <v>7.26</v>
      </c>
      <c r="AQ30" s="1">
        <v>114</v>
      </c>
      <c r="AR30" s="1">
        <v>24.7</v>
      </c>
      <c r="AS30" s="1">
        <v>50.7</v>
      </c>
      <c r="AT30" s="1">
        <v>6.18</v>
      </c>
      <c r="AU30" s="1">
        <v>23.2</v>
      </c>
      <c r="AV30" s="1">
        <v>3.77</v>
      </c>
      <c r="AW30" s="1">
        <v>1.01</v>
      </c>
      <c r="AX30" s="1">
        <v>2.75</v>
      </c>
      <c r="AY30" s="1">
        <v>0.33</v>
      </c>
      <c r="AZ30" s="1">
        <v>1.47</v>
      </c>
      <c r="BA30" s="1">
        <v>0.28000000000000003</v>
      </c>
      <c r="BB30" s="1">
        <v>0.77</v>
      </c>
      <c r="BC30" s="1">
        <v>0.12</v>
      </c>
      <c r="BD30" s="1">
        <v>0.83</v>
      </c>
      <c r="BE30" s="1">
        <v>0.14000000000000001</v>
      </c>
      <c r="BF30" s="1">
        <v>4.9400000000000004</v>
      </c>
      <c r="BG30" s="1">
        <v>1.59</v>
      </c>
      <c r="BH30" s="2">
        <f t="shared" si="0"/>
        <v>4.9418089380026755</v>
      </c>
      <c r="BI30" s="2">
        <f t="shared" si="1"/>
        <v>1.5918262475186182</v>
      </c>
      <c r="BJ30" s="5">
        <f t="shared" si="2"/>
        <v>3.1044901701464598</v>
      </c>
      <c r="BK30" s="5">
        <f t="shared" si="3"/>
        <v>0.49199028906268844</v>
      </c>
    </row>
    <row r="31" spans="1:63" x14ac:dyDescent="0.2">
      <c r="A31" s="1" t="s">
        <v>71</v>
      </c>
      <c r="B31" s="1" t="s">
        <v>72</v>
      </c>
      <c r="C31" s="1" t="s">
        <v>60</v>
      </c>
      <c r="D31" s="1">
        <v>35.299999999999997</v>
      </c>
      <c r="E31" s="1">
        <v>115.7</v>
      </c>
      <c r="F31" s="1" t="s">
        <v>61</v>
      </c>
      <c r="G31" s="1" t="s">
        <v>73</v>
      </c>
      <c r="H31" s="1" t="s">
        <v>74</v>
      </c>
      <c r="I31" s="1">
        <v>2176.5</v>
      </c>
      <c r="J31" s="1">
        <v>7.4</v>
      </c>
      <c r="K31" s="1">
        <v>68.3</v>
      </c>
      <c r="L31" s="1">
        <v>15.7</v>
      </c>
      <c r="M31" s="1">
        <v>0.8</v>
      </c>
      <c r="N31" s="1">
        <v>4</v>
      </c>
      <c r="P31" s="1">
        <v>3.7</v>
      </c>
      <c r="Q31" s="1">
        <v>2</v>
      </c>
      <c r="S31" s="1">
        <v>2.6</v>
      </c>
      <c r="T31" s="1">
        <v>0.1</v>
      </c>
      <c r="U31" s="1">
        <v>0.2</v>
      </c>
      <c r="V31" s="1">
        <v>2.2999999999999998</v>
      </c>
      <c r="W31" s="1">
        <v>878</v>
      </c>
      <c r="X31" s="1">
        <v>17.8</v>
      </c>
      <c r="Y31" s="1">
        <v>113</v>
      </c>
      <c r="AB31" s="1">
        <v>2.71</v>
      </c>
      <c r="AE31" s="1">
        <v>6.58</v>
      </c>
      <c r="AF31" s="1">
        <v>15.5</v>
      </c>
      <c r="AH31" s="1">
        <v>70</v>
      </c>
      <c r="AL31" s="1">
        <v>62.9</v>
      </c>
      <c r="AM31" s="1">
        <v>0.52</v>
      </c>
      <c r="AO31" s="1">
        <v>6.88</v>
      </c>
      <c r="AQ31" s="1">
        <v>90.9</v>
      </c>
      <c r="AR31" s="1">
        <v>24.4</v>
      </c>
      <c r="AS31" s="1">
        <v>45.7</v>
      </c>
      <c r="AT31" s="1">
        <v>5.6</v>
      </c>
      <c r="AU31" s="1">
        <v>20.8</v>
      </c>
      <c r="AV31" s="1">
        <v>3.53</v>
      </c>
      <c r="AW31" s="1">
        <v>1</v>
      </c>
      <c r="AX31" s="1">
        <v>2.78</v>
      </c>
      <c r="AY31" s="1">
        <v>0.36</v>
      </c>
      <c r="AZ31" s="1">
        <v>1.56</v>
      </c>
      <c r="BA31" s="1">
        <v>0.28000000000000003</v>
      </c>
      <c r="BB31" s="1">
        <v>0.71</v>
      </c>
      <c r="BC31" s="1">
        <v>0.11</v>
      </c>
      <c r="BD31" s="1">
        <v>0.75</v>
      </c>
      <c r="BE31" s="1">
        <v>0.12</v>
      </c>
      <c r="BF31" s="1">
        <v>4.4400000000000004</v>
      </c>
      <c r="BG31" s="1">
        <v>1.4</v>
      </c>
      <c r="BH31" s="2">
        <f t="shared" si="0"/>
        <v>4.4416258471117169</v>
      </c>
      <c r="BI31" s="2">
        <f t="shared" si="1"/>
        <v>1.40160801668306</v>
      </c>
      <c r="BJ31" s="5">
        <f t="shared" si="2"/>
        <v>3.1689500875023064</v>
      </c>
      <c r="BK31" s="5">
        <f t="shared" si="3"/>
        <v>0.50091539889587489</v>
      </c>
    </row>
    <row r="32" spans="1:63" x14ac:dyDescent="0.2">
      <c r="A32" s="1" t="s">
        <v>71</v>
      </c>
      <c r="B32" s="1" t="s">
        <v>76</v>
      </c>
      <c r="C32" s="1" t="s">
        <v>60</v>
      </c>
      <c r="D32" s="1">
        <v>35.299999999999997</v>
      </c>
      <c r="E32" s="1">
        <v>115.7</v>
      </c>
      <c r="F32" s="1" t="s">
        <v>61</v>
      </c>
      <c r="G32" s="1" t="s">
        <v>73</v>
      </c>
      <c r="H32" s="1" t="s">
        <v>74</v>
      </c>
      <c r="I32" s="1">
        <v>2176.5</v>
      </c>
      <c r="J32" s="1">
        <v>7.4</v>
      </c>
      <c r="K32" s="1">
        <v>68.599999999999994</v>
      </c>
      <c r="L32" s="1">
        <v>15.5</v>
      </c>
      <c r="M32" s="1">
        <v>1.2</v>
      </c>
      <c r="N32" s="1">
        <v>3.2</v>
      </c>
      <c r="P32" s="1">
        <v>3.2</v>
      </c>
      <c r="Q32" s="1">
        <v>1.8</v>
      </c>
      <c r="S32" s="1">
        <v>4.0999999999999996</v>
      </c>
      <c r="T32" s="1">
        <v>0.1</v>
      </c>
      <c r="U32" s="1">
        <v>0.2</v>
      </c>
      <c r="V32" s="1">
        <v>1.4</v>
      </c>
      <c r="W32" s="1">
        <v>524</v>
      </c>
      <c r="X32" s="1">
        <v>13.4</v>
      </c>
      <c r="Y32" s="1">
        <v>112</v>
      </c>
      <c r="AB32" s="1">
        <v>2.95</v>
      </c>
      <c r="AE32" s="1">
        <v>6.87</v>
      </c>
      <c r="AF32" s="1">
        <v>15</v>
      </c>
      <c r="AH32" s="1">
        <v>48.5</v>
      </c>
      <c r="AL32" s="1">
        <v>174</v>
      </c>
      <c r="AM32" s="1">
        <v>0.54</v>
      </c>
      <c r="AO32" s="1">
        <v>6.54</v>
      </c>
      <c r="AQ32" s="1">
        <v>101</v>
      </c>
      <c r="AR32" s="1">
        <v>14.1</v>
      </c>
      <c r="AS32" s="1">
        <v>28.1</v>
      </c>
      <c r="AT32" s="1">
        <v>3.38</v>
      </c>
      <c r="AU32" s="1">
        <v>12.7</v>
      </c>
      <c r="AV32" s="1">
        <v>2.09</v>
      </c>
      <c r="AW32" s="1">
        <v>0.57999999999999996</v>
      </c>
      <c r="AX32" s="1">
        <v>1.58</v>
      </c>
      <c r="AY32" s="1">
        <v>0.22</v>
      </c>
      <c r="AZ32" s="1">
        <v>1.26</v>
      </c>
      <c r="BA32" s="1">
        <v>0.27</v>
      </c>
      <c r="BB32" s="1">
        <v>0.74</v>
      </c>
      <c r="BC32" s="1">
        <v>0.12</v>
      </c>
      <c r="BD32" s="1">
        <v>0.89</v>
      </c>
      <c r="BE32" s="1">
        <v>0.15</v>
      </c>
      <c r="BF32" s="1">
        <v>4.07</v>
      </c>
      <c r="BG32" s="1">
        <v>1.73</v>
      </c>
      <c r="BH32" s="2">
        <f t="shared" si="0"/>
        <v>4.0714903598524064</v>
      </c>
      <c r="BI32" s="2">
        <f t="shared" si="1"/>
        <v>1.731987049186924</v>
      </c>
      <c r="BJ32" s="5">
        <f t="shared" si="2"/>
        <v>2.3507625889949666</v>
      </c>
      <c r="BK32" s="5">
        <f t="shared" si="3"/>
        <v>0.37120877055591756</v>
      </c>
    </row>
    <row r="33" spans="1:63" x14ac:dyDescent="0.2">
      <c r="A33" s="1" t="s">
        <v>71</v>
      </c>
      <c r="B33" s="1" t="s">
        <v>75</v>
      </c>
      <c r="C33" s="1" t="s">
        <v>60</v>
      </c>
      <c r="D33" s="1">
        <v>35.299999999999997</v>
      </c>
      <c r="E33" s="1">
        <v>115.7</v>
      </c>
      <c r="F33" s="1" t="s">
        <v>61</v>
      </c>
      <c r="G33" s="1" t="s">
        <v>73</v>
      </c>
      <c r="H33" s="1" t="s">
        <v>74</v>
      </c>
      <c r="I33" s="1">
        <v>2176.5</v>
      </c>
      <c r="J33" s="1">
        <v>7.4</v>
      </c>
      <c r="K33" s="1">
        <v>68.8</v>
      </c>
      <c r="L33" s="1">
        <v>15.1</v>
      </c>
      <c r="M33" s="1">
        <v>2.4</v>
      </c>
      <c r="N33" s="1">
        <v>3.6</v>
      </c>
      <c r="P33" s="1">
        <v>2.7</v>
      </c>
      <c r="Q33" s="1">
        <v>1.1000000000000001</v>
      </c>
      <c r="S33" s="1">
        <v>4</v>
      </c>
      <c r="T33" s="1">
        <v>0.1</v>
      </c>
      <c r="U33" s="1">
        <v>0.2</v>
      </c>
      <c r="V33" s="1">
        <v>2</v>
      </c>
      <c r="W33" s="1">
        <v>859</v>
      </c>
      <c r="X33" s="1">
        <v>10.8</v>
      </c>
      <c r="Y33" s="1">
        <v>118</v>
      </c>
      <c r="AB33" s="1">
        <v>3.4</v>
      </c>
      <c r="AE33" s="1">
        <v>7.01</v>
      </c>
      <c r="AF33" s="1">
        <v>39.299999999999997</v>
      </c>
      <c r="AH33" s="1">
        <v>37.6</v>
      </c>
      <c r="AL33" s="1">
        <v>205</v>
      </c>
      <c r="AM33" s="1">
        <v>0.56999999999999995</v>
      </c>
      <c r="AO33" s="1">
        <v>8.4</v>
      </c>
      <c r="AQ33" s="1">
        <v>113</v>
      </c>
      <c r="AR33" s="1">
        <v>21.3</v>
      </c>
      <c r="AS33" s="1">
        <v>36.700000000000003</v>
      </c>
      <c r="AT33" s="1">
        <v>4.84</v>
      </c>
      <c r="AU33" s="1">
        <v>17.899999999999999</v>
      </c>
      <c r="AV33" s="1">
        <v>2.88</v>
      </c>
      <c r="AW33" s="1">
        <v>0.95</v>
      </c>
      <c r="AX33" s="1">
        <v>2.19</v>
      </c>
      <c r="AY33" s="1">
        <v>0.3</v>
      </c>
      <c r="AZ33" s="1">
        <v>1.51</v>
      </c>
      <c r="BA33" s="1">
        <v>0.31</v>
      </c>
      <c r="BB33" s="1">
        <v>0.89</v>
      </c>
      <c r="BC33" s="1">
        <v>0.14000000000000001</v>
      </c>
      <c r="BD33" s="1">
        <v>0.97</v>
      </c>
      <c r="BE33" s="1">
        <v>0.16</v>
      </c>
      <c r="BF33" s="1">
        <v>4.29</v>
      </c>
      <c r="BG33" s="1">
        <v>1.64</v>
      </c>
      <c r="BH33" s="2">
        <f t="shared" si="0"/>
        <v>4.2915709198444283</v>
      </c>
      <c r="BI33" s="2">
        <f t="shared" si="1"/>
        <v>1.6418836766858702</v>
      </c>
      <c r="BJ33" s="5">
        <f t="shared" si="2"/>
        <v>2.6138093585941067</v>
      </c>
      <c r="BK33" s="5">
        <f t="shared" si="3"/>
        <v>0.41727390859651931</v>
      </c>
    </row>
    <row r="34" spans="1:63" x14ac:dyDescent="0.2">
      <c r="A34" s="1" t="s">
        <v>71</v>
      </c>
      <c r="B34" s="1" t="s">
        <v>78</v>
      </c>
      <c r="C34" s="1" t="s">
        <v>60</v>
      </c>
      <c r="D34" s="1">
        <v>35.299999999999997</v>
      </c>
      <c r="E34" s="1">
        <v>115.7</v>
      </c>
      <c r="F34" s="1" t="s">
        <v>61</v>
      </c>
      <c r="G34" s="1" t="s">
        <v>73</v>
      </c>
      <c r="H34" s="1" t="s">
        <v>74</v>
      </c>
      <c r="I34" s="1">
        <v>2176.5</v>
      </c>
      <c r="J34" s="1">
        <v>7.4</v>
      </c>
      <c r="K34" s="1">
        <v>69.400000000000006</v>
      </c>
      <c r="L34" s="1">
        <v>15.3</v>
      </c>
      <c r="M34" s="1">
        <v>0.9</v>
      </c>
      <c r="N34" s="1">
        <v>3.4</v>
      </c>
      <c r="P34" s="1">
        <v>2.6</v>
      </c>
      <c r="Q34" s="1">
        <v>1.4</v>
      </c>
      <c r="S34" s="1">
        <v>4.4000000000000004</v>
      </c>
      <c r="T34" s="1">
        <v>0.1</v>
      </c>
      <c r="U34" s="1">
        <v>0.2</v>
      </c>
      <c r="V34" s="1">
        <v>1.7</v>
      </c>
      <c r="W34" s="1">
        <v>87</v>
      </c>
      <c r="X34" s="1">
        <v>11.4</v>
      </c>
      <c r="Y34" s="1">
        <v>117</v>
      </c>
      <c r="AB34" s="1">
        <v>2.69</v>
      </c>
      <c r="AE34" s="1">
        <v>5.64</v>
      </c>
      <c r="AF34" s="1">
        <v>12.7</v>
      </c>
      <c r="AH34" s="1">
        <v>7.8</v>
      </c>
      <c r="AL34" s="1">
        <v>12.1</v>
      </c>
      <c r="AM34" s="1">
        <v>0.5</v>
      </c>
      <c r="AO34" s="1">
        <v>7.56</v>
      </c>
      <c r="AQ34" s="1">
        <v>89.8</v>
      </c>
      <c r="AR34" s="1">
        <v>33.4</v>
      </c>
      <c r="AS34" s="1">
        <v>15</v>
      </c>
      <c r="AT34" s="1">
        <v>7.78</v>
      </c>
      <c r="AU34" s="1">
        <v>29.3</v>
      </c>
      <c r="AV34" s="1">
        <v>5.33</v>
      </c>
      <c r="AW34" s="1">
        <v>1.1100000000000001</v>
      </c>
      <c r="AX34" s="1">
        <v>4.2699999999999996</v>
      </c>
      <c r="AY34" s="1">
        <v>0.5</v>
      </c>
      <c r="AZ34" s="1">
        <v>2.13</v>
      </c>
      <c r="BA34" s="1">
        <v>0.32</v>
      </c>
      <c r="BB34" s="1">
        <v>0.75</v>
      </c>
      <c r="BC34" s="1">
        <v>0.1</v>
      </c>
      <c r="BD34" s="1">
        <v>0.74</v>
      </c>
      <c r="BE34" s="1">
        <v>0.12</v>
      </c>
      <c r="BF34" s="1">
        <v>4.8</v>
      </c>
      <c r="BG34" s="1">
        <v>1.29</v>
      </c>
      <c r="BH34" s="2">
        <f t="shared" si="0"/>
        <v>4.8017576725532063</v>
      </c>
      <c r="BI34" s="2">
        <f t="shared" si="1"/>
        <v>1.2914816725151053</v>
      </c>
      <c r="BJ34" s="5">
        <f t="shared" si="2"/>
        <v>3.718022310918272</v>
      </c>
      <c r="BK34" s="5">
        <f t="shared" si="3"/>
        <v>0.57031199153583123</v>
      </c>
    </row>
    <row r="35" spans="1:63" x14ac:dyDescent="0.2">
      <c r="A35" s="1" t="s">
        <v>59</v>
      </c>
      <c r="B35" s="1" t="s">
        <v>70</v>
      </c>
      <c r="C35" s="1" t="s">
        <v>60</v>
      </c>
      <c r="D35" s="1">
        <v>41.5</v>
      </c>
      <c r="E35" s="1">
        <v>125.75</v>
      </c>
      <c r="F35" s="1" t="s">
        <v>61</v>
      </c>
      <c r="G35" s="1" t="s">
        <v>62</v>
      </c>
      <c r="H35" s="1" t="s">
        <v>63</v>
      </c>
      <c r="I35" s="1">
        <v>2173</v>
      </c>
      <c r="J35" s="1">
        <v>10</v>
      </c>
      <c r="K35" s="1">
        <v>52.36</v>
      </c>
      <c r="L35" s="1">
        <v>16</v>
      </c>
      <c r="M35" s="1">
        <v>7.15</v>
      </c>
      <c r="N35" s="1">
        <v>0.98</v>
      </c>
      <c r="O35" s="1">
        <v>7.99</v>
      </c>
      <c r="P35" s="1">
        <v>2.66</v>
      </c>
      <c r="Q35" s="1">
        <v>5.1100000000000003</v>
      </c>
      <c r="R35" s="1">
        <v>0.14000000000000001</v>
      </c>
      <c r="S35" s="1">
        <v>2.71</v>
      </c>
      <c r="T35" s="1">
        <v>0.59</v>
      </c>
      <c r="U35" s="1">
        <v>1.2</v>
      </c>
      <c r="V35" s="1">
        <v>1.1100000000000001</v>
      </c>
      <c r="W35" s="1">
        <v>1321</v>
      </c>
      <c r="X35" s="1">
        <v>22.7</v>
      </c>
      <c r="Y35" s="1">
        <v>76.900000000000006</v>
      </c>
      <c r="Z35" s="1">
        <v>3.71</v>
      </c>
      <c r="AA35" s="1">
        <v>21.4</v>
      </c>
      <c r="AB35" s="1">
        <v>4.54</v>
      </c>
      <c r="AC35" s="1">
        <v>1166</v>
      </c>
      <c r="AD35" s="1">
        <v>1</v>
      </c>
      <c r="AE35" s="1">
        <v>13.8</v>
      </c>
      <c r="AF35" s="1">
        <v>9.81</v>
      </c>
      <c r="AG35" s="1">
        <v>10.6</v>
      </c>
      <c r="AH35" s="1">
        <v>108</v>
      </c>
      <c r="AI35" s="1">
        <v>0.13</v>
      </c>
      <c r="AJ35" s="1">
        <v>21.6</v>
      </c>
      <c r="AK35" s="1">
        <v>0.92</v>
      </c>
      <c r="AL35" s="1">
        <v>919</v>
      </c>
      <c r="AM35" s="1">
        <v>0.94</v>
      </c>
      <c r="AN35" s="1">
        <v>145</v>
      </c>
      <c r="AO35" s="1">
        <v>35.4</v>
      </c>
      <c r="AP35" s="1">
        <v>123</v>
      </c>
      <c r="AQ35" s="1">
        <v>178</v>
      </c>
      <c r="AR35" s="1">
        <v>54.5</v>
      </c>
      <c r="AS35" s="1">
        <v>150</v>
      </c>
      <c r="AT35" s="1">
        <v>15</v>
      </c>
      <c r="AU35" s="1">
        <v>57.4</v>
      </c>
      <c r="AV35" s="1">
        <v>12.1</v>
      </c>
      <c r="AW35" s="1">
        <v>2.93</v>
      </c>
      <c r="AX35" s="1">
        <v>8.73</v>
      </c>
      <c r="AY35" s="1">
        <v>1.41</v>
      </c>
      <c r="AZ35" s="1">
        <v>6.99</v>
      </c>
      <c r="BA35" s="1">
        <v>1.31</v>
      </c>
      <c r="BB35" s="1">
        <v>4.28</v>
      </c>
      <c r="BC35" s="1">
        <v>0.54</v>
      </c>
      <c r="BD35" s="1">
        <v>3.47</v>
      </c>
      <c r="BE35" s="1">
        <v>0.51</v>
      </c>
      <c r="BF35" s="1">
        <v>5.81</v>
      </c>
      <c r="BG35" s="1">
        <v>1.74</v>
      </c>
      <c r="BH35" s="2">
        <f t="shared" si="0"/>
        <v>5.8128752067616061</v>
      </c>
      <c r="BI35" s="2">
        <f t="shared" si="1"/>
        <v>1.7427012678121419</v>
      </c>
      <c r="BJ35" s="5">
        <f t="shared" si="2"/>
        <v>3.335554586506571</v>
      </c>
      <c r="BK35" s="5">
        <f t="shared" si="3"/>
        <v>0.52316805229623486</v>
      </c>
    </row>
    <row r="36" spans="1:63" x14ac:dyDescent="0.2">
      <c r="A36" s="1" t="s">
        <v>59</v>
      </c>
      <c r="B36" s="1" t="s">
        <v>66</v>
      </c>
      <c r="C36" s="1" t="s">
        <v>60</v>
      </c>
      <c r="D36" s="1">
        <v>41.5</v>
      </c>
      <c r="E36" s="1">
        <v>125.75</v>
      </c>
      <c r="F36" s="1" t="s">
        <v>61</v>
      </c>
      <c r="G36" s="1" t="s">
        <v>62</v>
      </c>
      <c r="H36" s="1" t="s">
        <v>63</v>
      </c>
      <c r="I36" s="1">
        <v>2173</v>
      </c>
      <c r="J36" s="1">
        <v>10</v>
      </c>
      <c r="K36" s="1">
        <v>52.72</v>
      </c>
      <c r="L36" s="1">
        <v>15.48</v>
      </c>
      <c r="M36" s="1">
        <v>6.19</v>
      </c>
      <c r="N36" s="1">
        <v>1.46</v>
      </c>
      <c r="O36" s="1">
        <v>4.72</v>
      </c>
      <c r="P36" s="1">
        <v>2.4900000000000002</v>
      </c>
      <c r="Q36" s="1">
        <v>5.64</v>
      </c>
      <c r="R36" s="1">
        <v>0.1</v>
      </c>
      <c r="S36" s="1">
        <v>3.08</v>
      </c>
      <c r="T36" s="1">
        <v>0.32</v>
      </c>
      <c r="U36" s="1">
        <v>1.1200000000000001</v>
      </c>
      <c r="V36" s="1">
        <v>5.19</v>
      </c>
      <c r="W36" s="1">
        <v>841</v>
      </c>
      <c r="X36" s="1">
        <v>31.7</v>
      </c>
      <c r="Y36" s="1">
        <v>286</v>
      </c>
      <c r="Z36" s="1">
        <v>3.15</v>
      </c>
      <c r="AA36" s="1">
        <v>20.100000000000001</v>
      </c>
      <c r="AB36" s="1">
        <v>5.9</v>
      </c>
      <c r="AC36" s="1">
        <v>826</v>
      </c>
      <c r="AD36" s="1">
        <v>1.1499999999999999</v>
      </c>
      <c r="AE36" s="1">
        <v>9.06</v>
      </c>
      <c r="AF36" s="1">
        <v>134</v>
      </c>
      <c r="AG36" s="1">
        <v>17.2</v>
      </c>
      <c r="AH36" s="1">
        <v>95</v>
      </c>
      <c r="AI36" s="1">
        <v>0.1</v>
      </c>
      <c r="AJ36" s="1">
        <v>17.899999999999999</v>
      </c>
      <c r="AK36" s="1">
        <v>1.66</v>
      </c>
      <c r="AL36" s="1">
        <v>577</v>
      </c>
      <c r="AM36" s="1">
        <v>0.65</v>
      </c>
      <c r="AN36" s="1">
        <v>129</v>
      </c>
      <c r="AO36" s="1">
        <v>20.6</v>
      </c>
      <c r="AP36" s="1">
        <v>83.9</v>
      </c>
      <c r="AQ36" s="1">
        <v>247</v>
      </c>
      <c r="AR36" s="1">
        <v>56.9</v>
      </c>
      <c r="AS36" s="1">
        <v>104</v>
      </c>
      <c r="AT36" s="1">
        <v>10.1</v>
      </c>
      <c r="AU36" s="1">
        <v>34.200000000000003</v>
      </c>
      <c r="AV36" s="1">
        <v>6.78</v>
      </c>
      <c r="AW36" s="1">
        <v>1.79</v>
      </c>
      <c r="AX36" s="1">
        <v>5.84</v>
      </c>
      <c r="AY36" s="1">
        <v>0.94</v>
      </c>
      <c r="AZ36" s="1">
        <v>4.7300000000000004</v>
      </c>
      <c r="BA36" s="1">
        <v>0.85</v>
      </c>
      <c r="BB36" s="1">
        <v>2.54</v>
      </c>
      <c r="BC36" s="1">
        <v>0.33</v>
      </c>
      <c r="BD36" s="1">
        <v>2.09</v>
      </c>
      <c r="BE36" s="1">
        <v>0.32</v>
      </c>
      <c r="BF36" s="1">
        <v>9.09</v>
      </c>
      <c r="BG36" s="1">
        <v>1.91</v>
      </c>
      <c r="BH36" s="2">
        <f t="shared" si="0"/>
        <v>9.0944983871709137</v>
      </c>
      <c r="BI36" s="2">
        <f t="shared" si="1"/>
        <v>1.9129651847822937</v>
      </c>
      <c r="BJ36" s="5">
        <f t="shared" si="2"/>
        <v>4.7541369072045709</v>
      </c>
      <c r="BK36" s="5">
        <f t="shared" si="3"/>
        <v>0.67707168416274388</v>
      </c>
    </row>
    <row r="37" spans="1:63" x14ac:dyDescent="0.2">
      <c r="A37" s="1" t="s">
        <v>59</v>
      </c>
      <c r="B37" s="1" t="s">
        <v>64</v>
      </c>
      <c r="C37" s="1" t="s">
        <v>60</v>
      </c>
      <c r="D37" s="1">
        <v>41.5</v>
      </c>
      <c r="E37" s="1">
        <v>125.75</v>
      </c>
      <c r="F37" s="1" t="s">
        <v>61</v>
      </c>
      <c r="G37" s="1" t="s">
        <v>62</v>
      </c>
      <c r="H37" s="1" t="s">
        <v>63</v>
      </c>
      <c r="I37" s="1">
        <v>2173</v>
      </c>
      <c r="J37" s="1">
        <v>10</v>
      </c>
      <c r="K37" s="1">
        <v>56.32</v>
      </c>
      <c r="L37" s="1">
        <v>18.46</v>
      </c>
      <c r="M37" s="1">
        <v>0.81</v>
      </c>
      <c r="N37" s="1">
        <v>2.0299999999999998</v>
      </c>
      <c r="O37" s="1">
        <v>7.35</v>
      </c>
      <c r="P37" s="1">
        <v>4.34</v>
      </c>
      <c r="Q37" s="1">
        <v>3.63</v>
      </c>
      <c r="R37" s="1">
        <v>0.12</v>
      </c>
      <c r="S37" s="1">
        <v>0.82</v>
      </c>
      <c r="T37" s="1">
        <v>0.05</v>
      </c>
      <c r="U37" s="1">
        <v>0.72</v>
      </c>
      <c r="V37" s="1">
        <v>3.86</v>
      </c>
      <c r="W37" s="1">
        <v>396</v>
      </c>
      <c r="X37" s="1">
        <v>22</v>
      </c>
      <c r="Y37" s="1">
        <v>124</v>
      </c>
      <c r="Z37" s="1">
        <v>3.55</v>
      </c>
      <c r="AA37" s="1">
        <v>27.9</v>
      </c>
      <c r="AB37" s="1">
        <v>7.51</v>
      </c>
      <c r="AC37" s="1">
        <v>895</v>
      </c>
      <c r="AD37" s="1">
        <v>0.3</v>
      </c>
      <c r="AE37" s="1">
        <v>13.8</v>
      </c>
      <c r="AF37" s="1">
        <v>40.1</v>
      </c>
      <c r="AG37" s="1">
        <v>15.6</v>
      </c>
      <c r="AH37" s="1">
        <v>74.400000000000006</v>
      </c>
      <c r="AI37" s="1">
        <v>0.14000000000000001</v>
      </c>
      <c r="AJ37" s="1">
        <v>17.399999999999999</v>
      </c>
      <c r="AK37" s="1">
        <v>1.49</v>
      </c>
      <c r="AL37" s="1">
        <v>56.2</v>
      </c>
      <c r="AM37" s="1">
        <v>1.04</v>
      </c>
      <c r="AN37" s="1">
        <v>103</v>
      </c>
      <c r="AO37" s="1">
        <v>33.799999999999997</v>
      </c>
      <c r="AP37" s="1">
        <v>115</v>
      </c>
      <c r="AQ37" s="1">
        <v>264</v>
      </c>
      <c r="AR37" s="1">
        <v>59.9</v>
      </c>
      <c r="AS37" s="1">
        <v>120</v>
      </c>
      <c r="AT37" s="1">
        <v>13.6</v>
      </c>
      <c r="AU37" s="1">
        <v>48</v>
      </c>
      <c r="AV37" s="1">
        <v>8.35</v>
      </c>
      <c r="AW37" s="1">
        <v>0.74</v>
      </c>
      <c r="AX37" s="1">
        <v>7.04</v>
      </c>
      <c r="AY37" s="1">
        <v>1.1299999999999999</v>
      </c>
      <c r="AZ37" s="1">
        <v>5.6</v>
      </c>
      <c r="BA37" s="1">
        <v>1.27</v>
      </c>
      <c r="BB37" s="1">
        <v>4.63</v>
      </c>
      <c r="BC37" s="1">
        <v>0.65</v>
      </c>
      <c r="BD37" s="1">
        <v>4.78</v>
      </c>
      <c r="BE37" s="1">
        <v>0.73</v>
      </c>
      <c r="BF37" s="1">
        <v>20.2</v>
      </c>
      <c r="BG37" s="1">
        <v>4.76</v>
      </c>
      <c r="BH37" s="2">
        <f t="shared" si="0"/>
        <v>20.209996415935361</v>
      </c>
      <c r="BI37" s="2">
        <f t="shared" si="1"/>
        <v>4.7673896751642504</v>
      </c>
      <c r="BJ37" s="5">
        <f t="shared" si="2"/>
        <v>4.2392163831749432</v>
      </c>
      <c r="BK37" s="5">
        <f t="shared" si="3"/>
        <v>0.62728558491463449</v>
      </c>
    </row>
    <row r="38" spans="1:63" x14ac:dyDescent="0.2">
      <c r="A38" s="1" t="s">
        <v>59</v>
      </c>
      <c r="B38" s="1" t="s">
        <v>67</v>
      </c>
      <c r="C38" s="1" t="s">
        <v>60</v>
      </c>
      <c r="D38" s="1">
        <v>41.5</v>
      </c>
      <c r="E38" s="1">
        <v>125.75</v>
      </c>
      <c r="F38" s="1" t="s">
        <v>61</v>
      </c>
      <c r="G38" s="1" t="s">
        <v>62</v>
      </c>
      <c r="H38" s="1" t="s">
        <v>63</v>
      </c>
      <c r="I38" s="1">
        <v>2173</v>
      </c>
      <c r="J38" s="1">
        <v>10</v>
      </c>
      <c r="K38" s="1">
        <v>62.53</v>
      </c>
      <c r="L38" s="1">
        <v>15.75</v>
      </c>
      <c r="M38" s="1">
        <v>3.43</v>
      </c>
      <c r="N38" s="1">
        <v>1.69</v>
      </c>
      <c r="O38" s="1">
        <v>1.99</v>
      </c>
      <c r="P38" s="1">
        <v>3.29</v>
      </c>
      <c r="Q38" s="1">
        <v>1.83</v>
      </c>
      <c r="R38" s="1">
        <v>0.06</v>
      </c>
      <c r="S38" s="1">
        <v>3.92</v>
      </c>
      <c r="T38" s="1">
        <v>0.17</v>
      </c>
      <c r="U38" s="1">
        <v>0.63</v>
      </c>
      <c r="V38" s="1">
        <v>3.7</v>
      </c>
      <c r="W38" s="1">
        <v>916</v>
      </c>
      <c r="X38" s="1">
        <v>12.2</v>
      </c>
      <c r="Y38" s="1">
        <v>62.7</v>
      </c>
      <c r="Z38" s="1">
        <v>3.13</v>
      </c>
      <c r="AA38" s="1">
        <v>20.3</v>
      </c>
      <c r="AB38" s="1">
        <v>5.41</v>
      </c>
      <c r="AC38" s="1">
        <v>362</v>
      </c>
      <c r="AD38" s="1">
        <v>0.31</v>
      </c>
      <c r="AE38" s="1">
        <v>8.27</v>
      </c>
      <c r="AF38" s="1">
        <v>25</v>
      </c>
      <c r="AG38" s="1">
        <v>18.2</v>
      </c>
      <c r="AH38" s="1">
        <v>105</v>
      </c>
      <c r="AI38" s="1">
        <v>0.2</v>
      </c>
      <c r="AJ38" s="1">
        <v>9.36</v>
      </c>
      <c r="AK38" s="1">
        <v>1.21</v>
      </c>
      <c r="AL38" s="1">
        <v>445</v>
      </c>
      <c r="AM38" s="1">
        <v>0.79</v>
      </c>
      <c r="AN38" s="1">
        <v>72.900000000000006</v>
      </c>
      <c r="AO38" s="1">
        <v>13.2</v>
      </c>
      <c r="AP38" s="1">
        <v>54.5</v>
      </c>
      <c r="AQ38" s="1">
        <v>197</v>
      </c>
      <c r="AR38" s="1">
        <v>33.299999999999997</v>
      </c>
      <c r="AS38" s="1">
        <v>60.6</v>
      </c>
      <c r="AT38" s="1">
        <v>6.71</v>
      </c>
      <c r="AU38" s="1">
        <v>28.9</v>
      </c>
      <c r="AV38" s="1">
        <v>4.96</v>
      </c>
      <c r="AW38" s="1">
        <v>1.2</v>
      </c>
      <c r="AX38" s="1">
        <v>3.36</v>
      </c>
      <c r="AY38" s="1">
        <v>0.56999999999999995</v>
      </c>
      <c r="AZ38" s="1">
        <v>2.77</v>
      </c>
      <c r="BA38" s="1">
        <v>0.5</v>
      </c>
      <c r="BB38" s="1">
        <v>1.49</v>
      </c>
      <c r="BC38" s="1">
        <v>0.2</v>
      </c>
      <c r="BD38" s="1">
        <v>1.2</v>
      </c>
      <c r="BE38" s="1">
        <v>0.19</v>
      </c>
      <c r="BF38" s="1">
        <v>8.91</v>
      </c>
      <c r="BG38" s="1">
        <v>1.59</v>
      </c>
      <c r="BH38" s="2">
        <f t="shared" si="0"/>
        <v>8.9144093101972324</v>
      </c>
      <c r="BI38" s="2">
        <f t="shared" si="1"/>
        <v>1.5924683998973022</v>
      </c>
      <c r="BJ38" s="5">
        <f t="shared" si="2"/>
        <v>5.5978563284345988</v>
      </c>
      <c r="BK38" s="5">
        <f t="shared" si="3"/>
        <v>0.74802174790492715</v>
      </c>
    </row>
    <row r="39" spans="1:63" x14ac:dyDescent="0.2">
      <c r="A39" s="1" t="s">
        <v>59</v>
      </c>
      <c r="B39" s="1" t="s">
        <v>68</v>
      </c>
      <c r="C39" s="1" t="s">
        <v>60</v>
      </c>
      <c r="D39" s="1">
        <v>41.5</v>
      </c>
      <c r="E39" s="1">
        <v>125.75</v>
      </c>
      <c r="F39" s="1" t="s">
        <v>61</v>
      </c>
      <c r="G39" s="1" t="s">
        <v>62</v>
      </c>
      <c r="H39" s="1" t="s">
        <v>63</v>
      </c>
      <c r="I39" s="1">
        <v>2173</v>
      </c>
      <c r="J39" s="1">
        <v>10</v>
      </c>
      <c r="K39" s="1">
        <v>63.99</v>
      </c>
      <c r="L39" s="1">
        <v>16.149999999999999</v>
      </c>
      <c r="M39" s="1">
        <v>3.66</v>
      </c>
      <c r="N39" s="1">
        <v>0.67</v>
      </c>
      <c r="O39" s="1">
        <v>3.36</v>
      </c>
      <c r="P39" s="1">
        <v>3.16</v>
      </c>
      <c r="Q39" s="1">
        <v>2.39</v>
      </c>
      <c r="R39" s="1">
        <v>0.06</v>
      </c>
      <c r="S39" s="1">
        <v>4.24</v>
      </c>
      <c r="T39" s="1">
        <v>0.18</v>
      </c>
      <c r="U39" s="1">
        <v>0.65</v>
      </c>
      <c r="V39" s="1">
        <v>0.51</v>
      </c>
      <c r="W39" s="1">
        <v>1201</v>
      </c>
      <c r="X39" s="1">
        <v>14.5</v>
      </c>
      <c r="Y39" s="1">
        <v>54.2</v>
      </c>
      <c r="Z39" s="1">
        <v>1.96</v>
      </c>
      <c r="AA39" s="1">
        <v>22.5</v>
      </c>
      <c r="AB39" s="1">
        <v>5.69</v>
      </c>
      <c r="AC39" s="1">
        <v>445</v>
      </c>
      <c r="AD39" s="1">
        <v>0.82</v>
      </c>
      <c r="AE39" s="1">
        <v>9.1999999999999993</v>
      </c>
      <c r="AF39" s="1">
        <v>22.9</v>
      </c>
      <c r="AG39" s="1">
        <v>23.7</v>
      </c>
      <c r="AH39" s="1">
        <v>95.2</v>
      </c>
      <c r="AI39" s="1">
        <v>0.14000000000000001</v>
      </c>
      <c r="AJ39" s="1">
        <v>10.7</v>
      </c>
      <c r="AK39" s="1">
        <v>1.36</v>
      </c>
      <c r="AL39" s="1">
        <v>791</v>
      </c>
      <c r="AM39" s="1">
        <v>0.96</v>
      </c>
      <c r="AN39" s="1">
        <v>84.5</v>
      </c>
      <c r="AO39" s="1">
        <v>16.5</v>
      </c>
      <c r="AP39" s="1">
        <v>66.8</v>
      </c>
      <c r="AQ39" s="1">
        <v>199</v>
      </c>
      <c r="AR39" s="1">
        <v>38.5</v>
      </c>
      <c r="AS39" s="1">
        <v>73.099999999999994</v>
      </c>
      <c r="AT39" s="1">
        <v>7.91</v>
      </c>
      <c r="AU39" s="1">
        <v>33.9</v>
      </c>
      <c r="AV39" s="1">
        <v>6.25</v>
      </c>
      <c r="AW39" s="1">
        <v>1.52</v>
      </c>
      <c r="AX39" s="1">
        <v>4.25</v>
      </c>
      <c r="AY39" s="1">
        <v>0.71</v>
      </c>
      <c r="AZ39" s="1">
        <v>3.5</v>
      </c>
      <c r="BA39" s="1">
        <v>0.63</v>
      </c>
      <c r="BB39" s="1">
        <v>1.94</v>
      </c>
      <c r="BC39" s="1">
        <v>0.24</v>
      </c>
      <c r="BD39" s="1">
        <v>1.56</v>
      </c>
      <c r="BE39" s="1">
        <v>0.24</v>
      </c>
      <c r="BF39" s="1">
        <v>8.57</v>
      </c>
      <c r="BG39" s="1">
        <v>2.14</v>
      </c>
      <c r="BH39" s="2">
        <f t="shared" si="0"/>
        <v>8.5742410536913898</v>
      </c>
      <c r="BI39" s="2">
        <f t="shared" si="1"/>
        <v>2.1433222489183814</v>
      </c>
      <c r="BJ39" s="5">
        <f t="shared" si="2"/>
        <v>4.0004441973288642</v>
      </c>
      <c r="BK39" s="5">
        <f t="shared" si="3"/>
        <v>0.60210821676251125</v>
      </c>
    </row>
    <row r="40" spans="1:63" x14ac:dyDescent="0.2">
      <c r="A40" s="1" t="s">
        <v>59</v>
      </c>
      <c r="B40" s="1" t="s">
        <v>65</v>
      </c>
      <c r="C40" s="1" t="s">
        <v>60</v>
      </c>
      <c r="D40" s="1">
        <v>41.5</v>
      </c>
      <c r="E40" s="1">
        <v>125.75</v>
      </c>
      <c r="F40" s="1" t="s">
        <v>61</v>
      </c>
      <c r="G40" s="1" t="s">
        <v>62</v>
      </c>
      <c r="H40" s="1" t="s">
        <v>63</v>
      </c>
      <c r="I40" s="1">
        <v>2173</v>
      </c>
      <c r="J40" s="1">
        <v>10</v>
      </c>
      <c r="K40" s="1">
        <v>72.209999999999994</v>
      </c>
      <c r="L40" s="1">
        <v>14.47</v>
      </c>
      <c r="M40" s="1">
        <v>0.82</v>
      </c>
      <c r="N40" s="1">
        <v>0.46</v>
      </c>
      <c r="O40" s="1">
        <v>0.56000000000000005</v>
      </c>
      <c r="P40" s="1">
        <v>5.87</v>
      </c>
      <c r="Q40" s="1">
        <v>0.42</v>
      </c>
      <c r="R40" s="1">
        <v>0.02</v>
      </c>
      <c r="S40" s="1">
        <v>2.56</v>
      </c>
      <c r="T40" s="1">
        <v>0.08</v>
      </c>
      <c r="U40" s="1">
        <v>0.15</v>
      </c>
      <c r="V40" s="1">
        <v>1.54</v>
      </c>
      <c r="W40" s="1">
        <v>1221</v>
      </c>
      <c r="X40" s="1">
        <v>2.15</v>
      </c>
      <c r="Y40" s="1">
        <v>5.46</v>
      </c>
      <c r="Z40" s="1">
        <v>1.22</v>
      </c>
      <c r="AA40" s="1">
        <v>16.5</v>
      </c>
      <c r="AB40" s="1">
        <v>12.4</v>
      </c>
      <c r="AC40" s="1">
        <v>107</v>
      </c>
      <c r="AD40" s="1">
        <v>2.59</v>
      </c>
      <c r="AE40" s="1">
        <v>5.58</v>
      </c>
      <c r="AF40" s="1">
        <v>3.09</v>
      </c>
      <c r="AG40" s="1">
        <v>66</v>
      </c>
      <c r="AH40" s="1">
        <v>109</v>
      </c>
      <c r="AI40" s="1">
        <v>0.06</v>
      </c>
      <c r="AJ40" s="1">
        <v>0.05</v>
      </c>
      <c r="AK40" s="1">
        <v>0.62</v>
      </c>
      <c r="AL40" s="1">
        <v>74.900000000000006</v>
      </c>
      <c r="AM40" s="1">
        <v>0.27</v>
      </c>
      <c r="AN40" s="1">
        <v>7.79</v>
      </c>
      <c r="AO40" s="1">
        <v>7.66</v>
      </c>
      <c r="AP40" s="1">
        <v>18.8</v>
      </c>
      <c r="AQ40" s="1">
        <v>419</v>
      </c>
      <c r="AR40" s="1">
        <v>61.9</v>
      </c>
      <c r="AS40" s="1">
        <v>108</v>
      </c>
      <c r="AT40" s="1">
        <v>12.7</v>
      </c>
      <c r="AU40" s="1">
        <v>43.2</v>
      </c>
      <c r="AV40" s="1">
        <v>7.14</v>
      </c>
      <c r="AW40" s="1">
        <v>0.68</v>
      </c>
      <c r="AX40" s="1">
        <v>5.3</v>
      </c>
      <c r="AY40" s="1">
        <v>0.7</v>
      </c>
      <c r="AZ40" s="1">
        <v>2.08</v>
      </c>
      <c r="BA40" s="1">
        <v>0.31</v>
      </c>
      <c r="BB40" s="1">
        <v>0.91</v>
      </c>
      <c r="BC40" s="1">
        <v>7.0000000000000007E-2</v>
      </c>
      <c r="BD40" s="1">
        <v>0.5</v>
      </c>
      <c r="BE40" s="1">
        <v>0.09</v>
      </c>
      <c r="BF40" s="1">
        <v>30.3</v>
      </c>
      <c r="BG40" s="1">
        <v>1.91</v>
      </c>
      <c r="BH40" s="2">
        <f t="shared" si="0"/>
        <v>30.314994623903043</v>
      </c>
      <c r="BI40" s="2">
        <f t="shared" si="1"/>
        <v>1.9129651847822937</v>
      </c>
      <c r="BJ40" s="5">
        <f t="shared" si="2"/>
        <v>15.847123024015234</v>
      </c>
      <c r="BK40" s="5">
        <f t="shared" si="3"/>
        <v>1.1999504294430814</v>
      </c>
    </row>
    <row r="41" spans="1:63" x14ac:dyDescent="0.2">
      <c r="A41" s="1" t="s">
        <v>59</v>
      </c>
      <c r="B41" s="1" t="s">
        <v>69</v>
      </c>
      <c r="C41" s="1" t="s">
        <v>60</v>
      </c>
      <c r="D41" s="1">
        <v>41.5</v>
      </c>
      <c r="E41" s="1">
        <v>125.75</v>
      </c>
      <c r="F41" s="1" t="s">
        <v>61</v>
      </c>
      <c r="G41" s="1" t="s">
        <v>62</v>
      </c>
      <c r="H41" s="1" t="s">
        <v>63</v>
      </c>
      <c r="I41" s="1">
        <v>2173</v>
      </c>
      <c r="J41" s="1">
        <v>10</v>
      </c>
      <c r="K41" s="1">
        <v>73.61</v>
      </c>
      <c r="L41" s="1">
        <v>13.6</v>
      </c>
      <c r="M41" s="1">
        <v>0.27</v>
      </c>
      <c r="N41" s="1">
        <v>0.48</v>
      </c>
      <c r="O41" s="1">
        <v>1.28</v>
      </c>
      <c r="P41" s="1">
        <v>3.8</v>
      </c>
      <c r="Q41" s="1">
        <v>0.52</v>
      </c>
      <c r="R41" s="1">
        <v>0.02</v>
      </c>
      <c r="S41" s="1">
        <v>4.53</v>
      </c>
      <c r="T41" s="1">
        <v>0.06</v>
      </c>
      <c r="U41" s="1">
        <v>0.25</v>
      </c>
      <c r="V41" s="1">
        <v>0.71</v>
      </c>
      <c r="W41" s="1">
        <v>845</v>
      </c>
      <c r="X41" s="1">
        <v>1.51</v>
      </c>
      <c r="Y41" s="1">
        <v>14</v>
      </c>
      <c r="Z41" s="1">
        <v>1.1499999999999999</v>
      </c>
      <c r="AA41" s="1">
        <v>14.5</v>
      </c>
      <c r="AB41" s="1">
        <v>5.17</v>
      </c>
      <c r="AC41" s="1">
        <v>133</v>
      </c>
      <c r="AD41" s="1">
        <v>0.18</v>
      </c>
      <c r="AE41" s="1">
        <v>11.6</v>
      </c>
      <c r="AF41" s="1">
        <v>3.23</v>
      </c>
      <c r="AG41" s="1">
        <v>14.3</v>
      </c>
      <c r="AH41" s="1">
        <v>154</v>
      </c>
      <c r="AI41" s="1">
        <v>0.06</v>
      </c>
      <c r="AJ41" s="1">
        <v>4.96</v>
      </c>
      <c r="AK41" s="1">
        <v>0.78</v>
      </c>
      <c r="AL41" s="1">
        <v>48.5</v>
      </c>
      <c r="AM41" s="1">
        <v>1.38</v>
      </c>
      <c r="AN41" s="1">
        <v>14.7</v>
      </c>
      <c r="AO41" s="1">
        <v>14.9</v>
      </c>
      <c r="AP41" s="1">
        <v>16.3</v>
      </c>
      <c r="AQ41" s="1">
        <v>161</v>
      </c>
      <c r="AR41" s="1">
        <v>35.700000000000003</v>
      </c>
      <c r="AS41" s="1">
        <v>64.8</v>
      </c>
      <c r="AT41" s="1">
        <v>6.73</v>
      </c>
      <c r="AU41" s="1">
        <v>27.4</v>
      </c>
      <c r="AV41" s="1">
        <v>5.27</v>
      </c>
      <c r="AW41" s="1">
        <v>0.9</v>
      </c>
      <c r="AX41" s="1">
        <v>3.8</v>
      </c>
      <c r="AY41" s="1">
        <v>0.64</v>
      </c>
      <c r="AZ41" s="1">
        <v>3.12</v>
      </c>
      <c r="BA41" s="1">
        <v>0.56000000000000005</v>
      </c>
      <c r="BB41" s="1">
        <v>1.81</v>
      </c>
      <c r="BC41" s="1">
        <v>0.22</v>
      </c>
      <c r="BD41" s="1">
        <v>1.53</v>
      </c>
      <c r="BE41" s="1">
        <v>0.24</v>
      </c>
      <c r="BF41" s="1">
        <v>18</v>
      </c>
      <c r="BG41" s="1">
        <v>3.82</v>
      </c>
      <c r="BH41" s="2">
        <f t="shared" si="0"/>
        <v>18.008907697368144</v>
      </c>
      <c r="BI41" s="2">
        <f t="shared" si="1"/>
        <v>3.8259303695645874</v>
      </c>
      <c r="BJ41" s="5">
        <f t="shared" si="2"/>
        <v>4.7070662447569998</v>
      </c>
      <c r="BK41" s="5">
        <f t="shared" si="3"/>
        <v>0.67275031038010114</v>
      </c>
    </row>
    <row r="42" spans="1:63" x14ac:dyDescent="0.2">
      <c r="A42" s="1" t="s">
        <v>79</v>
      </c>
      <c r="B42" s="1" t="s">
        <v>85</v>
      </c>
      <c r="C42" s="1" t="s">
        <v>60</v>
      </c>
      <c r="D42" s="1">
        <v>42</v>
      </c>
      <c r="E42" s="1">
        <v>126</v>
      </c>
      <c r="F42" s="1" t="s">
        <v>61</v>
      </c>
      <c r="G42" s="1" t="s">
        <v>62</v>
      </c>
      <c r="H42" s="1" t="s">
        <v>63</v>
      </c>
      <c r="I42" s="1">
        <v>2217</v>
      </c>
      <c r="J42" s="1">
        <v>11</v>
      </c>
      <c r="K42" s="1">
        <v>52.44</v>
      </c>
      <c r="L42" s="1">
        <v>14.84</v>
      </c>
      <c r="M42" s="1">
        <v>7.59</v>
      </c>
      <c r="N42" s="1">
        <v>4.13</v>
      </c>
      <c r="O42" s="1">
        <v>9.5399999999999991</v>
      </c>
      <c r="P42" s="1">
        <v>0.96</v>
      </c>
      <c r="Q42" s="1">
        <v>2.98</v>
      </c>
      <c r="R42" s="1">
        <v>0.18</v>
      </c>
      <c r="S42" s="1">
        <v>2.79</v>
      </c>
      <c r="T42" s="1">
        <v>0.43</v>
      </c>
      <c r="U42" s="1">
        <v>1.93</v>
      </c>
      <c r="V42" s="1">
        <v>0.48</v>
      </c>
      <c r="W42" s="1">
        <v>485</v>
      </c>
      <c r="X42" s="1">
        <v>55.8</v>
      </c>
      <c r="Y42" s="1">
        <v>70.2</v>
      </c>
      <c r="Z42" s="1">
        <v>2.06</v>
      </c>
      <c r="AA42" s="1">
        <v>23.8</v>
      </c>
      <c r="AB42" s="1">
        <v>5.67</v>
      </c>
      <c r="AC42" s="1">
        <v>1526</v>
      </c>
      <c r="AD42" s="1">
        <v>0.4</v>
      </c>
      <c r="AE42" s="1">
        <v>7</v>
      </c>
      <c r="AF42" s="1">
        <v>71</v>
      </c>
      <c r="AG42" s="1">
        <v>10.6</v>
      </c>
      <c r="AH42" s="1">
        <v>36</v>
      </c>
      <c r="AI42" s="1">
        <v>7.0000000000000007E-2</v>
      </c>
      <c r="AJ42" s="1">
        <v>27</v>
      </c>
      <c r="AK42" s="1">
        <v>2.02</v>
      </c>
      <c r="AL42" s="1">
        <v>419</v>
      </c>
      <c r="AM42" s="1">
        <v>0.55000000000000004</v>
      </c>
      <c r="AN42" s="1">
        <v>321</v>
      </c>
      <c r="AO42" s="1">
        <v>28.6</v>
      </c>
      <c r="AP42" s="1">
        <v>137</v>
      </c>
      <c r="AQ42" s="1">
        <v>220</v>
      </c>
      <c r="AR42" s="1">
        <v>44.7</v>
      </c>
      <c r="AS42" s="1">
        <v>93.7</v>
      </c>
      <c r="AT42" s="1">
        <v>10.5</v>
      </c>
      <c r="AU42" s="1">
        <v>42</v>
      </c>
      <c r="AV42" s="1">
        <v>8.94</v>
      </c>
      <c r="AW42" s="1">
        <v>2.4500000000000002</v>
      </c>
      <c r="AX42" s="1">
        <v>9</v>
      </c>
      <c r="AY42" s="1">
        <v>1.34</v>
      </c>
      <c r="AZ42" s="1">
        <v>6.81</v>
      </c>
      <c r="BA42" s="1">
        <v>1.2</v>
      </c>
      <c r="BB42" s="1">
        <v>3.26</v>
      </c>
      <c r="BC42" s="1">
        <v>0.43</v>
      </c>
      <c r="BD42" s="1">
        <v>2.68</v>
      </c>
      <c r="BE42" s="1">
        <v>0.4</v>
      </c>
      <c r="BF42" s="1">
        <v>1.7</v>
      </c>
      <c r="BG42" s="1">
        <v>0.28999999999999998</v>
      </c>
      <c r="BH42" s="2">
        <f t="shared" si="0"/>
        <v>1.7009254336767343</v>
      </c>
      <c r="BI42" s="2">
        <f t="shared" si="1"/>
        <v>0.29049527085558369</v>
      </c>
      <c r="BJ42" s="5">
        <f t="shared" si="2"/>
        <v>5.855260323746645</v>
      </c>
      <c r="BK42" s="5">
        <f t="shared" si="3"/>
        <v>0.7675462084866721</v>
      </c>
    </row>
    <row r="43" spans="1:63" x14ac:dyDescent="0.2">
      <c r="A43" s="1" t="s">
        <v>79</v>
      </c>
      <c r="B43" s="1" t="s">
        <v>82</v>
      </c>
      <c r="C43" s="1" t="s">
        <v>60</v>
      </c>
      <c r="D43" s="1">
        <v>42</v>
      </c>
      <c r="E43" s="1">
        <v>126</v>
      </c>
      <c r="F43" s="1" t="s">
        <v>61</v>
      </c>
      <c r="G43" s="1" t="s">
        <v>62</v>
      </c>
      <c r="H43" s="1" t="s">
        <v>63</v>
      </c>
      <c r="I43" s="1">
        <v>2217</v>
      </c>
      <c r="J43" s="1">
        <v>11</v>
      </c>
      <c r="K43" s="1">
        <v>52.56</v>
      </c>
      <c r="L43" s="1">
        <v>11.92</v>
      </c>
      <c r="M43" s="1">
        <v>5.58</v>
      </c>
      <c r="N43" s="1">
        <v>3.45</v>
      </c>
      <c r="O43" s="1">
        <v>7.45</v>
      </c>
      <c r="P43" s="1">
        <v>4.62</v>
      </c>
      <c r="Q43" s="1">
        <v>8.0399999999999991</v>
      </c>
      <c r="R43" s="1">
        <v>0.15</v>
      </c>
      <c r="S43" s="1">
        <v>1.58</v>
      </c>
      <c r="T43" s="1">
        <v>7.0000000000000007E-2</v>
      </c>
      <c r="U43" s="1">
        <v>0.67</v>
      </c>
      <c r="V43" s="1">
        <v>2.38</v>
      </c>
      <c r="W43" s="1">
        <v>775</v>
      </c>
      <c r="X43" s="1">
        <v>54.2</v>
      </c>
      <c r="Y43" s="1">
        <v>134</v>
      </c>
      <c r="Z43" s="1">
        <v>2.86</v>
      </c>
      <c r="AA43" s="1">
        <v>17.5</v>
      </c>
      <c r="AB43" s="1">
        <v>1.97</v>
      </c>
      <c r="AC43" s="1">
        <v>1195</v>
      </c>
      <c r="AD43" s="1">
        <v>0.28999999999999998</v>
      </c>
      <c r="AE43" s="1">
        <v>5.65</v>
      </c>
      <c r="AF43" s="1">
        <v>83</v>
      </c>
      <c r="AG43" s="1">
        <v>9.1199999999999992</v>
      </c>
      <c r="AH43" s="1">
        <v>251</v>
      </c>
      <c r="AI43" s="1">
        <v>0.08</v>
      </c>
      <c r="AJ43" s="1">
        <v>36.5</v>
      </c>
      <c r="AK43" s="1">
        <v>1.18</v>
      </c>
      <c r="AL43" s="1">
        <v>165</v>
      </c>
      <c r="AM43" s="1">
        <v>0.6</v>
      </c>
      <c r="AN43" s="1">
        <v>266</v>
      </c>
      <c r="AO43" s="1">
        <v>14.6</v>
      </c>
      <c r="AP43" s="1">
        <v>101</v>
      </c>
      <c r="AQ43" s="1">
        <v>55</v>
      </c>
      <c r="AR43" s="1">
        <v>8.34</v>
      </c>
      <c r="AS43" s="1">
        <v>20</v>
      </c>
      <c r="AT43" s="1">
        <v>2.69</v>
      </c>
      <c r="AU43" s="1">
        <v>13.5</v>
      </c>
      <c r="AV43" s="1">
        <v>2.9</v>
      </c>
      <c r="AW43" s="1">
        <v>0.72</v>
      </c>
      <c r="AX43" s="1">
        <v>2.78</v>
      </c>
      <c r="AY43" s="1">
        <v>0.48</v>
      </c>
      <c r="AZ43" s="1">
        <v>2.87</v>
      </c>
      <c r="BA43" s="1">
        <v>0.56999999999999995</v>
      </c>
      <c r="BB43" s="1">
        <v>1.72</v>
      </c>
      <c r="BC43" s="1">
        <v>0.25</v>
      </c>
      <c r="BD43" s="1">
        <v>1.65</v>
      </c>
      <c r="BE43" s="1">
        <v>0.26</v>
      </c>
      <c r="BF43" s="1">
        <v>5</v>
      </c>
      <c r="BG43" s="1">
        <v>2.59</v>
      </c>
      <c r="BH43" s="2">
        <f t="shared" si="0"/>
        <v>5.0027218637551005</v>
      </c>
      <c r="BI43" s="2">
        <f t="shared" si="1"/>
        <v>2.5944232810895231</v>
      </c>
      <c r="BJ43" s="5">
        <f t="shared" si="2"/>
        <v>1.9282597023467261</v>
      </c>
      <c r="BK43" s="5">
        <f t="shared" si="3"/>
        <v>0.28516552526212124</v>
      </c>
    </row>
    <row r="44" spans="1:63" x14ac:dyDescent="0.2">
      <c r="A44" s="1" t="s">
        <v>79</v>
      </c>
      <c r="B44" s="1" t="s">
        <v>83</v>
      </c>
      <c r="C44" s="1" t="s">
        <v>60</v>
      </c>
      <c r="D44" s="1">
        <v>42</v>
      </c>
      <c r="E44" s="1">
        <v>126</v>
      </c>
      <c r="F44" s="1" t="s">
        <v>61</v>
      </c>
      <c r="G44" s="1" t="s">
        <v>62</v>
      </c>
      <c r="H44" s="1" t="s">
        <v>63</v>
      </c>
      <c r="I44" s="1">
        <v>2217</v>
      </c>
      <c r="J44" s="1">
        <v>11</v>
      </c>
      <c r="K44" s="1">
        <v>53.2</v>
      </c>
      <c r="L44" s="1">
        <v>19.09</v>
      </c>
      <c r="M44" s="1">
        <v>3.2</v>
      </c>
      <c r="N44" s="1">
        <v>2.77</v>
      </c>
      <c r="O44" s="1">
        <v>5.41</v>
      </c>
      <c r="P44" s="1">
        <v>3.62</v>
      </c>
      <c r="Q44" s="1">
        <v>4.13</v>
      </c>
      <c r="R44" s="1">
        <v>0.1</v>
      </c>
      <c r="S44" s="1">
        <v>4.45</v>
      </c>
      <c r="T44" s="1">
        <v>0.2</v>
      </c>
      <c r="U44" s="1">
        <v>1.19</v>
      </c>
      <c r="V44" s="1">
        <v>0.98</v>
      </c>
      <c r="W44" s="1">
        <v>616</v>
      </c>
      <c r="X44" s="1">
        <v>31.9</v>
      </c>
      <c r="Y44" s="1">
        <v>44.9</v>
      </c>
      <c r="Z44" s="1">
        <v>3.42</v>
      </c>
      <c r="AA44" s="1">
        <v>21.4</v>
      </c>
      <c r="AB44" s="1">
        <v>3.26</v>
      </c>
      <c r="AC44" s="1">
        <v>849</v>
      </c>
      <c r="AD44" s="1">
        <v>0.48</v>
      </c>
      <c r="AE44" s="1">
        <v>6.59</v>
      </c>
      <c r="AF44" s="1">
        <v>42.6</v>
      </c>
      <c r="AG44" s="1">
        <v>20</v>
      </c>
      <c r="AH44" s="1">
        <v>171</v>
      </c>
      <c r="AI44" s="1">
        <v>7.0000000000000007E-2</v>
      </c>
      <c r="AJ44" s="1">
        <v>17.7</v>
      </c>
      <c r="AK44" s="1">
        <v>1.5</v>
      </c>
      <c r="AL44" s="1">
        <v>232</v>
      </c>
      <c r="AM44" s="1">
        <v>0.47</v>
      </c>
      <c r="AN44" s="1">
        <v>198</v>
      </c>
      <c r="AO44" s="1">
        <v>26</v>
      </c>
      <c r="AP44" s="1">
        <v>87.1</v>
      </c>
      <c r="AQ44" s="1">
        <v>122</v>
      </c>
      <c r="AR44" s="1">
        <v>11.9</v>
      </c>
      <c r="AS44" s="1">
        <v>28.5</v>
      </c>
      <c r="AT44" s="1">
        <v>4.6100000000000003</v>
      </c>
      <c r="AU44" s="1">
        <v>25.6</v>
      </c>
      <c r="AV44" s="1">
        <v>6.63</v>
      </c>
      <c r="AW44" s="1">
        <v>2.4300000000000002</v>
      </c>
      <c r="AX44" s="1">
        <v>7.03</v>
      </c>
      <c r="AY44" s="1">
        <v>1.1200000000000001</v>
      </c>
      <c r="AZ44" s="1">
        <v>5.71</v>
      </c>
      <c r="BA44" s="1">
        <v>0.97</v>
      </c>
      <c r="BB44" s="1">
        <v>2.65</v>
      </c>
      <c r="BC44" s="1">
        <v>0.35</v>
      </c>
      <c r="BD44" s="1">
        <v>2.15</v>
      </c>
      <c r="BE44" s="1">
        <v>0.32</v>
      </c>
      <c r="BF44" s="1">
        <v>1.91</v>
      </c>
      <c r="BG44" s="1">
        <v>0.6</v>
      </c>
      <c r="BH44" s="2">
        <f t="shared" si="0"/>
        <v>1.9110397519544484</v>
      </c>
      <c r="BI44" s="2">
        <f t="shared" si="1"/>
        <v>0.60102469832189731</v>
      </c>
      <c r="BJ44" s="5">
        <f t="shared" si="2"/>
        <v>3.1796359738463398</v>
      </c>
      <c r="BK44" s="5">
        <f t="shared" si="3"/>
        <v>0.5023774018714382</v>
      </c>
    </row>
    <row r="45" spans="1:63" x14ac:dyDescent="0.2">
      <c r="A45" s="1" t="s">
        <v>79</v>
      </c>
      <c r="B45" s="1" t="s">
        <v>80</v>
      </c>
      <c r="C45" s="1" t="s">
        <v>60</v>
      </c>
      <c r="D45" s="1">
        <v>42</v>
      </c>
      <c r="E45" s="1">
        <v>126</v>
      </c>
      <c r="F45" s="1" t="s">
        <v>61</v>
      </c>
      <c r="G45" s="1" t="s">
        <v>62</v>
      </c>
      <c r="H45" s="1" t="s">
        <v>63</v>
      </c>
      <c r="I45" s="1">
        <v>2217</v>
      </c>
      <c r="J45" s="1">
        <v>11</v>
      </c>
      <c r="K45" s="1">
        <v>53.91</v>
      </c>
      <c r="L45" s="1">
        <v>17.7</v>
      </c>
      <c r="M45" s="1">
        <v>4.97</v>
      </c>
      <c r="N45" s="1">
        <v>3.42</v>
      </c>
      <c r="O45" s="1">
        <v>3.83</v>
      </c>
      <c r="P45" s="1">
        <v>3.87</v>
      </c>
      <c r="Q45" s="1">
        <v>2.62</v>
      </c>
      <c r="R45" s="1">
        <v>0.13</v>
      </c>
      <c r="S45" s="1">
        <v>3.76</v>
      </c>
      <c r="T45" s="1">
        <v>0.82</v>
      </c>
      <c r="U45" s="1">
        <v>1.68</v>
      </c>
      <c r="V45" s="1">
        <v>1.86</v>
      </c>
      <c r="W45" s="1">
        <v>1354</v>
      </c>
      <c r="X45" s="1">
        <v>15.3</v>
      </c>
      <c r="Y45" s="1">
        <v>15.6</v>
      </c>
      <c r="Z45" s="1">
        <v>4.6100000000000003</v>
      </c>
      <c r="AA45" s="1">
        <v>21.6</v>
      </c>
      <c r="AB45" s="1">
        <v>6.52</v>
      </c>
      <c r="AC45" s="1">
        <v>1008</v>
      </c>
      <c r="AD45" s="1">
        <v>1.29</v>
      </c>
      <c r="AE45" s="1">
        <v>30</v>
      </c>
      <c r="AF45" s="1">
        <v>8.2200000000000006</v>
      </c>
      <c r="AG45" s="1">
        <v>10</v>
      </c>
      <c r="AH45" s="1">
        <v>148</v>
      </c>
      <c r="AI45" s="1">
        <v>0.08</v>
      </c>
      <c r="AJ45" s="1">
        <v>10.3</v>
      </c>
      <c r="AK45" s="1">
        <v>2.1</v>
      </c>
      <c r="AL45" s="1">
        <v>991</v>
      </c>
      <c r="AM45" s="1">
        <v>1.7</v>
      </c>
      <c r="AN45" s="1">
        <v>88.7</v>
      </c>
      <c r="AO45" s="1">
        <v>26.6</v>
      </c>
      <c r="AP45" s="1">
        <v>99.6</v>
      </c>
      <c r="AQ45" s="1">
        <v>295</v>
      </c>
      <c r="AR45" s="1">
        <v>77.8</v>
      </c>
      <c r="AS45" s="1">
        <v>152</v>
      </c>
      <c r="AT45" s="1">
        <v>16</v>
      </c>
      <c r="AU45" s="1">
        <v>85.3</v>
      </c>
      <c r="AV45" s="1">
        <v>10.5</v>
      </c>
      <c r="AW45" s="1">
        <v>2.62</v>
      </c>
      <c r="AX45" s="1">
        <v>7.86</v>
      </c>
      <c r="AY45" s="1">
        <v>1.25</v>
      </c>
      <c r="AZ45" s="1">
        <v>5.74</v>
      </c>
      <c r="BA45" s="1">
        <v>1.03</v>
      </c>
      <c r="BB45" s="1">
        <v>2.95</v>
      </c>
      <c r="BC45" s="1">
        <v>0.37</v>
      </c>
      <c r="BD45" s="1">
        <v>2.34</v>
      </c>
      <c r="BE45" s="1">
        <v>0.33</v>
      </c>
      <c r="BF45" s="1">
        <v>7.9</v>
      </c>
      <c r="BG45" s="1">
        <v>1.58</v>
      </c>
      <c r="BH45" s="2">
        <f t="shared" si="0"/>
        <v>7.9043005447330597</v>
      </c>
      <c r="BI45" s="2">
        <f t="shared" si="1"/>
        <v>1.5826983722476629</v>
      </c>
      <c r="BJ45" s="5">
        <f t="shared" si="2"/>
        <v>4.9941926290780208</v>
      </c>
      <c r="BK45" s="5">
        <f t="shared" si="3"/>
        <v>0.69846528934337315</v>
      </c>
    </row>
    <row r="46" spans="1:63" x14ac:dyDescent="0.2">
      <c r="A46" s="1" t="s">
        <v>79</v>
      </c>
      <c r="B46" s="1" t="s">
        <v>81</v>
      </c>
      <c r="C46" s="1" t="s">
        <v>60</v>
      </c>
      <c r="D46" s="1">
        <v>42</v>
      </c>
      <c r="E46" s="1">
        <v>126</v>
      </c>
      <c r="F46" s="1" t="s">
        <v>61</v>
      </c>
      <c r="G46" s="1" t="s">
        <v>62</v>
      </c>
      <c r="H46" s="1" t="s">
        <v>63</v>
      </c>
      <c r="I46" s="1">
        <v>2217</v>
      </c>
      <c r="J46" s="1">
        <v>11</v>
      </c>
      <c r="K46" s="1">
        <v>60.91</v>
      </c>
      <c r="L46" s="1">
        <v>16.73</v>
      </c>
      <c r="M46" s="1">
        <v>2.09</v>
      </c>
      <c r="N46" s="1">
        <v>2.83</v>
      </c>
      <c r="O46" s="1">
        <v>2.14</v>
      </c>
      <c r="P46" s="1">
        <v>4.2699999999999996</v>
      </c>
      <c r="Q46" s="1">
        <v>1.47</v>
      </c>
      <c r="R46" s="1">
        <v>0.11</v>
      </c>
      <c r="S46" s="1">
        <v>5.75</v>
      </c>
      <c r="T46" s="1">
        <v>0.43</v>
      </c>
      <c r="U46" s="1">
        <v>1.0900000000000001</v>
      </c>
      <c r="V46" s="1">
        <v>1.1200000000000001</v>
      </c>
      <c r="W46" s="1">
        <v>1330</v>
      </c>
      <c r="X46" s="1">
        <v>5.5</v>
      </c>
      <c r="Y46" s="1">
        <v>14.9</v>
      </c>
      <c r="Z46" s="1">
        <v>1.22</v>
      </c>
      <c r="AA46" s="1">
        <v>22.2</v>
      </c>
      <c r="AB46" s="1">
        <v>9.85</v>
      </c>
      <c r="AC46" s="1">
        <v>900</v>
      </c>
      <c r="AD46" s="1">
        <v>1.64</v>
      </c>
      <c r="AE46" s="1">
        <v>39.4</v>
      </c>
      <c r="AF46" s="1">
        <v>7.59</v>
      </c>
      <c r="AG46" s="1">
        <v>14.2</v>
      </c>
      <c r="AH46" s="1">
        <v>129</v>
      </c>
      <c r="AI46" s="1">
        <v>0.32</v>
      </c>
      <c r="AJ46" s="1">
        <v>8.27</v>
      </c>
      <c r="AK46" s="1">
        <v>2.61</v>
      </c>
      <c r="AL46" s="1">
        <v>467</v>
      </c>
      <c r="AM46" s="1">
        <v>2.39</v>
      </c>
      <c r="AN46" s="1">
        <v>25.4</v>
      </c>
      <c r="AO46" s="1">
        <v>29.5</v>
      </c>
      <c r="AP46" s="1">
        <v>95.1</v>
      </c>
      <c r="AQ46" s="1">
        <v>404</v>
      </c>
      <c r="AR46" s="1">
        <v>96.3</v>
      </c>
      <c r="AS46" s="1">
        <v>176</v>
      </c>
      <c r="AT46" s="1">
        <v>19.2</v>
      </c>
      <c r="AU46" s="1">
        <v>94.7</v>
      </c>
      <c r="AV46" s="1">
        <v>12</v>
      </c>
      <c r="AW46" s="1">
        <v>2.81</v>
      </c>
      <c r="AX46" s="1">
        <v>8.93</v>
      </c>
      <c r="AY46" s="1">
        <v>1.44</v>
      </c>
      <c r="AZ46" s="1">
        <v>6.95</v>
      </c>
      <c r="BA46" s="1">
        <v>1.19</v>
      </c>
      <c r="BB46" s="1">
        <v>3.52</v>
      </c>
      <c r="BC46" s="1">
        <v>0.46</v>
      </c>
      <c r="BD46" s="1">
        <v>2.95</v>
      </c>
      <c r="BE46" s="1">
        <v>0.44</v>
      </c>
      <c r="BF46" s="1">
        <v>13.4</v>
      </c>
      <c r="BG46" s="1">
        <v>2.66</v>
      </c>
      <c r="BH46" s="2">
        <f t="shared" si="0"/>
        <v>13.40729459486367</v>
      </c>
      <c r="BI46" s="2">
        <f t="shared" si="1"/>
        <v>2.6645428292270781</v>
      </c>
      <c r="BJ46" s="5">
        <f t="shared" si="2"/>
        <v>5.0317429495974038</v>
      </c>
      <c r="BK46" s="5">
        <f t="shared" si="3"/>
        <v>0.70171844674109485</v>
      </c>
    </row>
    <row r="47" spans="1:63" x14ac:dyDescent="0.2">
      <c r="A47" s="1" t="s">
        <v>79</v>
      </c>
      <c r="B47" s="1" t="s">
        <v>84</v>
      </c>
      <c r="C47" s="1" t="s">
        <v>60</v>
      </c>
      <c r="D47" s="1">
        <v>42</v>
      </c>
      <c r="E47" s="1">
        <v>126</v>
      </c>
      <c r="F47" s="1" t="s">
        <v>61</v>
      </c>
      <c r="G47" s="1" t="s">
        <v>62</v>
      </c>
      <c r="H47" s="1" t="s">
        <v>63</v>
      </c>
      <c r="I47" s="1">
        <v>2217</v>
      </c>
      <c r="J47" s="1">
        <v>11</v>
      </c>
      <c r="K47" s="1">
        <v>73.31</v>
      </c>
      <c r="L47" s="1">
        <v>12.47</v>
      </c>
      <c r="M47" s="1">
        <v>0.37</v>
      </c>
      <c r="N47" s="1">
        <v>3.57</v>
      </c>
      <c r="O47" s="1">
        <v>0.34</v>
      </c>
      <c r="P47" s="1">
        <v>4.45</v>
      </c>
      <c r="Q47" s="1">
        <v>0.12</v>
      </c>
      <c r="R47" s="1">
        <v>0.05</v>
      </c>
      <c r="S47" s="1">
        <v>3.29</v>
      </c>
      <c r="T47" s="1">
        <v>0.05</v>
      </c>
      <c r="U47" s="1">
        <v>0.43</v>
      </c>
      <c r="V47" s="1">
        <v>0.74</v>
      </c>
      <c r="W47" s="1">
        <v>1110</v>
      </c>
      <c r="X47" s="1">
        <v>2.0099999999999998</v>
      </c>
      <c r="Y47" s="1">
        <v>17.8</v>
      </c>
      <c r="Z47" s="1">
        <v>4.09</v>
      </c>
      <c r="AA47" s="1">
        <v>21.2</v>
      </c>
      <c r="AB47" s="1">
        <v>8.93</v>
      </c>
      <c r="AC47" s="1">
        <v>431</v>
      </c>
      <c r="AD47" s="1">
        <v>1.0900000000000001</v>
      </c>
      <c r="AE47" s="1">
        <v>16</v>
      </c>
      <c r="AF47" s="1">
        <v>7.91</v>
      </c>
      <c r="AG47" s="1">
        <v>20.5</v>
      </c>
      <c r="AH47" s="1">
        <v>154</v>
      </c>
      <c r="AI47" s="1">
        <v>0.08</v>
      </c>
      <c r="AJ47" s="1">
        <v>5.83</v>
      </c>
      <c r="AK47" s="1">
        <v>3.46</v>
      </c>
      <c r="AL47" s="1">
        <v>66.7</v>
      </c>
      <c r="AM47" s="1">
        <v>1.1399999999999999</v>
      </c>
      <c r="AN47" s="1">
        <v>5.56</v>
      </c>
      <c r="AO47" s="1">
        <v>19</v>
      </c>
      <c r="AP47" s="1">
        <v>66.400000000000006</v>
      </c>
      <c r="AQ47" s="1">
        <v>361</v>
      </c>
      <c r="AR47" s="1">
        <v>16.7</v>
      </c>
      <c r="AS47" s="1">
        <v>112</v>
      </c>
      <c r="AT47" s="1">
        <v>4.54</v>
      </c>
      <c r="AU47" s="1">
        <v>11.6</v>
      </c>
      <c r="AV47" s="1">
        <v>4.22</v>
      </c>
      <c r="AW47" s="1">
        <v>0.77</v>
      </c>
      <c r="AX47" s="1">
        <v>3.8</v>
      </c>
      <c r="AY47" s="1">
        <v>0.68</v>
      </c>
      <c r="AZ47" s="1">
        <v>4.09</v>
      </c>
      <c r="BA47" s="1">
        <v>0.81</v>
      </c>
      <c r="BB47" s="1">
        <v>2.52</v>
      </c>
      <c r="BC47" s="1">
        <v>0.39</v>
      </c>
      <c r="BD47" s="1">
        <v>2.66</v>
      </c>
      <c r="BE47" s="1">
        <v>0.39</v>
      </c>
      <c r="BF47" s="1">
        <v>14.3</v>
      </c>
      <c r="BG47" s="1">
        <v>1.93</v>
      </c>
      <c r="BH47" s="2">
        <f t="shared" si="0"/>
        <v>14.307784530339589</v>
      </c>
      <c r="BI47" s="2">
        <f t="shared" si="1"/>
        <v>1.9332961129354362</v>
      </c>
      <c r="BJ47" s="5">
        <f t="shared" si="2"/>
        <v>7.4007206835042174</v>
      </c>
      <c r="BK47" s="5">
        <f t="shared" si="3"/>
        <v>0.86927401346464239</v>
      </c>
    </row>
  </sheetData>
  <sortState ref="A2:BE47">
    <sortCondition ref="A2:A47"/>
    <sortCondition ref="K2:K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liuhe</cp:lastModifiedBy>
  <dcterms:created xsi:type="dcterms:W3CDTF">2019-02-15T12:10:10Z</dcterms:created>
  <dcterms:modified xsi:type="dcterms:W3CDTF">2019-02-16T07:46:01Z</dcterms:modified>
</cp:coreProperties>
</file>