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7235" windowHeight="6210"/>
  </bookViews>
  <sheets>
    <sheet name="Perks" sheetId="1" r:id="rId1"/>
    <sheet name="Races" sheetId="2" r:id="rId2"/>
    <sheet name="Leveling" sheetId="3" r:id="rId3"/>
    <sheet name="Types" sheetId="4" r:id="rId4"/>
  </sheets>
  <calcPr calcId="125725"/>
</workbook>
</file>

<file path=xl/calcChain.xml><?xml version="1.0" encoding="utf-8"?>
<calcChain xmlns="http://schemas.openxmlformats.org/spreadsheetml/2006/main">
  <c r="Z8" i="4"/>
  <c r="Z7"/>
  <c r="Z6"/>
  <c r="Z5"/>
  <c r="Z4"/>
  <c r="Z3"/>
  <c r="Z2"/>
  <c r="AA304" i="1"/>
  <c r="AA303"/>
  <c r="AA302"/>
  <c r="AA301"/>
  <c r="AA300"/>
  <c r="AA299"/>
  <c r="AA298"/>
  <c r="AA297"/>
  <c r="AA296"/>
  <c r="AA295"/>
  <c r="AA294"/>
  <c r="AA293"/>
  <c r="AA292"/>
  <c r="AA291"/>
  <c r="AA290"/>
  <c r="AA286"/>
  <c r="AA285"/>
  <c r="AA284"/>
  <c r="AA283"/>
  <c r="AA282"/>
  <c r="AA281"/>
  <c r="AA280"/>
  <c r="AA279"/>
  <c r="AA278"/>
  <c r="AA277"/>
  <c r="AA276"/>
  <c r="AA275"/>
  <c r="AA274"/>
  <c r="AA270"/>
  <c r="AA269"/>
  <c r="AA268"/>
  <c r="AA267"/>
  <c r="AA266"/>
  <c r="AA265"/>
  <c r="AA264"/>
  <c r="AA263"/>
  <c r="AA262"/>
  <c r="AA261"/>
  <c r="AA260"/>
  <c r="AA259"/>
  <c r="AA255"/>
  <c r="AA254"/>
  <c r="AA253"/>
  <c r="AA252"/>
  <c r="AA251"/>
  <c r="AA250"/>
  <c r="AA249"/>
  <c r="AA248"/>
  <c r="AA247"/>
  <c r="AA246"/>
  <c r="AA245"/>
  <c r="AA241"/>
  <c r="AA240"/>
  <c r="AA239"/>
  <c r="AA238"/>
  <c r="AA237"/>
  <c r="AA236"/>
  <c r="AA235"/>
  <c r="AA234"/>
  <c r="AA233"/>
  <c r="AA232"/>
  <c r="AA231"/>
  <c r="AA230"/>
  <c r="AA226"/>
  <c r="AA225"/>
  <c r="AA224"/>
  <c r="AA223"/>
  <c r="AA222"/>
  <c r="AA221"/>
  <c r="AA220"/>
  <c r="AA219"/>
  <c r="AA218"/>
  <c r="AA217"/>
  <c r="AA213"/>
  <c r="AA212"/>
  <c r="AA211"/>
  <c r="AA210"/>
  <c r="AA209"/>
  <c r="AA208"/>
  <c r="AA207"/>
  <c r="AA206"/>
  <c r="AA205"/>
  <c r="AA204"/>
  <c r="AA203"/>
  <c r="AA202"/>
  <c r="AA201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78"/>
  <c r="AA177"/>
  <c r="AA176"/>
  <c r="AA175"/>
  <c r="AA174"/>
  <c r="AA173"/>
  <c r="AA172"/>
  <c r="AA171"/>
  <c r="AA170"/>
  <c r="AA169"/>
  <c r="AA168"/>
  <c r="AA167"/>
  <c r="AA166"/>
  <c r="AA162"/>
  <c r="AA161"/>
  <c r="AA160"/>
  <c r="AA159"/>
  <c r="AA158"/>
  <c r="AA157"/>
  <c r="AA156"/>
  <c r="AA155"/>
  <c r="AA154"/>
  <c r="AA153"/>
  <c r="AA152"/>
  <c r="AA151"/>
  <c r="AA150"/>
  <c r="AA149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5"/>
  <c r="AA124"/>
  <c r="AA123"/>
  <c r="AA122"/>
  <c r="AA121"/>
  <c r="AA120"/>
  <c r="AA119"/>
  <c r="AA118"/>
  <c r="AA117"/>
  <c r="AA116"/>
  <c r="AA115"/>
  <c r="AA114"/>
  <c r="AA113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0"/>
  <c r="AA89"/>
  <c r="AA88"/>
  <c r="AA87"/>
  <c r="AA86"/>
  <c r="AA85"/>
  <c r="AA84"/>
  <c r="AA83"/>
  <c r="AA82"/>
  <c r="AA81"/>
  <c r="AA80"/>
  <c r="AA79"/>
  <c r="AA75"/>
  <c r="AA74"/>
  <c r="AA73"/>
  <c r="AA72"/>
  <c r="AA71"/>
  <c r="AA70"/>
  <c r="AA69"/>
  <c r="AA68"/>
  <c r="AA67"/>
  <c r="AA66"/>
  <c r="AA62"/>
  <c r="AA61"/>
  <c r="AA60"/>
  <c r="AA59"/>
  <c r="AA58"/>
  <c r="AA57"/>
  <c r="AA56"/>
  <c r="AA55"/>
  <c r="AA54"/>
  <c r="AA53"/>
  <c r="AA52"/>
  <c r="AA51"/>
  <c r="AA50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A5"/>
  <c r="AA4"/>
  <c r="AA3"/>
  <c r="A139"/>
  <c r="A140" s="1"/>
  <c r="A141" s="1"/>
  <c r="A142" s="1"/>
  <c r="A143" s="1"/>
  <c r="A144" s="1"/>
  <c r="A145" s="1"/>
  <c r="A138"/>
  <c r="Z11" i="2"/>
  <c r="Z10"/>
  <c r="Z9"/>
  <c r="Z8"/>
  <c r="Z7"/>
  <c r="Z6"/>
  <c r="Z5"/>
  <c r="Z4"/>
  <c r="Z3"/>
  <c r="Z2"/>
  <c r="B20" i="3"/>
  <c r="B19"/>
  <c r="B17"/>
  <c r="B16"/>
  <c r="B15"/>
  <c r="AA288" i="1"/>
  <c r="A291"/>
  <c r="AA272"/>
  <c r="A275"/>
  <c r="A276" s="1"/>
  <c r="AA257"/>
  <c r="C264"/>
  <c r="A261"/>
  <c r="A262" s="1"/>
  <c r="A260"/>
  <c r="AA243"/>
  <c r="A246"/>
  <c r="A247" s="1"/>
  <c r="AA228"/>
  <c r="A235"/>
  <c r="A231"/>
  <c r="A232" s="1"/>
  <c r="A233" s="1"/>
  <c r="A234" s="1"/>
  <c r="A219"/>
  <c r="A218"/>
  <c r="AA215"/>
  <c r="AA199"/>
  <c r="A203"/>
  <c r="A204" s="1"/>
  <c r="A202"/>
  <c r="AA180"/>
  <c r="A183"/>
  <c r="A184" s="1"/>
  <c r="AA164"/>
  <c r="A167"/>
  <c r="AA147"/>
  <c r="A150"/>
  <c r="A151" s="1"/>
  <c r="AA127"/>
  <c r="A131"/>
  <c r="A132" s="1"/>
  <c r="A130"/>
  <c r="AA111"/>
  <c r="A114"/>
  <c r="AA92"/>
  <c r="A95"/>
  <c r="AA77"/>
  <c r="A80"/>
  <c r="A81" s="1"/>
  <c r="AA1"/>
  <c r="AA26"/>
  <c r="AA48"/>
  <c r="AA64"/>
  <c r="A67"/>
  <c r="A52"/>
  <c r="A53" s="1"/>
  <c r="A51"/>
  <c r="A115" l="1"/>
  <c r="A185"/>
  <c r="A96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68"/>
  <c r="A263"/>
  <c r="A152"/>
  <c r="A205"/>
  <c r="A133"/>
  <c r="A248"/>
  <c r="A82"/>
  <c r="A292"/>
  <c r="A220"/>
  <c r="A236"/>
  <c r="A168"/>
  <c r="A277"/>
  <c r="A54"/>
  <c r="A116" l="1"/>
  <c r="A186"/>
  <c r="A69"/>
  <c r="A221"/>
  <c r="A222" s="1"/>
  <c r="A169"/>
  <c r="A237"/>
  <c r="A206"/>
  <c r="A293"/>
  <c r="A249"/>
  <c r="A264"/>
  <c r="A134"/>
  <c r="A83"/>
  <c r="A153"/>
  <c r="A278"/>
  <c r="A55"/>
  <c r="A117" l="1"/>
  <c r="A187"/>
  <c r="A70"/>
  <c r="A294"/>
  <c r="A170"/>
  <c r="A250"/>
  <c r="A84"/>
  <c r="A238"/>
  <c r="A223"/>
  <c r="A265"/>
  <c r="A207"/>
  <c r="A154"/>
  <c r="A135"/>
  <c r="A279"/>
  <c r="A56"/>
  <c r="A118" l="1"/>
  <c r="A188"/>
  <c r="A71"/>
  <c r="A295"/>
  <c r="A136"/>
  <c r="A266"/>
  <c r="A251"/>
  <c r="A155"/>
  <c r="A239"/>
  <c r="A171"/>
  <c r="A224"/>
  <c r="A208"/>
  <c r="A85"/>
  <c r="A280"/>
  <c r="A57"/>
  <c r="A119" l="1"/>
  <c r="A189"/>
  <c r="A72"/>
  <c r="A156"/>
  <c r="A137"/>
  <c r="A225"/>
  <c r="A252"/>
  <c r="A296"/>
  <c r="A240"/>
  <c r="A209"/>
  <c r="A172"/>
  <c r="A86"/>
  <c r="A267"/>
  <c r="A281"/>
  <c r="A58"/>
  <c r="A120" l="1"/>
  <c r="A190"/>
  <c r="A73"/>
  <c r="A173"/>
  <c r="A87"/>
  <c r="A241"/>
  <c r="A253"/>
  <c r="A157"/>
  <c r="A268"/>
  <c r="A226"/>
  <c r="A297"/>
  <c r="A210"/>
  <c r="A282"/>
  <c r="A59"/>
  <c r="A121" l="1"/>
  <c r="A191"/>
  <c r="A74"/>
  <c r="A174"/>
  <c r="A298"/>
  <c r="A254"/>
  <c r="A88"/>
  <c r="A158"/>
  <c r="A211"/>
  <c r="A269"/>
  <c r="A283"/>
  <c r="A60"/>
  <c r="A122" l="1"/>
  <c r="A192"/>
  <c r="A75"/>
  <c r="A270"/>
  <c r="A175"/>
  <c r="A89"/>
  <c r="A159"/>
  <c r="A299"/>
  <c r="A212"/>
  <c r="A255"/>
  <c r="A284"/>
  <c r="A61"/>
  <c r="A123" l="1"/>
  <c r="A193"/>
  <c r="A213"/>
  <c r="A176"/>
  <c r="A160"/>
  <c r="A300"/>
  <c r="A90"/>
  <c r="A285"/>
  <c r="A62"/>
  <c r="A124" l="1"/>
  <c r="A194"/>
  <c r="A301"/>
  <c r="A177"/>
  <c r="A161"/>
  <c r="A286"/>
  <c r="A125" l="1"/>
  <c r="A195"/>
  <c r="A302"/>
  <c r="A178"/>
  <c r="A162"/>
  <c r="A196" l="1"/>
  <c r="A303"/>
  <c r="A197" l="1"/>
  <c r="A304"/>
</calcChain>
</file>

<file path=xl/sharedStrings.xml><?xml version="1.0" encoding="utf-8"?>
<sst xmlns="http://schemas.openxmlformats.org/spreadsheetml/2006/main" count="592" uniqueCount="550">
  <si>
    <t>1-Armed</t>
  </si>
  <si>
    <t>Armsman - Level 1 (Novice)</t>
  </si>
  <si>
    <t>Armsman - Level 2 (Apprentice)</t>
  </si>
  <si>
    <t>Armsman - Level 4 (Expert)</t>
  </si>
  <si>
    <t>Armsman - Level 5 (Master)</t>
  </si>
  <si>
    <t>Hack and Slash Level 1</t>
  </si>
  <si>
    <t>Hack and Slash Level 2</t>
  </si>
  <si>
    <t>Hack and Slash Level 3</t>
  </si>
  <si>
    <t>Fighting Stance</t>
  </si>
  <si>
    <t>Savage Strike</t>
  </si>
  <si>
    <t>Critical Charge</t>
  </si>
  <si>
    <t>Parazlying Strike</t>
  </si>
  <si>
    <t>Bone Breaker Level 1</t>
  </si>
  <si>
    <t>Bone Breaker Level 2</t>
  </si>
  <si>
    <t>Bone Breaker Level 3</t>
  </si>
  <si>
    <t>One-handed weapons do 20% more damage.</t>
  </si>
  <si>
    <t>One-handed weapons do 40% more damage.</t>
  </si>
  <si>
    <t>One-handed weapons do 60% more damage.</t>
  </si>
  <si>
    <t>One-handed weapons do 80% more damage.</t>
  </si>
  <si>
    <t>One-handed weapons do 100% more damage.</t>
  </si>
  <si>
    <t>War axes cause extra bleeding damage</t>
  </si>
  <si>
    <t>Power attacks cost 25% less stamina.</t>
  </si>
  <si>
    <t>Standing power attacks do 25% bonus/chance for decapitation.</t>
  </si>
  <si>
    <t>Sprinting power attacks do double critical damage.</t>
  </si>
  <si>
    <t>Backward power attack has 25% chance to paralyze.</t>
  </si>
  <si>
    <t>Maces ignore 25% of armor.</t>
  </si>
  <si>
    <t>Maces ignore 75% (???) of armor.</t>
  </si>
  <si>
    <t>Maces ignore 50% (???) of armor.</t>
  </si>
  <si>
    <t>Min Level</t>
  </si>
  <si>
    <t>Req 1</t>
  </si>
  <si>
    <t>Req 2</t>
  </si>
  <si>
    <t>Bladesman Level 1</t>
  </si>
  <si>
    <t>Bladesman Level 2</t>
  </si>
  <si>
    <t>Bladesman Level 3</t>
  </si>
  <si>
    <t>Swords have 10% chance of doing critical damage.</t>
  </si>
  <si>
    <t>Swords have 15% chance of doing critical damage.</t>
  </si>
  <si>
    <t>Swords have 20% (???) chance of doing critical damage.</t>
  </si>
  <si>
    <t>Dual Fury 1</t>
  </si>
  <si>
    <t>Dual Fury 2</t>
  </si>
  <si>
    <t>Dual Fury 3</t>
  </si>
  <si>
    <t>Dual wielding attacks are 20% faster</t>
  </si>
  <si>
    <t>Dual wielding attacks are 40% (???) faster</t>
  </si>
  <si>
    <t>Dual wielding attacks are 60% (???) faster</t>
  </si>
  <si>
    <t>Dual Savagery</t>
  </si>
  <si>
    <t>Dual wielding attacks do 50% bonus damage</t>
  </si>
  <si>
    <t>Two Handed</t>
  </si>
  <si>
    <t>Barbarian - Level 1 (Novice)</t>
  </si>
  <si>
    <t>Two-handed weapons do 20% more damage.</t>
  </si>
  <si>
    <t>Barbarian - Level 2 (Apprentice)</t>
  </si>
  <si>
    <t>Barbarian - Level 4 (Expert)</t>
  </si>
  <si>
    <t>Barbarian - Level 5 (Master)</t>
  </si>
  <si>
    <t>Two-handed weapons do 40% more damage.</t>
  </si>
  <si>
    <t>Two-handed weapons do 60% more damage.</t>
  </si>
  <si>
    <t>Two-handed weapons do 80% more damage.</t>
  </si>
  <si>
    <t>Two-handed weapons do 100% more damage.</t>
  </si>
  <si>
    <t>Limbsplitter 1</t>
  </si>
  <si>
    <t>Battle axes do extra bleeding damage</t>
  </si>
  <si>
    <t>Limbsplitter 2</t>
  </si>
  <si>
    <t>Limbsplitter 3</t>
  </si>
  <si>
    <t>Deep Wounds 1</t>
  </si>
  <si>
    <t>Greatswords have 10% chance of doing critical damage.</t>
  </si>
  <si>
    <t>Greatswords have 15% chance of doing critical damage.</t>
  </si>
  <si>
    <t>Greatswords have 20% (???) chance of doing critical damage.</t>
  </si>
  <si>
    <t>Skullcrusher 1</t>
  </si>
  <si>
    <t>Warhammers ignore 25% of armor</t>
  </si>
  <si>
    <t>Skullcrusher 2</t>
  </si>
  <si>
    <t>Skullcrusher 3</t>
  </si>
  <si>
    <t>Warhammers ignore 50% of armor</t>
  </si>
  <si>
    <t>Warhammers ignore 75% of armor</t>
  </si>
  <si>
    <t>Champion's Stance</t>
  </si>
  <si>
    <t>Power attacks cost 25% less stamina</t>
  </si>
  <si>
    <t>Devestating Blow</t>
  </si>
  <si>
    <t>Great Critical Damage</t>
  </si>
  <si>
    <t>Sweep</t>
  </si>
  <si>
    <t>Sideways power attacks hit all targets in front of you.</t>
  </si>
  <si>
    <t>Warmaster</t>
  </si>
  <si>
    <t>Block</t>
  </si>
  <si>
    <t>Shield Wall 1 (Novice)</t>
  </si>
  <si>
    <t>Blocking is 20% more effective.</t>
  </si>
  <si>
    <t>Shield Wall 1 (Apprentice)</t>
  </si>
  <si>
    <t>Shield Wall 1 (Expert)</t>
  </si>
  <si>
    <t>Shield Wall 1 (Master)</t>
  </si>
  <si>
    <t>Blocking is 60% more effective.</t>
  </si>
  <si>
    <t>Blocking is 40% more effective.</t>
  </si>
  <si>
    <t>Blocking is 80% more effective.</t>
  </si>
  <si>
    <t>Blocking is 100% more effective.</t>
  </si>
  <si>
    <t>Quick Reflexes</t>
  </si>
  <si>
    <t>Time slows down if blocking power attack.</t>
  </si>
  <si>
    <t>Deflect Arrows</t>
  </si>
  <si>
    <t>Arrows blocked by shield do no damage.</t>
  </si>
  <si>
    <t>Elemental Protection</t>
  </si>
  <si>
    <t>Blocking with shield reduces fire/frost/shock by 50%</t>
  </si>
  <si>
    <t>Block Runner</t>
  </si>
  <si>
    <t>Move faster with shield raised.</t>
  </si>
  <si>
    <t>Able to do power bash.</t>
  </si>
  <si>
    <t>Deadly Bash</t>
  </si>
  <si>
    <t>Bash does 5 times more damage.</t>
  </si>
  <si>
    <t>Chance to disarm when bashing.</t>
  </si>
  <si>
    <t>Shield Charge</t>
  </si>
  <si>
    <t>Sprinting with shield raised knocks down most targets.</t>
  </si>
  <si>
    <t>Smithing</t>
  </si>
  <si>
    <t>Steel Smithing</t>
  </si>
  <si>
    <t>Elven Smithing</t>
  </si>
  <si>
    <t>Create Elven armor + weapons</t>
  </si>
  <si>
    <t>Create Steel armor + weapons</t>
  </si>
  <si>
    <t>Advanced Armors</t>
  </si>
  <si>
    <t>Create Scaled + Plate armor</t>
  </si>
  <si>
    <t>Glass Smithing</t>
  </si>
  <si>
    <t>Create Glass armor + weapons</t>
  </si>
  <si>
    <t>Dwarven Smithing</t>
  </si>
  <si>
    <t>Create Dwarven armor + weapons</t>
  </si>
  <si>
    <t>Orcish Smithing</t>
  </si>
  <si>
    <t>Ebony Smithing</t>
  </si>
  <si>
    <t>Daedric Smithing</t>
  </si>
  <si>
    <t>Dragon Smithing</t>
  </si>
  <si>
    <t>Create Orcish armor + weapons</t>
  </si>
  <si>
    <t>Create Ebony armor + weapons</t>
  </si>
  <si>
    <t>Create Daedric armor + weapons</t>
  </si>
  <si>
    <t>Create Dragon armor + weapons</t>
  </si>
  <si>
    <t>Arcane Blacksmith</t>
  </si>
  <si>
    <t>Improve magic armor + weapons</t>
  </si>
  <si>
    <t>Heavy Armor</t>
  </si>
  <si>
    <t>Juggernaut (Novice)</t>
  </si>
  <si>
    <t>Juggernaut (Apprentice)</t>
  </si>
  <si>
    <t>Juggernaut (Expert)</t>
  </si>
  <si>
    <t>Juggernaut (Master)</t>
  </si>
  <si>
    <t>Armor Rating is 20% higher.</t>
  </si>
  <si>
    <t>Armor Rating is 40% higher.</t>
  </si>
  <si>
    <t>Armor Rating is 60% higher.</t>
  </si>
  <si>
    <t>Armor Rating is 100% higher.</t>
  </si>
  <si>
    <t>Armor Rating is 80% higher.</t>
  </si>
  <si>
    <t>Fists of Steel</t>
  </si>
  <si>
    <t>Unarmed attacks do extra damage based on gauntlet armor rating.</t>
  </si>
  <si>
    <t>Cushioned</t>
  </si>
  <si>
    <t>Half damage from falling if wearing all Heavy armor.</t>
  </si>
  <si>
    <t>Conditioning</t>
  </si>
  <si>
    <t>Heavy Armor weighs nothing + doesn't slow you down.</t>
  </si>
  <si>
    <t>Well Fitted</t>
  </si>
  <si>
    <t>25% if wearing all Heavy armor</t>
  </si>
  <si>
    <t>Tower of Strength</t>
  </si>
  <si>
    <t>50% less stagger when wearing only Heavy Armor</t>
  </si>
  <si>
    <t>Matching Set</t>
  </si>
  <si>
    <t>Additional 25% bonus if wearing matched set.</t>
  </si>
  <si>
    <t>Reflect Blows</t>
  </si>
  <si>
    <t>10% chance to reflect melee damage if wearing all Heavy armor.</t>
  </si>
  <si>
    <t>Archery</t>
  </si>
  <si>
    <t>Overdraw (Novice)</t>
  </si>
  <si>
    <t>Overdraw  (Apprentice)</t>
  </si>
  <si>
    <t>Overdraw  (Expert)</t>
  </si>
  <si>
    <t>Overdraw  (Master)</t>
  </si>
  <si>
    <t>Bows do 20% more damage.</t>
  </si>
  <si>
    <t>Bows do 40% more damage.</t>
  </si>
  <si>
    <t>Bows do 60% more damage.</t>
  </si>
  <si>
    <t>Bows do 80% more damage.</t>
  </si>
  <si>
    <t>Bows do 100% more damage.</t>
  </si>
  <si>
    <t>Eagle Eye</t>
  </si>
  <si>
    <t>Pressing block while aiming will zoom in your view.</t>
  </si>
  <si>
    <t>Steady Hand 1</t>
  </si>
  <si>
    <t>Steady Hand 2</t>
  </si>
  <si>
    <t>Zooming Slows time by 25%</t>
  </si>
  <si>
    <t>Zooming slows time by 50% (???)</t>
  </si>
  <si>
    <t>Power Shot</t>
  </si>
  <si>
    <t>Stagger all but most powerful 50% of time.</t>
  </si>
  <si>
    <t>Quick Shot</t>
  </si>
  <si>
    <t>Draw bow 50% faster.</t>
  </si>
  <si>
    <t>Critical Shot 1</t>
  </si>
  <si>
    <t>10% chance of critical hit.</t>
  </si>
  <si>
    <t>Critical Shot 2</t>
  </si>
  <si>
    <t>Critical Shot 3</t>
  </si>
  <si>
    <t>20% (???) chance of critical hit.</t>
  </si>
  <si>
    <t>30% (???) chance of critical hit.</t>
  </si>
  <si>
    <t>Hunter's Discipline.</t>
  </si>
  <si>
    <t>Ranger</t>
  </si>
  <si>
    <t>Move faster with drawn bow.</t>
  </si>
  <si>
    <t>Bullseye</t>
  </si>
  <si>
    <t>15% of paralyzing for few seconds.</t>
  </si>
  <si>
    <t>Restoration</t>
  </si>
  <si>
    <t>Ward Absorb</t>
  </si>
  <si>
    <t>Respite</t>
  </si>
  <si>
    <t>Healing spells restore Stamina as well.</t>
  </si>
  <si>
    <t>Regeneration</t>
  </si>
  <si>
    <t>Healing spells cure 50% more.</t>
  </si>
  <si>
    <t>Necromage</t>
  </si>
  <si>
    <t>All spells are more effective against undead.</t>
  </si>
  <si>
    <t>Recovery 1</t>
  </si>
  <si>
    <t>Recovery 2</t>
  </si>
  <si>
    <t>Magicka regenerates 25% faster</t>
  </si>
  <si>
    <t>Magicka regenerates 50% (???) faster</t>
  </si>
  <si>
    <t>Avoid Death</t>
  </si>
  <si>
    <t>Autoheal 250 points when health goes below 10% once/day.</t>
  </si>
  <si>
    <t>Destruction</t>
  </si>
  <si>
    <t>Impact</t>
  </si>
  <si>
    <t>Most spells will stagger opponent when dual cast.</t>
  </si>
  <si>
    <t>Augmented Flame 1</t>
  </si>
  <si>
    <t>Fire spells do 25% more damage</t>
  </si>
  <si>
    <t>Augmented Flame 2</t>
  </si>
  <si>
    <t>Fire spells do 50% more damage</t>
  </si>
  <si>
    <t>Intense Flames</t>
  </si>
  <si>
    <t>Fire damage causes target to flee if health low.</t>
  </si>
  <si>
    <t>Augmented Frost 1</t>
  </si>
  <si>
    <t>Augmented Frost 2</t>
  </si>
  <si>
    <t>Deep Freeze</t>
  </si>
  <si>
    <t>Frost spells do 25% more damage</t>
  </si>
  <si>
    <t>Frost spells do 50% more damage</t>
  </si>
  <si>
    <t>Frost damage paralyzes target if health low.</t>
  </si>
  <si>
    <t>Augmented Shock 1</t>
  </si>
  <si>
    <t>Augmented Shock 2</t>
  </si>
  <si>
    <t>Shock spells do 25% more damage</t>
  </si>
  <si>
    <t>Shock spells do 50% more damage</t>
  </si>
  <si>
    <t>Disintegrate</t>
  </si>
  <si>
    <t>Rune Master</t>
  </si>
  <si>
    <t>Can place runes 5 times farther away.</t>
  </si>
  <si>
    <t>Alteration</t>
  </si>
  <si>
    <t>Blocks 10% of spells effect</t>
  </si>
  <si>
    <t>Magic Resistance 1</t>
  </si>
  <si>
    <t>Magic Resistance 2</t>
  </si>
  <si>
    <t>Magic Resistance 3</t>
  </si>
  <si>
    <t>Blocks 20% of spells effect</t>
  </si>
  <si>
    <t>Blocks 30% of spells effect</t>
  </si>
  <si>
    <t>Mage Armor 1</t>
  </si>
  <si>
    <t>Mage Armor 2</t>
  </si>
  <si>
    <t>Mage Armor 3</t>
  </si>
  <si>
    <t>Protection spells stronger if not wearing armor.</t>
  </si>
  <si>
    <t>Stability</t>
  </si>
  <si>
    <t>Alteration spells have longer duration</t>
  </si>
  <si>
    <t>Atronach</t>
  </si>
  <si>
    <t>Absorb 30% of spells that hit you.</t>
  </si>
  <si>
    <t>Illusion</t>
  </si>
  <si>
    <t>Hypnotic Gaze</t>
  </si>
  <si>
    <t>Calm spells work on higher level opponents.</t>
  </si>
  <si>
    <t>Aspect of Terror</t>
  </si>
  <si>
    <t>Fear spells work on higher level opponents.</t>
  </si>
  <si>
    <t>Rage</t>
  </si>
  <si>
    <t>Frenzy work on higher level opponents</t>
  </si>
  <si>
    <t>Animage</t>
  </si>
  <si>
    <t>Illusion works on higher level animals</t>
  </si>
  <si>
    <t>Kindred Mage</t>
  </si>
  <si>
    <t>Illusion works on higher level people</t>
  </si>
  <si>
    <t>Quiet Casting</t>
  </si>
  <si>
    <t>Spells from any school of magic are silent to others.</t>
  </si>
  <si>
    <t>Master of the Mind</t>
  </si>
  <si>
    <t>Spells work on undead, daedra, and automatons</t>
  </si>
  <si>
    <t>Conjuration</t>
  </si>
  <si>
    <t>Summoner 1</t>
  </si>
  <si>
    <t>Summon atronachs/raise undead from farther away.</t>
  </si>
  <si>
    <t>Atromacy</t>
  </si>
  <si>
    <t>Double duration for conjured atronachs</t>
  </si>
  <si>
    <t>Elemental Potency</t>
  </si>
  <si>
    <t>Atronachs are 50% more powerful.</t>
  </si>
  <si>
    <t>Necromancy</t>
  </si>
  <si>
    <t>Greater duration for reanimated undead.</t>
  </si>
  <si>
    <t>Dark Souls</t>
  </si>
  <si>
    <t>Twin Souls</t>
  </si>
  <si>
    <t>Summon 2 atronachs/Have 2 reanimated zombies</t>
  </si>
  <si>
    <t>Mystic Binding</t>
  </si>
  <si>
    <t>Bound weapons do more damage</t>
  </si>
  <si>
    <t>Soul Stealer</t>
  </si>
  <si>
    <t>Bound weapons cast soul trap on targets</t>
  </si>
  <si>
    <t>Oblivion Binding</t>
  </si>
  <si>
    <t>Bansih summoned creatures/Turn raised ones.</t>
  </si>
  <si>
    <t>Reanimated undead have 100 points more health.</t>
  </si>
  <si>
    <t>Enchanting</t>
  </si>
  <si>
    <t>Enchanter 1</t>
  </si>
  <si>
    <t>Enchanter 2</t>
  </si>
  <si>
    <t>Enchanter 3</t>
  </si>
  <si>
    <t>Enchanter 5</t>
  </si>
  <si>
    <t>Enchanter 4</t>
  </si>
  <si>
    <t>New Enchantments 20% stronger.</t>
  </si>
  <si>
    <t>New Enchantments 40% stronger.</t>
  </si>
  <si>
    <t>New Enchantments 60% stronger.</t>
  </si>
  <si>
    <t>New Enchantments 80% stronger.</t>
  </si>
  <si>
    <t>New Enchantments 100% stronger.</t>
  </si>
  <si>
    <t>Fire Enchanter</t>
  </si>
  <si>
    <t>Fire enchantments on weapons/armor 25% stronger</t>
  </si>
  <si>
    <t>Frost Enchanter</t>
  </si>
  <si>
    <t>Frost enchantments on weapons/armor 25% stronger</t>
  </si>
  <si>
    <t>Storm Enchanter</t>
  </si>
  <si>
    <t>Storm enchantments on weapons/armor 25% stronger</t>
  </si>
  <si>
    <t>Insightful Enchanter</t>
  </si>
  <si>
    <t>Skill enchantments are 25% stronger.</t>
  </si>
  <si>
    <t>Corpus Enchanter</t>
  </si>
  <si>
    <t>Health/Magicka/Stamina enchantes are 25% stronger.</t>
  </si>
  <si>
    <t>Extra Effect</t>
  </si>
  <si>
    <t>Put 2 enchantments on same item.</t>
  </si>
  <si>
    <t>Soul Squeezer</t>
  </si>
  <si>
    <t>Soul Siphon</t>
  </si>
  <si>
    <t>Death blows (only creatures) trap 5% of victims soul.</t>
  </si>
  <si>
    <t>Soul gems provide extra magicka for recharging.</t>
  </si>
  <si>
    <t>Light Armor</t>
  </si>
  <si>
    <t>Armsman - Level 3 (Adept)</t>
  </si>
  <si>
    <t>Barbarian - Level 3 (Adept)</t>
  </si>
  <si>
    <t>Shield Wall 1 (Adept)</t>
  </si>
  <si>
    <t>Juggernaut (Adept)</t>
  </si>
  <si>
    <t>Overdraw  (Adept)</t>
  </si>
  <si>
    <t>Agile Defender 1</t>
  </si>
  <si>
    <t>Agile Defender 2</t>
  </si>
  <si>
    <t>Agile Defender 3</t>
  </si>
  <si>
    <t>Agile Defender 4</t>
  </si>
  <si>
    <t>Agile Defender 5</t>
  </si>
  <si>
    <t>Custom Fit</t>
  </si>
  <si>
    <t>25% bonus if wearing all Light Armor (head/chest/hands/feet)</t>
  </si>
  <si>
    <t>Unhindered</t>
  </si>
  <si>
    <t>Light Armor weighs nothing/doesn't slow you down.</t>
  </si>
  <si>
    <t>Wind Walker</t>
  </si>
  <si>
    <t>Stamina regenerates 50% faster in all Light Armor</t>
  </si>
  <si>
    <t>25% bonus if wearing matching set</t>
  </si>
  <si>
    <t>Deft movement</t>
  </si>
  <si>
    <t>10% of avoiding all damage.</t>
  </si>
  <si>
    <t>Sneak</t>
  </si>
  <si>
    <t>Stealth 1</t>
  </si>
  <si>
    <t>Stealth 2</t>
  </si>
  <si>
    <t>Stealth 3</t>
  </si>
  <si>
    <t>Stealth 4</t>
  </si>
  <si>
    <t>Stealth 5</t>
  </si>
  <si>
    <t>20% harder to detect.</t>
  </si>
  <si>
    <t>40% harder to detect.</t>
  </si>
  <si>
    <t>60% harder to detect.</t>
  </si>
  <si>
    <t>80% harder to detect.</t>
  </si>
  <si>
    <t>100% harder to detect.</t>
  </si>
  <si>
    <t>Muffled Movement</t>
  </si>
  <si>
    <t>Noise from armor reduced 50%</t>
  </si>
  <si>
    <t>Light Foot</t>
  </si>
  <si>
    <t>Sprinting when sneaking executes forward roll</t>
  </si>
  <si>
    <t>Slience</t>
  </si>
  <si>
    <t>Walking and running does not affect detection</t>
  </si>
  <si>
    <t>Shadow Warrior</t>
  </si>
  <si>
    <t>Crouching stops combat and forces distant opponents to search for target.</t>
  </si>
  <si>
    <t>Backstab</t>
  </si>
  <si>
    <t>Sneak attacks with one-handed weapons do 6x damage.</t>
  </si>
  <si>
    <t>Deadly Aim</t>
  </si>
  <si>
    <t>Sneak attacks with bows do 3x damage.</t>
  </si>
  <si>
    <t>Assasin's Blade</t>
  </si>
  <si>
    <t>Sneak attacks with daggers do 15x damage.</t>
  </si>
  <si>
    <t>Novice locks easier to pick.</t>
  </si>
  <si>
    <t>Apprentice locks easier to pick.</t>
  </si>
  <si>
    <t>Adept locks easier to pick.</t>
  </si>
  <si>
    <t>Expert locks easier to pick.</t>
  </si>
  <si>
    <t>Master locks easier to pick.</t>
  </si>
  <si>
    <t>Quick Hands</t>
  </si>
  <si>
    <t>Pick locks without being noticed.</t>
  </si>
  <si>
    <t>Wax Key</t>
  </si>
  <si>
    <t>Automatically get a copy of picked lock if exists.</t>
  </si>
  <si>
    <t>Golden Touch</t>
  </si>
  <si>
    <t>Find more gold in chests</t>
  </si>
  <si>
    <t>Treasure Hunter</t>
  </si>
  <si>
    <t>50% greater chance of finding special treasure.</t>
  </si>
  <si>
    <t>Lockpicking</t>
  </si>
  <si>
    <t>Locksmith</t>
  </si>
  <si>
    <t>Pick starts close to the lock opening position.</t>
  </si>
  <si>
    <t>Novice Locks</t>
  </si>
  <si>
    <t>Apprentice Locks</t>
  </si>
  <si>
    <t>Adept Locks</t>
  </si>
  <si>
    <t>Expert Locks</t>
  </si>
  <si>
    <t>Master Locks</t>
  </si>
  <si>
    <t>Unbreakable</t>
  </si>
  <si>
    <t>Lockpicks never break</t>
  </si>
  <si>
    <t>Pickpocketing</t>
  </si>
  <si>
    <t>Light Fingers 1</t>
  </si>
  <si>
    <t>Light Fingers 2</t>
  </si>
  <si>
    <t>Light Fingers 3</t>
  </si>
  <si>
    <t>Light Fingers 4</t>
  </si>
  <si>
    <t>Light Fingers 5</t>
  </si>
  <si>
    <t>20% bonus to pickpocket attempt.</t>
  </si>
  <si>
    <t>40% bonus to pickpocket attempt.</t>
  </si>
  <si>
    <t>60% bonus to pickpocket attempt.</t>
  </si>
  <si>
    <t>80% bonus to pickpocket attempt.</t>
  </si>
  <si>
    <t>100% bonus to pickpocket attempt.</t>
  </si>
  <si>
    <t>Night Thief</t>
  </si>
  <si>
    <t>Poisoned</t>
  </si>
  <si>
    <t>Silently harm enemies by placing poison in pockets.</t>
  </si>
  <si>
    <t>Extra Pockets</t>
  </si>
  <si>
    <t>Cutpurse</t>
  </si>
  <si>
    <t>Keymaster</t>
  </si>
  <si>
    <t>Pickpocketing keys almost always works.</t>
  </si>
  <si>
    <t>Pickpocketing gold is 50% easier.</t>
  </si>
  <si>
    <t>Carrying Capacity increased by 100.</t>
  </si>
  <si>
    <t>Can pickpocket equiped weapons.</t>
  </si>
  <si>
    <t>Perfect Touch</t>
  </si>
  <si>
    <t>Can pickpocket equiped items.</t>
  </si>
  <si>
    <t>Speech</t>
  </si>
  <si>
    <t>Haggling 1</t>
  </si>
  <si>
    <t>Haggling 2</t>
  </si>
  <si>
    <t>Haggling 3</t>
  </si>
  <si>
    <t>Haggling 4</t>
  </si>
  <si>
    <t>Haggling 5</t>
  </si>
  <si>
    <t>Buying/Selling prices are 10% better</t>
  </si>
  <si>
    <t>Buying/Selling prices are 20% better</t>
  </si>
  <si>
    <t>Buying/Selling prices are 30% better</t>
  </si>
  <si>
    <t>Buying/Selling prices are 40% better</t>
  </si>
  <si>
    <t>Buying/Selling prices are 50% better</t>
  </si>
  <si>
    <t>Allure</t>
  </si>
  <si>
    <t>10% better prices to opposite sex.</t>
  </si>
  <si>
    <t>Merchant</t>
  </si>
  <si>
    <t>Sell anything to any merchant.</t>
  </si>
  <si>
    <t>Investor</t>
  </si>
  <si>
    <t>Can invest 500 gold with shopkeepers.</t>
  </si>
  <si>
    <t>Fence</t>
  </si>
  <si>
    <t>Barter stolen goods with any merchant you have invested in.</t>
  </si>
  <si>
    <t>Master Trader</t>
  </si>
  <si>
    <t>Every merchant gains 1000 gold for bartering.</t>
  </si>
  <si>
    <t>Bribery</t>
  </si>
  <si>
    <t>Can bribe guards to ignore crimes.</t>
  </si>
  <si>
    <t>Persuasion attempts are 30% easier.</t>
  </si>
  <si>
    <t>Persuasion</t>
  </si>
  <si>
    <t>Intimidation</t>
  </si>
  <si>
    <t>Intimidation is twice as successful.</t>
  </si>
  <si>
    <t>Alchemy</t>
  </si>
  <si>
    <t>Alchemist 1</t>
  </si>
  <si>
    <t>Alchemist 2</t>
  </si>
  <si>
    <t>Alchemist 3</t>
  </si>
  <si>
    <t>Alchemist 4</t>
  </si>
  <si>
    <t>Alchemist 5</t>
  </si>
  <si>
    <t>Potions/Poisons 20% stronger</t>
  </si>
  <si>
    <t>Potions/Poisons 40% stronger</t>
  </si>
  <si>
    <t>Potions/Poisons 60% stronger</t>
  </si>
  <si>
    <t>Potions/Poisons 80% stronger</t>
  </si>
  <si>
    <t>Potions/Poisons 100% stronger</t>
  </si>
  <si>
    <t>Physician</t>
  </si>
  <si>
    <t>Potions that restore Health/Magicka/Stamina 25% more powerful.</t>
  </si>
  <si>
    <t>Poisoner</t>
  </si>
  <si>
    <t>Poisons are 25% more effective.</t>
  </si>
  <si>
    <t>Concentrated Poison</t>
  </si>
  <si>
    <t>Poisons last for twice as many hits.</t>
  </si>
  <si>
    <t>Green Thumb</t>
  </si>
  <si>
    <t>2 ingredients gathered from plants.</t>
  </si>
  <si>
    <t>Benfactor</t>
  </si>
  <si>
    <t>Beneficial effects have 25% greater magnitude.</t>
  </si>
  <si>
    <t>Experimenter 1</t>
  </si>
  <si>
    <t>Experimenter 2</t>
  </si>
  <si>
    <t>Experimenter 3</t>
  </si>
  <si>
    <t>Reveal first 2 effects when eating ingredient.</t>
  </si>
  <si>
    <t>Reveal first 3 effects when eating ingredient.</t>
  </si>
  <si>
    <t>Reveal all effects when eating ingredient.</t>
  </si>
  <si>
    <t>Snakeblood</t>
  </si>
  <si>
    <t>50% resistance to all poisons.</t>
  </si>
  <si>
    <t>Purity</t>
  </si>
  <si>
    <t>All negative effects removed from potions;All positive effects removed from poisons.</t>
  </si>
  <si>
    <t>Summoner 2</t>
  </si>
  <si>
    <t>Lt Ar</t>
  </si>
  <si>
    <t>Ench.</t>
  </si>
  <si>
    <t>Con</t>
  </si>
  <si>
    <t>Alt</t>
  </si>
  <si>
    <t>Des</t>
  </si>
  <si>
    <t>Res</t>
  </si>
  <si>
    <t>Hea Ar</t>
  </si>
  <si>
    <t>1 Hand</t>
  </si>
  <si>
    <t>2  Hand</t>
  </si>
  <si>
    <t>Lock</t>
  </si>
  <si>
    <t>Pick</t>
  </si>
  <si>
    <t>Alch</t>
  </si>
  <si>
    <t>Khajiit</t>
  </si>
  <si>
    <t>Orc</t>
  </si>
  <si>
    <t>Redguard</t>
  </si>
  <si>
    <t>Bosmer</t>
  </si>
  <si>
    <t>Nord</t>
  </si>
  <si>
    <t>Imperial</t>
  </si>
  <si>
    <t>Altmer</t>
  </si>
  <si>
    <t>Dumner</t>
  </si>
  <si>
    <t>Breton</t>
  </si>
  <si>
    <t>Argonian</t>
  </si>
  <si>
    <t>Racial Bonus Count</t>
  </si>
  <si>
    <t>&lt;-- Sum of skill increases based on race</t>
  </si>
  <si>
    <t>Max Skill Level</t>
  </si>
  <si>
    <t>Input:</t>
  </si>
  <si>
    <t>Output:</t>
  </si>
  <si>
    <t>Skill Jumps available</t>
  </si>
  <si>
    <t>Starting Skill Number</t>
  </si>
  <si>
    <t>Number of Skills</t>
  </si>
  <si>
    <t>Level Threshold</t>
  </si>
  <si>
    <t>Under Levels</t>
  </si>
  <si>
    <t>Low Level Rate</t>
  </si>
  <si>
    <t>&lt;-- Number of increases to level</t>
  </si>
  <si>
    <t>High Level Rate</t>
  </si>
  <si>
    <t>Jumps till Threshold</t>
  </si>
  <si>
    <t>Threshold avilable</t>
  </si>
  <si>
    <t>Levels left</t>
  </si>
  <si>
    <t>Knight</t>
  </si>
  <si>
    <t>Barbarian</t>
  </si>
  <si>
    <t>Mage (Offensive)</t>
  </si>
  <si>
    <t>Mage (Defensive)</t>
  </si>
  <si>
    <t>Thief</t>
  </si>
  <si>
    <t>Assasin</t>
  </si>
  <si>
    <t>Jack of Trades</t>
  </si>
  <si>
    <t>Bash Disarm</t>
  </si>
  <si>
    <t>Power Bash</t>
  </si>
  <si>
    <t>Wards recharge magicka when hit with spells.</t>
  </si>
  <si>
    <t>Type</t>
  </si>
  <si>
    <t>Recover twice as many arrows.</t>
  </si>
  <si>
    <t>Misdirection</t>
  </si>
  <si>
    <t>Novice Restoration Proficiency</t>
  </si>
  <si>
    <t>Apprentice Restoration Proficiency</t>
  </si>
  <si>
    <t>Adept Restoration Proficiency</t>
  </si>
  <si>
    <t>Expert Restoration Proficiency</t>
  </si>
  <si>
    <t>Master Restoration Proficiency</t>
  </si>
  <si>
    <t>Cast Restoration Novice spells for 50% less magicka.</t>
  </si>
  <si>
    <t>Cast Restoration Apprentice spells for 50% less magicka.</t>
  </si>
  <si>
    <t>Cast Restoration Adept spells for 50% less magicka.</t>
  </si>
  <si>
    <t>Cast Restoration Expert spells for 50% less magicka.</t>
  </si>
  <si>
    <t>Cast Restoration Master spells for 50% less magicka.</t>
  </si>
  <si>
    <t>Dual casting overcharges Restoration spell effects.</t>
  </si>
  <si>
    <t>Restoration Dual Casting</t>
  </si>
  <si>
    <t>Novice Destruction Proficiency</t>
  </si>
  <si>
    <t>Apprentice Destruction Proficiency</t>
  </si>
  <si>
    <t>Adept Destruction Proficiency</t>
  </si>
  <si>
    <t>Expert Destruction Proficiency</t>
  </si>
  <si>
    <t>Master Destruction Proficiency</t>
  </si>
  <si>
    <t>Destruction Dual Casting</t>
  </si>
  <si>
    <t>Cast Destruction Novice spells for 50% less magicka.</t>
  </si>
  <si>
    <t>Cast Destruction Apprentice spells for 50% less magicka.</t>
  </si>
  <si>
    <t>Cast Destruction Adept spells for 50% less magicka.</t>
  </si>
  <si>
    <t>Cast Destruction Expert spells for 50% less magicka.</t>
  </si>
  <si>
    <t>Cast Destruction Master spells for 50% less magicka.</t>
  </si>
  <si>
    <t>Dual Destruction casting overcharges the effects.</t>
  </si>
  <si>
    <t>Novice Alteration Proficiency</t>
  </si>
  <si>
    <t>Apprentice Alteration Proficiency</t>
  </si>
  <si>
    <t>Adept Alteration Proficiency</t>
  </si>
  <si>
    <t>Expert Alteration Proficiency</t>
  </si>
  <si>
    <t>Master Alteration Proficiency</t>
  </si>
  <si>
    <t>Alteration Dual Casting</t>
  </si>
  <si>
    <t>Dual Alteration casting overcharges the effects.</t>
  </si>
  <si>
    <t>Cast Alteration Novice spells for 50% less magicka.</t>
  </si>
  <si>
    <t>Cast Alteration Apprentice spells for 50% less magicka.</t>
  </si>
  <si>
    <t>Cast Alteration Adept spells for 50% less magicka.</t>
  </si>
  <si>
    <t>Cast Alteration Expert spells for 50% less magicka.</t>
  </si>
  <si>
    <t>Cast Alteration Master spells for 50% less magicka.</t>
  </si>
  <si>
    <t>Novice Illusion Proficiency</t>
  </si>
  <si>
    <t>Apprentice Illusion Proficiency</t>
  </si>
  <si>
    <t>Adept Illusion Proficiency</t>
  </si>
  <si>
    <t>Expert Illusion Proficiency</t>
  </si>
  <si>
    <t>Master Illusion Proficiency</t>
  </si>
  <si>
    <t>Illusion Dual Casting</t>
  </si>
  <si>
    <t>Cast Illusion Novice spells for 50% less magicka.</t>
  </si>
  <si>
    <t>Cast Illusion Apprentice spells for 50% less magicka.</t>
  </si>
  <si>
    <t>Cast Illusion Adept spells for 50% less magicka.</t>
  </si>
  <si>
    <t>Cast Illusion Expert spells for 50% less magicka.</t>
  </si>
  <si>
    <t>Cast Illusion Master spells for 50% less magicka.</t>
  </si>
  <si>
    <t>Novice Conjuration Proficiency</t>
  </si>
  <si>
    <t>Apprentice Conjuration Proficiency</t>
  </si>
  <si>
    <t>Adept Conjuration Proficiency</t>
  </si>
  <si>
    <t>Expert Conjuration Proficiency</t>
  </si>
  <si>
    <t>Master Conjuration Proficiency</t>
  </si>
  <si>
    <t>Dual Conjuration Casting</t>
  </si>
  <si>
    <t>Cast Novice Conjuration spells for 50% less magicka.</t>
  </si>
  <si>
    <t>Cast Apprentice Conjuration spells for 50% less magicka.</t>
  </si>
  <si>
    <t>Cast Adept Conjuration spells for 50% less magicka.</t>
  </si>
  <si>
    <t>Cast Expert Conjuration spells for 50% less magicka.</t>
  </si>
  <si>
    <t>Cast Master Conjuration spells for 50% less magicka.</t>
  </si>
  <si>
    <t>Dual casting overcharges Conjuration effects.</t>
  </si>
  <si>
    <t>Dual Illusion casting overcharges Illusion effects.</t>
  </si>
  <si>
    <t>Shock damage disintegrates target if health low.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</si>
</sst>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4"/>
  <sheetViews>
    <sheetView tabSelected="1" topLeftCell="A119" workbookViewId="0">
      <pane xSplit="14460" topLeftCell="Y1"/>
      <selection activeCell="C145" sqref="C145"/>
      <selection pane="topRight" activeCell="AA230" sqref="AA230:AA234"/>
    </sheetView>
  </sheetViews>
  <sheetFormatPr defaultRowHeight="15"/>
  <cols>
    <col min="2" max="2" width="30.5703125" bestFit="1" customWidth="1"/>
    <col min="3" max="3" width="57.7109375" bestFit="1" customWidth="1"/>
  </cols>
  <sheetData>
    <row r="1" spans="1:27">
      <c r="A1" t="s">
        <v>0</v>
      </c>
      <c r="AA1" t="str">
        <f>"// " &amp;A1</f>
        <v>// 1-Armed</v>
      </c>
    </row>
    <row r="2" spans="1:27">
      <c r="D2" t="s">
        <v>29</v>
      </c>
      <c r="E2" t="s">
        <v>30</v>
      </c>
      <c r="F2" t="s">
        <v>28</v>
      </c>
    </row>
    <row r="3" spans="1:27">
      <c r="A3">
        <v>100</v>
      </c>
      <c r="B3" t="s">
        <v>1</v>
      </c>
      <c r="C3" t="s">
        <v>15</v>
      </c>
      <c r="D3">
        <v>-1</v>
      </c>
      <c r="E3">
        <v>0</v>
      </c>
      <c r="F3">
        <v>20</v>
      </c>
      <c r="AA3" t="str">
        <f>TEXT("AllPerks["&amp;A3&amp;"] = new Perk("&amp;A3&amp;","""&amp;B3&amp;""","""&amp;C3&amp;""","&amp;D3&amp;","&amp;E3&amp;","&amp;F3&amp;");","")</f>
        <v>AllPerks[100] = new Perk(100,"Armsman - Level 1 (Novice)","One-handed weapons do 20% more damage.",-1,0,20);</v>
      </c>
    </row>
    <row r="4" spans="1:27">
      <c r="A4">
        <v>101</v>
      </c>
      <c r="B4" t="s">
        <v>2</v>
      </c>
      <c r="C4" t="s">
        <v>16</v>
      </c>
      <c r="D4">
        <v>100</v>
      </c>
      <c r="E4">
        <v>0</v>
      </c>
      <c r="F4">
        <v>40</v>
      </c>
      <c r="AA4" t="str">
        <f t="shared" ref="AA4:AA24" si="0">TEXT("AllPerks["&amp;A4&amp;"] = new Perk("&amp;A4&amp;","""&amp;B4&amp;""","""&amp;C4&amp;""","&amp;D4&amp;","&amp;E4&amp;","&amp;F4&amp;");","")</f>
        <v>AllPerks[101] = new Perk(101,"Armsman - Level 2 (Apprentice)","One-handed weapons do 40% more damage.",100,0,40);</v>
      </c>
    </row>
    <row r="5" spans="1:27">
      <c r="A5">
        <v>102</v>
      </c>
      <c r="B5" t="s">
        <v>289</v>
      </c>
      <c r="C5" t="s">
        <v>17</v>
      </c>
      <c r="D5">
        <v>101</v>
      </c>
      <c r="E5">
        <v>0</v>
      </c>
      <c r="F5">
        <v>60</v>
      </c>
      <c r="AA5" t="str">
        <f t="shared" si="0"/>
        <v>AllPerks[102] = new Perk(102,"Armsman - Level 3 (Adept)","One-handed weapons do 60% more damage.",101,0,60);</v>
      </c>
    </row>
    <row r="6" spans="1:27">
      <c r="A6">
        <v>103</v>
      </c>
      <c r="B6" t="s">
        <v>3</v>
      </c>
      <c r="C6" t="s">
        <v>18</v>
      </c>
      <c r="D6">
        <v>102</v>
      </c>
      <c r="E6">
        <v>0</v>
      </c>
      <c r="F6">
        <v>80</v>
      </c>
      <c r="AA6" t="str">
        <f t="shared" si="0"/>
        <v>AllPerks[103] = new Perk(103,"Armsman - Level 4 (Expert)","One-handed weapons do 80% more damage.",102,0,80);</v>
      </c>
    </row>
    <row r="7" spans="1:27">
      <c r="A7">
        <v>104</v>
      </c>
      <c r="B7" t="s">
        <v>4</v>
      </c>
      <c r="C7" t="s">
        <v>19</v>
      </c>
      <c r="D7">
        <v>103</v>
      </c>
      <c r="E7">
        <v>0</v>
      </c>
      <c r="F7">
        <v>100</v>
      </c>
      <c r="AA7" t="str">
        <f t="shared" si="0"/>
        <v>AllPerks[104] = new Perk(104,"Armsman - Level 5 (Master)","One-handed weapons do 100% more damage.",103,0,100);</v>
      </c>
    </row>
    <row r="8" spans="1:27">
      <c r="A8">
        <v>105</v>
      </c>
      <c r="B8" t="s">
        <v>5</v>
      </c>
      <c r="C8" t="s">
        <v>20</v>
      </c>
      <c r="D8">
        <v>100</v>
      </c>
      <c r="E8">
        <v>0</v>
      </c>
      <c r="F8">
        <v>30</v>
      </c>
      <c r="AA8" t="str">
        <f t="shared" si="0"/>
        <v>AllPerks[105] = new Perk(105,"Hack and Slash Level 1","War axes cause extra bleeding damage",100,0,30);</v>
      </c>
    </row>
    <row r="9" spans="1:27">
      <c r="A9">
        <v>106</v>
      </c>
      <c r="B9" t="s">
        <v>6</v>
      </c>
      <c r="C9" t="s">
        <v>20</v>
      </c>
      <c r="D9">
        <v>105</v>
      </c>
      <c r="E9">
        <v>0</v>
      </c>
      <c r="F9">
        <v>60</v>
      </c>
      <c r="AA9" t="str">
        <f t="shared" si="0"/>
        <v>AllPerks[106] = new Perk(106,"Hack and Slash Level 2","War axes cause extra bleeding damage",105,0,60);</v>
      </c>
    </row>
    <row r="10" spans="1:27">
      <c r="A10">
        <v>107</v>
      </c>
      <c r="B10" t="s">
        <v>7</v>
      </c>
      <c r="C10" t="s">
        <v>20</v>
      </c>
      <c r="D10">
        <v>106</v>
      </c>
      <c r="E10">
        <v>0</v>
      </c>
      <c r="F10">
        <v>90</v>
      </c>
      <c r="AA10" t="str">
        <f t="shared" si="0"/>
        <v>AllPerks[107] = new Perk(107,"Hack and Slash Level 3","War axes cause extra bleeding damage",106,0,90);</v>
      </c>
    </row>
    <row r="11" spans="1:27">
      <c r="A11">
        <v>108</v>
      </c>
      <c r="B11" t="s">
        <v>8</v>
      </c>
      <c r="C11" t="s">
        <v>21</v>
      </c>
      <c r="D11">
        <v>100</v>
      </c>
      <c r="E11">
        <v>0</v>
      </c>
      <c r="F11">
        <v>20</v>
      </c>
      <c r="AA11" t="str">
        <f t="shared" si="0"/>
        <v>AllPerks[108] = new Perk(108,"Fighting Stance","Power attacks cost 25% less stamina.",100,0,20);</v>
      </c>
    </row>
    <row r="12" spans="1:27">
      <c r="A12">
        <v>109</v>
      </c>
      <c r="B12" t="s">
        <v>9</v>
      </c>
      <c r="C12" t="s">
        <v>22</v>
      </c>
      <c r="D12">
        <v>108</v>
      </c>
      <c r="E12">
        <v>0</v>
      </c>
      <c r="F12">
        <v>50</v>
      </c>
      <c r="AA12" t="str">
        <f t="shared" si="0"/>
        <v>AllPerks[109] = new Perk(109,"Savage Strike","Standing power attacks do 25% bonus/chance for decapitation.",108,0,50);</v>
      </c>
    </row>
    <row r="13" spans="1:27">
      <c r="A13">
        <v>110</v>
      </c>
      <c r="B13" t="s">
        <v>10</v>
      </c>
      <c r="C13" t="s">
        <v>23</v>
      </c>
      <c r="D13">
        <v>108</v>
      </c>
      <c r="E13">
        <v>0</v>
      </c>
      <c r="F13">
        <v>50</v>
      </c>
      <c r="AA13" t="str">
        <f t="shared" si="0"/>
        <v>AllPerks[110] = new Perk(110,"Critical Charge","Sprinting power attacks do double critical damage.",108,0,50);</v>
      </c>
    </row>
    <row r="14" spans="1:27">
      <c r="A14">
        <v>111</v>
      </c>
      <c r="B14" t="s">
        <v>11</v>
      </c>
      <c r="C14" t="s">
        <v>24</v>
      </c>
      <c r="D14">
        <v>109</v>
      </c>
      <c r="E14">
        <v>110</v>
      </c>
      <c r="F14">
        <v>100</v>
      </c>
      <c r="AA14" t="str">
        <f t="shared" si="0"/>
        <v>AllPerks[111] = new Perk(111,"Parazlying Strike","Backward power attack has 25% chance to paralyze.",109,110,100);</v>
      </c>
    </row>
    <row r="15" spans="1:27">
      <c r="A15">
        <v>112</v>
      </c>
      <c r="B15" t="s">
        <v>12</v>
      </c>
      <c r="C15" t="s">
        <v>25</v>
      </c>
      <c r="D15">
        <v>100</v>
      </c>
      <c r="E15">
        <v>0</v>
      </c>
      <c r="F15">
        <v>30</v>
      </c>
      <c r="AA15" t="str">
        <f t="shared" si="0"/>
        <v>AllPerks[112] = new Perk(112,"Bone Breaker Level 1","Maces ignore 25% of armor.",100,0,30);</v>
      </c>
    </row>
    <row r="16" spans="1:27">
      <c r="A16">
        <v>113</v>
      </c>
      <c r="B16" t="s">
        <v>13</v>
      </c>
      <c r="C16" t="s">
        <v>27</v>
      </c>
      <c r="D16">
        <v>112</v>
      </c>
      <c r="E16">
        <v>0</v>
      </c>
      <c r="F16">
        <v>60</v>
      </c>
      <c r="AA16" t="str">
        <f t="shared" si="0"/>
        <v>AllPerks[113] = new Perk(113,"Bone Breaker Level 2","Maces ignore 50% (???) of armor.",112,0,60);</v>
      </c>
    </row>
    <row r="17" spans="1:27">
      <c r="A17">
        <v>114</v>
      </c>
      <c r="B17" t="s">
        <v>14</v>
      </c>
      <c r="C17" t="s">
        <v>26</v>
      </c>
      <c r="D17">
        <v>113</v>
      </c>
      <c r="E17">
        <v>0</v>
      </c>
      <c r="F17">
        <v>90</v>
      </c>
      <c r="AA17" t="str">
        <f t="shared" si="0"/>
        <v>AllPerks[114] = new Perk(114,"Bone Breaker Level 3","Maces ignore 75% (???) of armor.",113,0,90);</v>
      </c>
    </row>
    <row r="18" spans="1:27">
      <c r="A18">
        <v>115</v>
      </c>
      <c r="B18" t="s">
        <v>31</v>
      </c>
      <c r="C18" t="s">
        <v>34</v>
      </c>
      <c r="D18">
        <v>100</v>
      </c>
      <c r="E18">
        <v>0</v>
      </c>
      <c r="F18">
        <v>30</v>
      </c>
      <c r="AA18" t="str">
        <f t="shared" si="0"/>
        <v>AllPerks[115] = new Perk(115,"Bladesman Level 1","Swords have 10% chance of doing critical damage.",100,0,30);</v>
      </c>
    </row>
    <row r="19" spans="1:27">
      <c r="A19">
        <v>116</v>
      </c>
      <c r="B19" t="s">
        <v>32</v>
      </c>
      <c r="C19" t="s">
        <v>35</v>
      </c>
      <c r="D19">
        <v>115</v>
      </c>
      <c r="E19">
        <v>0</v>
      </c>
      <c r="F19">
        <v>60</v>
      </c>
      <c r="AA19" t="str">
        <f t="shared" si="0"/>
        <v>AllPerks[116] = new Perk(116,"Bladesman Level 2","Swords have 15% chance of doing critical damage.",115,0,60);</v>
      </c>
    </row>
    <row r="20" spans="1:27">
      <c r="A20">
        <v>117</v>
      </c>
      <c r="B20" t="s">
        <v>33</v>
      </c>
      <c r="C20" t="s">
        <v>36</v>
      </c>
      <c r="D20">
        <v>116</v>
      </c>
      <c r="E20">
        <v>0</v>
      </c>
      <c r="F20">
        <v>90</v>
      </c>
      <c r="AA20" t="str">
        <f t="shared" si="0"/>
        <v>AllPerks[117] = new Perk(117,"Bladesman Level 3","Swords have 20% (???) chance of doing critical damage.",116,0,90);</v>
      </c>
    </row>
    <row r="21" spans="1:27">
      <c r="A21">
        <v>118</v>
      </c>
      <c r="B21" t="s">
        <v>37</v>
      </c>
      <c r="C21" t="s">
        <v>40</v>
      </c>
      <c r="D21">
        <v>100</v>
      </c>
      <c r="E21">
        <v>0</v>
      </c>
      <c r="F21">
        <v>30</v>
      </c>
      <c r="AA21" t="str">
        <f t="shared" si="0"/>
        <v>AllPerks[118] = new Perk(118,"Dual Fury 1","Dual wielding attacks are 20% faster",100,0,30);</v>
      </c>
    </row>
    <row r="22" spans="1:27">
      <c r="A22">
        <v>119</v>
      </c>
      <c r="B22" t="s">
        <v>38</v>
      </c>
      <c r="C22" t="s">
        <v>41</v>
      </c>
      <c r="D22">
        <v>118</v>
      </c>
      <c r="E22">
        <v>0</v>
      </c>
      <c r="F22">
        <v>60</v>
      </c>
      <c r="AA22" t="str">
        <f t="shared" si="0"/>
        <v>AllPerks[119] = new Perk(119,"Dual Fury 2","Dual wielding attacks are 40% (???) faster",118,0,60);</v>
      </c>
    </row>
    <row r="23" spans="1:27">
      <c r="A23">
        <v>120</v>
      </c>
      <c r="B23" t="s">
        <v>39</v>
      </c>
      <c r="C23" t="s">
        <v>42</v>
      </c>
      <c r="D23">
        <v>119</v>
      </c>
      <c r="E23">
        <v>0</v>
      </c>
      <c r="F23">
        <v>90</v>
      </c>
      <c r="AA23" t="str">
        <f t="shared" si="0"/>
        <v>AllPerks[120] = new Perk(120,"Dual Fury 3","Dual wielding attacks are 60% (???) faster",119,0,90);</v>
      </c>
    </row>
    <row r="24" spans="1:27">
      <c r="A24">
        <v>121</v>
      </c>
      <c r="B24" t="s">
        <v>43</v>
      </c>
      <c r="C24" t="s">
        <v>44</v>
      </c>
      <c r="D24">
        <v>118</v>
      </c>
      <c r="E24">
        <v>0</v>
      </c>
      <c r="F24">
        <v>70</v>
      </c>
      <c r="AA24" t="str">
        <f t="shared" si="0"/>
        <v>AllPerks[121] = new Perk(121,"Dual Savagery","Dual wielding attacks do 50% bonus damage",118,0,70);</v>
      </c>
    </row>
    <row r="26" spans="1:27">
      <c r="A26" t="s">
        <v>45</v>
      </c>
      <c r="AA26" t="str">
        <f>"// " &amp;A26</f>
        <v>// Two Handed</v>
      </c>
    </row>
    <row r="28" spans="1:27">
      <c r="A28">
        <v>200</v>
      </c>
      <c r="B28" t="s">
        <v>46</v>
      </c>
      <c r="C28" t="s">
        <v>47</v>
      </c>
      <c r="D28">
        <v>-1</v>
      </c>
      <c r="E28">
        <v>0</v>
      </c>
      <c r="F28">
        <v>20</v>
      </c>
      <c r="AA28" t="str">
        <f t="shared" ref="AA28:AA46" si="1">TEXT("AllPerks["&amp;A28&amp;"] = new Perk("&amp;A28&amp;","""&amp;B28&amp;""","""&amp;C28&amp;""","&amp;D28&amp;","&amp;E28&amp;","&amp;F28&amp;");","")</f>
        <v>AllPerks[200] = new Perk(200,"Barbarian - Level 1 (Novice)","Two-handed weapons do 20% more damage.",-1,0,20);</v>
      </c>
    </row>
    <row r="29" spans="1:27">
      <c r="A29">
        <v>201</v>
      </c>
      <c r="B29" t="s">
        <v>48</v>
      </c>
      <c r="C29" t="s">
        <v>51</v>
      </c>
      <c r="D29">
        <v>200</v>
      </c>
      <c r="E29">
        <v>0</v>
      </c>
      <c r="F29">
        <v>40</v>
      </c>
      <c r="AA29" t="str">
        <f t="shared" si="1"/>
        <v>AllPerks[201] = new Perk(201,"Barbarian - Level 2 (Apprentice)","Two-handed weapons do 40% more damage.",200,0,40);</v>
      </c>
    </row>
    <row r="30" spans="1:27">
      <c r="A30">
        <v>202</v>
      </c>
      <c r="B30" t="s">
        <v>290</v>
      </c>
      <c r="C30" t="s">
        <v>52</v>
      </c>
      <c r="D30">
        <v>201</v>
      </c>
      <c r="E30">
        <v>0</v>
      </c>
      <c r="F30">
        <v>60</v>
      </c>
      <c r="AA30" t="str">
        <f t="shared" si="1"/>
        <v>AllPerks[202] = new Perk(202,"Barbarian - Level 3 (Adept)","Two-handed weapons do 60% more damage.",201,0,60);</v>
      </c>
    </row>
    <row r="31" spans="1:27">
      <c r="A31">
        <v>203</v>
      </c>
      <c r="B31" t="s">
        <v>49</v>
      </c>
      <c r="C31" t="s">
        <v>53</v>
      </c>
      <c r="D31">
        <v>202</v>
      </c>
      <c r="E31">
        <v>0</v>
      </c>
      <c r="F31">
        <v>80</v>
      </c>
      <c r="AA31" t="str">
        <f t="shared" si="1"/>
        <v>AllPerks[203] = new Perk(203,"Barbarian - Level 4 (Expert)","Two-handed weapons do 80% more damage.",202,0,80);</v>
      </c>
    </row>
    <row r="32" spans="1:27">
      <c r="A32">
        <v>204</v>
      </c>
      <c r="B32" t="s">
        <v>50</v>
      </c>
      <c r="C32" t="s">
        <v>54</v>
      </c>
      <c r="D32">
        <v>203</v>
      </c>
      <c r="E32">
        <v>0</v>
      </c>
      <c r="F32">
        <v>100</v>
      </c>
      <c r="AA32" t="str">
        <f t="shared" si="1"/>
        <v>AllPerks[204] = new Perk(204,"Barbarian - Level 5 (Master)","Two-handed weapons do 100% more damage.",203,0,100);</v>
      </c>
    </row>
    <row r="33" spans="1:27">
      <c r="A33">
        <v>205</v>
      </c>
      <c r="B33" t="s">
        <v>55</v>
      </c>
      <c r="C33" t="s">
        <v>56</v>
      </c>
      <c r="D33">
        <v>200</v>
      </c>
      <c r="E33">
        <v>0</v>
      </c>
      <c r="F33">
        <v>30</v>
      </c>
      <c r="AA33" t="str">
        <f t="shared" si="1"/>
        <v>AllPerks[205] = new Perk(205,"Limbsplitter 1","Battle axes do extra bleeding damage",200,0,30);</v>
      </c>
    </row>
    <row r="34" spans="1:27">
      <c r="A34">
        <v>206</v>
      </c>
      <c r="B34" t="s">
        <v>57</v>
      </c>
      <c r="C34" t="s">
        <v>56</v>
      </c>
      <c r="D34">
        <v>205</v>
      </c>
      <c r="E34">
        <v>0</v>
      </c>
      <c r="F34">
        <v>60</v>
      </c>
      <c r="AA34" t="str">
        <f t="shared" si="1"/>
        <v>AllPerks[206] = new Perk(206,"Limbsplitter 2","Battle axes do extra bleeding damage",205,0,60);</v>
      </c>
    </row>
    <row r="35" spans="1:27">
      <c r="A35">
        <v>207</v>
      </c>
      <c r="B35" t="s">
        <v>58</v>
      </c>
      <c r="C35" t="s">
        <v>56</v>
      </c>
      <c r="D35">
        <v>206</v>
      </c>
      <c r="E35">
        <v>0</v>
      </c>
      <c r="F35">
        <v>90</v>
      </c>
      <c r="AA35" t="str">
        <f t="shared" si="1"/>
        <v>AllPerks[207] = new Perk(207,"Limbsplitter 3","Battle axes do extra bleeding damage",206,0,90);</v>
      </c>
    </row>
    <row r="36" spans="1:27">
      <c r="A36">
        <v>208</v>
      </c>
      <c r="B36" t="s">
        <v>59</v>
      </c>
      <c r="C36" t="s">
        <v>60</v>
      </c>
      <c r="D36">
        <v>200</v>
      </c>
      <c r="E36">
        <v>0</v>
      </c>
      <c r="F36">
        <v>30</v>
      </c>
      <c r="AA36" t="str">
        <f t="shared" si="1"/>
        <v>AllPerks[208] = new Perk(208,"Deep Wounds 1","Greatswords have 10% chance of doing critical damage.",200,0,30);</v>
      </c>
    </row>
    <row r="37" spans="1:27">
      <c r="A37">
        <v>209</v>
      </c>
      <c r="B37" t="s">
        <v>59</v>
      </c>
      <c r="C37" t="s">
        <v>61</v>
      </c>
      <c r="D37">
        <v>208</v>
      </c>
      <c r="E37">
        <v>0</v>
      </c>
      <c r="F37">
        <v>60</v>
      </c>
      <c r="AA37" t="str">
        <f t="shared" si="1"/>
        <v>AllPerks[209] = new Perk(209,"Deep Wounds 1","Greatswords have 15% chance of doing critical damage.",208,0,60);</v>
      </c>
    </row>
    <row r="38" spans="1:27">
      <c r="A38">
        <v>210</v>
      </c>
      <c r="B38" t="s">
        <v>59</v>
      </c>
      <c r="C38" t="s">
        <v>62</v>
      </c>
      <c r="D38">
        <v>209</v>
      </c>
      <c r="E38">
        <v>0</v>
      </c>
      <c r="F38">
        <v>90</v>
      </c>
      <c r="AA38" t="str">
        <f t="shared" si="1"/>
        <v>AllPerks[210] = new Perk(210,"Deep Wounds 1","Greatswords have 20% (???) chance of doing critical damage.",209,0,90);</v>
      </c>
    </row>
    <row r="39" spans="1:27">
      <c r="A39">
        <v>211</v>
      </c>
      <c r="B39" t="s">
        <v>63</v>
      </c>
      <c r="C39" t="s">
        <v>64</v>
      </c>
      <c r="D39">
        <v>200</v>
      </c>
      <c r="E39">
        <v>0</v>
      </c>
      <c r="F39">
        <v>30</v>
      </c>
      <c r="AA39" t="str">
        <f t="shared" si="1"/>
        <v>AllPerks[211] = new Perk(211,"Skullcrusher 1","Warhammers ignore 25% of armor",200,0,30);</v>
      </c>
    </row>
    <row r="40" spans="1:27">
      <c r="A40">
        <v>212</v>
      </c>
      <c r="B40" t="s">
        <v>65</v>
      </c>
      <c r="C40" t="s">
        <v>67</v>
      </c>
      <c r="D40">
        <v>211</v>
      </c>
      <c r="E40">
        <v>0</v>
      </c>
      <c r="F40">
        <v>60</v>
      </c>
      <c r="AA40" t="str">
        <f t="shared" si="1"/>
        <v>AllPerks[212] = new Perk(212,"Skullcrusher 2","Warhammers ignore 50% of armor",211,0,60);</v>
      </c>
    </row>
    <row r="41" spans="1:27">
      <c r="A41">
        <v>213</v>
      </c>
      <c r="B41" t="s">
        <v>66</v>
      </c>
      <c r="C41" t="s">
        <v>68</v>
      </c>
      <c r="D41">
        <v>212</v>
      </c>
      <c r="E41">
        <v>0</v>
      </c>
      <c r="F41">
        <v>90</v>
      </c>
      <c r="AA41" t="str">
        <f t="shared" si="1"/>
        <v>AllPerks[213] = new Perk(213,"Skullcrusher 3","Warhammers ignore 75% of armor",212,0,90);</v>
      </c>
    </row>
    <row r="42" spans="1:27">
      <c r="A42">
        <v>214</v>
      </c>
      <c r="B42" t="s">
        <v>69</v>
      </c>
      <c r="C42" t="s">
        <v>70</v>
      </c>
      <c r="D42">
        <v>200</v>
      </c>
      <c r="E42">
        <v>0</v>
      </c>
      <c r="F42">
        <v>20</v>
      </c>
      <c r="AA42" t="str">
        <f t="shared" si="1"/>
        <v>AllPerks[214] = new Perk(214,"Champion's Stance","Power attacks cost 25% less stamina",200,0,20);</v>
      </c>
    </row>
    <row r="43" spans="1:27">
      <c r="A43">
        <v>215</v>
      </c>
      <c r="B43" t="s">
        <v>71</v>
      </c>
      <c r="C43" t="s">
        <v>22</v>
      </c>
      <c r="D43">
        <v>214</v>
      </c>
      <c r="E43">
        <v>0</v>
      </c>
      <c r="F43">
        <v>50</v>
      </c>
      <c r="AA43" t="str">
        <f t="shared" si="1"/>
        <v>AllPerks[215] = new Perk(215,"Devestating Blow","Standing power attacks do 25% bonus/chance for decapitation.",214,0,50);</v>
      </c>
    </row>
    <row r="44" spans="1:27">
      <c r="A44">
        <v>216</v>
      </c>
      <c r="B44" t="s">
        <v>72</v>
      </c>
      <c r="C44" t="s">
        <v>23</v>
      </c>
      <c r="D44">
        <v>214</v>
      </c>
      <c r="E44">
        <v>0</v>
      </c>
      <c r="F44">
        <v>50</v>
      </c>
      <c r="AA44" t="str">
        <f t="shared" si="1"/>
        <v>AllPerks[216] = new Perk(216,"Great Critical Damage","Sprinting power attacks do double critical damage.",214,0,50);</v>
      </c>
    </row>
    <row r="45" spans="1:27">
      <c r="A45">
        <v>217</v>
      </c>
      <c r="B45" t="s">
        <v>73</v>
      </c>
      <c r="C45" t="s">
        <v>74</v>
      </c>
      <c r="D45">
        <v>215</v>
      </c>
      <c r="E45">
        <v>216</v>
      </c>
      <c r="F45">
        <v>70</v>
      </c>
      <c r="AA45" t="str">
        <f t="shared" si="1"/>
        <v>AllPerks[217] = new Perk(217,"Sweep","Sideways power attacks hit all targets in front of you.",215,216,70);</v>
      </c>
    </row>
    <row r="46" spans="1:27">
      <c r="A46">
        <v>218</v>
      </c>
      <c r="B46" t="s">
        <v>75</v>
      </c>
      <c r="C46" t="s">
        <v>24</v>
      </c>
      <c r="D46">
        <v>217</v>
      </c>
      <c r="E46">
        <v>0</v>
      </c>
      <c r="F46">
        <v>100</v>
      </c>
      <c r="AA46" t="str">
        <f t="shared" si="1"/>
        <v>AllPerks[218] = new Perk(218,"Warmaster","Backward power attack has 25% chance to paralyze.",217,0,100);</v>
      </c>
    </row>
    <row r="48" spans="1:27">
      <c r="A48" t="s">
        <v>76</v>
      </c>
      <c r="AA48" t="str">
        <f>"// " &amp;A48</f>
        <v>// Block</v>
      </c>
    </row>
    <row r="50" spans="1:27">
      <c r="A50">
        <v>300</v>
      </c>
      <c r="B50" t="s">
        <v>77</v>
      </c>
      <c r="C50" t="s">
        <v>78</v>
      </c>
      <c r="D50">
        <v>-1</v>
      </c>
      <c r="E50">
        <v>0</v>
      </c>
      <c r="F50">
        <v>20</v>
      </c>
      <c r="AA50" t="str">
        <f t="shared" ref="AA50:AA62" si="2">TEXT("AllPerks["&amp;A50&amp;"] = new Perk("&amp;A50&amp;","""&amp;B50&amp;""","""&amp;C50&amp;""","&amp;D50&amp;","&amp;E50&amp;","&amp;F50&amp;");","")</f>
        <v>AllPerks[300] = new Perk(300,"Shield Wall 1 (Novice)","Blocking is 20% more effective.",-1,0,20);</v>
      </c>
    </row>
    <row r="51" spans="1:27">
      <c r="A51">
        <f>A50+1</f>
        <v>301</v>
      </c>
      <c r="B51" t="s">
        <v>79</v>
      </c>
      <c r="C51" t="s">
        <v>83</v>
      </c>
      <c r="D51">
        <v>300</v>
      </c>
      <c r="E51">
        <v>0</v>
      </c>
      <c r="F51">
        <v>40</v>
      </c>
      <c r="AA51" t="str">
        <f t="shared" si="2"/>
        <v>AllPerks[301] = new Perk(301,"Shield Wall 1 (Apprentice)","Blocking is 40% more effective.",300,0,40);</v>
      </c>
    </row>
    <row r="52" spans="1:27">
      <c r="A52">
        <f t="shared" ref="A52:A75" si="3">A51+1</f>
        <v>302</v>
      </c>
      <c r="B52" t="s">
        <v>291</v>
      </c>
      <c r="C52" t="s">
        <v>82</v>
      </c>
      <c r="D52">
        <v>301</v>
      </c>
      <c r="E52">
        <v>0</v>
      </c>
      <c r="F52">
        <v>60</v>
      </c>
      <c r="AA52" t="str">
        <f t="shared" si="2"/>
        <v>AllPerks[302] = new Perk(302,"Shield Wall 1 (Adept)","Blocking is 60% more effective.",301,0,60);</v>
      </c>
    </row>
    <row r="53" spans="1:27">
      <c r="A53">
        <f t="shared" si="3"/>
        <v>303</v>
      </c>
      <c r="B53" t="s">
        <v>80</v>
      </c>
      <c r="C53" t="s">
        <v>84</v>
      </c>
      <c r="D53">
        <v>302</v>
      </c>
      <c r="E53">
        <v>0</v>
      </c>
      <c r="F53">
        <v>80</v>
      </c>
      <c r="AA53" t="str">
        <f t="shared" si="2"/>
        <v>AllPerks[303] = new Perk(303,"Shield Wall 1 (Expert)","Blocking is 80% more effective.",302,0,80);</v>
      </c>
    </row>
    <row r="54" spans="1:27">
      <c r="A54">
        <f t="shared" si="3"/>
        <v>304</v>
      </c>
      <c r="B54" t="s">
        <v>81</v>
      </c>
      <c r="C54" t="s">
        <v>85</v>
      </c>
      <c r="D54">
        <v>303</v>
      </c>
      <c r="E54">
        <v>0</v>
      </c>
      <c r="F54">
        <v>100</v>
      </c>
      <c r="AA54" t="str">
        <f t="shared" si="2"/>
        <v>AllPerks[304] = new Perk(304,"Shield Wall 1 (Master)","Blocking is 100% more effective.",303,0,100);</v>
      </c>
    </row>
    <row r="55" spans="1:27">
      <c r="A55">
        <f t="shared" si="3"/>
        <v>305</v>
      </c>
      <c r="B55" t="s">
        <v>86</v>
      </c>
      <c r="C55" t="s">
        <v>87</v>
      </c>
      <c r="D55">
        <v>300</v>
      </c>
      <c r="E55">
        <v>0</v>
      </c>
      <c r="F55">
        <v>30</v>
      </c>
      <c r="AA55" t="str">
        <f t="shared" si="2"/>
        <v>AllPerks[305] = new Perk(305,"Quick Reflexes","Time slows down if blocking power attack.",300,0,30);</v>
      </c>
    </row>
    <row r="56" spans="1:27">
      <c r="A56">
        <f t="shared" si="3"/>
        <v>306</v>
      </c>
      <c r="B56" t="s">
        <v>88</v>
      </c>
      <c r="C56" t="s">
        <v>89</v>
      </c>
      <c r="D56">
        <v>300</v>
      </c>
      <c r="E56">
        <v>0</v>
      </c>
      <c r="F56">
        <v>30</v>
      </c>
      <c r="AA56" t="str">
        <f t="shared" si="2"/>
        <v>AllPerks[306] = new Perk(306,"Deflect Arrows","Arrows blocked by shield do no damage.",300,0,30);</v>
      </c>
    </row>
    <row r="57" spans="1:27">
      <c r="A57">
        <f t="shared" si="3"/>
        <v>307</v>
      </c>
      <c r="B57" t="s">
        <v>90</v>
      </c>
      <c r="C57" t="s">
        <v>91</v>
      </c>
      <c r="D57">
        <v>306</v>
      </c>
      <c r="E57">
        <v>0</v>
      </c>
      <c r="F57">
        <v>50</v>
      </c>
      <c r="AA57" t="str">
        <f t="shared" si="2"/>
        <v>AllPerks[307] = new Perk(307,"Elemental Protection","Blocking with shield reduces fire/frost/shock by 50%",306,0,50);</v>
      </c>
    </row>
    <row r="58" spans="1:27">
      <c r="A58">
        <f t="shared" si="3"/>
        <v>308</v>
      </c>
      <c r="B58" t="s">
        <v>92</v>
      </c>
      <c r="C58" t="s">
        <v>93</v>
      </c>
      <c r="D58">
        <v>307</v>
      </c>
      <c r="E58">
        <v>0</v>
      </c>
      <c r="F58">
        <v>70</v>
      </c>
      <c r="AA58" t="str">
        <f t="shared" si="2"/>
        <v>AllPerks[308] = new Perk(308,"Block Runner","Move faster with shield raised.",307,0,70);</v>
      </c>
    </row>
    <row r="59" spans="1:27">
      <c r="A59">
        <f t="shared" si="3"/>
        <v>309</v>
      </c>
      <c r="B59" t="s">
        <v>484</v>
      </c>
      <c r="C59" t="s">
        <v>94</v>
      </c>
      <c r="D59">
        <v>300</v>
      </c>
      <c r="E59">
        <v>0</v>
      </c>
      <c r="F59">
        <v>30</v>
      </c>
      <c r="AA59" t="str">
        <f t="shared" si="2"/>
        <v>AllPerks[309] = new Perk(309,"Power Bash","Able to do power bash.",300,0,30);</v>
      </c>
    </row>
    <row r="60" spans="1:27">
      <c r="A60">
        <f t="shared" si="3"/>
        <v>310</v>
      </c>
      <c r="B60" t="s">
        <v>95</v>
      </c>
      <c r="C60" t="s">
        <v>96</v>
      </c>
      <c r="D60">
        <v>309</v>
      </c>
      <c r="E60">
        <v>0</v>
      </c>
      <c r="F60">
        <v>50</v>
      </c>
      <c r="AA60" t="str">
        <f t="shared" si="2"/>
        <v>AllPerks[310] = new Perk(310,"Deadly Bash","Bash does 5 times more damage.",309,0,50);</v>
      </c>
    </row>
    <row r="61" spans="1:27">
      <c r="A61">
        <f t="shared" si="3"/>
        <v>311</v>
      </c>
      <c r="B61" t="s">
        <v>483</v>
      </c>
      <c r="C61" t="s">
        <v>97</v>
      </c>
      <c r="D61">
        <v>310</v>
      </c>
      <c r="E61">
        <v>0</v>
      </c>
      <c r="F61">
        <v>70</v>
      </c>
      <c r="AA61" t="str">
        <f t="shared" si="2"/>
        <v>AllPerks[311] = new Perk(311,"Bash Disarm","Chance to disarm when bashing.",310,0,70);</v>
      </c>
    </row>
    <row r="62" spans="1:27">
      <c r="A62">
        <f t="shared" si="3"/>
        <v>312</v>
      </c>
      <c r="B62" t="s">
        <v>98</v>
      </c>
      <c r="C62" t="s">
        <v>99</v>
      </c>
      <c r="D62">
        <v>310</v>
      </c>
      <c r="E62">
        <v>308</v>
      </c>
      <c r="F62">
        <v>100</v>
      </c>
      <c r="AA62" t="str">
        <f t="shared" si="2"/>
        <v>AllPerks[312] = new Perk(312,"Shield Charge","Sprinting with shield raised knocks down most targets.",310,308,100);</v>
      </c>
    </row>
    <row r="64" spans="1:27">
      <c r="A64" t="s">
        <v>100</v>
      </c>
      <c r="AA64" t="str">
        <f>"// " &amp;A64</f>
        <v>// Smithing</v>
      </c>
    </row>
    <row r="66" spans="1:27">
      <c r="A66">
        <v>400</v>
      </c>
      <c r="B66" t="s">
        <v>101</v>
      </c>
      <c r="C66" t="s">
        <v>104</v>
      </c>
      <c r="D66">
        <v>-1</v>
      </c>
      <c r="E66">
        <v>0</v>
      </c>
      <c r="F66">
        <v>20</v>
      </c>
      <c r="AA66" t="str">
        <f t="shared" ref="AA66:AA75" si="4">TEXT("AllPerks["&amp;A66&amp;"] = new Perk("&amp;A66&amp;","""&amp;B66&amp;""","""&amp;C66&amp;""","&amp;D66&amp;","&amp;E66&amp;","&amp;F66&amp;");","")</f>
        <v>AllPerks[400] = new Perk(400,"Steel Smithing","Create Steel armor + weapons",-1,0,20);</v>
      </c>
    </row>
    <row r="67" spans="1:27">
      <c r="A67">
        <f t="shared" si="3"/>
        <v>401</v>
      </c>
      <c r="B67" t="s">
        <v>102</v>
      </c>
      <c r="C67" t="s">
        <v>103</v>
      </c>
      <c r="D67">
        <v>400</v>
      </c>
      <c r="E67">
        <v>0</v>
      </c>
      <c r="F67">
        <v>30</v>
      </c>
      <c r="AA67" t="str">
        <f t="shared" si="4"/>
        <v>AllPerks[401] = new Perk(401,"Elven Smithing","Create Elven armor + weapons",400,0,30);</v>
      </c>
    </row>
    <row r="68" spans="1:27">
      <c r="A68">
        <f t="shared" si="3"/>
        <v>402</v>
      </c>
      <c r="B68" t="s">
        <v>105</v>
      </c>
      <c r="C68" t="s">
        <v>106</v>
      </c>
      <c r="D68">
        <v>401</v>
      </c>
      <c r="E68">
        <v>0</v>
      </c>
      <c r="F68">
        <v>50</v>
      </c>
      <c r="AA68" t="str">
        <f t="shared" si="4"/>
        <v>AllPerks[402] = new Perk(402,"Advanced Armors","Create Scaled + Plate armor",401,0,50);</v>
      </c>
    </row>
    <row r="69" spans="1:27">
      <c r="A69">
        <f t="shared" si="3"/>
        <v>403</v>
      </c>
      <c r="B69" t="s">
        <v>107</v>
      </c>
      <c r="C69" t="s">
        <v>108</v>
      </c>
      <c r="D69">
        <v>402</v>
      </c>
      <c r="E69">
        <v>0</v>
      </c>
      <c r="F69">
        <v>70</v>
      </c>
      <c r="AA69" t="str">
        <f t="shared" si="4"/>
        <v>AllPerks[403] = new Perk(403,"Glass Smithing","Create Glass armor + weapons",402,0,70);</v>
      </c>
    </row>
    <row r="70" spans="1:27">
      <c r="A70">
        <f t="shared" si="3"/>
        <v>404</v>
      </c>
      <c r="B70" t="s">
        <v>109</v>
      </c>
      <c r="C70" t="s">
        <v>110</v>
      </c>
      <c r="D70">
        <v>400</v>
      </c>
      <c r="E70">
        <v>0</v>
      </c>
      <c r="F70">
        <v>30</v>
      </c>
      <c r="AA70" t="str">
        <f t="shared" si="4"/>
        <v>AllPerks[404] = new Perk(404,"Dwarven Smithing","Create Dwarven armor + weapons",400,0,30);</v>
      </c>
    </row>
    <row r="71" spans="1:27">
      <c r="A71">
        <f t="shared" si="3"/>
        <v>405</v>
      </c>
      <c r="B71" t="s">
        <v>111</v>
      </c>
      <c r="C71" t="s">
        <v>115</v>
      </c>
      <c r="D71">
        <v>404</v>
      </c>
      <c r="E71">
        <v>0</v>
      </c>
      <c r="F71">
        <v>50</v>
      </c>
      <c r="AA71" t="str">
        <f t="shared" si="4"/>
        <v>AllPerks[405] = new Perk(405,"Orcish Smithing","Create Orcish armor + weapons",404,0,50);</v>
      </c>
    </row>
    <row r="72" spans="1:27">
      <c r="A72">
        <f t="shared" si="3"/>
        <v>406</v>
      </c>
      <c r="B72" t="s">
        <v>112</v>
      </c>
      <c r="C72" t="s">
        <v>116</v>
      </c>
      <c r="D72">
        <v>405</v>
      </c>
      <c r="E72">
        <v>0</v>
      </c>
      <c r="F72">
        <v>80</v>
      </c>
      <c r="AA72" t="str">
        <f t="shared" si="4"/>
        <v>AllPerks[406] = new Perk(406,"Ebony Smithing","Create Ebony armor + weapons",405,0,80);</v>
      </c>
    </row>
    <row r="73" spans="1:27">
      <c r="A73">
        <f t="shared" si="3"/>
        <v>407</v>
      </c>
      <c r="B73" t="s">
        <v>113</v>
      </c>
      <c r="C73" t="s">
        <v>117</v>
      </c>
      <c r="D73">
        <v>406</v>
      </c>
      <c r="E73">
        <v>0</v>
      </c>
      <c r="F73">
        <v>90</v>
      </c>
      <c r="AA73" t="str">
        <f t="shared" si="4"/>
        <v>AllPerks[407] = new Perk(407,"Daedric Smithing","Create Daedric armor + weapons",406,0,90);</v>
      </c>
    </row>
    <row r="74" spans="1:27">
      <c r="A74">
        <f t="shared" si="3"/>
        <v>408</v>
      </c>
      <c r="B74" t="s">
        <v>114</v>
      </c>
      <c r="C74" t="s">
        <v>118</v>
      </c>
      <c r="D74">
        <v>407</v>
      </c>
      <c r="E74">
        <v>403</v>
      </c>
      <c r="F74">
        <v>100</v>
      </c>
      <c r="AA74" t="str">
        <f t="shared" si="4"/>
        <v>AllPerks[408] = new Perk(408,"Dragon Smithing","Create Dragon armor + weapons",407,403,100);</v>
      </c>
    </row>
    <row r="75" spans="1:27">
      <c r="A75">
        <f t="shared" si="3"/>
        <v>409</v>
      </c>
      <c r="B75" t="s">
        <v>119</v>
      </c>
      <c r="C75" t="s">
        <v>120</v>
      </c>
      <c r="D75">
        <v>400</v>
      </c>
      <c r="E75">
        <v>0</v>
      </c>
      <c r="F75">
        <v>60</v>
      </c>
      <c r="AA75" t="str">
        <f t="shared" si="4"/>
        <v>AllPerks[409] = new Perk(409,"Arcane Blacksmith","Improve magic armor + weapons",400,0,60);</v>
      </c>
    </row>
    <row r="77" spans="1:27">
      <c r="A77" t="s">
        <v>121</v>
      </c>
      <c r="AA77" t="str">
        <f>"// " &amp;A77</f>
        <v>// Heavy Armor</v>
      </c>
    </row>
    <row r="79" spans="1:27">
      <c r="A79">
        <v>500</v>
      </c>
      <c r="B79" t="s">
        <v>122</v>
      </c>
      <c r="C79" t="s">
        <v>126</v>
      </c>
      <c r="D79">
        <v>-1</v>
      </c>
      <c r="E79">
        <v>0</v>
      </c>
      <c r="F79">
        <v>20</v>
      </c>
      <c r="AA79" t="str">
        <f t="shared" ref="AA79:AA89" si="5">TEXT("AllPerks["&amp;A79&amp;"] = new Perk("&amp;A79&amp;","""&amp;B79&amp;""","""&amp;C79&amp;""","&amp;D79&amp;","&amp;E79&amp;","&amp;F79&amp;");","")</f>
        <v>AllPerks[500] = new Perk(500,"Juggernaut (Novice)","Armor Rating is 20% higher.",-1,0,20);</v>
      </c>
    </row>
    <row r="80" spans="1:27">
      <c r="A80">
        <f t="shared" ref="A80:A96" si="6">A79+1</f>
        <v>501</v>
      </c>
      <c r="B80" t="s">
        <v>123</v>
      </c>
      <c r="C80" t="s">
        <v>127</v>
      </c>
      <c r="D80">
        <v>500</v>
      </c>
      <c r="E80">
        <v>0</v>
      </c>
      <c r="F80">
        <v>40</v>
      </c>
      <c r="AA80" t="str">
        <f t="shared" si="5"/>
        <v>AllPerks[501] = new Perk(501,"Juggernaut (Apprentice)","Armor Rating is 40% higher.",500,0,40);</v>
      </c>
    </row>
    <row r="81" spans="1:27">
      <c r="A81">
        <f t="shared" si="6"/>
        <v>502</v>
      </c>
      <c r="B81" t="s">
        <v>292</v>
      </c>
      <c r="C81" t="s">
        <v>128</v>
      </c>
      <c r="D81">
        <v>501</v>
      </c>
      <c r="E81">
        <v>0</v>
      </c>
      <c r="F81">
        <v>60</v>
      </c>
      <c r="AA81" t="str">
        <f t="shared" si="5"/>
        <v>AllPerks[502] = new Perk(502,"Juggernaut (Adept)","Armor Rating is 60% higher.",501,0,60);</v>
      </c>
    </row>
    <row r="82" spans="1:27">
      <c r="A82">
        <f t="shared" si="6"/>
        <v>503</v>
      </c>
      <c r="B82" t="s">
        <v>124</v>
      </c>
      <c r="C82" t="s">
        <v>130</v>
      </c>
      <c r="D82">
        <v>502</v>
      </c>
      <c r="E82">
        <v>0</v>
      </c>
      <c r="F82">
        <v>80</v>
      </c>
      <c r="AA82" t="str">
        <f t="shared" si="5"/>
        <v>AllPerks[503] = new Perk(503,"Juggernaut (Expert)","Armor Rating is 80% higher.",502,0,80);</v>
      </c>
    </row>
    <row r="83" spans="1:27">
      <c r="A83">
        <f t="shared" si="6"/>
        <v>504</v>
      </c>
      <c r="B83" t="s">
        <v>125</v>
      </c>
      <c r="C83" t="s">
        <v>129</v>
      </c>
      <c r="D83">
        <v>503</v>
      </c>
      <c r="E83">
        <v>0</v>
      </c>
      <c r="F83">
        <v>100</v>
      </c>
      <c r="AA83" t="str">
        <f t="shared" si="5"/>
        <v>AllPerks[504] = new Perk(504,"Juggernaut (Master)","Armor Rating is 100% higher.",503,0,100);</v>
      </c>
    </row>
    <row r="84" spans="1:27">
      <c r="A84">
        <f t="shared" si="6"/>
        <v>505</v>
      </c>
      <c r="B84" t="s">
        <v>131</v>
      </c>
      <c r="C84" t="s">
        <v>132</v>
      </c>
      <c r="D84">
        <v>500</v>
      </c>
      <c r="E84">
        <v>0</v>
      </c>
      <c r="F84">
        <v>30</v>
      </c>
      <c r="AA84" t="str">
        <f t="shared" si="5"/>
        <v>AllPerks[505] = new Perk(505,"Fists of Steel","Unarmed attacks do extra damage based on gauntlet armor rating.",500,0,30);</v>
      </c>
    </row>
    <row r="85" spans="1:27">
      <c r="A85">
        <f t="shared" si="6"/>
        <v>506</v>
      </c>
      <c r="B85" t="s">
        <v>133</v>
      </c>
      <c r="C85" t="s">
        <v>134</v>
      </c>
      <c r="D85">
        <v>505</v>
      </c>
      <c r="E85">
        <v>0</v>
      </c>
      <c r="F85">
        <v>50</v>
      </c>
      <c r="AA85" t="str">
        <f t="shared" si="5"/>
        <v>AllPerks[506] = new Perk(506,"Cushioned","Half damage from falling if wearing all Heavy armor.",505,0,50);</v>
      </c>
    </row>
    <row r="86" spans="1:27">
      <c r="A86">
        <f t="shared" si="6"/>
        <v>507</v>
      </c>
      <c r="B86" t="s">
        <v>135</v>
      </c>
      <c r="C86" t="s">
        <v>136</v>
      </c>
      <c r="D86">
        <v>506</v>
      </c>
      <c r="E86">
        <v>0</v>
      </c>
      <c r="F86">
        <v>70</v>
      </c>
      <c r="AA86" t="str">
        <f t="shared" si="5"/>
        <v>AllPerks[507] = new Perk(507,"Conditioning","Heavy Armor weighs nothing + doesn't slow you down.",506,0,70);</v>
      </c>
    </row>
    <row r="87" spans="1:27">
      <c r="A87">
        <f t="shared" si="6"/>
        <v>508</v>
      </c>
      <c r="B87" t="s">
        <v>137</v>
      </c>
      <c r="C87" t="s">
        <v>138</v>
      </c>
      <c r="D87">
        <v>500</v>
      </c>
      <c r="E87">
        <v>0</v>
      </c>
      <c r="F87">
        <v>30</v>
      </c>
      <c r="AA87" t="str">
        <f t="shared" si="5"/>
        <v>AllPerks[508] = new Perk(508,"Well Fitted","25% if wearing all Heavy armor",500,0,30);</v>
      </c>
    </row>
    <row r="88" spans="1:27">
      <c r="A88">
        <f t="shared" si="6"/>
        <v>509</v>
      </c>
      <c r="B88" t="s">
        <v>139</v>
      </c>
      <c r="C88" t="s">
        <v>140</v>
      </c>
      <c r="D88">
        <v>508</v>
      </c>
      <c r="E88">
        <v>0</v>
      </c>
      <c r="F88">
        <v>50</v>
      </c>
      <c r="AA88" t="str">
        <f t="shared" si="5"/>
        <v>AllPerks[509] = new Perk(509,"Tower of Strength","50% less stagger when wearing only Heavy Armor",508,0,50);</v>
      </c>
    </row>
    <row r="89" spans="1:27">
      <c r="A89">
        <f t="shared" si="6"/>
        <v>510</v>
      </c>
      <c r="B89" t="s">
        <v>141</v>
      </c>
      <c r="C89" t="s">
        <v>142</v>
      </c>
      <c r="D89">
        <v>509</v>
      </c>
      <c r="E89">
        <v>0</v>
      </c>
      <c r="F89">
        <v>70</v>
      </c>
      <c r="AA89" t="str">
        <f t="shared" si="5"/>
        <v>AllPerks[510] = new Perk(510,"Matching Set","Additional 25% bonus if wearing matched set.",509,0,70);</v>
      </c>
    </row>
    <row r="90" spans="1:27">
      <c r="A90">
        <f t="shared" si="6"/>
        <v>511</v>
      </c>
      <c r="B90" t="s">
        <v>143</v>
      </c>
      <c r="C90" t="s">
        <v>144</v>
      </c>
      <c r="D90">
        <v>510</v>
      </c>
      <c r="E90">
        <v>0</v>
      </c>
      <c r="F90">
        <v>100</v>
      </c>
      <c r="AA90" t="str">
        <f>TEXT("AllPerks["&amp;A90&amp;"] = new Perk("&amp;A90&amp;","""&amp;B90&amp;""","""&amp;C90&amp;""","&amp;D90&amp;","&amp;E90&amp;","&amp;F90&amp;");","")</f>
        <v>AllPerks[511] = new Perk(511,"Reflect Blows","10% chance to reflect melee damage if wearing all Heavy armor.",510,0,100);</v>
      </c>
    </row>
    <row r="92" spans="1:27">
      <c r="A92" t="s">
        <v>145</v>
      </c>
      <c r="AA92" t="str">
        <f>"// " &amp;A92</f>
        <v>// Archery</v>
      </c>
    </row>
    <row r="94" spans="1:27">
      <c r="A94">
        <v>600</v>
      </c>
      <c r="B94" t="s">
        <v>146</v>
      </c>
      <c r="C94" t="s">
        <v>150</v>
      </c>
      <c r="D94">
        <v>-1</v>
      </c>
      <c r="E94">
        <v>0</v>
      </c>
      <c r="F94">
        <v>20</v>
      </c>
      <c r="AA94" t="str">
        <f t="shared" ref="AA94:AA109" si="7">TEXT("AllPerks["&amp;A94&amp;"] = new Perk("&amp;A94&amp;","""&amp;B94&amp;""","""&amp;C94&amp;""","&amp;D94&amp;","&amp;E94&amp;","&amp;F94&amp;");","")</f>
        <v>AllPerks[600] = new Perk(600,"Overdraw (Novice)","Bows do 20% more damage.",-1,0,20);</v>
      </c>
    </row>
    <row r="95" spans="1:27">
      <c r="A95">
        <f t="shared" ref="A95:A109" si="8">A94+1</f>
        <v>601</v>
      </c>
      <c r="B95" t="s">
        <v>147</v>
      </c>
      <c r="C95" t="s">
        <v>151</v>
      </c>
      <c r="D95">
        <v>600</v>
      </c>
      <c r="E95">
        <v>0</v>
      </c>
      <c r="F95">
        <v>40</v>
      </c>
      <c r="AA95" t="str">
        <f t="shared" si="7"/>
        <v>AllPerks[601] = new Perk(601,"Overdraw  (Apprentice)","Bows do 40% more damage.",600,0,40);</v>
      </c>
    </row>
    <row r="96" spans="1:27">
      <c r="A96">
        <f t="shared" si="8"/>
        <v>602</v>
      </c>
      <c r="B96" t="s">
        <v>293</v>
      </c>
      <c r="C96" t="s">
        <v>152</v>
      </c>
      <c r="D96">
        <v>601</v>
      </c>
      <c r="E96">
        <v>0</v>
      </c>
      <c r="F96">
        <v>60</v>
      </c>
      <c r="AA96" t="str">
        <f t="shared" si="7"/>
        <v>AllPerks[602] = new Perk(602,"Overdraw  (Adept)","Bows do 60% more damage.",601,0,60);</v>
      </c>
    </row>
    <row r="97" spans="1:27">
      <c r="A97">
        <f t="shared" si="8"/>
        <v>603</v>
      </c>
      <c r="B97" t="s">
        <v>148</v>
      </c>
      <c r="C97" t="s">
        <v>153</v>
      </c>
      <c r="D97">
        <v>602</v>
      </c>
      <c r="E97">
        <v>0</v>
      </c>
      <c r="F97">
        <v>80</v>
      </c>
      <c r="AA97" t="str">
        <f t="shared" si="7"/>
        <v>AllPerks[603] = new Perk(603,"Overdraw  (Expert)","Bows do 80% more damage.",602,0,80);</v>
      </c>
    </row>
    <row r="98" spans="1:27">
      <c r="A98">
        <f t="shared" si="8"/>
        <v>604</v>
      </c>
      <c r="B98" t="s">
        <v>149</v>
      </c>
      <c r="C98" t="s">
        <v>154</v>
      </c>
      <c r="D98">
        <v>603</v>
      </c>
      <c r="E98">
        <v>0</v>
      </c>
      <c r="F98">
        <v>100</v>
      </c>
      <c r="AA98" t="str">
        <f t="shared" si="7"/>
        <v>AllPerks[604] = new Perk(604,"Overdraw  (Master)","Bows do 100% more damage.",603,0,100);</v>
      </c>
    </row>
    <row r="99" spans="1:27">
      <c r="A99">
        <f t="shared" si="8"/>
        <v>605</v>
      </c>
      <c r="B99" t="s">
        <v>155</v>
      </c>
      <c r="C99" t="s">
        <v>156</v>
      </c>
      <c r="D99">
        <v>600</v>
      </c>
      <c r="E99">
        <v>0</v>
      </c>
      <c r="F99">
        <v>30</v>
      </c>
      <c r="AA99" t="str">
        <f t="shared" si="7"/>
        <v>AllPerks[605] = new Perk(605,"Eagle Eye","Pressing block while aiming will zoom in your view.",600,0,30);</v>
      </c>
    </row>
    <row r="100" spans="1:27">
      <c r="A100">
        <f t="shared" si="8"/>
        <v>606</v>
      </c>
      <c r="B100" t="s">
        <v>157</v>
      </c>
      <c r="C100" t="s">
        <v>159</v>
      </c>
      <c r="D100">
        <v>605</v>
      </c>
      <c r="E100">
        <v>0</v>
      </c>
      <c r="F100">
        <v>40</v>
      </c>
      <c r="AA100" t="str">
        <f t="shared" si="7"/>
        <v>AllPerks[606] = new Perk(606,"Steady Hand 1","Zooming Slows time by 25%",605,0,40);</v>
      </c>
    </row>
    <row r="101" spans="1:27">
      <c r="A101">
        <f t="shared" si="8"/>
        <v>607</v>
      </c>
      <c r="B101" t="s">
        <v>158</v>
      </c>
      <c r="C101" t="s">
        <v>160</v>
      </c>
      <c r="D101">
        <v>606</v>
      </c>
      <c r="E101">
        <v>0</v>
      </c>
      <c r="F101">
        <v>70</v>
      </c>
      <c r="AA101" t="str">
        <f t="shared" si="7"/>
        <v>AllPerks[607] = new Perk(607,"Steady Hand 2","Zooming slows time by 50% (???)",606,0,70);</v>
      </c>
    </row>
    <row r="102" spans="1:27">
      <c r="A102">
        <f t="shared" si="8"/>
        <v>608</v>
      </c>
      <c r="B102" t="s">
        <v>161</v>
      </c>
      <c r="C102" t="s">
        <v>162</v>
      </c>
      <c r="D102">
        <v>605</v>
      </c>
      <c r="E102">
        <v>0</v>
      </c>
      <c r="F102">
        <v>50</v>
      </c>
      <c r="AA102" t="str">
        <f t="shared" si="7"/>
        <v>AllPerks[608] = new Perk(608,"Power Shot","Stagger all but most powerful 50% of time.",605,0,50);</v>
      </c>
    </row>
    <row r="103" spans="1:27">
      <c r="A103">
        <f t="shared" si="8"/>
        <v>609</v>
      </c>
      <c r="B103" t="s">
        <v>163</v>
      </c>
      <c r="C103" t="s">
        <v>164</v>
      </c>
      <c r="D103">
        <v>608</v>
      </c>
      <c r="E103">
        <v>0</v>
      </c>
      <c r="F103">
        <v>70</v>
      </c>
      <c r="AA103" t="str">
        <f t="shared" si="7"/>
        <v>AllPerks[609] = new Perk(609,"Quick Shot","Draw bow 50% faster.",608,0,70);</v>
      </c>
    </row>
    <row r="104" spans="1:27">
      <c r="A104">
        <f t="shared" si="8"/>
        <v>610</v>
      </c>
      <c r="B104" t="s">
        <v>165</v>
      </c>
      <c r="C104" t="s">
        <v>166</v>
      </c>
      <c r="D104">
        <v>600</v>
      </c>
      <c r="E104">
        <v>0</v>
      </c>
      <c r="F104">
        <v>30</v>
      </c>
      <c r="AA104" t="str">
        <f t="shared" si="7"/>
        <v>AllPerks[610] = new Perk(610,"Critical Shot 1","10% chance of critical hit.",600,0,30);</v>
      </c>
    </row>
    <row r="105" spans="1:27">
      <c r="A105">
        <f t="shared" si="8"/>
        <v>611</v>
      </c>
      <c r="B105" t="s">
        <v>167</v>
      </c>
      <c r="C105" t="s">
        <v>169</v>
      </c>
      <c r="D105">
        <v>610</v>
      </c>
      <c r="E105">
        <v>0</v>
      </c>
      <c r="F105">
        <v>60</v>
      </c>
      <c r="AA105" t="str">
        <f t="shared" si="7"/>
        <v>AllPerks[611] = new Perk(611,"Critical Shot 2","20% (???) chance of critical hit.",610,0,60);</v>
      </c>
    </row>
    <row r="106" spans="1:27">
      <c r="A106">
        <f t="shared" si="8"/>
        <v>612</v>
      </c>
      <c r="B106" t="s">
        <v>168</v>
      </c>
      <c r="C106" t="s">
        <v>170</v>
      </c>
      <c r="D106">
        <v>611</v>
      </c>
      <c r="E106">
        <v>0</v>
      </c>
      <c r="F106">
        <v>90</v>
      </c>
      <c r="AA106" t="str">
        <f t="shared" si="7"/>
        <v>AllPerks[612] = new Perk(612,"Critical Shot 3","30% (???) chance of critical hit.",611,0,90);</v>
      </c>
    </row>
    <row r="107" spans="1:27">
      <c r="A107">
        <f t="shared" si="8"/>
        <v>613</v>
      </c>
      <c r="B107" t="s">
        <v>171</v>
      </c>
      <c r="C107" t="s">
        <v>487</v>
      </c>
      <c r="D107">
        <v>610</v>
      </c>
      <c r="E107">
        <v>0</v>
      </c>
      <c r="F107">
        <v>50</v>
      </c>
      <c r="AA107" t="str">
        <f t="shared" si="7"/>
        <v>AllPerks[613] = new Perk(613,"Hunter's Discipline.","Recover twice as many arrows.",610,0,50);</v>
      </c>
    </row>
    <row r="108" spans="1:27">
      <c r="A108">
        <f t="shared" si="8"/>
        <v>614</v>
      </c>
      <c r="B108" t="s">
        <v>172</v>
      </c>
      <c r="C108" t="s">
        <v>173</v>
      </c>
      <c r="D108">
        <v>613</v>
      </c>
      <c r="E108">
        <v>0</v>
      </c>
      <c r="F108">
        <v>60</v>
      </c>
      <c r="AA108" t="str">
        <f t="shared" si="7"/>
        <v>AllPerks[614] = new Perk(614,"Ranger","Move faster with drawn bow.",613,0,60);</v>
      </c>
    </row>
    <row r="109" spans="1:27">
      <c r="A109">
        <f t="shared" si="8"/>
        <v>615</v>
      </c>
      <c r="B109" t="s">
        <v>174</v>
      </c>
      <c r="C109" t="s">
        <v>175</v>
      </c>
      <c r="D109">
        <v>614</v>
      </c>
      <c r="E109">
        <v>609</v>
      </c>
      <c r="F109">
        <v>100</v>
      </c>
      <c r="AA109" t="str">
        <f t="shared" si="7"/>
        <v>AllPerks[615] = new Perk(615,"Bullseye","15% of paralyzing for few seconds.",614,609,100);</v>
      </c>
    </row>
    <row r="111" spans="1:27">
      <c r="A111" t="s">
        <v>176</v>
      </c>
      <c r="AA111" t="str">
        <f>"// " &amp;A111</f>
        <v>// Restoration</v>
      </c>
    </row>
    <row r="113" spans="1:27">
      <c r="A113">
        <v>700</v>
      </c>
      <c r="B113" t="s">
        <v>489</v>
      </c>
      <c r="C113" t="s">
        <v>494</v>
      </c>
      <c r="D113">
        <v>-1</v>
      </c>
      <c r="E113">
        <v>0</v>
      </c>
      <c r="F113">
        <v>0</v>
      </c>
      <c r="AA113" t="str">
        <f t="shared" ref="AA113:AA125" si="9">TEXT("AllPerks["&amp;A113&amp;"] = new Perk("&amp;A113&amp;","""&amp;B113&amp;""","""&amp;C113&amp;""","&amp;D113&amp;","&amp;E113&amp;","&amp;F113&amp;");","")</f>
        <v>AllPerks[700] = new Perk(700,"Novice Restoration Proficiency","Cast Restoration Novice spells for 50% less magicka.",-1,0,0);</v>
      </c>
    </row>
    <row r="114" spans="1:27">
      <c r="A114">
        <f t="shared" ref="A114" si="10">A113+1</f>
        <v>701</v>
      </c>
      <c r="B114" t="s">
        <v>490</v>
      </c>
      <c r="C114" t="s">
        <v>495</v>
      </c>
      <c r="D114">
        <v>700</v>
      </c>
      <c r="E114">
        <v>0</v>
      </c>
      <c r="F114">
        <v>25</v>
      </c>
      <c r="AA114" t="str">
        <f t="shared" si="9"/>
        <v>AllPerks[701] = new Perk(701,"Apprentice Restoration Proficiency","Cast Restoration Apprentice spells for 50% less magicka.",700,0,25);</v>
      </c>
    </row>
    <row r="115" spans="1:27">
      <c r="A115">
        <f t="shared" ref="A115:A129" si="11">A114+1</f>
        <v>702</v>
      </c>
      <c r="B115" t="s">
        <v>491</v>
      </c>
      <c r="C115" t="s">
        <v>496</v>
      </c>
      <c r="D115">
        <v>701</v>
      </c>
      <c r="E115">
        <v>0</v>
      </c>
      <c r="F115">
        <v>50</v>
      </c>
      <c r="AA115" t="str">
        <f t="shared" si="9"/>
        <v>AllPerks[702] = new Perk(702,"Adept Restoration Proficiency","Cast Restoration Adept spells for 50% less magicka.",701,0,50);</v>
      </c>
    </row>
    <row r="116" spans="1:27">
      <c r="A116">
        <f t="shared" si="11"/>
        <v>703</v>
      </c>
      <c r="B116" t="s">
        <v>492</v>
      </c>
      <c r="C116" t="s">
        <v>497</v>
      </c>
      <c r="D116">
        <v>702</v>
      </c>
      <c r="E116">
        <v>0</v>
      </c>
      <c r="F116">
        <v>75</v>
      </c>
      <c r="AA116" t="str">
        <f t="shared" si="9"/>
        <v>AllPerks[703] = new Perk(703,"Expert Restoration Proficiency","Cast Restoration Expert spells for 50% less magicka.",702,0,75);</v>
      </c>
    </row>
    <row r="117" spans="1:27">
      <c r="A117">
        <f t="shared" si="11"/>
        <v>704</v>
      </c>
      <c r="B117" t="s">
        <v>493</v>
      </c>
      <c r="C117" t="s">
        <v>498</v>
      </c>
      <c r="D117">
        <v>703</v>
      </c>
      <c r="E117">
        <v>0</v>
      </c>
      <c r="F117">
        <v>100</v>
      </c>
      <c r="AA117" t="str">
        <f t="shared" si="9"/>
        <v>AllPerks[704] = new Perk(704,"Master Restoration Proficiency","Cast Restoration Master spells for 50% less magicka.",703,0,100);</v>
      </c>
    </row>
    <row r="118" spans="1:27">
      <c r="A118">
        <f t="shared" si="11"/>
        <v>705</v>
      </c>
      <c r="B118" t="s">
        <v>500</v>
      </c>
      <c r="C118" t="s">
        <v>499</v>
      </c>
      <c r="D118">
        <v>700</v>
      </c>
      <c r="E118">
        <v>0</v>
      </c>
      <c r="F118">
        <v>20</v>
      </c>
      <c r="AA118" t="str">
        <f t="shared" si="9"/>
        <v>AllPerks[705] = new Perk(705,"Restoration Dual Casting","Dual casting overcharges Restoration spell effects.",700,0,20);</v>
      </c>
    </row>
    <row r="119" spans="1:27">
      <c r="A119">
        <f t="shared" si="11"/>
        <v>706</v>
      </c>
      <c r="B119" t="s">
        <v>177</v>
      </c>
      <c r="C119" t="s">
        <v>485</v>
      </c>
      <c r="D119">
        <v>700</v>
      </c>
      <c r="E119">
        <v>0</v>
      </c>
      <c r="F119">
        <v>60</v>
      </c>
      <c r="AA119" t="str">
        <f t="shared" si="9"/>
        <v>AllPerks[706] = new Perk(706,"Ward Absorb","Wards recharge magicka when hit with spells.",700,0,60);</v>
      </c>
    </row>
    <row r="120" spans="1:27">
      <c r="A120">
        <f t="shared" si="11"/>
        <v>707</v>
      </c>
      <c r="B120" t="s">
        <v>178</v>
      </c>
      <c r="C120" t="s">
        <v>179</v>
      </c>
      <c r="D120">
        <v>700</v>
      </c>
      <c r="E120">
        <v>0</v>
      </c>
      <c r="F120">
        <v>40</v>
      </c>
      <c r="AA120" t="str">
        <f t="shared" si="9"/>
        <v>AllPerks[707] = new Perk(707,"Respite","Healing spells restore Stamina as well.",700,0,40);</v>
      </c>
    </row>
    <row r="121" spans="1:27">
      <c r="A121">
        <f t="shared" si="11"/>
        <v>708</v>
      </c>
      <c r="B121" t="s">
        <v>180</v>
      </c>
      <c r="C121" t="s">
        <v>181</v>
      </c>
      <c r="D121">
        <v>700</v>
      </c>
      <c r="E121">
        <v>0</v>
      </c>
      <c r="F121">
        <v>20</v>
      </c>
      <c r="AA121" t="str">
        <f t="shared" si="9"/>
        <v>AllPerks[708] = new Perk(708,"Regeneration","Healing spells cure 50% more.",700,0,20);</v>
      </c>
    </row>
    <row r="122" spans="1:27">
      <c r="A122">
        <f t="shared" si="11"/>
        <v>709</v>
      </c>
      <c r="B122" t="s">
        <v>182</v>
      </c>
      <c r="C122" t="s">
        <v>183</v>
      </c>
      <c r="D122">
        <v>708</v>
      </c>
      <c r="E122">
        <v>0</v>
      </c>
      <c r="F122">
        <v>70</v>
      </c>
      <c r="AA122" t="str">
        <f t="shared" si="9"/>
        <v>AllPerks[709] = new Perk(709,"Necromage","All spells are more effective against undead.",708,0,70);</v>
      </c>
    </row>
    <row r="123" spans="1:27">
      <c r="A123">
        <f t="shared" si="11"/>
        <v>710</v>
      </c>
      <c r="B123" t="s">
        <v>184</v>
      </c>
      <c r="C123" t="s">
        <v>186</v>
      </c>
      <c r="D123">
        <v>700</v>
      </c>
      <c r="E123">
        <v>0</v>
      </c>
      <c r="F123">
        <v>30</v>
      </c>
      <c r="AA123" t="str">
        <f t="shared" si="9"/>
        <v>AllPerks[710] = new Perk(710,"Recovery 1","Magicka regenerates 25% faster",700,0,30);</v>
      </c>
    </row>
    <row r="124" spans="1:27">
      <c r="A124">
        <f t="shared" si="11"/>
        <v>711</v>
      </c>
      <c r="B124" t="s">
        <v>185</v>
      </c>
      <c r="C124" t="s">
        <v>187</v>
      </c>
      <c r="D124">
        <v>710</v>
      </c>
      <c r="E124">
        <v>0</v>
      </c>
      <c r="F124">
        <v>60</v>
      </c>
      <c r="AA124" t="str">
        <f t="shared" si="9"/>
        <v>AllPerks[711] = new Perk(711,"Recovery 2","Magicka regenerates 50% (???) faster",710,0,60);</v>
      </c>
    </row>
    <row r="125" spans="1:27">
      <c r="A125">
        <f t="shared" si="11"/>
        <v>712</v>
      </c>
      <c r="B125" t="s">
        <v>188</v>
      </c>
      <c r="C125" t="s">
        <v>189</v>
      </c>
      <c r="D125">
        <v>710</v>
      </c>
      <c r="E125">
        <v>0</v>
      </c>
      <c r="F125">
        <v>90</v>
      </c>
      <c r="AA125" t="str">
        <f t="shared" si="9"/>
        <v>AllPerks[712] = new Perk(712,"Avoid Death","Autoheal 250 points when health goes below 10% once/day.",710,0,90);</v>
      </c>
    </row>
    <row r="127" spans="1:27">
      <c r="A127" t="s">
        <v>190</v>
      </c>
      <c r="AA127" t="str">
        <f>"// " &amp;A127</f>
        <v>// Destruction</v>
      </c>
    </row>
    <row r="129" spans="1:27">
      <c r="A129">
        <v>800</v>
      </c>
      <c r="B129" t="s">
        <v>501</v>
      </c>
      <c r="C129" t="s">
        <v>507</v>
      </c>
      <c r="D129">
        <v>-1</v>
      </c>
      <c r="E129">
        <v>0</v>
      </c>
      <c r="F129">
        <v>0</v>
      </c>
      <c r="AA129" t="str">
        <f t="shared" ref="AA129:AA145" si="12">TEXT("AllPerks["&amp;A129&amp;"] = new Perk("&amp;A129&amp;","""&amp;B129&amp;""","""&amp;C129&amp;""","&amp;D129&amp;","&amp;E129&amp;","&amp;F129&amp;");","")</f>
        <v>AllPerks[800] = new Perk(800,"Novice Destruction Proficiency","Cast Destruction Novice spells for 50% less magicka.",-1,0,0);</v>
      </c>
    </row>
    <row r="130" spans="1:27">
      <c r="A130">
        <f t="shared" ref="A130:A145" si="13">A129+1</f>
        <v>801</v>
      </c>
      <c r="B130" t="s">
        <v>502</v>
      </c>
      <c r="C130" t="s">
        <v>508</v>
      </c>
      <c r="D130">
        <v>800</v>
      </c>
      <c r="E130">
        <v>0</v>
      </c>
      <c r="F130">
        <v>25</v>
      </c>
      <c r="AA130" t="str">
        <f t="shared" si="12"/>
        <v>AllPerks[801] = new Perk(801,"Apprentice Destruction Proficiency","Cast Destruction Apprentice spells for 50% less magicka.",800,0,25);</v>
      </c>
    </row>
    <row r="131" spans="1:27">
      <c r="A131">
        <f t="shared" si="13"/>
        <v>802</v>
      </c>
      <c r="B131" t="s">
        <v>503</v>
      </c>
      <c r="C131" t="s">
        <v>509</v>
      </c>
      <c r="D131">
        <v>801</v>
      </c>
      <c r="E131">
        <v>0</v>
      </c>
      <c r="F131">
        <v>50</v>
      </c>
      <c r="AA131" t="str">
        <f t="shared" si="12"/>
        <v>AllPerks[802] = new Perk(802,"Adept Destruction Proficiency","Cast Destruction Adept spells for 50% less magicka.",801,0,50);</v>
      </c>
    </row>
    <row r="132" spans="1:27">
      <c r="A132">
        <f t="shared" si="13"/>
        <v>803</v>
      </c>
      <c r="B132" t="s">
        <v>504</v>
      </c>
      <c r="C132" t="s">
        <v>510</v>
      </c>
      <c r="D132">
        <v>802</v>
      </c>
      <c r="E132">
        <v>0</v>
      </c>
      <c r="F132">
        <v>75</v>
      </c>
      <c r="AA132" t="str">
        <f t="shared" si="12"/>
        <v>AllPerks[803] = new Perk(803,"Expert Destruction Proficiency","Cast Destruction Expert spells for 50% less magicka.",802,0,75);</v>
      </c>
    </row>
    <row r="133" spans="1:27">
      <c r="A133">
        <f t="shared" si="13"/>
        <v>804</v>
      </c>
      <c r="B133" t="s">
        <v>505</v>
      </c>
      <c r="C133" t="s">
        <v>511</v>
      </c>
      <c r="D133">
        <v>803</v>
      </c>
      <c r="E133">
        <v>0</v>
      </c>
      <c r="F133">
        <v>100</v>
      </c>
      <c r="AA133" t="str">
        <f t="shared" si="12"/>
        <v>AllPerks[804] = new Perk(804,"Master Destruction Proficiency","Cast Destruction Master spells for 50% less magicka.",803,0,100);</v>
      </c>
    </row>
    <row r="134" spans="1:27">
      <c r="A134">
        <f t="shared" si="13"/>
        <v>805</v>
      </c>
      <c r="B134" t="s">
        <v>506</v>
      </c>
      <c r="C134" t="s">
        <v>512</v>
      </c>
      <c r="D134">
        <v>800</v>
      </c>
      <c r="E134">
        <v>0</v>
      </c>
      <c r="F134">
        <v>20</v>
      </c>
      <c r="AA134" t="str">
        <f t="shared" si="12"/>
        <v>AllPerks[805] = new Perk(805,"Destruction Dual Casting","Dual Destruction casting overcharges the effects.",800,0,20);</v>
      </c>
    </row>
    <row r="135" spans="1:27">
      <c r="A135">
        <f t="shared" si="13"/>
        <v>806</v>
      </c>
      <c r="B135" t="s">
        <v>191</v>
      </c>
      <c r="C135" t="s">
        <v>192</v>
      </c>
      <c r="D135">
        <v>805</v>
      </c>
      <c r="E135">
        <v>0</v>
      </c>
      <c r="F135">
        <v>40</v>
      </c>
      <c r="AA135" t="str">
        <f t="shared" si="12"/>
        <v>AllPerks[806] = new Perk(806,"Impact","Most spells will stagger opponent when dual cast.",805,0,40);</v>
      </c>
    </row>
    <row r="136" spans="1:27">
      <c r="A136">
        <f t="shared" si="13"/>
        <v>807</v>
      </c>
      <c r="B136" t="s">
        <v>193</v>
      </c>
      <c r="C136" t="s">
        <v>194</v>
      </c>
      <c r="D136">
        <v>800</v>
      </c>
      <c r="E136">
        <v>0</v>
      </c>
      <c r="F136">
        <v>30</v>
      </c>
      <c r="AA136" t="str">
        <f t="shared" si="12"/>
        <v>AllPerks[807] = new Perk(807,"Augmented Flame 1","Fire spells do 25% more damage",800,0,30);</v>
      </c>
    </row>
    <row r="137" spans="1:27">
      <c r="A137">
        <f t="shared" si="13"/>
        <v>808</v>
      </c>
      <c r="B137" t="s">
        <v>195</v>
      </c>
      <c r="C137" t="s">
        <v>196</v>
      </c>
      <c r="D137">
        <v>807</v>
      </c>
      <c r="E137">
        <v>0</v>
      </c>
      <c r="F137">
        <v>60</v>
      </c>
      <c r="AA137" t="str">
        <f t="shared" si="12"/>
        <v>AllPerks[808] = new Perk(808,"Augmented Flame 2","Fire spells do 50% more damage",807,0,60);</v>
      </c>
    </row>
    <row r="138" spans="1:27">
      <c r="A138">
        <f t="shared" si="13"/>
        <v>809</v>
      </c>
      <c r="B138" t="s">
        <v>197</v>
      </c>
      <c r="C138" t="s">
        <v>198</v>
      </c>
      <c r="D138">
        <v>807</v>
      </c>
      <c r="E138">
        <v>0</v>
      </c>
      <c r="F138">
        <v>50</v>
      </c>
      <c r="AA138" t="str">
        <f t="shared" si="12"/>
        <v>AllPerks[809] = new Perk(809,"Intense Flames","Fire damage causes target to flee if health low.",807,0,50);</v>
      </c>
    </row>
    <row r="139" spans="1:27">
      <c r="A139">
        <f t="shared" si="13"/>
        <v>810</v>
      </c>
      <c r="B139" t="s">
        <v>199</v>
      </c>
      <c r="C139" t="s">
        <v>202</v>
      </c>
      <c r="D139">
        <v>800</v>
      </c>
      <c r="E139">
        <v>0</v>
      </c>
      <c r="F139">
        <v>30</v>
      </c>
      <c r="AA139" t="str">
        <f t="shared" si="12"/>
        <v>AllPerks[810] = new Perk(810,"Augmented Frost 1","Frost spells do 25% more damage",800,0,30);</v>
      </c>
    </row>
    <row r="140" spans="1:27">
      <c r="A140">
        <f t="shared" si="13"/>
        <v>811</v>
      </c>
      <c r="B140" t="s">
        <v>200</v>
      </c>
      <c r="C140" t="s">
        <v>203</v>
      </c>
      <c r="D140">
        <v>810</v>
      </c>
      <c r="E140">
        <v>0</v>
      </c>
      <c r="F140">
        <v>60</v>
      </c>
      <c r="AA140" t="str">
        <f t="shared" si="12"/>
        <v>AllPerks[811] = new Perk(811,"Augmented Frost 2","Frost spells do 50% more damage",810,0,60);</v>
      </c>
    </row>
    <row r="141" spans="1:27">
      <c r="A141">
        <f t="shared" si="13"/>
        <v>812</v>
      </c>
      <c r="B141" t="s">
        <v>201</v>
      </c>
      <c r="C141" t="s">
        <v>204</v>
      </c>
      <c r="D141">
        <v>810</v>
      </c>
      <c r="E141">
        <v>0</v>
      </c>
      <c r="F141">
        <v>60</v>
      </c>
      <c r="AA141" t="str">
        <f t="shared" si="12"/>
        <v>AllPerks[812] = new Perk(812,"Deep Freeze","Frost damage paralyzes target if health low.",810,0,60);</v>
      </c>
    </row>
    <row r="142" spans="1:27">
      <c r="A142">
        <f t="shared" si="13"/>
        <v>813</v>
      </c>
      <c r="B142" t="s">
        <v>205</v>
      </c>
      <c r="C142" t="s">
        <v>207</v>
      </c>
      <c r="D142">
        <v>800</v>
      </c>
      <c r="E142">
        <v>0</v>
      </c>
      <c r="F142">
        <v>30</v>
      </c>
      <c r="AA142" t="str">
        <f t="shared" si="12"/>
        <v>AllPerks[813] = new Perk(813,"Augmented Shock 1","Shock spells do 25% more damage",800,0,30);</v>
      </c>
    </row>
    <row r="143" spans="1:27">
      <c r="A143">
        <f t="shared" si="13"/>
        <v>814</v>
      </c>
      <c r="B143" t="s">
        <v>206</v>
      </c>
      <c r="C143" t="s">
        <v>208</v>
      </c>
      <c r="D143">
        <v>813</v>
      </c>
      <c r="E143">
        <v>0</v>
      </c>
      <c r="F143">
        <v>60</v>
      </c>
      <c r="AA143" t="str">
        <f t="shared" si="12"/>
        <v>AllPerks[814] = new Perk(814,"Augmented Shock 2","Shock spells do 50% more damage",813,0,60);</v>
      </c>
    </row>
    <row r="144" spans="1:27">
      <c r="A144">
        <f t="shared" si="13"/>
        <v>815</v>
      </c>
      <c r="B144" t="s">
        <v>209</v>
      </c>
      <c r="C144" t="s">
        <v>549</v>
      </c>
      <c r="D144">
        <v>813</v>
      </c>
      <c r="E144">
        <v>0</v>
      </c>
      <c r="F144">
        <v>70</v>
      </c>
      <c r="AA144" t="str">
        <f t="shared" si="12"/>
        <v>AllPerks[815] = new Perk(815,"Disintegrate","Shock damage disintegrates target if health low.",813,0,70);</v>
      </c>
    </row>
    <row r="145" spans="1:27">
      <c r="A145">
        <f t="shared" si="13"/>
        <v>816</v>
      </c>
      <c r="B145" t="s">
        <v>210</v>
      </c>
      <c r="C145" t="s">
        <v>211</v>
      </c>
      <c r="D145">
        <v>801</v>
      </c>
      <c r="E145">
        <v>0</v>
      </c>
      <c r="F145">
        <v>40</v>
      </c>
      <c r="AA145" t="str">
        <f t="shared" si="12"/>
        <v>AllPerks[816] = new Perk(816,"Rune Master","Can place runes 5 times farther away.",801,0,40);</v>
      </c>
    </row>
    <row r="147" spans="1:27">
      <c r="A147" t="s">
        <v>212</v>
      </c>
      <c r="AA147" t="str">
        <f>"// " &amp;A147</f>
        <v>// Alteration</v>
      </c>
    </row>
    <row r="149" spans="1:27">
      <c r="A149">
        <v>900</v>
      </c>
      <c r="B149" t="s">
        <v>513</v>
      </c>
      <c r="C149" t="s">
        <v>520</v>
      </c>
      <c r="D149">
        <v>-1</v>
      </c>
      <c r="E149">
        <v>0</v>
      </c>
      <c r="F149">
        <v>0</v>
      </c>
      <c r="AA149" t="str">
        <f t="shared" ref="AA149:AA162" si="14">TEXT("AllPerks["&amp;A149&amp;"] = new Perk("&amp;A149&amp;","""&amp;B149&amp;""","""&amp;C149&amp;""","&amp;D149&amp;","&amp;E149&amp;","&amp;F149&amp;");","")</f>
        <v>AllPerks[900] = new Perk(900,"Novice Alteration Proficiency","Cast Alteration Novice spells for 50% less magicka.",-1,0,0);</v>
      </c>
    </row>
    <row r="150" spans="1:27">
      <c r="A150">
        <f t="shared" ref="A150:A170" si="15">A149+1</f>
        <v>901</v>
      </c>
      <c r="B150" t="s">
        <v>514</v>
      </c>
      <c r="C150" t="s">
        <v>521</v>
      </c>
      <c r="D150">
        <v>900</v>
      </c>
      <c r="E150">
        <v>0</v>
      </c>
      <c r="F150">
        <v>25</v>
      </c>
      <c r="AA150" t="str">
        <f t="shared" si="14"/>
        <v>AllPerks[901] = new Perk(901,"Apprentice Alteration Proficiency","Cast Alteration Apprentice spells for 50% less magicka.",900,0,25);</v>
      </c>
    </row>
    <row r="151" spans="1:27">
      <c r="A151">
        <f t="shared" si="15"/>
        <v>902</v>
      </c>
      <c r="B151" t="s">
        <v>515</v>
      </c>
      <c r="C151" t="s">
        <v>522</v>
      </c>
      <c r="D151">
        <v>901</v>
      </c>
      <c r="E151">
        <v>0</v>
      </c>
      <c r="F151">
        <v>50</v>
      </c>
      <c r="AA151" t="str">
        <f t="shared" si="14"/>
        <v>AllPerks[902] = new Perk(902,"Adept Alteration Proficiency","Cast Alteration Adept spells for 50% less magicka.",901,0,50);</v>
      </c>
    </row>
    <row r="152" spans="1:27">
      <c r="A152">
        <f t="shared" si="15"/>
        <v>903</v>
      </c>
      <c r="B152" t="s">
        <v>516</v>
      </c>
      <c r="C152" t="s">
        <v>523</v>
      </c>
      <c r="D152">
        <v>902</v>
      </c>
      <c r="E152">
        <v>0</v>
      </c>
      <c r="F152">
        <v>75</v>
      </c>
      <c r="AA152" t="str">
        <f t="shared" si="14"/>
        <v>AllPerks[903] = new Perk(903,"Expert Alteration Proficiency","Cast Alteration Expert spells for 50% less magicka.",902,0,75);</v>
      </c>
    </row>
    <row r="153" spans="1:27">
      <c r="A153">
        <f t="shared" si="15"/>
        <v>904</v>
      </c>
      <c r="B153" t="s">
        <v>517</v>
      </c>
      <c r="C153" t="s">
        <v>524</v>
      </c>
      <c r="D153">
        <v>903</v>
      </c>
      <c r="E153">
        <v>0</v>
      </c>
      <c r="F153">
        <v>100</v>
      </c>
      <c r="AA153" t="str">
        <f t="shared" si="14"/>
        <v>AllPerks[904] = new Perk(904,"Master Alteration Proficiency","Cast Alteration Master spells for 50% less magicka.",903,0,100);</v>
      </c>
    </row>
    <row r="154" spans="1:27">
      <c r="A154">
        <f t="shared" si="15"/>
        <v>905</v>
      </c>
      <c r="B154" t="s">
        <v>518</v>
      </c>
      <c r="C154" t="s">
        <v>519</v>
      </c>
      <c r="D154">
        <v>900</v>
      </c>
      <c r="E154">
        <v>0</v>
      </c>
      <c r="F154">
        <v>20</v>
      </c>
      <c r="AA154" t="str">
        <f t="shared" si="14"/>
        <v>AllPerks[905] = new Perk(905,"Alteration Dual Casting","Dual Alteration casting overcharges the effects.",900,0,20);</v>
      </c>
    </row>
    <row r="155" spans="1:27">
      <c r="A155">
        <f t="shared" si="15"/>
        <v>906</v>
      </c>
      <c r="B155" t="s">
        <v>214</v>
      </c>
      <c r="C155" t="s">
        <v>213</v>
      </c>
      <c r="D155">
        <v>901</v>
      </c>
      <c r="E155">
        <v>0</v>
      </c>
      <c r="F155">
        <v>30</v>
      </c>
      <c r="AA155" t="str">
        <f t="shared" si="14"/>
        <v>AllPerks[906] = new Perk(906,"Magic Resistance 1","Blocks 10% of spells effect",901,0,30);</v>
      </c>
    </row>
    <row r="156" spans="1:27">
      <c r="A156">
        <f t="shared" si="15"/>
        <v>907</v>
      </c>
      <c r="B156" t="s">
        <v>215</v>
      </c>
      <c r="C156" t="s">
        <v>217</v>
      </c>
      <c r="D156">
        <v>906</v>
      </c>
      <c r="E156">
        <v>0</v>
      </c>
      <c r="F156">
        <v>60</v>
      </c>
      <c r="AA156" t="str">
        <f t="shared" si="14"/>
        <v>AllPerks[907] = new Perk(907,"Magic Resistance 2","Blocks 20% of spells effect",906,0,60);</v>
      </c>
    </row>
    <row r="157" spans="1:27">
      <c r="A157">
        <f t="shared" si="15"/>
        <v>908</v>
      </c>
      <c r="B157" t="s">
        <v>216</v>
      </c>
      <c r="C157" t="s">
        <v>218</v>
      </c>
      <c r="D157">
        <v>907</v>
      </c>
      <c r="E157">
        <v>0</v>
      </c>
      <c r="F157">
        <v>90</v>
      </c>
      <c r="AA157" t="str">
        <f t="shared" si="14"/>
        <v>AllPerks[908] = new Perk(908,"Magic Resistance 3","Blocks 30% of spells effect",907,0,90);</v>
      </c>
    </row>
    <row r="158" spans="1:27">
      <c r="A158">
        <f t="shared" si="15"/>
        <v>909</v>
      </c>
      <c r="B158" t="s">
        <v>219</v>
      </c>
      <c r="C158" t="s">
        <v>222</v>
      </c>
      <c r="D158">
        <v>901</v>
      </c>
      <c r="E158">
        <v>0</v>
      </c>
      <c r="F158">
        <v>30</v>
      </c>
      <c r="AA158" t="str">
        <f t="shared" si="14"/>
        <v>AllPerks[909] = new Perk(909,"Mage Armor 1","Protection spells stronger if not wearing armor.",901,0,30);</v>
      </c>
    </row>
    <row r="159" spans="1:27">
      <c r="A159">
        <f t="shared" si="15"/>
        <v>910</v>
      </c>
      <c r="B159" t="s">
        <v>220</v>
      </c>
      <c r="C159" t="s">
        <v>222</v>
      </c>
      <c r="D159">
        <v>909</v>
      </c>
      <c r="E159">
        <v>0</v>
      </c>
      <c r="F159">
        <v>60</v>
      </c>
      <c r="AA159" t="str">
        <f t="shared" si="14"/>
        <v>AllPerks[910] = new Perk(910,"Mage Armor 2","Protection spells stronger if not wearing armor.",909,0,60);</v>
      </c>
    </row>
    <row r="160" spans="1:27">
      <c r="A160">
        <f t="shared" si="15"/>
        <v>911</v>
      </c>
      <c r="B160" t="s">
        <v>221</v>
      </c>
      <c r="C160" t="s">
        <v>222</v>
      </c>
      <c r="D160">
        <v>910</v>
      </c>
      <c r="E160">
        <v>0</v>
      </c>
      <c r="F160">
        <v>90</v>
      </c>
      <c r="AA160" t="str">
        <f t="shared" si="14"/>
        <v>AllPerks[911] = new Perk(911,"Mage Armor 3","Protection spells stronger if not wearing armor.",910,0,90);</v>
      </c>
    </row>
    <row r="161" spans="1:27">
      <c r="A161">
        <f t="shared" si="15"/>
        <v>912</v>
      </c>
      <c r="B161" t="s">
        <v>223</v>
      </c>
      <c r="C161" t="s">
        <v>224</v>
      </c>
      <c r="D161">
        <v>902</v>
      </c>
      <c r="E161">
        <v>0</v>
      </c>
      <c r="F161">
        <v>70</v>
      </c>
      <c r="AA161" t="str">
        <f t="shared" si="14"/>
        <v>AllPerks[912] = new Perk(912,"Stability","Alteration spells have longer duration",902,0,70);</v>
      </c>
    </row>
    <row r="162" spans="1:27">
      <c r="A162">
        <f t="shared" si="15"/>
        <v>913</v>
      </c>
      <c r="B162" t="s">
        <v>225</v>
      </c>
      <c r="C162" t="s">
        <v>226</v>
      </c>
      <c r="D162">
        <v>903</v>
      </c>
      <c r="E162">
        <v>0</v>
      </c>
      <c r="F162">
        <v>100</v>
      </c>
      <c r="AA162" t="str">
        <f t="shared" si="14"/>
        <v>AllPerks[913] = new Perk(913,"Atronach","Absorb 30% of spells that hit you.",903,0,100);</v>
      </c>
    </row>
    <row r="164" spans="1:27">
      <c r="A164" t="s">
        <v>227</v>
      </c>
      <c r="AA164" t="str">
        <f>"// " &amp;A164</f>
        <v>// Illusion</v>
      </c>
    </row>
    <row r="166" spans="1:27">
      <c r="A166">
        <v>1000</v>
      </c>
      <c r="B166" t="s">
        <v>525</v>
      </c>
      <c r="C166" t="s">
        <v>531</v>
      </c>
      <c r="D166">
        <v>-1</v>
      </c>
      <c r="E166">
        <v>0</v>
      </c>
      <c r="F166">
        <v>0</v>
      </c>
      <c r="AA166" t="str">
        <f t="shared" ref="AA166:AA178" si="16">TEXT("AllPerks["&amp;A166&amp;"] = new Perk("&amp;A166&amp;","""&amp;B166&amp;""","""&amp;C166&amp;""","&amp;D166&amp;","&amp;E166&amp;","&amp;F166&amp;");","")</f>
        <v>AllPerks[1000] = new Perk(1000,"Novice Illusion Proficiency","Cast Illusion Novice spells for 50% less magicka.",-1,0,0);</v>
      </c>
    </row>
    <row r="167" spans="1:27">
      <c r="A167">
        <f t="shared" ref="A167:A183" si="17">A166+1</f>
        <v>1001</v>
      </c>
      <c r="B167" t="s">
        <v>526</v>
      </c>
      <c r="C167" t="s">
        <v>532</v>
      </c>
      <c r="D167">
        <v>1000</v>
      </c>
      <c r="E167">
        <v>0</v>
      </c>
      <c r="F167">
        <v>25</v>
      </c>
      <c r="AA167" t="str">
        <f t="shared" si="16"/>
        <v>AllPerks[1001] = new Perk(1001,"Apprentice Illusion Proficiency","Cast Illusion Apprentice spells for 50% less magicka.",1000,0,25);</v>
      </c>
    </row>
    <row r="168" spans="1:27">
      <c r="A168">
        <f t="shared" si="17"/>
        <v>1002</v>
      </c>
      <c r="B168" t="s">
        <v>527</v>
      </c>
      <c r="C168" t="s">
        <v>533</v>
      </c>
      <c r="D168">
        <v>1001</v>
      </c>
      <c r="E168">
        <v>0</v>
      </c>
      <c r="F168">
        <v>50</v>
      </c>
      <c r="AA168" t="str">
        <f t="shared" si="16"/>
        <v>AllPerks[1002] = new Perk(1002,"Adept Illusion Proficiency","Cast Illusion Adept spells for 50% less magicka.",1001,0,50);</v>
      </c>
    </row>
    <row r="169" spans="1:27">
      <c r="A169">
        <f t="shared" si="17"/>
        <v>1003</v>
      </c>
      <c r="B169" t="s">
        <v>528</v>
      </c>
      <c r="C169" t="s">
        <v>534</v>
      </c>
      <c r="D169">
        <v>1002</v>
      </c>
      <c r="E169">
        <v>0</v>
      </c>
      <c r="F169">
        <v>75</v>
      </c>
      <c r="AA169" t="str">
        <f t="shared" si="16"/>
        <v>AllPerks[1003] = new Perk(1003,"Expert Illusion Proficiency","Cast Illusion Expert spells for 50% less magicka.",1002,0,75);</v>
      </c>
    </row>
    <row r="170" spans="1:27">
      <c r="A170">
        <f t="shared" si="17"/>
        <v>1004</v>
      </c>
      <c r="B170" t="s">
        <v>529</v>
      </c>
      <c r="C170" t="s">
        <v>535</v>
      </c>
      <c r="D170">
        <v>1003</v>
      </c>
      <c r="E170">
        <v>0</v>
      </c>
      <c r="F170">
        <v>100</v>
      </c>
      <c r="AA170" t="str">
        <f t="shared" si="16"/>
        <v>AllPerks[1004] = new Perk(1004,"Master Illusion Proficiency","Cast Illusion Master spells for 50% less magicka.",1003,0,100);</v>
      </c>
    </row>
    <row r="171" spans="1:27">
      <c r="A171">
        <f t="shared" si="17"/>
        <v>1005</v>
      </c>
      <c r="B171" t="s">
        <v>530</v>
      </c>
      <c r="C171" t="s">
        <v>548</v>
      </c>
      <c r="D171">
        <v>1000</v>
      </c>
      <c r="E171">
        <v>0</v>
      </c>
      <c r="F171">
        <v>20</v>
      </c>
      <c r="AA171" t="str">
        <f t="shared" si="16"/>
        <v>AllPerks[1005] = new Perk(1005,"Illusion Dual Casting","Dual Illusion casting overcharges Illusion effects.",1000,0,20);</v>
      </c>
    </row>
    <row r="172" spans="1:27">
      <c r="A172">
        <f t="shared" si="17"/>
        <v>1006</v>
      </c>
      <c r="B172" t="s">
        <v>228</v>
      </c>
      <c r="C172" t="s">
        <v>229</v>
      </c>
      <c r="D172">
        <v>1000</v>
      </c>
      <c r="E172">
        <v>0</v>
      </c>
      <c r="F172">
        <v>30</v>
      </c>
      <c r="AA172" t="str">
        <f t="shared" si="16"/>
        <v>AllPerks[1006] = new Perk(1006,"Hypnotic Gaze","Calm spells work on higher level opponents.",1000,0,30);</v>
      </c>
    </row>
    <row r="173" spans="1:27">
      <c r="A173">
        <f t="shared" si="17"/>
        <v>1007</v>
      </c>
      <c r="B173" t="s">
        <v>230</v>
      </c>
      <c r="C173" t="s">
        <v>231</v>
      </c>
      <c r="D173">
        <v>1006</v>
      </c>
      <c r="E173">
        <v>0</v>
      </c>
      <c r="F173">
        <v>50</v>
      </c>
      <c r="AA173" t="str">
        <f t="shared" si="16"/>
        <v>AllPerks[1007] = new Perk(1007,"Aspect of Terror","Fear spells work on higher level opponents.",1006,0,50);</v>
      </c>
    </row>
    <row r="174" spans="1:27">
      <c r="A174">
        <f t="shared" si="17"/>
        <v>1008</v>
      </c>
      <c r="B174" t="s">
        <v>232</v>
      </c>
      <c r="C174" t="s">
        <v>233</v>
      </c>
      <c r="D174">
        <v>1007</v>
      </c>
      <c r="E174">
        <v>0</v>
      </c>
      <c r="F174">
        <v>70</v>
      </c>
      <c r="AA174" t="str">
        <f t="shared" si="16"/>
        <v>AllPerks[1008] = new Perk(1008,"Rage","Frenzy work on higher level opponents",1007,0,70);</v>
      </c>
    </row>
    <row r="175" spans="1:27">
      <c r="A175">
        <f t="shared" si="17"/>
        <v>1009</v>
      </c>
      <c r="B175" t="s">
        <v>234</v>
      </c>
      <c r="C175" t="s">
        <v>235</v>
      </c>
      <c r="D175">
        <v>1000</v>
      </c>
      <c r="E175">
        <v>0</v>
      </c>
      <c r="F175">
        <v>20</v>
      </c>
      <c r="AA175" t="str">
        <f t="shared" si="16"/>
        <v>AllPerks[1009] = new Perk(1009,"Animage","Illusion works on higher level animals",1000,0,20);</v>
      </c>
    </row>
    <row r="176" spans="1:27">
      <c r="A176">
        <f t="shared" si="17"/>
        <v>1010</v>
      </c>
      <c r="B176" t="s">
        <v>236</v>
      </c>
      <c r="C176" t="s">
        <v>237</v>
      </c>
      <c r="D176">
        <v>1009</v>
      </c>
      <c r="E176">
        <v>0</v>
      </c>
      <c r="F176">
        <v>40</v>
      </c>
      <c r="AA176" t="str">
        <f t="shared" si="16"/>
        <v>AllPerks[1010] = new Perk(1010,"Kindred Mage","Illusion works on higher level people",1009,0,40);</v>
      </c>
    </row>
    <row r="177" spans="1:27">
      <c r="A177">
        <f t="shared" si="17"/>
        <v>1011</v>
      </c>
      <c r="B177" t="s">
        <v>238</v>
      </c>
      <c r="C177" t="s">
        <v>239</v>
      </c>
      <c r="D177">
        <v>1010</v>
      </c>
      <c r="E177">
        <v>0</v>
      </c>
      <c r="F177">
        <v>50</v>
      </c>
      <c r="AA177" t="str">
        <f t="shared" si="16"/>
        <v>AllPerks[1011] = new Perk(1011,"Quiet Casting","Spells from any school of magic are silent to others.",1010,0,50);</v>
      </c>
    </row>
    <row r="178" spans="1:27">
      <c r="A178">
        <f t="shared" si="17"/>
        <v>1012</v>
      </c>
      <c r="B178" t="s">
        <v>240</v>
      </c>
      <c r="C178" t="s">
        <v>241</v>
      </c>
      <c r="D178">
        <v>1011</v>
      </c>
      <c r="E178">
        <v>1008</v>
      </c>
      <c r="F178">
        <v>90</v>
      </c>
      <c r="AA178" t="str">
        <f t="shared" si="16"/>
        <v>AllPerks[1012] = new Perk(1012,"Master of the Mind","Spells work on undead, daedra, and automatons",1011,1008,90);</v>
      </c>
    </row>
    <row r="180" spans="1:27">
      <c r="A180" t="s">
        <v>242</v>
      </c>
      <c r="AA180" t="str">
        <f>"// " &amp;A180</f>
        <v>// Conjuration</v>
      </c>
    </row>
    <row r="182" spans="1:27">
      <c r="A182">
        <v>1100</v>
      </c>
      <c r="B182" t="s">
        <v>536</v>
      </c>
      <c r="C182" t="s">
        <v>542</v>
      </c>
      <c r="D182">
        <v>-1</v>
      </c>
      <c r="E182">
        <v>0</v>
      </c>
      <c r="F182">
        <v>0</v>
      </c>
      <c r="AA182" t="str">
        <f t="shared" ref="AA182:AA197" si="18">TEXT("AllPerks["&amp;A182&amp;"] = new Perk("&amp;A182&amp;","""&amp;B182&amp;""","""&amp;C182&amp;""","&amp;D182&amp;","&amp;E182&amp;","&amp;F182&amp;");","")</f>
        <v>AllPerks[1100] = new Perk(1100,"Novice Conjuration Proficiency","Cast Novice Conjuration spells for 50% less magicka.",-1,0,0);</v>
      </c>
    </row>
    <row r="183" spans="1:27">
      <c r="A183">
        <f t="shared" ref="A183:A200" si="19">A182+1</f>
        <v>1101</v>
      </c>
      <c r="B183" t="s">
        <v>537</v>
      </c>
      <c r="C183" t="s">
        <v>543</v>
      </c>
      <c r="D183">
        <v>1100</v>
      </c>
      <c r="E183">
        <v>0</v>
      </c>
      <c r="F183">
        <v>25</v>
      </c>
      <c r="AA183" t="str">
        <f t="shared" si="18"/>
        <v>AllPerks[1101] = new Perk(1101,"Apprentice Conjuration Proficiency","Cast Apprentice Conjuration spells for 50% less magicka.",1100,0,25);</v>
      </c>
    </row>
    <row r="184" spans="1:27">
      <c r="A184">
        <f t="shared" si="19"/>
        <v>1102</v>
      </c>
      <c r="B184" t="s">
        <v>538</v>
      </c>
      <c r="C184" t="s">
        <v>544</v>
      </c>
      <c r="D184">
        <v>1101</v>
      </c>
      <c r="E184">
        <v>0</v>
      </c>
      <c r="F184">
        <v>50</v>
      </c>
      <c r="AA184" t="str">
        <f t="shared" si="18"/>
        <v>AllPerks[1102] = new Perk(1102,"Adept Conjuration Proficiency","Cast Adept Conjuration spells for 50% less magicka.",1101,0,50);</v>
      </c>
    </row>
    <row r="185" spans="1:27">
      <c r="A185">
        <f t="shared" si="19"/>
        <v>1103</v>
      </c>
      <c r="B185" t="s">
        <v>539</v>
      </c>
      <c r="C185" t="s">
        <v>545</v>
      </c>
      <c r="D185">
        <v>1102</v>
      </c>
      <c r="E185">
        <v>0</v>
      </c>
      <c r="F185">
        <v>75</v>
      </c>
      <c r="AA185" t="str">
        <f t="shared" si="18"/>
        <v>AllPerks[1103] = new Perk(1103,"Expert Conjuration Proficiency","Cast Expert Conjuration spells for 50% less magicka.",1102,0,75);</v>
      </c>
    </row>
    <row r="186" spans="1:27">
      <c r="A186">
        <f t="shared" si="19"/>
        <v>1104</v>
      </c>
      <c r="B186" t="s">
        <v>540</v>
      </c>
      <c r="C186" t="s">
        <v>546</v>
      </c>
      <c r="D186">
        <v>1103</v>
      </c>
      <c r="E186">
        <v>0</v>
      </c>
      <c r="F186">
        <v>100</v>
      </c>
      <c r="AA186" t="str">
        <f t="shared" si="18"/>
        <v>AllPerks[1104] = new Perk(1104,"Master Conjuration Proficiency","Cast Master Conjuration spells for 50% less magicka.",1103,0,100);</v>
      </c>
    </row>
    <row r="187" spans="1:27">
      <c r="A187">
        <f t="shared" si="19"/>
        <v>1105</v>
      </c>
      <c r="B187" t="s">
        <v>541</v>
      </c>
      <c r="C187" t="s">
        <v>547</v>
      </c>
      <c r="D187">
        <v>1100</v>
      </c>
      <c r="E187">
        <v>0</v>
      </c>
      <c r="F187">
        <v>20</v>
      </c>
      <c r="AA187" t="str">
        <f t="shared" si="18"/>
        <v>AllPerks[1105] = new Perk(1105,"Dual Conjuration Casting","Dual casting overcharges Conjuration effects.",1100,0,20);</v>
      </c>
    </row>
    <row r="188" spans="1:27">
      <c r="A188">
        <f t="shared" si="19"/>
        <v>1106</v>
      </c>
      <c r="B188" t="s">
        <v>243</v>
      </c>
      <c r="C188" t="s">
        <v>244</v>
      </c>
      <c r="D188">
        <v>1100</v>
      </c>
      <c r="E188">
        <v>0</v>
      </c>
      <c r="F188">
        <v>30</v>
      </c>
      <c r="AA188" t="str">
        <f t="shared" si="18"/>
        <v>AllPerks[1106] = new Perk(1106,"Summoner 1","Summon atronachs/raise undead from farther away.",1100,0,30);</v>
      </c>
    </row>
    <row r="189" spans="1:27">
      <c r="A189">
        <f t="shared" si="19"/>
        <v>1107</v>
      </c>
      <c r="B189" t="s">
        <v>437</v>
      </c>
      <c r="C189" t="s">
        <v>244</v>
      </c>
      <c r="D189">
        <v>1106</v>
      </c>
      <c r="E189">
        <v>0</v>
      </c>
      <c r="F189">
        <v>60</v>
      </c>
      <c r="AA189" t="str">
        <f t="shared" si="18"/>
        <v>AllPerks[1107] = new Perk(1107,"Summoner 2","Summon atronachs/raise undead from farther away.",1106,0,60);</v>
      </c>
    </row>
    <row r="190" spans="1:27">
      <c r="A190">
        <f t="shared" si="19"/>
        <v>1108</v>
      </c>
      <c r="B190" t="s">
        <v>245</v>
      </c>
      <c r="C190" t="s">
        <v>246</v>
      </c>
      <c r="D190">
        <v>1106</v>
      </c>
      <c r="E190">
        <v>0</v>
      </c>
      <c r="F190">
        <v>40</v>
      </c>
      <c r="AA190" t="str">
        <f t="shared" si="18"/>
        <v>AllPerks[1108] = new Perk(1108,"Atromacy","Double duration for conjured atronachs",1106,0,40);</v>
      </c>
    </row>
    <row r="191" spans="1:27">
      <c r="A191">
        <f t="shared" si="19"/>
        <v>1109</v>
      </c>
      <c r="B191" t="s">
        <v>247</v>
      </c>
      <c r="C191" t="s">
        <v>248</v>
      </c>
      <c r="D191">
        <v>1108</v>
      </c>
      <c r="E191">
        <v>0</v>
      </c>
      <c r="F191">
        <v>80</v>
      </c>
      <c r="AA191" t="str">
        <f t="shared" si="18"/>
        <v>AllPerks[1109] = new Perk(1109,"Elemental Potency","Atronachs are 50% more powerful.",1108,0,80);</v>
      </c>
    </row>
    <row r="192" spans="1:27">
      <c r="A192">
        <f t="shared" si="19"/>
        <v>1110</v>
      </c>
      <c r="B192" t="s">
        <v>249</v>
      </c>
      <c r="C192" t="s">
        <v>250</v>
      </c>
      <c r="D192">
        <v>1100</v>
      </c>
      <c r="E192">
        <v>0</v>
      </c>
      <c r="F192">
        <v>40</v>
      </c>
      <c r="AA192" t="str">
        <f t="shared" si="18"/>
        <v>AllPerks[1110] = new Perk(1110,"Necromancy","Greater duration for reanimated undead.",1100,0,40);</v>
      </c>
    </row>
    <row r="193" spans="1:27">
      <c r="A193">
        <f t="shared" si="19"/>
        <v>1111</v>
      </c>
      <c r="B193" t="s">
        <v>251</v>
      </c>
      <c r="C193" t="s">
        <v>260</v>
      </c>
      <c r="D193">
        <v>1110</v>
      </c>
      <c r="E193">
        <v>0</v>
      </c>
      <c r="F193">
        <v>70</v>
      </c>
      <c r="AA193" t="str">
        <f t="shared" si="18"/>
        <v>AllPerks[1111] = new Perk(1111,"Dark Souls","Reanimated undead have 100 points more health.",1110,0,70);</v>
      </c>
    </row>
    <row r="194" spans="1:27">
      <c r="A194">
        <f t="shared" si="19"/>
        <v>1112</v>
      </c>
      <c r="B194" t="s">
        <v>252</v>
      </c>
      <c r="C194" t="s">
        <v>253</v>
      </c>
      <c r="D194">
        <v>1111</v>
      </c>
      <c r="E194">
        <v>1109</v>
      </c>
      <c r="F194">
        <v>100</v>
      </c>
      <c r="AA194" t="str">
        <f t="shared" si="18"/>
        <v>AllPerks[1112] = new Perk(1112,"Twin Souls","Summon 2 atronachs/Have 2 reanimated zombies",1111,1109,100);</v>
      </c>
    </row>
    <row r="195" spans="1:27">
      <c r="A195">
        <f t="shared" si="19"/>
        <v>1113</v>
      </c>
      <c r="B195" t="s">
        <v>254</v>
      </c>
      <c r="C195" t="s">
        <v>255</v>
      </c>
      <c r="D195">
        <v>1100</v>
      </c>
      <c r="E195">
        <v>0</v>
      </c>
      <c r="F195">
        <v>20</v>
      </c>
      <c r="AA195" t="str">
        <f t="shared" si="18"/>
        <v>AllPerks[1113] = new Perk(1113,"Mystic Binding","Bound weapons do more damage",1100,0,20);</v>
      </c>
    </row>
    <row r="196" spans="1:27">
      <c r="A196">
        <f t="shared" si="19"/>
        <v>1114</v>
      </c>
      <c r="B196" t="s">
        <v>256</v>
      </c>
      <c r="C196" t="s">
        <v>257</v>
      </c>
      <c r="D196">
        <v>1113</v>
      </c>
      <c r="E196">
        <v>0</v>
      </c>
      <c r="F196">
        <v>30</v>
      </c>
      <c r="AA196" t="str">
        <f t="shared" si="18"/>
        <v>AllPerks[1114] = new Perk(1114,"Soul Stealer","Bound weapons cast soul trap on targets",1113,0,30);</v>
      </c>
    </row>
    <row r="197" spans="1:27">
      <c r="A197">
        <f t="shared" si="19"/>
        <v>1115</v>
      </c>
      <c r="B197" t="s">
        <v>258</v>
      </c>
      <c r="C197" t="s">
        <v>259</v>
      </c>
      <c r="D197">
        <v>1114</v>
      </c>
      <c r="E197">
        <v>0</v>
      </c>
      <c r="F197">
        <v>50</v>
      </c>
      <c r="AA197" t="str">
        <f t="shared" si="18"/>
        <v>AllPerks[1115] = new Perk(1115,"Oblivion Binding","Bansih summoned creatures/Turn raised ones.",1114,0,50);</v>
      </c>
    </row>
    <row r="199" spans="1:27">
      <c r="A199" t="s">
        <v>261</v>
      </c>
      <c r="AA199" t="str">
        <f>"// " &amp;A199</f>
        <v>// Enchanting</v>
      </c>
    </row>
    <row r="201" spans="1:27">
      <c r="A201">
        <v>1200</v>
      </c>
      <c r="B201" t="s">
        <v>262</v>
      </c>
      <c r="C201" t="s">
        <v>267</v>
      </c>
      <c r="D201">
        <v>-1</v>
      </c>
      <c r="E201">
        <v>0</v>
      </c>
      <c r="F201">
        <v>20</v>
      </c>
      <c r="AA201" t="str">
        <f t="shared" ref="AA201:AA213" si="20">TEXT("AllPerks["&amp;A201&amp;"] = new Perk("&amp;A201&amp;","""&amp;B201&amp;""","""&amp;C201&amp;""","&amp;D201&amp;","&amp;E201&amp;","&amp;F201&amp;");","")</f>
        <v>AllPerks[1200] = new Perk(1200,"Enchanter 1","New Enchantments 20% stronger.",-1,0,20);</v>
      </c>
    </row>
    <row r="202" spans="1:27">
      <c r="A202">
        <f t="shared" ref="A202:A219" si="21">A201+1</f>
        <v>1201</v>
      </c>
      <c r="B202" t="s">
        <v>263</v>
      </c>
      <c r="C202" t="s">
        <v>268</v>
      </c>
      <c r="D202">
        <v>1200</v>
      </c>
      <c r="E202">
        <v>0</v>
      </c>
      <c r="F202">
        <v>40</v>
      </c>
      <c r="AA202" t="str">
        <f t="shared" si="20"/>
        <v>AllPerks[1201] = new Perk(1201,"Enchanter 2","New Enchantments 40% stronger.",1200,0,40);</v>
      </c>
    </row>
    <row r="203" spans="1:27">
      <c r="A203">
        <f t="shared" si="21"/>
        <v>1202</v>
      </c>
      <c r="B203" t="s">
        <v>264</v>
      </c>
      <c r="C203" t="s">
        <v>269</v>
      </c>
      <c r="D203">
        <v>1201</v>
      </c>
      <c r="E203">
        <v>0</v>
      </c>
      <c r="F203">
        <v>60</v>
      </c>
      <c r="AA203" t="str">
        <f t="shared" si="20"/>
        <v>AllPerks[1202] = new Perk(1202,"Enchanter 3","New Enchantments 60% stronger.",1201,0,60);</v>
      </c>
    </row>
    <row r="204" spans="1:27">
      <c r="A204">
        <f t="shared" si="21"/>
        <v>1203</v>
      </c>
      <c r="B204" t="s">
        <v>266</v>
      </c>
      <c r="C204" t="s">
        <v>270</v>
      </c>
      <c r="D204">
        <v>1202</v>
      </c>
      <c r="E204">
        <v>0</v>
      </c>
      <c r="F204">
        <v>80</v>
      </c>
      <c r="AA204" t="str">
        <f t="shared" si="20"/>
        <v>AllPerks[1203] = new Perk(1203,"Enchanter 4","New Enchantments 80% stronger.",1202,0,80);</v>
      </c>
    </row>
    <row r="205" spans="1:27">
      <c r="A205">
        <f t="shared" si="21"/>
        <v>1204</v>
      </c>
      <c r="B205" t="s">
        <v>265</v>
      </c>
      <c r="C205" t="s">
        <v>271</v>
      </c>
      <c r="D205">
        <v>1203</v>
      </c>
      <c r="E205">
        <v>0</v>
      </c>
      <c r="F205">
        <v>100</v>
      </c>
      <c r="AA205" t="str">
        <f t="shared" si="20"/>
        <v>AllPerks[1204] = new Perk(1204,"Enchanter 5","New Enchantments 100% stronger.",1203,0,100);</v>
      </c>
    </row>
    <row r="206" spans="1:27">
      <c r="A206">
        <f t="shared" si="21"/>
        <v>1205</v>
      </c>
      <c r="B206" t="s">
        <v>272</v>
      </c>
      <c r="C206" t="s">
        <v>273</v>
      </c>
      <c r="D206">
        <v>1200</v>
      </c>
      <c r="E206">
        <v>0</v>
      </c>
      <c r="F206">
        <v>30</v>
      </c>
      <c r="AA206" t="str">
        <f t="shared" si="20"/>
        <v>AllPerks[1205] = new Perk(1205,"Fire Enchanter","Fire enchantments on weapons/armor 25% stronger",1200,0,30);</v>
      </c>
    </row>
    <row r="207" spans="1:27">
      <c r="A207">
        <f t="shared" si="21"/>
        <v>1206</v>
      </c>
      <c r="B207" t="s">
        <v>274</v>
      </c>
      <c r="C207" t="s">
        <v>275</v>
      </c>
      <c r="D207">
        <v>1205</v>
      </c>
      <c r="E207">
        <v>0</v>
      </c>
      <c r="F207">
        <v>40</v>
      </c>
      <c r="AA207" t="str">
        <f t="shared" si="20"/>
        <v>AllPerks[1206] = new Perk(1206,"Frost Enchanter","Frost enchantments on weapons/armor 25% stronger",1205,0,40);</v>
      </c>
    </row>
    <row r="208" spans="1:27">
      <c r="A208">
        <f t="shared" si="21"/>
        <v>1207</v>
      </c>
      <c r="B208" t="s">
        <v>276</v>
      </c>
      <c r="C208" t="s">
        <v>277</v>
      </c>
      <c r="D208">
        <v>1206</v>
      </c>
      <c r="E208">
        <v>0</v>
      </c>
      <c r="F208">
        <v>50</v>
      </c>
      <c r="AA208" t="str">
        <f t="shared" si="20"/>
        <v>AllPerks[1207] = new Perk(1207,"Storm Enchanter","Storm enchantments on weapons/armor 25% stronger",1206,0,50);</v>
      </c>
    </row>
    <row r="209" spans="1:27">
      <c r="A209">
        <f t="shared" si="21"/>
        <v>1208</v>
      </c>
      <c r="B209" t="s">
        <v>278</v>
      </c>
      <c r="C209" t="s">
        <v>279</v>
      </c>
      <c r="D209">
        <v>1200</v>
      </c>
      <c r="E209">
        <v>0</v>
      </c>
      <c r="F209">
        <v>50</v>
      </c>
      <c r="AA209" t="str">
        <f t="shared" si="20"/>
        <v>AllPerks[1208] = new Perk(1208,"Insightful Enchanter","Skill enchantments are 25% stronger.",1200,0,50);</v>
      </c>
    </row>
    <row r="210" spans="1:27">
      <c r="A210">
        <f t="shared" si="21"/>
        <v>1209</v>
      </c>
      <c r="B210" t="s">
        <v>280</v>
      </c>
      <c r="C210" t="s">
        <v>281</v>
      </c>
      <c r="D210">
        <v>1208</v>
      </c>
      <c r="E210">
        <v>0</v>
      </c>
      <c r="F210">
        <v>70</v>
      </c>
      <c r="AA210" t="str">
        <f t="shared" si="20"/>
        <v>AllPerks[1209] = new Perk(1209,"Corpus Enchanter","Health/Magicka/Stamina enchantes are 25% stronger.",1208,0,70);</v>
      </c>
    </row>
    <row r="211" spans="1:27">
      <c r="A211">
        <f t="shared" si="21"/>
        <v>1210</v>
      </c>
      <c r="B211" t="s">
        <v>282</v>
      </c>
      <c r="C211" t="s">
        <v>283</v>
      </c>
      <c r="D211">
        <v>1209</v>
      </c>
      <c r="E211">
        <v>1207</v>
      </c>
      <c r="F211">
        <v>100</v>
      </c>
      <c r="AA211" t="str">
        <f t="shared" si="20"/>
        <v>AllPerks[1210] = new Perk(1210,"Extra Effect","Put 2 enchantments on same item.",1209,1207,100);</v>
      </c>
    </row>
    <row r="212" spans="1:27">
      <c r="A212">
        <f t="shared" si="21"/>
        <v>1211</v>
      </c>
      <c r="B212" t="s">
        <v>284</v>
      </c>
      <c r="C212" t="s">
        <v>287</v>
      </c>
      <c r="D212">
        <v>1200</v>
      </c>
      <c r="E212">
        <v>0</v>
      </c>
      <c r="F212">
        <v>20</v>
      </c>
      <c r="AA212" t="str">
        <f t="shared" si="20"/>
        <v>AllPerks[1211] = new Perk(1211,"Soul Squeezer","Soul gems provide extra magicka for recharging.",1200,0,20);</v>
      </c>
    </row>
    <row r="213" spans="1:27">
      <c r="A213">
        <f t="shared" si="21"/>
        <v>1212</v>
      </c>
      <c r="B213" t="s">
        <v>285</v>
      </c>
      <c r="C213" t="s">
        <v>286</v>
      </c>
      <c r="D213">
        <v>1201</v>
      </c>
      <c r="E213">
        <v>0</v>
      </c>
      <c r="F213">
        <v>40</v>
      </c>
      <c r="AA213" t="str">
        <f t="shared" si="20"/>
        <v>AllPerks[1212] = new Perk(1212,"Soul Siphon","Death blows (only creatures) trap 5% of victims soul.",1201,0,40);</v>
      </c>
    </row>
    <row r="215" spans="1:27">
      <c r="A215" t="s">
        <v>288</v>
      </c>
      <c r="AA215" t="str">
        <f>"// " &amp;A215</f>
        <v>// Light Armor</v>
      </c>
    </row>
    <row r="217" spans="1:27">
      <c r="A217">
        <v>1300</v>
      </c>
      <c r="B217" t="s">
        <v>294</v>
      </c>
      <c r="C217" t="s">
        <v>126</v>
      </c>
      <c r="D217">
        <v>-1</v>
      </c>
      <c r="E217">
        <v>0</v>
      </c>
      <c r="F217">
        <v>20</v>
      </c>
      <c r="AA217" t="str">
        <f t="shared" ref="AA217:AA226" si="22">TEXT("AllPerks["&amp;A217&amp;"] = new Perk("&amp;A217&amp;","""&amp;B217&amp;""","""&amp;C217&amp;""","&amp;D217&amp;","&amp;E217&amp;","&amp;F217&amp;");","")</f>
        <v>AllPerks[1300] = new Perk(1300,"Agile Defender 1","Armor Rating is 20% higher.",-1,0,20);</v>
      </c>
    </row>
    <row r="218" spans="1:27">
      <c r="A218">
        <f t="shared" ref="A218:A231" si="23">A217+1</f>
        <v>1301</v>
      </c>
      <c r="B218" t="s">
        <v>295</v>
      </c>
      <c r="C218" t="s">
        <v>127</v>
      </c>
      <c r="D218">
        <v>1300</v>
      </c>
      <c r="E218">
        <v>0</v>
      </c>
      <c r="F218">
        <v>40</v>
      </c>
      <c r="AA218" t="str">
        <f t="shared" si="22"/>
        <v>AllPerks[1301] = new Perk(1301,"Agile Defender 2","Armor Rating is 40% higher.",1300,0,40);</v>
      </c>
    </row>
    <row r="219" spans="1:27">
      <c r="A219">
        <f t="shared" si="23"/>
        <v>1302</v>
      </c>
      <c r="B219" t="s">
        <v>296</v>
      </c>
      <c r="C219" t="s">
        <v>128</v>
      </c>
      <c r="D219">
        <v>1301</v>
      </c>
      <c r="E219">
        <v>0</v>
      </c>
      <c r="F219">
        <v>60</v>
      </c>
      <c r="AA219" t="str">
        <f t="shared" si="22"/>
        <v>AllPerks[1302] = new Perk(1302,"Agile Defender 3","Armor Rating is 60% higher.",1301,0,60);</v>
      </c>
    </row>
    <row r="220" spans="1:27">
      <c r="A220">
        <f t="shared" si="23"/>
        <v>1303</v>
      </c>
      <c r="B220" t="s">
        <v>297</v>
      </c>
      <c r="C220" t="s">
        <v>130</v>
      </c>
      <c r="D220">
        <v>1302</v>
      </c>
      <c r="E220">
        <v>0</v>
      </c>
      <c r="F220">
        <v>80</v>
      </c>
      <c r="AA220" t="str">
        <f t="shared" si="22"/>
        <v>AllPerks[1303] = new Perk(1303,"Agile Defender 4","Armor Rating is 80% higher.",1302,0,80);</v>
      </c>
    </row>
    <row r="221" spans="1:27">
      <c r="A221">
        <f t="shared" si="23"/>
        <v>1304</v>
      </c>
      <c r="B221" t="s">
        <v>298</v>
      </c>
      <c r="C221" t="s">
        <v>129</v>
      </c>
      <c r="D221">
        <v>1303</v>
      </c>
      <c r="E221">
        <v>0</v>
      </c>
      <c r="F221">
        <v>100</v>
      </c>
      <c r="AA221" t="str">
        <f t="shared" si="22"/>
        <v>AllPerks[1304] = new Perk(1304,"Agile Defender 5","Armor Rating is 100% higher.",1303,0,100);</v>
      </c>
    </row>
    <row r="222" spans="1:27">
      <c r="A222">
        <f t="shared" si="23"/>
        <v>1305</v>
      </c>
      <c r="B222" t="s">
        <v>299</v>
      </c>
      <c r="C222" t="s">
        <v>300</v>
      </c>
      <c r="D222">
        <v>1300</v>
      </c>
      <c r="E222">
        <v>0</v>
      </c>
      <c r="F222">
        <v>30</v>
      </c>
      <c r="AA222" t="str">
        <f t="shared" si="22"/>
        <v>AllPerks[1305] = new Perk(1305,"Custom Fit","25% bonus if wearing all Light Armor (head/chest/hands/feet)",1300,0,30);</v>
      </c>
    </row>
    <row r="223" spans="1:27">
      <c r="A223">
        <f t="shared" si="23"/>
        <v>1306</v>
      </c>
      <c r="B223" t="s">
        <v>301</v>
      </c>
      <c r="C223" t="s">
        <v>302</v>
      </c>
      <c r="D223">
        <v>1305</v>
      </c>
      <c r="E223">
        <v>0</v>
      </c>
      <c r="F223">
        <v>50</v>
      </c>
      <c r="AA223" t="str">
        <f t="shared" si="22"/>
        <v>AllPerks[1306] = new Perk(1306,"Unhindered","Light Armor weighs nothing/doesn't slow you down.",1305,0,50);</v>
      </c>
    </row>
    <row r="224" spans="1:27">
      <c r="A224">
        <f t="shared" si="23"/>
        <v>1307</v>
      </c>
      <c r="B224" t="s">
        <v>303</v>
      </c>
      <c r="C224" t="s">
        <v>304</v>
      </c>
      <c r="D224">
        <v>1306</v>
      </c>
      <c r="E224">
        <v>0</v>
      </c>
      <c r="F224">
        <v>60</v>
      </c>
      <c r="AA224" t="str">
        <f t="shared" si="22"/>
        <v>AllPerks[1307] = new Perk(1307,"Wind Walker","Stamina regenerates 50% faster in all Light Armor",1306,0,60);</v>
      </c>
    </row>
    <row r="225" spans="1:27">
      <c r="A225">
        <f t="shared" si="23"/>
        <v>1308</v>
      </c>
      <c r="B225" t="s">
        <v>141</v>
      </c>
      <c r="C225" t="s">
        <v>305</v>
      </c>
      <c r="D225">
        <v>1305</v>
      </c>
      <c r="E225">
        <v>0</v>
      </c>
      <c r="F225">
        <v>70</v>
      </c>
      <c r="AA225" t="str">
        <f t="shared" si="22"/>
        <v>AllPerks[1308] = new Perk(1308,"Matching Set","25% bonus if wearing matching set",1305,0,70);</v>
      </c>
    </row>
    <row r="226" spans="1:27">
      <c r="A226">
        <f t="shared" si="23"/>
        <v>1309</v>
      </c>
      <c r="B226" t="s">
        <v>306</v>
      </c>
      <c r="C226" t="s">
        <v>307</v>
      </c>
      <c r="D226">
        <v>1308</v>
      </c>
      <c r="E226">
        <v>1307</v>
      </c>
      <c r="F226">
        <v>100</v>
      </c>
      <c r="AA226" t="str">
        <f t="shared" si="22"/>
        <v>AllPerks[1309] = new Perk(1309,"Deft movement","10% of avoiding all damage.",1308,1307,100);</v>
      </c>
    </row>
    <row r="228" spans="1:27">
      <c r="A228" t="s">
        <v>308</v>
      </c>
      <c r="AA228" t="str">
        <f>"// " &amp;A228</f>
        <v>// Sneak</v>
      </c>
    </row>
    <row r="230" spans="1:27">
      <c r="A230">
        <v>1400</v>
      </c>
      <c r="B230" t="s">
        <v>309</v>
      </c>
      <c r="C230" t="s">
        <v>314</v>
      </c>
      <c r="D230">
        <v>-1</v>
      </c>
      <c r="E230">
        <v>0</v>
      </c>
      <c r="F230">
        <v>20</v>
      </c>
      <c r="AA230" t="str">
        <f t="shared" ref="AA230:AA241" si="24">TEXT("AllPerks["&amp;A230&amp;"] = new Perk("&amp;A230&amp;","""&amp;B230&amp;""","""&amp;C230&amp;""","&amp;D230&amp;","&amp;E230&amp;","&amp;F230&amp;");","")</f>
        <v>AllPerks[1400] = new Perk(1400,"Stealth 1","20% harder to detect.",-1,0,20);</v>
      </c>
    </row>
    <row r="231" spans="1:27">
      <c r="A231">
        <f t="shared" ref="A231:A245" si="25">A230+1</f>
        <v>1401</v>
      </c>
      <c r="B231" t="s">
        <v>310</v>
      </c>
      <c r="C231" t="s">
        <v>315</v>
      </c>
      <c r="D231">
        <v>1400</v>
      </c>
      <c r="E231">
        <v>0</v>
      </c>
      <c r="F231">
        <v>40</v>
      </c>
      <c r="AA231" t="str">
        <f t="shared" si="24"/>
        <v>AllPerks[1401] = new Perk(1401,"Stealth 2","40% harder to detect.",1400,0,40);</v>
      </c>
    </row>
    <row r="232" spans="1:27">
      <c r="A232">
        <f t="shared" si="25"/>
        <v>1402</v>
      </c>
      <c r="B232" t="s">
        <v>311</v>
      </c>
      <c r="C232" t="s">
        <v>316</v>
      </c>
      <c r="D232">
        <v>1401</v>
      </c>
      <c r="E232">
        <v>0</v>
      </c>
      <c r="F232">
        <v>60</v>
      </c>
      <c r="AA232" t="str">
        <f t="shared" si="24"/>
        <v>AllPerks[1402] = new Perk(1402,"Stealth 3","60% harder to detect.",1401,0,60);</v>
      </c>
    </row>
    <row r="233" spans="1:27">
      <c r="A233">
        <f t="shared" si="25"/>
        <v>1403</v>
      </c>
      <c r="B233" t="s">
        <v>312</v>
      </c>
      <c r="C233" t="s">
        <v>317</v>
      </c>
      <c r="D233">
        <v>1402</v>
      </c>
      <c r="E233">
        <v>0</v>
      </c>
      <c r="F233">
        <v>80</v>
      </c>
      <c r="AA233" t="str">
        <f t="shared" si="24"/>
        <v>AllPerks[1403] = new Perk(1403,"Stealth 4","80% harder to detect.",1402,0,80);</v>
      </c>
    </row>
    <row r="234" spans="1:27">
      <c r="A234">
        <f t="shared" si="25"/>
        <v>1404</v>
      </c>
      <c r="B234" t="s">
        <v>313</v>
      </c>
      <c r="C234" t="s">
        <v>318</v>
      </c>
      <c r="D234">
        <v>1403</v>
      </c>
      <c r="E234">
        <v>0</v>
      </c>
      <c r="F234">
        <v>100</v>
      </c>
      <c r="AA234" t="str">
        <f t="shared" si="24"/>
        <v>AllPerks[1404] = new Perk(1404,"Stealth 5","100% harder to detect.",1403,0,100);</v>
      </c>
    </row>
    <row r="235" spans="1:27">
      <c r="A235">
        <f t="shared" si="25"/>
        <v>1405</v>
      </c>
      <c r="B235" t="s">
        <v>319</v>
      </c>
      <c r="C235" t="s">
        <v>320</v>
      </c>
      <c r="D235">
        <v>1400</v>
      </c>
      <c r="E235">
        <v>0</v>
      </c>
      <c r="F235">
        <v>30</v>
      </c>
      <c r="AA235" t="str">
        <f t="shared" si="24"/>
        <v>AllPerks[1405] = new Perk(1405,"Muffled Movement","Noise from armor reduced 50%",1400,0,30);</v>
      </c>
    </row>
    <row r="236" spans="1:27">
      <c r="A236">
        <f t="shared" si="25"/>
        <v>1406</v>
      </c>
      <c r="B236" t="s">
        <v>321</v>
      </c>
      <c r="C236" t="s">
        <v>322</v>
      </c>
      <c r="D236">
        <v>1405</v>
      </c>
      <c r="E236">
        <v>0</v>
      </c>
      <c r="F236">
        <v>50</v>
      </c>
      <c r="AA236" t="str">
        <f t="shared" si="24"/>
        <v>AllPerks[1406] = new Perk(1406,"Light Foot","Sprinting when sneaking executes forward roll",1405,0,50);</v>
      </c>
    </row>
    <row r="237" spans="1:27">
      <c r="A237">
        <f t="shared" si="25"/>
        <v>1407</v>
      </c>
      <c r="B237" t="s">
        <v>323</v>
      </c>
      <c r="C237" t="s">
        <v>324</v>
      </c>
      <c r="D237">
        <v>1406</v>
      </c>
      <c r="E237">
        <v>0</v>
      </c>
      <c r="F237">
        <v>70</v>
      </c>
      <c r="AA237" t="str">
        <f t="shared" si="24"/>
        <v>AllPerks[1407] = new Perk(1407,"Slience","Walking and running does not affect detection",1406,0,70);</v>
      </c>
    </row>
    <row r="238" spans="1:27">
      <c r="A238">
        <f t="shared" si="25"/>
        <v>1408</v>
      </c>
      <c r="B238" t="s">
        <v>325</v>
      </c>
      <c r="C238" t="s">
        <v>326</v>
      </c>
      <c r="D238">
        <v>1407</v>
      </c>
      <c r="E238">
        <v>0</v>
      </c>
      <c r="F238">
        <v>100</v>
      </c>
      <c r="AA238" t="str">
        <f t="shared" si="24"/>
        <v>AllPerks[1408] = new Perk(1408,"Shadow Warrior","Crouching stops combat and forces distant opponents to search for target.",1407,0,100);</v>
      </c>
    </row>
    <row r="239" spans="1:27">
      <c r="A239">
        <f t="shared" si="25"/>
        <v>1409</v>
      </c>
      <c r="B239" t="s">
        <v>327</v>
      </c>
      <c r="C239" t="s">
        <v>328</v>
      </c>
      <c r="D239">
        <v>1400</v>
      </c>
      <c r="E239">
        <v>0</v>
      </c>
      <c r="F239">
        <v>30</v>
      </c>
      <c r="AA239" t="str">
        <f t="shared" si="24"/>
        <v>AllPerks[1409] = new Perk(1409,"Backstab","Sneak attacks with one-handed weapons do 6x damage.",1400,0,30);</v>
      </c>
    </row>
    <row r="240" spans="1:27">
      <c r="A240">
        <f t="shared" si="25"/>
        <v>1410</v>
      </c>
      <c r="B240" t="s">
        <v>329</v>
      </c>
      <c r="C240" t="s">
        <v>330</v>
      </c>
      <c r="D240">
        <v>1409</v>
      </c>
      <c r="E240">
        <v>0</v>
      </c>
      <c r="F240">
        <v>40</v>
      </c>
      <c r="AA240" t="str">
        <f t="shared" si="24"/>
        <v>AllPerks[1410] = new Perk(1410,"Deadly Aim","Sneak attacks with bows do 3x damage.",1409,0,40);</v>
      </c>
    </row>
    <row r="241" spans="1:27">
      <c r="A241">
        <f t="shared" si="25"/>
        <v>1411</v>
      </c>
      <c r="B241" t="s">
        <v>331</v>
      </c>
      <c r="C241" t="s">
        <v>332</v>
      </c>
      <c r="D241">
        <v>1410</v>
      </c>
      <c r="E241">
        <v>0</v>
      </c>
      <c r="F241">
        <v>50</v>
      </c>
      <c r="AA241" t="str">
        <f t="shared" si="24"/>
        <v>AllPerks[1411] = new Perk(1411,"Assasin's Blade","Sneak attacks with daggers do 15x damage.",1410,0,50);</v>
      </c>
    </row>
    <row r="243" spans="1:27">
      <c r="A243" t="s">
        <v>346</v>
      </c>
      <c r="AA243" t="str">
        <f>"// " &amp;A243</f>
        <v>// Lockpicking</v>
      </c>
    </row>
    <row r="245" spans="1:27">
      <c r="A245">
        <v>1500</v>
      </c>
      <c r="B245" t="s">
        <v>349</v>
      </c>
      <c r="C245" t="s">
        <v>333</v>
      </c>
      <c r="D245">
        <v>-1</v>
      </c>
      <c r="E245">
        <v>0</v>
      </c>
      <c r="F245">
        <v>0</v>
      </c>
      <c r="AA245" t="str">
        <f t="shared" ref="AA245:AA255" si="26">TEXT("AllPerks["&amp;A245&amp;"] = new Perk("&amp;A245&amp;","""&amp;B245&amp;""","""&amp;C245&amp;""","&amp;D245&amp;","&amp;E245&amp;","&amp;F245&amp;");","")</f>
        <v>AllPerks[1500] = new Perk(1500,"Novice Locks","Novice locks easier to pick.",-1,0,0);</v>
      </c>
    </row>
    <row r="246" spans="1:27">
      <c r="A246">
        <f t="shared" ref="A246:A258" si="27">A245+1</f>
        <v>1501</v>
      </c>
      <c r="B246" t="s">
        <v>350</v>
      </c>
      <c r="C246" t="s">
        <v>334</v>
      </c>
      <c r="D246">
        <v>1500</v>
      </c>
      <c r="E246">
        <v>0</v>
      </c>
      <c r="F246">
        <v>25</v>
      </c>
      <c r="AA246" t="str">
        <f t="shared" si="26"/>
        <v>AllPerks[1501] = new Perk(1501,"Apprentice Locks","Apprentice locks easier to pick.",1500,0,25);</v>
      </c>
    </row>
    <row r="247" spans="1:27">
      <c r="A247">
        <f t="shared" si="27"/>
        <v>1502</v>
      </c>
      <c r="B247" t="s">
        <v>351</v>
      </c>
      <c r="C247" t="s">
        <v>335</v>
      </c>
      <c r="D247">
        <v>1501</v>
      </c>
      <c r="E247">
        <v>0</v>
      </c>
      <c r="F247">
        <v>50</v>
      </c>
      <c r="AA247" t="str">
        <f t="shared" si="26"/>
        <v>AllPerks[1502] = new Perk(1502,"Adept Locks","Adept locks easier to pick.",1501,0,50);</v>
      </c>
    </row>
    <row r="248" spans="1:27">
      <c r="A248">
        <f t="shared" si="27"/>
        <v>1503</v>
      </c>
      <c r="B248" t="s">
        <v>352</v>
      </c>
      <c r="C248" t="s">
        <v>336</v>
      </c>
      <c r="D248">
        <v>1502</v>
      </c>
      <c r="E248">
        <v>0</v>
      </c>
      <c r="F248">
        <v>75</v>
      </c>
      <c r="AA248" t="str">
        <f t="shared" si="26"/>
        <v>AllPerks[1503] = new Perk(1503,"Expert Locks","Expert locks easier to pick.",1502,0,75);</v>
      </c>
    </row>
    <row r="249" spans="1:27">
      <c r="A249">
        <f t="shared" si="27"/>
        <v>1504</v>
      </c>
      <c r="B249" t="s">
        <v>353</v>
      </c>
      <c r="C249" t="s">
        <v>337</v>
      </c>
      <c r="D249">
        <v>1503</v>
      </c>
      <c r="E249">
        <v>0</v>
      </c>
      <c r="F249">
        <v>100</v>
      </c>
      <c r="AA249" t="str">
        <f t="shared" si="26"/>
        <v>AllPerks[1504] = new Perk(1504,"Master Locks","Master locks easier to pick.",1503,0,100);</v>
      </c>
    </row>
    <row r="250" spans="1:27">
      <c r="A250">
        <f t="shared" si="27"/>
        <v>1505</v>
      </c>
      <c r="B250" t="s">
        <v>338</v>
      </c>
      <c r="C250" t="s">
        <v>339</v>
      </c>
      <c r="D250">
        <v>1500</v>
      </c>
      <c r="E250">
        <v>0</v>
      </c>
      <c r="F250">
        <v>40</v>
      </c>
      <c r="AA250" t="str">
        <f t="shared" si="26"/>
        <v>AllPerks[1505] = new Perk(1505,"Quick Hands","Pick locks without being noticed.",1500,0,40);</v>
      </c>
    </row>
    <row r="251" spans="1:27">
      <c r="A251">
        <f t="shared" si="27"/>
        <v>1506</v>
      </c>
      <c r="B251" t="s">
        <v>340</v>
      </c>
      <c r="C251" t="s">
        <v>341</v>
      </c>
      <c r="D251">
        <v>1505</v>
      </c>
      <c r="E251">
        <v>0</v>
      </c>
      <c r="F251">
        <v>50</v>
      </c>
      <c r="AA251" t="str">
        <f t="shared" si="26"/>
        <v>AllPerks[1506] = new Perk(1506,"Wax Key","Automatically get a copy of picked lock if exists.",1505,0,50);</v>
      </c>
    </row>
    <row r="252" spans="1:27">
      <c r="A252">
        <f t="shared" si="27"/>
        <v>1507</v>
      </c>
      <c r="B252" t="s">
        <v>342</v>
      </c>
      <c r="C252" t="s">
        <v>343</v>
      </c>
      <c r="D252">
        <v>1502</v>
      </c>
      <c r="E252">
        <v>0</v>
      </c>
      <c r="F252">
        <v>60</v>
      </c>
      <c r="AA252" t="str">
        <f t="shared" si="26"/>
        <v>AllPerks[1507] = new Perk(1507,"Golden Touch","Find more gold in chests",1502,0,60);</v>
      </c>
    </row>
    <row r="253" spans="1:27">
      <c r="A253">
        <f t="shared" si="27"/>
        <v>1508</v>
      </c>
      <c r="B253" t="s">
        <v>344</v>
      </c>
      <c r="C253" t="s">
        <v>345</v>
      </c>
      <c r="D253">
        <v>1507</v>
      </c>
      <c r="E253">
        <v>0</v>
      </c>
      <c r="F253">
        <v>70</v>
      </c>
      <c r="AA253" t="str">
        <f t="shared" si="26"/>
        <v>AllPerks[1508] = new Perk(1508,"Treasure Hunter","50% greater chance of finding special treasure.",1507,0,70);</v>
      </c>
    </row>
    <row r="254" spans="1:27">
      <c r="A254">
        <f t="shared" si="27"/>
        <v>1509</v>
      </c>
      <c r="B254" t="s">
        <v>347</v>
      </c>
      <c r="C254" t="s">
        <v>348</v>
      </c>
      <c r="D254">
        <v>1503</v>
      </c>
      <c r="E254">
        <v>0</v>
      </c>
      <c r="F254">
        <v>80</v>
      </c>
      <c r="AA254" t="str">
        <f t="shared" si="26"/>
        <v>AllPerks[1509] = new Perk(1509,"Locksmith","Pick starts close to the lock opening position.",1503,0,80);</v>
      </c>
    </row>
    <row r="255" spans="1:27">
      <c r="A255">
        <f t="shared" si="27"/>
        <v>1510</v>
      </c>
      <c r="B255" t="s">
        <v>354</v>
      </c>
      <c r="C255" t="s">
        <v>355</v>
      </c>
      <c r="D255">
        <v>1509</v>
      </c>
      <c r="E255">
        <v>0</v>
      </c>
      <c r="F255">
        <v>100</v>
      </c>
      <c r="AA255" t="str">
        <f t="shared" si="26"/>
        <v>AllPerks[1510] = new Perk(1510,"Unbreakable","Lockpicks never break",1509,0,100);</v>
      </c>
    </row>
    <row r="257" spans="1:27">
      <c r="A257" t="s">
        <v>356</v>
      </c>
      <c r="AA257" t="str">
        <f>"// " &amp;A257</f>
        <v>// Pickpocketing</v>
      </c>
    </row>
    <row r="259" spans="1:27">
      <c r="A259">
        <v>1600</v>
      </c>
      <c r="B259" t="s">
        <v>357</v>
      </c>
      <c r="C259" t="s">
        <v>362</v>
      </c>
      <c r="D259">
        <v>-1</v>
      </c>
      <c r="E259">
        <v>0</v>
      </c>
      <c r="F259">
        <v>20</v>
      </c>
      <c r="AA259" t="str">
        <f t="shared" ref="AA259:AA270" si="28">TEXT("AllPerks["&amp;A259&amp;"] = new Perk("&amp;A259&amp;","""&amp;B259&amp;""","""&amp;C259&amp;""","&amp;D259&amp;","&amp;E259&amp;","&amp;F259&amp;");","")</f>
        <v>AllPerks[1600] = new Perk(1600,"Light Fingers 1","20% bonus to pickpocket attempt.",-1,0,20);</v>
      </c>
    </row>
    <row r="260" spans="1:27">
      <c r="A260">
        <f t="shared" ref="A260:A276" si="29">A259+1</f>
        <v>1601</v>
      </c>
      <c r="B260" t="s">
        <v>358</v>
      </c>
      <c r="C260" t="s">
        <v>363</v>
      </c>
      <c r="D260">
        <v>1600</v>
      </c>
      <c r="E260">
        <v>0</v>
      </c>
      <c r="F260">
        <v>40</v>
      </c>
      <c r="AA260" t="str">
        <f t="shared" si="28"/>
        <v>AllPerks[1601] = new Perk(1601,"Light Fingers 2","40% bonus to pickpocket attempt.",1600,0,40);</v>
      </c>
    </row>
    <row r="261" spans="1:27">
      <c r="A261">
        <f t="shared" si="29"/>
        <v>1602</v>
      </c>
      <c r="B261" t="s">
        <v>359</v>
      </c>
      <c r="C261" t="s">
        <v>364</v>
      </c>
      <c r="D261">
        <v>1601</v>
      </c>
      <c r="E261">
        <v>0</v>
      </c>
      <c r="F261">
        <v>60</v>
      </c>
      <c r="AA261" t="str">
        <f t="shared" si="28"/>
        <v>AllPerks[1602] = new Perk(1602,"Light Fingers 3","60% bonus to pickpocket attempt.",1601,0,60);</v>
      </c>
    </row>
    <row r="262" spans="1:27">
      <c r="A262">
        <f t="shared" si="29"/>
        <v>1603</v>
      </c>
      <c r="B262" t="s">
        <v>360</v>
      </c>
      <c r="C262" t="s">
        <v>365</v>
      </c>
      <c r="D262">
        <v>1602</v>
      </c>
      <c r="E262">
        <v>0</v>
      </c>
      <c r="F262">
        <v>80</v>
      </c>
      <c r="AA262" t="str">
        <f t="shared" si="28"/>
        <v>AllPerks[1603] = new Perk(1603,"Light Fingers 4","80% bonus to pickpocket attempt.",1602,0,80);</v>
      </c>
    </row>
    <row r="263" spans="1:27">
      <c r="A263">
        <f t="shared" si="29"/>
        <v>1604</v>
      </c>
      <c r="B263" t="s">
        <v>361</v>
      </c>
      <c r="C263" t="s">
        <v>366</v>
      </c>
      <c r="D263">
        <v>1603</v>
      </c>
      <c r="E263">
        <v>0</v>
      </c>
      <c r="F263">
        <v>100</v>
      </c>
      <c r="AA263" t="str">
        <f t="shared" si="28"/>
        <v>AllPerks[1604] = new Perk(1604,"Light Fingers 5","100% bonus to pickpocket attempt.",1603,0,100);</v>
      </c>
    </row>
    <row r="264" spans="1:27">
      <c r="A264">
        <f t="shared" si="29"/>
        <v>1605</v>
      </c>
      <c r="B264" t="s">
        <v>367</v>
      </c>
      <c r="C264" t="str">
        <f>"+25% chance if victim is asleep."</f>
        <v>+25% chance if victim is asleep.</v>
      </c>
      <c r="D264">
        <v>1600</v>
      </c>
      <c r="E264">
        <v>0</v>
      </c>
      <c r="F264">
        <v>30</v>
      </c>
      <c r="AA264" t="str">
        <f t="shared" si="28"/>
        <v>AllPerks[1605] = new Perk(1605,"Night Thief","+25% chance if victim is asleep.",1600,0,30);</v>
      </c>
    </row>
    <row r="265" spans="1:27">
      <c r="A265">
        <f t="shared" si="29"/>
        <v>1606</v>
      </c>
      <c r="B265" t="s">
        <v>368</v>
      </c>
      <c r="C265" t="s">
        <v>369</v>
      </c>
      <c r="D265">
        <v>1605</v>
      </c>
      <c r="E265">
        <v>0</v>
      </c>
      <c r="F265">
        <v>40</v>
      </c>
      <c r="AA265" t="str">
        <f t="shared" si="28"/>
        <v>AllPerks[1606] = new Perk(1606,"Poisoned","Silently harm enemies by placing poison in pockets.",1605,0,40);</v>
      </c>
    </row>
    <row r="266" spans="1:27">
      <c r="A266">
        <f t="shared" si="29"/>
        <v>1607</v>
      </c>
      <c r="B266" t="s">
        <v>370</v>
      </c>
      <c r="C266" t="s">
        <v>375</v>
      </c>
      <c r="D266">
        <v>1605</v>
      </c>
      <c r="E266">
        <v>0</v>
      </c>
      <c r="F266">
        <v>50</v>
      </c>
      <c r="AA266" t="str">
        <f t="shared" si="28"/>
        <v>AllPerks[1607] = new Perk(1607,"Extra Pockets","Carrying Capacity increased by 100.",1605,0,50);</v>
      </c>
    </row>
    <row r="267" spans="1:27">
      <c r="A267">
        <f t="shared" si="29"/>
        <v>1608</v>
      </c>
      <c r="B267" t="s">
        <v>371</v>
      </c>
      <c r="C267" t="s">
        <v>374</v>
      </c>
      <c r="D267">
        <v>1605</v>
      </c>
      <c r="E267">
        <v>0</v>
      </c>
      <c r="F267">
        <v>40</v>
      </c>
      <c r="AA267" t="str">
        <f t="shared" si="28"/>
        <v>AllPerks[1608] = new Perk(1608,"Cutpurse","Pickpocketing gold is 50% easier.",1605,0,40);</v>
      </c>
    </row>
    <row r="268" spans="1:27">
      <c r="A268">
        <f t="shared" si="29"/>
        <v>1609</v>
      </c>
      <c r="B268" t="s">
        <v>372</v>
      </c>
      <c r="C268" t="s">
        <v>373</v>
      </c>
      <c r="D268">
        <v>1608</v>
      </c>
      <c r="E268">
        <v>0</v>
      </c>
      <c r="F268">
        <v>60</v>
      </c>
      <c r="AA268" t="str">
        <f t="shared" si="28"/>
        <v>AllPerks[1609] = new Perk(1609,"Keymaster","Pickpocketing keys almost always works.",1608,0,60);</v>
      </c>
    </row>
    <row r="269" spans="1:27">
      <c r="A269">
        <f t="shared" si="29"/>
        <v>1610</v>
      </c>
      <c r="B269" t="s">
        <v>488</v>
      </c>
      <c r="C269" t="s">
        <v>376</v>
      </c>
      <c r="D269">
        <v>1609</v>
      </c>
      <c r="E269">
        <v>0</v>
      </c>
      <c r="F269">
        <v>70</v>
      </c>
      <c r="AA269" t="str">
        <f t="shared" si="28"/>
        <v>AllPerks[1610] = new Perk(1610,"Misdirection","Can pickpocket equiped weapons.",1609,0,70);</v>
      </c>
    </row>
    <row r="270" spans="1:27">
      <c r="A270">
        <f t="shared" si="29"/>
        <v>1611</v>
      </c>
      <c r="B270" t="s">
        <v>377</v>
      </c>
      <c r="C270" t="s">
        <v>378</v>
      </c>
      <c r="D270">
        <v>1610</v>
      </c>
      <c r="E270">
        <v>0</v>
      </c>
      <c r="F270">
        <v>100</v>
      </c>
      <c r="AA270" t="str">
        <f t="shared" si="28"/>
        <v>AllPerks[1611] = new Perk(1611,"Perfect Touch","Can pickpocket equiped items.",1610,0,100);</v>
      </c>
    </row>
    <row r="272" spans="1:27">
      <c r="A272" t="s">
        <v>379</v>
      </c>
      <c r="AA272" t="str">
        <f>"// " &amp;A272</f>
        <v>// Speech</v>
      </c>
    </row>
    <row r="274" spans="1:27">
      <c r="A274">
        <v>1700</v>
      </c>
      <c r="B274" t="s">
        <v>380</v>
      </c>
      <c r="C274" t="s">
        <v>385</v>
      </c>
      <c r="D274">
        <v>-1</v>
      </c>
      <c r="E274">
        <v>0</v>
      </c>
      <c r="F274">
        <v>20</v>
      </c>
      <c r="AA274" t="str">
        <f t="shared" ref="AA274:AA286" si="30">TEXT("AllPerks["&amp;A274&amp;"] = new Perk("&amp;A274&amp;","""&amp;B274&amp;""","""&amp;C274&amp;""","&amp;D274&amp;","&amp;E274&amp;","&amp;F274&amp;");","")</f>
        <v>AllPerks[1700] = new Perk(1700,"Haggling 1","Buying/Selling prices are 10% better",-1,0,20);</v>
      </c>
    </row>
    <row r="275" spans="1:27">
      <c r="A275">
        <f t="shared" ref="A275:A288" si="31">A274+1</f>
        <v>1701</v>
      </c>
      <c r="B275" t="s">
        <v>381</v>
      </c>
      <c r="C275" t="s">
        <v>386</v>
      </c>
      <c r="D275">
        <v>1700</v>
      </c>
      <c r="E275">
        <v>0</v>
      </c>
      <c r="F275">
        <v>40</v>
      </c>
      <c r="AA275" t="str">
        <f t="shared" si="30"/>
        <v>AllPerks[1701] = new Perk(1701,"Haggling 2","Buying/Selling prices are 20% better",1700,0,40);</v>
      </c>
    </row>
    <row r="276" spans="1:27">
      <c r="A276">
        <f t="shared" si="31"/>
        <v>1702</v>
      </c>
      <c r="B276" t="s">
        <v>382</v>
      </c>
      <c r="C276" t="s">
        <v>387</v>
      </c>
      <c r="D276">
        <v>1701</v>
      </c>
      <c r="E276">
        <v>0</v>
      </c>
      <c r="F276">
        <v>60</v>
      </c>
      <c r="AA276" t="str">
        <f t="shared" si="30"/>
        <v>AllPerks[1702] = new Perk(1702,"Haggling 3","Buying/Selling prices are 30% better",1701,0,60);</v>
      </c>
    </row>
    <row r="277" spans="1:27">
      <c r="A277">
        <f t="shared" si="31"/>
        <v>1703</v>
      </c>
      <c r="B277" t="s">
        <v>383</v>
      </c>
      <c r="C277" t="s">
        <v>388</v>
      </c>
      <c r="D277">
        <v>1702</v>
      </c>
      <c r="E277">
        <v>0</v>
      </c>
      <c r="F277">
        <v>80</v>
      </c>
      <c r="AA277" t="str">
        <f t="shared" si="30"/>
        <v>AllPerks[1703] = new Perk(1703,"Haggling 4","Buying/Selling prices are 40% better",1702,0,80);</v>
      </c>
    </row>
    <row r="278" spans="1:27">
      <c r="A278">
        <f t="shared" si="31"/>
        <v>1704</v>
      </c>
      <c r="B278" t="s">
        <v>384</v>
      </c>
      <c r="C278" t="s">
        <v>389</v>
      </c>
      <c r="D278">
        <v>1703</v>
      </c>
      <c r="E278">
        <v>0</v>
      </c>
      <c r="F278">
        <v>100</v>
      </c>
      <c r="AA278" t="str">
        <f t="shared" si="30"/>
        <v>AllPerks[1704] = new Perk(1704,"Haggling 5","Buying/Selling prices are 50% better",1703,0,100);</v>
      </c>
    </row>
    <row r="279" spans="1:27">
      <c r="A279">
        <f t="shared" si="31"/>
        <v>1705</v>
      </c>
      <c r="B279" t="s">
        <v>390</v>
      </c>
      <c r="C279" t="s">
        <v>391</v>
      </c>
      <c r="D279">
        <v>1700</v>
      </c>
      <c r="E279">
        <v>0</v>
      </c>
      <c r="F279">
        <v>30</v>
      </c>
      <c r="AA279" t="str">
        <f t="shared" si="30"/>
        <v>AllPerks[1705] = new Perk(1705,"Allure","10% better prices to opposite sex.",1700,0,30);</v>
      </c>
    </row>
    <row r="280" spans="1:27">
      <c r="A280">
        <f t="shared" si="31"/>
        <v>1706</v>
      </c>
      <c r="B280" t="s">
        <v>392</v>
      </c>
      <c r="C280" t="s">
        <v>393</v>
      </c>
      <c r="D280">
        <v>1705</v>
      </c>
      <c r="E280">
        <v>0</v>
      </c>
      <c r="F280">
        <v>50</v>
      </c>
      <c r="AA280" t="str">
        <f t="shared" si="30"/>
        <v>AllPerks[1706] = new Perk(1706,"Merchant","Sell anything to any merchant.",1705,0,50);</v>
      </c>
    </row>
    <row r="281" spans="1:27">
      <c r="A281">
        <f t="shared" si="31"/>
        <v>1707</v>
      </c>
      <c r="B281" t="s">
        <v>394</v>
      </c>
      <c r="C281" t="s">
        <v>395</v>
      </c>
      <c r="D281">
        <v>1706</v>
      </c>
      <c r="E281">
        <v>0</v>
      </c>
      <c r="F281">
        <v>70</v>
      </c>
      <c r="AA281" t="str">
        <f t="shared" si="30"/>
        <v>AllPerks[1707] = new Perk(1707,"Investor","Can invest 500 gold with shopkeepers.",1706,0,70);</v>
      </c>
    </row>
    <row r="282" spans="1:27">
      <c r="A282">
        <f t="shared" si="31"/>
        <v>1708</v>
      </c>
      <c r="B282" t="s">
        <v>396</v>
      </c>
      <c r="C282" t="s">
        <v>397</v>
      </c>
      <c r="D282">
        <v>1707</v>
      </c>
      <c r="E282">
        <v>0</v>
      </c>
      <c r="F282">
        <v>90</v>
      </c>
      <c r="AA282" t="str">
        <f t="shared" si="30"/>
        <v>AllPerks[1708] = new Perk(1708,"Fence","Barter stolen goods with any merchant you have invested in.",1707,0,90);</v>
      </c>
    </row>
    <row r="283" spans="1:27">
      <c r="A283">
        <f t="shared" si="31"/>
        <v>1709</v>
      </c>
      <c r="B283" t="s">
        <v>398</v>
      </c>
      <c r="C283" t="s">
        <v>399</v>
      </c>
      <c r="D283">
        <v>1708</v>
      </c>
      <c r="E283">
        <v>0</v>
      </c>
      <c r="F283">
        <v>100</v>
      </c>
      <c r="AA283" t="str">
        <f t="shared" si="30"/>
        <v>AllPerks[1709] = new Perk(1709,"Master Trader","Every merchant gains 1000 gold for bartering.",1708,0,100);</v>
      </c>
    </row>
    <row r="284" spans="1:27">
      <c r="A284">
        <f t="shared" si="31"/>
        <v>1710</v>
      </c>
      <c r="B284" t="s">
        <v>400</v>
      </c>
      <c r="C284" t="s">
        <v>401</v>
      </c>
      <c r="D284">
        <v>1700</v>
      </c>
      <c r="E284">
        <v>0</v>
      </c>
      <c r="F284">
        <v>30</v>
      </c>
      <c r="AA284" t="str">
        <f t="shared" si="30"/>
        <v>AllPerks[1710] = new Perk(1710,"Bribery","Can bribe guards to ignore crimes.",1700,0,30);</v>
      </c>
    </row>
    <row r="285" spans="1:27">
      <c r="A285">
        <f t="shared" si="31"/>
        <v>1711</v>
      </c>
      <c r="B285" t="s">
        <v>403</v>
      </c>
      <c r="C285" t="s">
        <v>402</v>
      </c>
      <c r="D285">
        <v>1710</v>
      </c>
      <c r="E285">
        <v>0</v>
      </c>
      <c r="F285">
        <v>50</v>
      </c>
      <c r="AA285" t="str">
        <f t="shared" si="30"/>
        <v>AllPerks[1711] = new Perk(1711,"Persuasion","Persuasion attempts are 30% easier.",1710,0,50);</v>
      </c>
    </row>
    <row r="286" spans="1:27">
      <c r="A286">
        <f t="shared" si="31"/>
        <v>1712</v>
      </c>
      <c r="B286" t="s">
        <v>404</v>
      </c>
      <c r="C286" t="s">
        <v>405</v>
      </c>
      <c r="D286">
        <v>1711</v>
      </c>
      <c r="E286">
        <v>0</v>
      </c>
      <c r="F286">
        <v>70</v>
      </c>
      <c r="AA286" t="str">
        <f t="shared" si="30"/>
        <v>AllPerks[1712] = new Perk(1712,"Intimidation","Intimidation is twice as successful.",1711,0,70);</v>
      </c>
    </row>
    <row r="288" spans="1:27">
      <c r="A288" t="s">
        <v>406</v>
      </c>
      <c r="AA288" t="str">
        <f>"// " &amp;A288</f>
        <v>// Alchemy</v>
      </c>
    </row>
    <row r="290" spans="1:27">
      <c r="A290">
        <v>1800</v>
      </c>
      <c r="B290" t="s">
        <v>407</v>
      </c>
      <c r="C290" t="s">
        <v>412</v>
      </c>
      <c r="D290">
        <v>-1</v>
      </c>
      <c r="E290">
        <v>0</v>
      </c>
      <c r="F290">
        <v>20</v>
      </c>
      <c r="AA290" t="str">
        <f t="shared" ref="AA290:AA304" si="32">TEXT("AllPerks["&amp;A290&amp;"] = new Perk("&amp;A290&amp;","""&amp;B290&amp;""","""&amp;C290&amp;""","&amp;D290&amp;","&amp;E290&amp;","&amp;F290&amp;");","")</f>
        <v>AllPerks[1800] = new Perk(1800,"Alchemist 1","Potions/Poisons 20% stronger",-1,0,20);</v>
      </c>
    </row>
    <row r="291" spans="1:27">
      <c r="A291">
        <f t="shared" ref="A291:A303" si="33">A290+1</f>
        <v>1801</v>
      </c>
      <c r="B291" t="s">
        <v>408</v>
      </c>
      <c r="C291" t="s">
        <v>413</v>
      </c>
      <c r="D291">
        <v>1800</v>
      </c>
      <c r="E291">
        <v>0</v>
      </c>
      <c r="F291">
        <v>40</v>
      </c>
      <c r="AA291" t="str">
        <f t="shared" si="32"/>
        <v>AllPerks[1801] = new Perk(1801,"Alchemist 2","Potions/Poisons 40% stronger",1800,0,40);</v>
      </c>
    </row>
    <row r="292" spans="1:27">
      <c r="A292">
        <f t="shared" si="33"/>
        <v>1802</v>
      </c>
      <c r="B292" t="s">
        <v>409</v>
      </c>
      <c r="C292" t="s">
        <v>414</v>
      </c>
      <c r="D292">
        <v>1801</v>
      </c>
      <c r="E292">
        <v>0</v>
      </c>
      <c r="F292">
        <v>60</v>
      </c>
      <c r="AA292" t="str">
        <f t="shared" si="32"/>
        <v>AllPerks[1802] = new Perk(1802,"Alchemist 3","Potions/Poisons 60% stronger",1801,0,60);</v>
      </c>
    </row>
    <row r="293" spans="1:27">
      <c r="A293">
        <f t="shared" si="33"/>
        <v>1803</v>
      </c>
      <c r="B293" t="s">
        <v>410</v>
      </c>
      <c r="C293" t="s">
        <v>415</v>
      </c>
      <c r="D293">
        <v>1802</v>
      </c>
      <c r="E293">
        <v>0</v>
      </c>
      <c r="F293">
        <v>80</v>
      </c>
      <c r="AA293" t="str">
        <f t="shared" si="32"/>
        <v>AllPerks[1803] = new Perk(1803,"Alchemist 4","Potions/Poisons 80% stronger",1802,0,80);</v>
      </c>
    </row>
    <row r="294" spans="1:27">
      <c r="A294">
        <f t="shared" si="33"/>
        <v>1804</v>
      </c>
      <c r="B294" t="s">
        <v>411</v>
      </c>
      <c r="C294" t="s">
        <v>416</v>
      </c>
      <c r="D294">
        <v>1803</v>
      </c>
      <c r="E294">
        <v>0</v>
      </c>
      <c r="F294">
        <v>100</v>
      </c>
      <c r="AA294" t="str">
        <f t="shared" si="32"/>
        <v>AllPerks[1804] = new Perk(1804,"Alchemist 5","Potions/Poisons 100% stronger",1803,0,100);</v>
      </c>
    </row>
    <row r="295" spans="1:27">
      <c r="A295">
        <f t="shared" si="33"/>
        <v>1805</v>
      </c>
      <c r="B295" t="s">
        <v>417</v>
      </c>
      <c r="C295" t="s">
        <v>418</v>
      </c>
      <c r="D295">
        <v>1800</v>
      </c>
      <c r="E295">
        <v>0</v>
      </c>
      <c r="F295">
        <v>20</v>
      </c>
      <c r="AA295" t="str">
        <f t="shared" si="32"/>
        <v>AllPerks[1805] = new Perk(1805,"Physician","Potions that restore Health/Magicka/Stamina 25% more powerful.",1800,0,20);</v>
      </c>
    </row>
    <row r="296" spans="1:27">
      <c r="A296">
        <f t="shared" si="33"/>
        <v>1806</v>
      </c>
      <c r="B296" t="s">
        <v>419</v>
      </c>
      <c r="C296" t="s">
        <v>420</v>
      </c>
      <c r="D296">
        <v>1805</v>
      </c>
      <c r="E296">
        <v>0</v>
      </c>
      <c r="F296">
        <v>30</v>
      </c>
      <c r="AA296" t="str">
        <f t="shared" si="32"/>
        <v>AllPerks[1806] = new Perk(1806,"Poisoner","Poisons are 25% more effective.",1805,0,30);</v>
      </c>
    </row>
    <row r="297" spans="1:27">
      <c r="A297">
        <f t="shared" si="33"/>
        <v>1807</v>
      </c>
      <c r="B297" t="s">
        <v>421</v>
      </c>
      <c r="C297" t="s">
        <v>422</v>
      </c>
      <c r="D297">
        <v>1806</v>
      </c>
      <c r="E297">
        <v>0</v>
      </c>
      <c r="F297">
        <v>60</v>
      </c>
      <c r="AA297" t="str">
        <f t="shared" si="32"/>
        <v>AllPerks[1807] = new Perk(1807,"Concentrated Poison","Poisons last for twice as many hits.",1806,0,60);</v>
      </c>
    </row>
    <row r="298" spans="1:27">
      <c r="A298">
        <f t="shared" si="33"/>
        <v>1808</v>
      </c>
      <c r="B298" t="s">
        <v>423</v>
      </c>
      <c r="C298" t="s">
        <v>424</v>
      </c>
      <c r="D298">
        <v>1807</v>
      </c>
      <c r="E298">
        <v>0</v>
      </c>
      <c r="F298">
        <v>70</v>
      </c>
      <c r="AA298" t="str">
        <f t="shared" si="32"/>
        <v>AllPerks[1808] = new Perk(1808,"Green Thumb","2 ingredients gathered from plants.",1807,0,70);</v>
      </c>
    </row>
    <row r="299" spans="1:27">
      <c r="A299">
        <f t="shared" si="33"/>
        <v>1809</v>
      </c>
      <c r="B299" t="s">
        <v>425</v>
      </c>
      <c r="C299" t="s">
        <v>426</v>
      </c>
      <c r="D299">
        <v>1805</v>
      </c>
      <c r="E299">
        <v>0</v>
      </c>
      <c r="F299">
        <v>30</v>
      </c>
      <c r="AA299" t="str">
        <f t="shared" si="32"/>
        <v>AllPerks[1809] = new Perk(1809,"Benfactor","Beneficial effects have 25% greater magnitude.",1805,0,30);</v>
      </c>
    </row>
    <row r="300" spans="1:27">
      <c r="A300">
        <f t="shared" si="33"/>
        <v>1810</v>
      </c>
      <c r="B300" t="s">
        <v>427</v>
      </c>
      <c r="C300" t="s">
        <v>430</v>
      </c>
      <c r="D300">
        <v>1809</v>
      </c>
      <c r="E300">
        <v>0</v>
      </c>
      <c r="F300">
        <v>50</v>
      </c>
      <c r="AA300" t="str">
        <f t="shared" si="32"/>
        <v>AllPerks[1810] = new Perk(1810,"Experimenter 1","Reveal first 2 effects when eating ingredient.",1809,0,50);</v>
      </c>
    </row>
    <row r="301" spans="1:27">
      <c r="A301">
        <f t="shared" si="33"/>
        <v>1811</v>
      </c>
      <c r="B301" t="s">
        <v>428</v>
      </c>
      <c r="C301" t="s">
        <v>431</v>
      </c>
      <c r="D301">
        <v>1810</v>
      </c>
      <c r="E301">
        <v>0</v>
      </c>
      <c r="F301">
        <v>75</v>
      </c>
      <c r="AA301" t="str">
        <f t="shared" si="32"/>
        <v>AllPerks[1811] = new Perk(1811,"Experimenter 2","Reveal first 3 effects when eating ingredient.",1810,0,75);</v>
      </c>
    </row>
    <row r="302" spans="1:27">
      <c r="A302">
        <f t="shared" si="33"/>
        <v>1812</v>
      </c>
      <c r="B302" t="s">
        <v>429</v>
      </c>
      <c r="C302" t="s">
        <v>432</v>
      </c>
      <c r="D302">
        <v>1811</v>
      </c>
      <c r="E302">
        <v>0</v>
      </c>
      <c r="F302">
        <v>100</v>
      </c>
      <c r="AA302" t="str">
        <f t="shared" si="32"/>
        <v>AllPerks[1812] = new Perk(1812,"Experimenter 3","Reveal all effects when eating ingredient.",1811,0,100);</v>
      </c>
    </row>
    <row r="303" spans="1:27">
      <c r="A303">
        <f t="shared" si="33"/>
        <v>1813</v>
      </c>
      <c r="B303" t="s">
        <v>433</v>
      </c>
      <c r="C303" t="s">
        <v>434</v>
      </c>
      <c r="D303">
        <v>1810</v>
      </c>
      <c r="E303">
        <v>1807</v>
      </c>
      <c r="F303">
        <v>80</v>
      </c>
      <c r="AA303" t="str">
        <f t="shared" si="32"/>
        <v>AllPerks[1813] = new Perk(1813,"Snakeblood","50% resistance to all poisons.",1810,1807,80);</v>
      </c>
    </row>
    <row r="304" spans="1:27">
      <c r="A304">
        <f t="shared" ref="A304" si="34">A303+1</f>
        <v>1814</v>
      </c>
      <c r="B304" t="s">
        <v>435</v>
      </c>
      <c r="C304" t="s">
        <v>436</v>
      </c>
      <c r="D304">
        <v>1813</v>
      </c>
      <c r="E304">
        <v>0</v>
      </c>
      <c r="F304">
        <v>100</v>
      </c>
      <c r="AA304" t="str">
        <f t="shared" si="32"/>
        <v>AllPerks[1814] = new Perk(1814,"Purity","All negative effects removed from potions;All positive effects removed from poisons.",1813,0,100);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1"/>
  <sheetViews>
    <sheetView workbookViewId="0">
      <pane xSplit="13410" topLeftCell="Y1"/>
      <selection activeCell="J12" sqref="J12"/>
      <selection pane="topRight" activeCell="Z2" sqref="Z2:Z11"/>
    </sheetView>
  </sheetViews>
  <sheetFormatPr defaultRowHeight="15"/>
  <cols>
    <col min="2" max="2" width="7" bestFit="1" customWidth="1"/>
    <col min="3" max="3" width="7.42578125" bestFit="1" customWidth="1"/>
    <col min="4" max="4" width="5.7109375" bestFit="1" customWidth="1"/>
    <col min="5" max="5" width="8.85546875" bestFit="1" customWidth="1"/>
    <col min="6" max="6" width="6.85546875" bestFit="1" customWidth="1"/>
    <col min="7" max="7" width="7.85546875" bestFit="1" customWidth="1"/>
    <col min="8" max="8" width="7" customWidth="1"/>
    <col min="9" max="9" width="6.85546875" customWidth="1"/>
    <col min="10" max="10" width="3.5703125" bestFit="1" customWidth="1"/>
    <col min="11" max="11" width="7.5703125" bestFit="1" customWidth="1"/>
    <col min="12" max="12" width="4.42578125" bestFit="1" customWidth="1"/>
    <col min="13" max="13" width="5.7109375" bestFit="1" customWidth="1"/>
    <col min="14" max="14" width="5" bestFit="1" customWidth="1"/>
    <col min="15" max="15" width="6.28515625" bestFit="1" customWidth="1"/>
    <col min="16" max="16" width="4.85546875" bestFit="1" customWidth="1"/>
    <col min="17" max="17" width="4.5703125" bestFit="1" customWidth="1"/>
    <col min="18" max="18" width="7.42578125" bestFit="1" customWidth="1"/>
    <col min="19" max="19" width="4.85546875" bestFit="1" customWidth="1"/>
  </cols>
  <sheetData>
    <row r="1" spans="1:26">
      <c r="B1" t="s">
        <v>445</v>
      </c>
      <c r="C1" t="s">
        <v>446</v>
      </c>
      <c r="D1" t="s">
        <v>76</v>
      </c>
      <c r="E1" t="s">
        <v>100</v>
      </c>
      <c r="F1" t="s">
        <v>444</v>
      </c>
      <c r="G1" t="s">
        <v>145</v>
      </c>
      <c r="H1" t="s">
        <v>443</v>
      </c>
      <c r="I1" t="s">
        <v>442</v>
      </c>
      <c r="J1" t="s">
        <v>441</v>
      </c>
      <c r="K1" t="s">
        <v>227</v>
      </c>
      <c r="L1" t="s">
        <v>440</v>
      </c>
      <c r="M1" t="s">
        <v>439</v>
      </c>
      <c r="N1" t="s">
        <v>438</v>
      </c>
      <c r="O1" t="s">
        <v>308</v>
      </c>
      <c r="P1" t="s">
        <v>447</v>
      </c>
      <c r="Q1" t="s">
        <v>448</v>
      </c>
      <c r="R1" t="s">
        <v>379</v>
      </c>
      <c r="S1" t="s">
        <v>449</v>
      </c>
    </row>
    <row r="2" spans="1:26">
      <c r="A2" t="s">
        <v>456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5</v>
      </c>
      <c r="K2">
        <v>10</v>
      </c>
      <c r="L2">
        <v>5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X2">
        <v>1</v>
      </c>
      <c r="Z2" t="str">
        <f>"RacialBonuses[" &amp;X2 &amp;"] = """&amp;B2&amp;","&amp;C2&amp;","&amp;D2&amp;","&amp;E2&amp;","&amp;F2&amp;","&amp;G2&amp;","&amp;H2&amp;","&amp;I2&amp;","&amp;J2&amp;","&amp;K2&amp;","&amp;L2&amp;","&amp;M2&amp;","&amp;N2&amp;","&amp;O2&amp;","&amp;P2&amp;","&amp;Q2&amp;","&amp;R2&amp;","&amp;S2&amp;""";"</f>
        <v>RacialBonuses[1] = "0,0,0,0,0,0,0,5,5,10,5,5,0,0,0,0,0,0";</v>
      </c>
    </row>
    <row r="3" spans="1:26">
      <c r="A3" t="s">
        <v>459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</v>
      </c>
      <c r="I3">
        <v>0</v>
      </c>
      <c r="J3">
        <v>5</v>
      </c>
      <c r="K3">
        <v>0</v>
      </c>
      <c r="L3">
        <v>0</v>
      </c>
      <c r="M3">
        <v>0</v>
      </c>
      <c r="N3">
        <v>5</v>
      </c>
      <c r="O3">
        <v>5</v>
      </c>
      <c r="P3">
        <v>10</v>
      </c>
      <c r="Q3">
        <v>5</v>
      </c>
      <c r="R3">
        <v>0</v>
      </c>
      <c r="S3">
        <v>0</v>
      </c>
      <c r="X3">
        <v>2</v>
      </c>
      <c r="Z3" t="str">
        <f t="shared" ref="Z3:Z11" si="0">"RacialBonuses[" &amp;X3 &amp;"] = """&amp;B3&amp;","&amp;C3&amp;","&amp;D3&amp;","&amp;E3&amp;","&amp;F3&amp;","&amp;G3&amp;","&amp;H3&amp;","&amp;I3&amp;","&amp;J3&amp;","&amp;K3&amp;","&amp;L3&amp;","&amp;M3&amp;","&amp;N3&amp;","&amp;O3&amp;","&amp;P3&amp;","&amp;Q3&amp;","&amp;R3&amp;","&amp;S3&amp;""";"</f>
        <v>RacialBonuses[2] = "0,0,0,0,0,0,5,0,5,0,0,0,5,5,10,5,0,0";</v>
      </c>
    </row>
    <row r="4" spans="1:26">
      <c r="A4" t="s">
        <v>453</v>
      </c>
      <c r="B4">
        <v>0</v>
      </c>
      <c r="C4">
        <v>0</v>
      </c>
      <c r="D4">
        <v>0</v>
      </c>
      <c r="E4">
        <v>0</v>
      </c>
      <c r="F4">
        <v>0</v>
      </c>
      <c r="G4">
        <v>10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5</v>
      </c>
      <c r="O4">
        <v>5</v>
      </c>
      <c r="P4">
        <v>5</v>
      </c>
      <c r="Q4">
        <v>5</v>
      </c>
      <c r="R4">
        <v>0</v>
      </c>
      <c r="S4">
        <v>5</v>
      </c>
      <c r="X4">
        <v>3</v>
      </c>
      <c r="Z4" t="str">
        <f t="shared" si="0"/>
        <v>RacialBonuses[3] = "0,0,0,0,0,10,0,0,0,0,0,0,5,5,5,5,0,5";</v>
      </c>
    </row>
    <row r="5" spans="1:26">
      <c r="A5" t="s">
        <v>458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5</v>
      </c>
      <c r="I5">
        <v>0</v>
      </c>
      <c r="J5">
        <v>5</v>
      </c>
      <c r="K5">
        <v>5</v>
      </c>
      <c r="L5">
        <v>10</v>
      </c>
      <c r="M5">
        <v>0</v>
      </c>
      <c r="N5">
        <v>0</v>
      </c>
      <c r="O5">
        <v>0</v>
      </c>
      <c r="P5">
        <v>0</v>
      </c>
      <c r="Q5">
        <v>0</v>
      </c>
      <c r="R5">
        <v>5</v>
      </c>
      <c r="S5">
        <v>5</v>
      </c>
      <c r="X5">
        <v>4</v>
      </c>
      <c r="Z5" t="str">
        <f t="shared" si="0"/>
        <v>RacialBonuses[4] = "0,0,0,0,0,0,5,0,5,5,10,0,0,0,0,0,5,5";</v>
      </c>
    </row>
    <row r="6" spans="1:26">
      <c r="A6" t="s">
        <v>457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10</v>
      </c>
      <c r="J6">
        <v>5</v>
      </c>
      <c r="K6">
        <v>5</v>
      </c>
      <c r="L6">
        <v>0</v>
      </c>
      <c r="M6">
        <v>0</v>
      </c>
      <c r="N6">
        <v>5</v>
      </c>
      <c r="O6">
        <v>5</v>
      </c>
      <c r="P6">
        <v>0</v>
      </c>
      <c r="Q6">
        <v>0</v>
      </c>
      <c r="R6">
        <v>0</v>
      </c>
      <c r="S6">
        <v>5</v>
      </c>
      <c r="X6">
        <v>5</v>
      </c>
      <c r="Z6" t="str">
        <f t="shared" si="0"/>
        <v>RacialBonuses[5] = "0,0,0,0,0,0,0,10,5,5,0,0,5,5,0,0,0,5";</v>
      </c>
    </row>
    <row r="7" spans="1:26">
      <c r="A7" t="s">
        <v>455</v>
      </c>
      <c r="B7">
        <v>5</v>
      </c>
      <c r="C7">
        <v>0</v>
      </c>
      <c r="D7">
        <v>5</v>
      </c>
      <c r="E7">
        <v>0</v>
      </c>
      <c r="F7">
        <v>5</v>
      </c>
      <c r="G7">
        <v>0</v>
      </c>
      <c r="H7">
        <v>10</v>
      </c>
      <c r="I7">
        <v>5</v>
      </c>
      <c r="J7">
        <v>0</v>
      </c>
      <c r="K7">
        <v>0</v>
      </c>
      <c r="L7">
        <v>0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X7">
        <v>6</v>
      </c>
      <c r="Z7" t="str">
        <f t="shared" si="0"/>
        <v>RacialBonuses[6] = "5,0,5,0,5,0,10,5,0,0,0,5,0,0,0,0,0,0";</v>
      </c>
    </row>
    <row r="8" spans="1:26">
      <c r="A8" t="s">
        <v>450</v>
      </c>
      <c r="B8">
        <v>5</v>
      </c>
      <c r="C8">
        <v>0</v>
      </c>
      <c r="D8">
        <v>0</v>
      </c>
      <c r="E8">
        <v>0</v>
      </c>
      <c r="F8">
        <v>0</v>
      </c>
      <c r="G8">
        <v>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10</v>
      </c>
      <c r="P8">
        <v>5</v>
      </c>
      <c r="Q8">
        <v>5</v>
      </c>
      <c r="R8">
        <v>0</v>
      </c>
      <c r="S8">
        <v>5</v>
      </c>
      <c r="X8">
        <v>7</v>
      </c>
      <c r="Z8" t="str">
        <f t="shared" si="0"/>
        <v>RacialBonuses[7] = "5,0,0,0,0,5,0,0,0,0,0,0,0,10,5,5,0,5";</v>
      </c>
    </row>
    <row r="9" spans="1:26">
      <c r="A9" t="s">
        <v>454</v>
      </c>
      <c r="B9">
        <v>5</v>
      </c>
      <c r="C9">
        <v>10</v>
      </c>
      <c r="D9">
        <v>5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5</v>
      </c>
      <c r="O9">
        <v>0</v>
      </c>
      <c r="P9">
        <v>0</v>
      </c>
      <c r="Q9">
        <v>0</v>
      </c>
      <c r="R9">
        <v>5</v>
      </c>
      <c r="S9">
        <v>0</v>
      </c>
      <c r="X9">
        <v>8</v>
      </c>
      <c r="Z9" t="str">
        <f t="shared" si="0"/>
        <v>RacialBonuses[8] = "5,10,5,5,0,0,0,0,0,0,0,0,5,0,0,0,5,0";</v>
      </c>
    </row>
    <row r="10" spans="1:26">
      <c r="A10" t="s">
        <v>451</v>
      </c>
      <c r="B10">
        <v>5</v>
      </c>
      <c r="C10">
        <v>5</v>
      </c>
      <c r="D10">
        <v>5</v>
      </c>
      <c r="E10">
        <v>5</v>
      </c>
      <c r="F10">
        <v>10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9</v>
      </c>
      <c r="Z10" t="str">
        <f t="shared" si="0"/>
        <v>RacialBonuses[9] = "5,5,5,5,10,0,0,0,0,0,0,5,0,0,0,0,0,0";</v>
      </c>
    </row>
    <row r="11" spans="1:26">
      <c r="A11" t="s">
        <v>452</v>
      </c>
      <c r="B11">
        <v>10</v>
      </c>
      <c r="C11">
        <v>0</v>
      </c>
      <c r="D11">
        <v>5</v>
      </c>
      <c r="E11">
        <v>5</v>
      </c>
      <c r="F11">
        <v>0</v>
      </c>
      <c r="G11">
        <v>5</v>
      </c>
      <c r="H11">
        <v>0</v>
      </c>
      <c r="I11">
        <v>5</v>
      </c>
      <c r="J11">
        <v>5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10</v>
      </c>
      <c r="Z11" t="str">
        <f t="shared" si="0"/>
        <v>RacialBonuses[10] = "10,0,5,5,0,5,0,5,5,0,0,0,0,0,0,0,0,0";</v>
      </c>
    </row>
  </sheetData>
  <sortState ref="A2:S11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D20"/>
  <sheetViews>
    <sheetView workbookViewId="0">
      <selection activeCell="B20" sqref="B20"/>
    </sheetView>
  </sheetViews>
  <sheetFormatPr defaultRowHeight="15"/>
  <cols>
    <col min="1" max="1" width="20.5703125" bestFit="1" customWidth="1"/>
  </cols>
  <sheetData>
    <row r="2" spans="1:4">
      <c r="A2" s="1" t="s">
        <v>463</v>
      </c>
    </row>
    <row r="3" spans="1:4">
      <c r="A3" t="s">
        <v>466</v>
      </c>
      <c r="B3">
        <v>10</v>
      </c>
    </row>
    <row r="4" spans="1:4">
      <c r="A4" t="s">
        <v>460</v>
      </c>
      <c r="B4">
        <v>35</v>
      </c>
      <c r="D4" t="s">
        <v>461</v>
      </c>
    </row>
    <row r="5" spans="1:4">
      <c r="A5" t="s">
        <v>462</v>
      </c>
      <c r="B5">
        <v>100</v>
      </c>
    </row>
    <row r="6" spans="1:4">
      <c r="A6" t="s">
        <v>467</v>
      </c>
      <c r="B6">
        <v>18</v>
      </c>
    </row>
    <row r="7" spans="1:4">
      <c r="A7" t="s">
        <v>468</v>
      </c>
      <c r="B7">
        <v>50</v>
      </c>
    </row>
    <row r="8" spans="1:4">
      <c r="A8" t="s">
        <v>470</v>
      </c>
      <c r="B8">
        <v>10</v>
      </c>
      <c r="D8" t="s">
        <v>471</v>
      </c>
    </row>
    <row r="9" spans="1:4">
      <c r="A9" t="s">
        <v>472</v>
      </c>
      <c r="B9">
        <v>50</v>
      </c>
    </row>
    <row r="14" spans="1:4">
      <c r="A14" s="1" t="s">
        <v>464</v>
      </c>
    </row>
    <row r="15" spans="1:4">
      <c r="A15" t="s">
        <v>465</v>
      </c>
      <c r="B15">
        <f>B6*(B5-B3)-B4</f>
        <v>1585</v>
      </c>
    </row>
    <row r="16" spans="1:4">
      <c r="A16" t="s">
        <v>469</v>
      </c>
      <c r="B16">
        <f>B7-1</f>
        <v>49</v>
      </c>
    </row>
    <row r="17" spans="1:2">
      <c r="A17" t="s">
        <v>473</v>
      </c>
      <c r="B17">
        <f>B16*B8</f>
        <v>490</v>
      </c>
    </row>
    <row r="19" spans="1:2">
      <c r="A19" t="s">
        <v>474</v>
      </c>
      <c r="B19">
        <f>B15-B17</f>
        <v>1095</v>
      </c>
    </row>
    <row r="20" spans="1:2">
      <c r="A20" t="s">
        <v>475</v>
      </c>
      <c r="B20">
        <f>B19/B9</f>
        <v>21.9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pane xSplit="13095" topLeftCell="Y1" activePane="topRight"/>
      <selection activeCell="O5" sqref="O5"/>
      <selection pane="topRight" activeCell="Z2" sqref="Z2:Z8"/>
    </sheetView>
  </sheetViews>
  <sheetFormatPr defaultRowHeight="15"/>
  <cols>
    <col min="1" max="1" width="16.85546875" bestFit="1" customWidth="1"/>
    <col min="2" max="2" width="7" bestFit="1" customWidth="1"/>
    <col min="3" max="3" width="7.42578125" bestFit="1" customWidth="1"/>
    <col min="4" max="4" width="5.7109375" bestFit="1" customWidth="1"/>
    <col min="5" max="5" width="8.85546875" bestFit="1" customWidth="1"/>
    <col min="6" max="6" width="6.85546875" bestFit="1" customWidth="1"/>
    <col min="7" max="7" width="7.85546875" bestFit="1" customWidth="1"/>
    <col min="8" max="8" width="7" customWidth="1"/>
    <col min="9" max="9" width="6.85546875" customWidth="1"/>
    <col min="10" max="10" width="3.5703125" bestFit="1" customWidth="1"/>
    <col min="11" max="11" width="7.5703125" bestFit="1" customWidth="1"/>
    <col min="12" max="12" width="4.42578125" bestFit="1" customWidth="1"/>
    <col min="13" max="13" width="5.7109375" bestFit="1" customWidth="1"/>
    <col min="14" max="14" width="5" bestFit="1" customWidth="1"/>
    <col min="15" max="15" width="6.28515625" bestFit="1" customWidth="1"/>
    <col min="16" max="16" width="4.85546875" bestFit="1" customWidth="1"/>
    <col min="17" max="17" width="4.5703125" bestFit="1" customWidth="1"/>
    <col min="18" max="18" width="7.42578125" bestFit="1" customWidth="1"/>
    <col min="19" max="19" width="4.85546875" bestFit="1" customWidth="1"/>
  </cols>
  <sheetData>
    <row r="1" spans="1:26">
      <c r="B1" t="s">
        <v>445</v>
      </c>
      <c r="C1" t="s">
        <v>446</v>
      </c>
      <c r="D1" t="s">
        <v>76</v>
      </c>
      <c r="E1" t="s">
        <v>100</v>
      </c>
      <c r="F1" t="s">
        <v>444</v>
      </c>
      <c r="G1" t="s">
        <v>145</v>
      </c>
      <c r="H1" t="s">
        <v>443</v>
      </c>
      <c r="I1" t="s">
        <v>442</v>
      </c>
      <c r="J1" t="s">
        <v>441</v>
      </c>
      <c r="K1" t="s">
        <v>227</v>
      </c>
      <c r="L1" t="s">
        <v>440</v>
      </c>
      <c r="M1" t="s">
        <v>439</v>
      </c>
      <c r="N1" t="s">
        <v>438</v>
      </c>
      <c r="O1" t="s">
        <v>308</v>
      </c>
      <c r="P1" t="s">
        <v>447</v>
      </c>
      <c r="Q1" t="s">
        <v>448</v>
      </c>
      <c r="R1" t="s">
        <v>379</v>
      </c>
      <c r="S1" t="s">
        <v>449</v>
      </c>
      <c r="T1" t="s">
        <v>486</v>
      </c>
    </row>
    <row r="2" spans="1:26">
      <c r="A2" t="s">
        <v>476</v>
      </c>
      <c r="B2">
        <v>10</v>
      </c>
      <c r="C2">
        <v>1</v>
      </c>
      <c r="D2">
        <v>10</v>
      </c>
      <c r="E2">
        <v>8</v>
      </c>
      <c r="F2">
        <v>10</v>
      </c>
      <c r="G2">
        <v>1</v>
      </c>
      <c r="H2">
        <v>8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0</v>
      </c>
      <c r="P2">
        <v>2</v>
      </c>
      <c r="Q2">
        <v>0</v>
      </c>
      <c r="R2">
        <v>1</v>
      </c>
      <c r="S2">
        <v>8</v>
      </c>
      <c r="T2">
        <v>1</v>
      </c>
      <c r="Z2" t="str">
        <f>"PlayerType[" &amp;T2 &amp;"] = """&amp;B2&amp;","&amp;C2&amp;","&amp;D2&amp;","&amp;E2&amp;","&amp;F2&amp;","&amp;G2&amp;","&amp;H2&amp;","&amp;I2&amp;","&amp;J2&amp;","&amp;K2&amp;","&amp;L2&amp;","&amp;M2&amp;","&amp;N2&amp;","&amp;O2&amp;","&amp;P2&amp;","&amp;Q2&amp;","&amp;R2&amp;","&amp;S2&amp;""";"</f>
        <v>PlayerType[1] = "10,1,10,8,10,1,8,1,1,1,0,1,1,0,2,0,1,8";</v>
      </c>
    </row>
    <row r="3" spans="1:26">
      <c r="A3" t="s">
        <v>477</v>
      </c>
      <c r="B3">
        <v>1</v>
      </c>
      <c r="C3">
        <v>10</v>
      </c>
      <c r="D3">
        <v>1</v>
      </c>
      <c r="E3">
        <v>10</v>
      </c>
      <c r="F3">
        <v>1</v>
      </c>
      <c r="G3">
        <v>8</v>
      </c>
      <c r="H3">
        <v>1</v>
      </c>
      <c r="I3">
        <v>1</v>
      </c>
      <c r="J3">
        <v>8</v>
      </c>
      <c r="K3">
        <v>0</v>
      </c>
      <c r="L3">
        <v>1</v>
      </c>
      <c r="M3">
        <v>8</v>
      </c>
      <c r="N3">
        <v>10</v>
      </c>
      <c r="O3">
        <v>0</v>
      </c>
      <c r="P3">
        <v>1</v>
      </c>
      <c r="Q3">
        <v>0</v>
      </c>
      <c r="R3">
        <v>1</v>
      </c>
      <c r="S3">
        <v>1</v>
      </c>
      <c r="T3">
        <v>2</v>
      </c>
      <c r="Z3" t="str">
        <f t="shared" ref="Z3:Z8" si="0">"PlayerType[" &amp;T3 &amp;"] = """&amp;B3&amp;","&amp;C3&amp;","&amp;D3&amp;","&amp;E3&amp;","&amp;F3&amp;","&amp;G3&amp;","&amp;H3&amp;","&amp;I3&amp;","&amp;J3&amp;","&amp;K3&amp;","&amp;L3&amp;","&amp;M3&amp;","&amp;N3&amp;","&amp;O3&amp;","&amp;P3&amp;","&amp;Q3&amp;","&amp;R3&amp;","&amp;S3&amp;""";"</f>
        <v>PlayerType[2] = "1,10,1,10,1,8,1,1,8,0,1,8,10,0,1,0,1,1";</v>
      </c>
    </row>
    <row r="4" spans="1:26">
      <c r="A4" t="s">
        <v>478</v>
      </c>
      <c r="B4">
        <v>8</v>
      </c>
      <c r="C4">
        <v>0</v>
      </c>
      <c r="D4">
        <v>0</v>
      </c>
      <c r="E4">
        <v>0</v>
      </c>
      <c r="F4">
        <v>0</v>
      </c>
      <c r="G4">
        <v>0</v>
      </c>
      <c r="H4">
        <v>10</v>
      </c>
      <c r="I4">
        <v>10</v>
      </c>
      <c r="J4">
        <v>10</v>
      </c>
      <c r="K4">
        <v>2</v>
      </c>
      <c r="L4">
        <v>2</v>
      </c>
      <c r="M4">
        <v>8</v>
      </c>
      <c r="N4">
        <v>8</v>
      </c>
      <c r="O4">
        <v>1</v>
      </c>
      <c r="P4">
        <v>2</v>
      </c>
      <c r="Q4">
        <v>1</v>
      </c>
      <c r="R4">
        <v>1</v>
      </c>
      <c r="S4">
        <v>1</v>
      </c>
      <c r="T4">
        <v>3</v>
      </c>
      <c r="Z4" t="str">
        <f t="shared" si="0"/>
        <v>PlayerType[3] = "8,0,0,0,0,0,10,10,10,2,2,8,8,1,2,1,1,1";</v>
      </c>
    </row>
    <row r="5" spans="1:26">
      <c r="A5" t="s">
        <v>479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10</v>
      </c>
      <c r="I5">
        <v>8</v>
      </c>
      <c r="J5">
        <v>8</v>
      </c>
      <c r="K5">
        <v>10</v>
      </c>
      <c r="L5">
        <v>10</v>
      </c>
      <c r="M5">
        <v>2</v>
      </c>
      <c r="N5">
        <v>8</v>
      </c>
      <c r="O5">
        <v>1</v>
      </c>
      <c r="P5">
        <v>1</v>
      </c>
      <c r="Q5">
        <v>0</v>
      </c>
      <c r="R5">
        <v>1</v>
      </c>
      <c r="S5">
        <v>1</v>
      </c>
      <c r="T5">
        <v>4</v>
      </c>
      <c r="Z5" t="str">
        <f t="shared" si="0"/>
        <v>PlayerType[4] = "1,0,0,0,0,0,10,8,8,10,10,2,8,1,1,0,1,1";</v>
      </c>
    </row>
    <row r="6" spans="1:26">
      <c r="A6" t="s">
        <v>480</v>
      </c>
      <c r="B6">
        <v>8</v>
      </c>
      <c r="C6">
        <v>0</v>
      </c>
      <c r="D6">
        <v>1</v>
      </c>
      <c r="E6">
        <v>0</v>
      </c>
      <c r="F6">
        <v>0</v>
      </c>
      <c r="G6">
        <v>8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10</v>
      </c>
      <c r="O6">
        <v>10</v>
      </c>
      <c r="P6">
        <v>1</v>
      </c>
      <c r="Q6">
        <v>10</v>
      </c>
      <c r="R6">
        <v>1</v>
      </c>
      <c r="S6">
        <v>8</v>
      </c>
      <c r="T6">
        <v>5</v>
      </c>
      <c r="Z6" t="str">
        <f t="shared" si="0"/>
        <v>PlayerType[5] = "8,0,1,0,0,8,1,1,1,1,1,1,10,10,1,10,1,8";</v>
      </c>
    </row>
    <row r="7" spans="1:26">
      <c r="A7" t="s">
        <v>481</v>
      </c>
      <c r="B7">
        <v>10</v>
      </c>
      <c r="C7">
        <v>0</v>
      </c>
      <c r="D7">
        <v>0</v>
      </c>
      <c r="E7">
        <v>0</v>
      </c>
      <c r="F7">
        <v>1</v>
      </c>
      <c r="G7">
        <v>10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8</v>
      </c>
      <c r="O7">
        <v>10</v>
      </c>
      <c r="P7">
        <v>1</v>
      </c>
      <c r="Q7">
        <v>8</v>
      </c>
      <c r="R7">
        <v>1</v>
      </c>
      <c r="S7">
        <v>8</v>
      </c>
      <c r="T7">
        <v>6</v>
      </c>
      <c r="Z7" t="str">
        <f t="shared" si="0"/>
        <v>PlayerType[6] = "10,0,0,0,1,10,1,1,1,1,1,1,8,10,1,8,1,8";</v>
      </c>
    </row>
    <row r="8" spans="1:26">
      <c r="A8" t="s">
        <v>482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1</v>
      </c>
      <c r="S8">
        <v>1</v>
      </c>
      <c r="T8">
        <v>7</v>
      </c>
      <c r="Z8" t="str">
        <f t="shared" si="0"/>
        <v>PlayerType[7] = "2,2,2,2,2,2,2,2,2,2,2,2,2,2,2,2,1,1";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Perks</vt:lpstr>
      <vt:lpstr>Races</vt:lpstr>
      <vt:lpstr>Leveling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2011-11-05T19:48:40Z</dcterms:created>
  <dcterms:modified xsi:type="dcterms:W3CDTF">2011-11-09T11:33:56Z</dcterms:modified>
</cp:coreProperties>
</file>