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enj\source\repos\KorfbalScoreApp\Content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1" l="1"/>
  <c r="O26" i="1"/>
  <c r="O25" i="1"/>
  <c r="O23" i="1"/>
  <c r="O22" i="1"/>
  <c r="O21" i="1"/>
  <c r="O20" i="1"/>
  <c r="G30" i="1"/>
  <c r="G29" i="1"/>
  <c r="G28" i="1"/>
  <c r="G27" i="1"/>
  <c r="G26" i="1"/>
  <c r="G25" i="1"/>
  <c r="G24" i="1"/>
  <c r="G23" i="1"/>
  <c r="G22" i="1"/>
  <c r="G21" i="1"/>
  <c r="G20" i="1"/>
  <c r="G7" i="1"/>
  <c r="O9" i="1" l="1"/>
  <c r="J9" i="1"/>
  <c r="O5" i="1"/>
  <c r="O6" i="1"/>
  <c r="O7" i="1"/>
  <c r="O10" i="1"/>
  <c r="O14" i="1"/>
  <c r="O4" i="1"/>
  <c r="G6" i="1"/>
  <c r="G8" i="1"/>
  <c r="G9" i="1"/>
  <c r="G12" i="1"/>
  <c r="G13" i="1"/>
  <c r="M5" i="1"/>
  <c r="K30" i="1"/>
  <c r="K29" i="1"/>
  <c r="K28" i="1"/>
  <c r="K27" i="1"/>
  <c r="K26" i="1"/>
  <c r="K24" i="1"/>
  <c r="K23" i="1"/>
  <c r="K22" i="1"/>
  <c r="K21" i="1"/>
  <c r="K20" i="1"/>
  <c r="K5" i="1"/>
  <c r="K6" i="1"/>
  <c r="K7" i="1"/>
  <c r="K8" i="1"/>
  <c r="K10" i="1"/>
  <c r="K11" i="1"/>
  <c r="K12" i="1"/>
  <c r="K13" i="1"/>
  <c r="K14" i="1"/>
  <c r="K4" i="1"/>
  <c r="N30" i="1"/>
  <c r="N29" i="1"/>
  <c r="N28" i="1"/>
  <c r="N27" i="1"/>
  <c r="N26" i="1"/>
  <c r="N25" i="1"/>
  <c r="N24" i="1"/>
  <c r="N23" i="1"/>
  <c r="N22" i="1"/>
  <c r="N21" i="1"/>
  <c r="N20" i="1"/>
  <c r="N5" i="1"/>
  <c r="N6" i="1"/>
  <c r="N7" i="1"/>
  <c r="N8" i="1"/>
  <c r="N10" i="1"/>
  <c r="N11" i="1"/>
  <c r="N12" i="1"/>
  <c r="N13" i="1"/>
  <c r="N14" i="1"/>
  <c r="N4" i="1"/>
  <c r="C30" i="1"/>
  <c r="C29" i="1"/>
  <c r="C28" i="1"/>
  <c r="C27" i="1"/>
  <c r="C26" i="1"/>
  <c r="C25" i="1"/>
  <c r="C24" i="1"/>
  <c r="C23" i="1"/>
  <c r="C22" i="1"/>
  <c r="C21" i="1"/>
  <c r="C20" i="1"/>
  <c r="C5" i="1"/>
  <c r="C6" i="1"/>
  <c r="C7" i="1"/>
  <c r="C8" i="1"/>
  <c r="C9" i="1"/>
  <c r="C10" i="1"/>
  <c r="C11" i="1"/>
  <c r="C12" i="1"/>
  <c r="C13" i="1"/>
  <c r="C14" i="1"/>
  <c r="C4" i="1"/>
  <c r="M30" i="1"/>
  <c r="M29" i="1"/>
  <c r="M28" i="1"/>
  <c r="M27" i="1"/>
  <c r="M26" i="1"/>
  <c r="M25" i="1"/>
  <c r="M24" i="1"/>
  <c r="M23" i="1"/>
  <c r="M22" i="1"/>
  <c r="M21" i="1"/>
  <c r="M20" i="1"/>
  <c r="E22" i="1"/>
  <c r="F22" i="1" s="1"/>
  <c r="E4" i="1"/>
  <c r="E5" i="1"/>
  <c r="F5" i="1" s="1"/>
  <c r="E6" i="1"/>
  <c r="F6" i="1" s="1"/>
  <c r="E7" i="1"/>
  <c r="F7" i="1" s="1"/>
  <c r="E8" i="1"/>
  <c r="E9" i="1"/>
  <c r="E10" i="1"/>
  <c r="F10" i="1" s="1"/>
  <c r="E11" i="1"/>
  <c r="F11" i="1" s="1"/>
  <c r="E12" i="1"/>
  <c r="F12" i="1" s="1"/>
  <c r="E13" i="1"/>
  <c r="F13" i="1" s="1"/>
  <c r="E14" i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1" i="1"/>
  <c r="F21" i="1" s="1"/>
  <c r="E20" i="1"/>
  <c r="F20" i="1" s="1"/>
  <c r="M14" i="1"/>
  <c r="M13" i="1"/>
  <c r="M12" i="1"/>
  <c r="M11" i="1"/>
  <c r="M10" i="1"/>
  <c r="M9" i="1"/>
  <c r="N9" i="1" s="1"/>
  <c r="M8" i="1"/>
  <c r="M7" i="1"/>
  <c r="M6" i="1"/>
  <c r="M4" i="1"/>
  <c r="F4" i="1"/>
  <c r="F8" i="1"/>
  <c r="F9" i="1"/>
  <c r="F14" i="1"/>
</calcChain>
</file>

<file path=xl/sharedStrings.xml><?xml version="1.0" encoding="utf-8"?>
<sst xmlns="http://schemas.openxmlformats.org/spreadsheetml/2006/main" count="77" uniqueCount="24">
  <si>
    <t>Doelpunt</t>
  </si>
  <si>
    <t>Achterkant</t>
  </si>
  <si>
    <t>Achterkant kort</t>
  </si>
  <si>
    <t>Voorkant kort</t>
  </si>
  <si>
    <t>Zijkant 1</t>
  </si>
  <si>
    <t>Zijkant 2</t>
  </si>
  <si>
    <t>Zijkant kort 1</t>
  </si>
  <si>
    <t>Zijkant kort 2</t>
  </si>
  <si>
    <t>Zijkant kort 3</t>
  </si>
  <si>
    <t>2,5m</t>
  </si>
  <si>
    <t>voorkant mid</t>
  </si>
  <si>
    <t>voorkant afstand</t>
  </si>
  <si>
    <t>eind</t>
  </si>
  <si>
    <t>lengte</t>
  </si>
  <si>
    <t>Afstand van 0 (zijkant). Begin</t>
  </si>
  <si>
    <t>x</t>
  </si>
  <si>
    <t>y</t>
  </si>
  <si>
    <t>Factor</t>
  </si>
  <si>
    <t>Zijkant 4</t>
  </si>
  <si>
    <t>Alles wat niet het bovenstaande is</t>
  </si>
  <si>
    <t>Tegen doelpunt</t>
  </si>
  <si>
    <t>Factor (lengte)</t>
  </si>
  <si>
    <t>Factor (start)</t>
  </si>
  <si>
    <t>Zijkant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</si>
</sst>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164" fontId="0" fillId="2" borderId="1" xfId="0" applyNumberFormat="1" applyFill="1" applyBorder="1"/>
    <xf numFmtId="164" fontId="0" fillId="2" borderId="2" xfId="0" applyNumberFormat="1" applyFill="1" applyBorder="1"/>
    <xf numFmtId="1" fontId="0" fillId="2" borderId="0" xfId="0" applyNumberFormat="1" applyFill="1"/>
    <xf numFmtId="164" fontId="0" fillId="2" borderId="3" xfId="0" applyNumberFormat="1" applyFill="1" applyBorder="1"/>
    <xf numFmtId="164" fontId="0" fillId="0" borderId="3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A16" zoomScale="115" zoomScaleNormal="115" workbookViewId="0">
      <selection activeCell="A30" sqref="A30:XFD30"/>
    </sheetView>
  </sheetViews>
  <sheetFormatPr defaultRowHeight="14.4" x14ac:dyDescent="0.3"/>
  <cols>
    <col min="1" max="1" width="15" bestFit="1" customWidth="1"/>
    <col min="2" max="3" width="12.6640625" customWidth="1"/>
    <col min="6" max="6" width="12.88671875" bestFit="1" customWidth="1"/>
    <col min="7" max="7" width="12.88671875" customWidth="1"/>
    <col min="8" max="8" width="4.44140625" customWidth="1"/>
    <col min="9" max="9" width="15" bestFit="1" customWidth="1"/>
    <col min="11" max="11" width="10.88671875" bestFit="1" customWidth="1"/>
    <col min="15" max="15" width="10.88671875" bestFit="1" customWidth="1"/>
    <col min="16" max="16384" width="8.88671875" style="4"/>
  </cols>
  <sheetData>
    <row r="1" spans="1:15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x14ac:dyDescent="0.3">
      <c r="A2" s="10" t="s">
        <v>15</v>
      </c>
      <c r="B2" s="10"/>
      <c r="C2" s="10"/>
      <c r="D2" s="10"/>
      <c r="E2" s="10"/>
      <c r="F2" s="10"/>
      <c r="G2" s="2"/>
      <c r="I2" s="10" t="s">
        <v>16</v>
      </c>
      <c r="J2" s="10"/>
      <c r="K2" s="10"/>
      <c r="L2" s="10"/>
      <c r="M2" s="10"/>
      <c r="N2" s="10"/>
    </row>
    <row r="3" spans="1:15" ht="58.2" thickBot="1" x14ac:dyDescent="0.35">
      <c r="B3" s="1" t="s">
        <v>14</v>
      </c>
      <c r="C3" s="1" t="s">
        <v>22</v>
      </c>
      <c r="D3" t="s">
        <v>12</v>
      </c>
      <c r="E3" t="s">
        <v>13</v>
      </c>
      <c r="F3" t="s">
        <v>21</v>
      </c>
      <c r="J3" s="1" t="s">
        <v>14</v>
      </c>
      <c r="K3" s="1" t="s">
        <v>22</v>
      </c>
      <c r="L3" t="s">
        <v>12</v>
      </c>
      <c r="M3" t="s">
        <v>13</v>
      </c>
      <c r="N3" t="s">
        <v>17</v>
      </c>
    </row>
    <row r="4" spans="1:15" x14ac:dyDescent="0.3">
      <c r="A4" s="3" t="s">
        <v>4</v>
      </c>
      <c r="B4" s="3">
        <v>0</v>
      </c>
      <c r="C4" s="5">
        <f>B4/1515</f>
        <v>0</v>
      </c>
      <c r="D4" s="3">
        <v>304</v>
      </c>
      <c r="E4" s="3">
        <f t="shared" ref="E4:E14" si="0">D4-B4</f>
        <v>304</v>
      </c>
      <c r="F4" s="3">
        <f>E4/1515</f>
        <v>0.20066006600660066</v>
      </c>
      <c r="G4" s="5">
        <v>0.25</v>
      </c>
      <c r="H4" s="3"/>
      <c r="I4" s="3" t="s">
        <v>4</v>
      </c>
      <c r="J4" s="3">
        <v>0</v>
      </c>
      <c r="K4" s="5">
        <f>J4/758</f>
        <v>0</v>
      </c>
      <c r="L4" s="3">
        <v>136</v>
      </c>
      <c r="M4" s="3">
        <f>L4-J4</f>
        <v>136</v>
      </c>
      <c r="N4" s="3">
        <f>M4/758</f>
        <v>0.17941952506596306</v>
      </c>
      <c r="O4" s="5">
        <f>K4+N4</f>
        <v>0.17941952506596306</v>
      </c>
    </row>
    <row r="5" spans="1:15" x14ac:dyDescent="0.3">
      <c r="A5" s="3" t="s">
        <v>5</v>
      </c>
      <c r="B5" s="3">
        <v>160</v>
      </c>
      <c r="C5" s="6">
        <f t="shared" ref="C5:C14" si="1">B5/1515</f>
        <v>0.10561056105610561</v>
      </c>
      <c r="D5" s="3">
        <v>304</v>
      </c>
      <c r="E5" s="3">
        <f t="shared" si="0"/>
        <v>144</v>
      </c>
      <c r="F5" s="3">
        <f t="shared" ref="F5:F14" si="2">E5/1515</f>
        <v>9.5049504950495051E-2</v>
      </c>
      <c r="G5" s="6">
        <v>0.25</v>
      </c>
      <c r="H5" s="3"/>
      <c r="I5" s="3" t="s">
        <v>5</v>
      </c>
      <c r="J5" s="3">
        <v>136</v>
      </c>
      <c r="K5" s="6">
        <f t="shared" ref="K5:K14" si="3">J5/758</f>
        <v>0.17941952506596306</v>
      </c>
      <c r="L5" s="3">
        <v>240</v>
      </c>
      <c r="M5" s="3">
        <f t="shared" ref="M5:M14" si="4">L5-J5</f>
        <v>104</v>
      </c>
      <c r="N5" s="3">
        <f t="shared" ref="N5:N14" si="5">M5/758</f>
        <v>0.13720316622691292</v>
      </c>
      <c r="O5" s="6">
        <f t="shared" ref="O5:O14" si="6">K5+N5</f>
        <v>0.31662269129287601</v>
      </c>
    </row>
    <row r="6" spans="1:15" x14ac:dyDescent="0.3">
      <c r="A6" s="3" t="s">
        <v>6</v>
      </c>
      <c r="B6" s="3">
        <v>160</v>
      </c>
      <c r="C6" s="6">
        <f t="shared" si="1"/>
        <v>0.10561056105610561</v>
      </c>
      <c r="D6" s="3">
        <v>384</v>
      </c>
      <c r="E6" s="3">
        <f t="shared" si="0"/>
        <v>224</v>
      </c>
      <c r="F6" s="3">
        <f t="shared" si="2"/>
        <v>0.14785478547854786</v>
      </c>
      <c r="G6" s="6">
        <f t="shared" ref="G6:G13" si="7">C6+F6</f>
        <v>0.25346534653465347</v>
      </c>
      <c r="H6" s="3"/>
      <c r="I6" s="3" t="s">
        <v>6</v>
      </c>
      <c r="J6" s="3">
        <v>240</v>
      </c>
      <c r="K6" s="6">
        <f t="shared" si="3"/>
        <v>0.31662269129287601</v>
      </c>
      <c r="L6" s="3">
        <v>299</v>
      </c>
      <c r="M6" s="3">
        <f t="shared" si="4"/>
        <v>59</v>
      </c>
      <c r="N6" s="3">
        <f t="shared" si="5"/>
        <v>7.7836411609498682E-2</v>
      </c>
      <c r="O6" s="6">
        <f t="shared" si="6"/>
        <v>0.39445910290237468</v>
      </c>
    </row>
    <row r="7" spans="1:15" x14ac:dyDescent="0.3">
      <c r="A7" s="3" t="s">
        <v>1</v>
      </c>
      <c r="B7" s="3">
        <v>0</v>
      </c>
      <c r="C7" s="6">
        <f t="shared" si="1"/>
        <v>0</v>
      </c>
      <c r="D7" s="3">
        <v>160</v>
      </c>
      <c r="E7" s="3">
        <f t="shared" si="0"/>
        <v>160</v>
      </c>
      <c r="F7" s="3">
        <f t="shared" si="2"/>
        <v>0.10561056105610561</v>
      </c>
      <c r="G7" s="6">
        <f>C7+F7</f>
        <v>0.10561056105610561</v>
      </c>
      <c r="H7" s="3"/>
      <c r="I7" s="3" t="s">
        <v>1</v>
      </c>
      <c r="J7" s="3">
        <v>136</v>
      </c>
      <c r="K7" s="6">
        <f t="shared" si="3"/>
        <v>0.17941952506596306</v>
      </c>
      <c r="L7" s="3">
        <v>611</v>
      </c>
      <c r="M7" s="3">
        <f t="shared" si="4"/>
        <v>475</v>
      </c>
      <c r="N7" s="3">
        <f t="shared" si="5"/>
        <v>0.62664907651715041</v>
      </c>
      <c r="O7" s="6">
        <f t="shared" si="6"/>
        <v>0.80606860158311344</v>
      </c>
    </row>
    <row r="8" spans="1:15" x14ac:dyDescent="0.3">
      <c r="A8" s="3" t="s">
        <v>2</v>
      </c>
      <c r="B8" s="3">
        <v>160</v>
      </c>
      <c r="C8" s="6">
        <f t="shared" si="1"/>
        <v>0.10561056105610561</v>
      </c>
      <c r="D8" s="3">
        <v>256</v>
      </c>
      <c r="E8" s="3">
        <f t="shared" si="0"/>
        <v>96</v>
      </c>
      <c r="F8" s="3">
        <f t="shared" si="2"/>
        <v>6.3366336633663367E-2</v>
      </c>
      <c r="G8" s="6">
        <f t="shared" si="7"/>
        <v>0.16897689768976898</v>
      </c>
      <c r="H8" s="3"/>
      <c r="I8" s="3" t="s">
        <v>2</v>
      </c>
      <c r="J8" s="3">
        <v>299</v>
      </c>
      <c r="K8" s="6">
        <f t="shared" si="3"/>
        <v>0.39445910290237468</v>
      </c>
      <c r="L8" s="3">
        <v>448</v>
      </c>
      <c r="M8" s="3">
        <f t="shared" si="4"/>
        <v>149</v>
      </c>
      <c r="N8" s="3">
        <f t="shared" si="5"/>
        <v>0.19656992084432717</v>
      </c>
      <c r="O8" s="6">
        <v>0.56100000000000005</v>
      </c>
    </row>
    <row r="9" spans="1:15" x14ac:dyDescent="0.3">
      <c r="A9" s="3" t="s">
        <v>7</v>
      </c>
      <c r="B9" s="3">
        <v>160</v>
      </c>
      <c r="C9" s="6">
        <f t="shared" si="1"/>
        <v>0.10561056105610561</v>
      </c>
      <c r="D9" s="3">
        <v>384</v>
      </c>
      <c r="E9" s="3">
        <f t="shared" si="0"/>
        <v>224</v>
      </c>
      <c r="F9" s="3">
        <f t="shared" si="2"/>
        <v>0.14785478547854786</v>
      </c>
      <c r="G9" s="6">
        <f t="shared" si="7"/>
        <v>0.25346534653465347</v>
      </c>
      <c r="H9" s="3"/>
      <c r="I9" s="3" t="s">
        <v>7</v>
      </c>
      <c r="J9" s="7">
        <f>K9*758</f>
        <v>425.23800000000006</v>
      </c>
      <c r="K9" s="6">
        <v>0.56100000000000005</v>
      </c>
      <c r="L9" s="3">
        <v>507</v>
      </c>
      <c r="M9" s="3">
        <f t="shared" si="4"/>
        <v>81.761999999999944</v>
      </c>
      <c r="N9" s="3">
        <f t="shared" si="5"/>
        <v>0.10786543535620045</v>
      </c>
      <c r="O9" s="6">
        <f>K9+N9</f>
        <v>0.66886543535620047</v>
      </c>
    </row>
    <row r="10" spans="1:15" x14ac:dyDescent="0.3">
      <c r="A10" s="3" t="s">
        <v>23</v>
      </c>
      <c r="B10" s="3">
        <v>160</v>
      </c>
      <c r="C10" s="6">
        <f t="shared" si="1"/>
        <v>0.10561056105610561</v>
      </c>
      <c r="D10" s="3">
        <v>304</v>
      </c>
      <c r="E10" s="3">
        <f t="shared" si="0"/>
        <v>144</v>
      </c>
      <c r="F10" s="3">
        <f t="shared" si="2"/>
        <v>9.5049504950495051E-2</v>
      </c>
      <c r="G10" s="6">
        <v>0.25</v>
      </c>
      <c r="H10" s="3"/>
      <c r="I10" s="3" t="s">
        <v>8</v>
      </c>
      <c r="J10" s="3">
        <v>507</v>
      </c>
      <c r="K10" s="6">
        <f t="shared" si="3"/>
        <v>0.66886543535620058</v>
      </c>
      <c r="L10" s="3">
        <v>611</v>
      </c>
      <c r="M10" s="3">
        <f t="shared" si="4"/>
        <v>104</v>
      </c>
      <c r="N10" s="3">
        <f t="shared" si="5"/>
        <v>0.13720316622691292</v>
      </c>
      <c r="O10" s="6">
        <f t="shared" si="6"/>
        <v>0.80606860158311355</v>
      </c>
    </row>
    <row r="11" spans="1:15" x14ac:dyDescent="0.3">
      <c r="A11" s="3" t="s">
        <v>18</v>
      </c>
      <c r="B11" s="3">
        <v>0</v>
      </c>
      <c r="C11" s="6">
        <f t="shared" si="1"/>
        <v>0</v>
      </c>
      <c r="D11" s="3">
        <v>304</v>
      </c>
      <c r="E11" s="3">
        <f t="shared" si="0"/>
        <v>304</v>
      </c>
      <c r="F11" s="3">
        <f t="shared" si="2"/>
        <v>0.20066006600660066</v>
      </c>
      <c r="G11" s="6">
        <v>0.25</v>
      </c>
      <c r="H11" s="3"/>
      <c r="I11" s="3" t="s">
        <v>18</v>
      </c>
      <c r="J11" s="3">
        <v>611</v>
      </c>
      <c r="K11" s="6">
        <f t="shared" si="3"/>
        <v>0.80606860158311344</v>
      </c>
      <c r="L11" s="3">
        <v>758</v>
      </c>
      <c r="M11" s="3">
        <f t="shared" si="4"/>
        <v>147</v>
      </c>
      <c r="N11" s="3">
        <f t="shared" si="5"/>
        <v>0.19393139841688653</v>
      </c>
      <c r="O11" s="6">
        <v>0.98</v>
      </c>
    </row>
    <row r="12" spans="1:15" x14ac:dyDescent="0.3">
      <c r="A12" s="3" t="s">
        <v>3</v>
      </c>
      <c r="B12" s="3">
        <v>256</v>
      </c>
      <c r="C12" s="6">
        <f t="shared" si="1"/>
        <v>0.16897689768976898</v>
      </c>
      <c r="D12" s="3">
        <v>314</v>
      </c>
      <c r="E12" s="3">
        <f t="shared" si="0"/>
        <v>58</v>
      </c>
      <c r="F12" s="3">
        <f t="shared" si="2"/>
        <v>3.8283828382838281E-2</v>
      </c>
      <c r="G12" s="6">
        <f t="shared" si="7"/>
        <v>0.20726072607260726</v>
      </c>
      <c r="H12" s="3"/>
      <c r="I12" s="3" t="s">
        <v>3</v>
      </c>
      <c r="J12" s="3">
        <v>299</v>
      </c>
      <c r="K12" s="6">
        <f t="shared" si="3"/>
        <v>0.39445910290237468</v>
      </c>
      <c r="L12" s="3">
        <v>448</v>
      </c>
      <c r="M12" s="3">
        <f t="shared" si="4"/>
        <v>149</v>
      </c>
      <c r="N12" s="3">
        <f t="shared" si="5"/>
        <v>0.19656992084432717</v>
      </c>
      <c r="O12" s="6">
        <v>0.56100000000000005</v>
      </c>
    </row>
    <row r="13" spans="1:15" x14ac:dyDescent="0.3">
      <c r="A13" s="3" t="s">
        <v>9</v>
      </c>
      <c r="B13" s="3">
        <v>314</v>
      </c>
      <c r="C13" s="6">
        <f t="shared" si="1"/>
        <v>0.20726072607260726</v>
      </c>
      <c r="D13" s="3">
        <v>384</v>
      </c>
      <c r="E13" s="3">
        <f t="shared" si="0"/>
        <v>70</v>
      </c>
      <c r="F13" s="3">
        <f t="shared" si="2"/>
        <v>4.6204620462046202E-2</v>
      </c>
      <c r="G13" s="6">
        <f t="shared" si="7"/>
        <v>0.25346534653465347</v>
      </c>
      <c r="H13" s="3"/>
      <c r="I13" s="3" t="s">
        <v>9</v>
      </c>
      <c r="J13" s="3">
        <v>299</v>
      </c>
      <c r="K13" s="6">
        <f t="shared" si="3"/>
        <v>0.39445910290237468</v>
      </c>
      <c r="L13" s="3">
        <v>448</v>
      </c>
      <c r="M13" s="3">
        <f t="shared" si="4"/>
        <v>149</v>
      </c>
      <c r="N13" s="3">
        <f t="shared" si="5"/>
        <v>0.19656992084432717</v>
      </c>
      <c r="O13" s="6">
        <v>0.56100000000000005</v>
      </c>
    </row>
    <row r="14" spans="1:15" ht="15" thickBot="1" x14ac:dyDescent="0.35">
      <c r="A14" s="3" t="s">
        <v>10</v>
      </c>
      <c r="B14" s="3">
        <v>384</v>
      </c>
      <c r="C14" s="8">
        <f t="shared" si="1"/>
        <v>0.25346534653465347</v>
      </c>
      <c r="D14" s="3">
        <v>457</v>
      </c>
      <c r="E14" s="3">
        <f t="shared" si="0"/>
        <v>73</v>
      </c>
      <c r="F14" s="3">
        <f t="shared" si="2"/>
        <v>4.8184818481848184E-2</v>
      </c>
      <c r="G14" s="8">
        <v>0.32</v>
      </c>
      <c r="H14" s="3"/>
      <c r="I14" s="3" t="s">
        <v>10</v>
      </c>
      <c r="J14" s="3">
        <v>240</v>
      </c>
      <c r="K14" s="8">
        <f t="shared" si="3"/>
        <v>0.31662269129287601</v>
      </c>
      <c r="L14" s="3">
        <v>507</v>
      </c>
      <c r="M14" s="3">
        <f t="shared" si="4"/>
        <v>267</v>
      </c>
      <c r="N14" s="3">
        <f t="shared" si="5"/>
        <v>0.35224274406332456</v>
      </c>
      <c r="O14" s="8">
        <f t="shared" si="6"/>
        <v>0.66886543535620058</v>
      </c>
    </row>
    <row r="15" spans="1:15" x14ac:dyDescent="0.3">
      <c r="A15" t="s">
        <v>11</v>
      </c>
      <c r="B15" t="s">
        <v>19</v>
      </c>
      <c r="I15" t="s">
        <v>11</v>
      </c>
      <c r="J15" t="s">
        <v>19</v>
      </c>
    </row>
    <row r="17" spans="1:15" x14ac:dyDescent="0.3">
      <c r="A17" s="10" t="s">
        <v>20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5" x14ac:dyDescent="0.3">
      <c r="A18" s="10" t="s">
        <v>15</v>
      </c>
      <c r="B18" s="10"/>
      <c r="C18" s="10"/>
      <c r="D18" s="10"/>
      <c r="E18" s="10"/>
      <c r="F18" s="10"/>
      <c r="G18" s="2"/>
      <c r="I18" s="10" t="s">
        <v>16</v>
      </c>
      <c r="J18" s="10"/>
      <c r="K18" s="10"/>
      <c r="L18" s="10"/>
      <c r="M18" s="10"/>
      <c r="N18" s="10"/>
    </row>
    <row r="19" spans="1:15" ht="58.2" thickBot="1" x14ac:dyDescent="0.35">
      <c r="B19" s="1" t="s">
        <v>14</v>
      </c>
      <c r="C19" s="1" t="s">
        <v>22</v>
      </c>
      <c r="D19" t="s">
        <v>12</v>
      </c>
      <c r="E19" t="s">
        <v>13</v>
      </c>
      <c r="F19" t="s">
        <v>17</v>
      </c>
      <c r="J19" s="1" t="s">
        <v>14</v>
      </c>
      <c r="K19" s="1"/>
      <c r="L19" t="s">
        <v>12</v>
      </c>
      <c r="M19" t="s">
        <v>13</v>
      </c>
      <c r="N19" t="s">
        <v>17</v>
      </c>
    </row>
    <row r="20" spans="1:15" s="3" customFormat="1" x14ac:dyDescent="0.3">
      <c r="A20" s="3" t="s">
        <v>4</v>
      </c>
      <c r="B20" s="3">
        <v>1210</v>
      </c>
      <c r="C20" s="5">
        <f>B20/1515</f>
        <v>0.79867986798679869</v>
      </c>
      <c r="D20" s="3">
        <v>1514</v>
      </c>
      <c r="E20" s="3">
        <f>D20-B20</f>
        <v>304</v>
      </c>
      <c r="F20" s="3">
        <f>E20/1515</f>
        <v>0.20066006600660066</v>
      </c>
      <c r="G20" s="5">
        <f t="shared" ref="G20:G30" si="8">C20+F20</f>
        <v>0.99933993399339938</v>
      </c>
      <c r="I20" s="3" t="s">
        <v>4</v>
      </c>
      <c r="J20" s="3">
        <v>0</v>
      </c>
      <c r="K20" s="5">
        <f>J20/758</f>
        <v>0</v>
      </c>
      <c r="L20" s="3">
        <v>136</v>
      </c>
      <c r="M20" s="3">
        <f>L20-J20</f>
        <v>136</v>
      </c>
      <c r="N20" s="3">
        <f>M20/758</f>
        <v>0.17941952506596306</v>
      </c>
      <c r="O20" s="5">
        <f t="shared" ref="O20:O30" si="9">K20+N20</f>
        <v>0.17941952506596306</v>
      </c>
    </row>
    <row r="21" spans="1:15" s="3" customFormat="1" x14ac:dyDescent="0.3">
      <c r="A21" s="3" t="s">
        <v>5</v>
      </c>
      <c r="B21" s="3">
        <v>1210</v>
      </c>
      <c r="C21" s="6">
        <f t="shared" ref="C21:C30" si="10">B21/1515</f>
        <v>0.79867986798679869</v>
      </c>
      <c r="D21" s="3">
        <v>1354</v>
      </c>
      <c r="E21" s="3">
        <f t="shared" ref="E21:E30" si="11">D21-B21</f>
        <v>144</v>
      </c>
      <c r="F21" s="3">
        <f t="shared" ref="F21:F30" si="12">E21/1515</f>
        <v>9.5049504950495051E-2</v>
      </c>
      <c r="G21" s="6">
        <f t="shared" si="8"/>
        <v>0.89372937293729371</v>
      </c>
      <c r="I21" s="3" t="s">
        <v>5</v>
      </c>
      <c r="J21" s="3">
        <v>136</v>
      </c>
      <c r="K21" s="6">
        <f t="shared" ref="K21:K30" si="13">J21/758</f>
        <v>0.17941952506596306</v>
      </c>
      <c r="L21" s="3">
        <v>240</v>
      </c>
      <c r="M21" s="3">
        <f t="shared" ref="M21:M30" si="14">L21-J21</f>
        <v>104</v>
      </c>
      <c r="N21" s="3">
        <f t="shared" ref="N21:N30" si="15">M21/758</f>
        <v>0.13720316622691292</v>
      </c>
      <c r="O21" s="6">
        <f t="shared" si="9"/>
        <v>0.31662269129287601</v>
      </c>
    </row>
    <row r="22" spans="1:15" s="3" customFormat="1" x14ac:dyDescent="0.3">
      <c r="A22" s="3" t="s">
        <v>6</v>
      </c>
      <c r="B22" s="3">
        <v>1130</v>
      </c>
      <c r="C22" s="6">
        <f t="shared" si="10"/>
        <v>0.74587458745874591</v>
      </c>
      <c r="D22" s="3">
        <v>1354</v>
      </c>
      <c r="E22" s="3">
        <f t="shared" si="11"/>
        <v>224</v>
      </c>
      <c r="F22" s="3">
        <f t="shared" si="12"/>
        <v>0.14785478547854786</v>
      </c>
      <c r="G22" s="6">
        <f t="shared" si="8"/>
        <v>0.89372937293729371</v>
      </c>
      <c r="I22" s="3" t="s">
        <v>6</v>
      </c>
      <c r="J22" s="3">
        <v>240</v>
      </c>
      <c r="K22" s="6">
        <f t="shared" si="13"/>
        <v>0.31662269129287601</v>
      </c>
      <c r="L22" s="3">
        <v>299</v>
      </c>
      <c r="M22" s="3">
        <f t="shared" si="14"/>
        <v>59</v>
      </c>
      <c r="N22" s="3">
        <f t="shared" si="15"/>
        <v>7.7836411609498682E-2</v>
      </c>
      <c r="O22" s="6">
        <f t="shared" si="9"/>
        <v>0.39445910290237468</v>
      </c>
    </row>
    <row r="23" spans="1:15" s="3" customFormat="1" x14ac:dyDescent="0.3">
      <c r="A23" s="3" t="s">
        <v>1</v>
      </c>
      <c r="B23" s="3">
        <v>1354</v>
      </c>
      <c r="C23" s="6">
        <f t="shared" si="10"/>
        <v>0.89372937293729371</v>
      </c>
      <c r="D23" s="3">
        <v>1514</v>
      </c>
      <c r="E23" s="3">
        <f t="shared" si="11"/>
        <v>160</v>
      </c>
      <c r="F23" s="3">
        <f t="shared" si="12"/>
        <v>0.10561056105610561</v>
      </c>
      <c r="G23" s="6">
        <f t="shared" si="8"/>
        <v>0.99933993399339927</v>
      </c>
      <c r="I23" s="3" t="s">
        <v>1</v>
      </c>
      <c r="J23" s="3">
        <v>136</v>
      </c>
      <c r="K23" s="6">
        <f t="shared" si="13"/>
        <v>0.17941952506596306</v>
      </c>
      <c r="L23" s="3">
        <v>611</v>
      </c>
      <c r="M23" s="3">
        <f t="shared" si="14"/>
        <v>475</v>
      </c>
      <c r="N23" s="3">
        <f t="shared" si="15"/>
        <v>0.62664907651715041</v>
      </c>
      <c r="O23" s="6">
        <f t="shared" si="9"/>
        <v>0.80606860158311344</v>
      </c>
    </row>
    <row r="24" spans="1:15" s="3" customFormat="1" x14ac:dyDescent="0.3">
      <c r="A24" s="3" t="s">
        <v>2</v>
      </c>
      <c r="B24" s="3">
        <v>1258</v>
      </c>
      <c r="C24" s="6">
        <f t="shared" si="10"/>
        <v>0.8303630363036304</v>
      </c>
      <c r="D24" s="3">
        <v>1354</v>
      </c>
      <c r="E24" s="3">
        <f t="shared" si="11"/>
        <v>96</v>
      </c>
      <c r="F24" s="3">
        <f t="shared" si="12"/>
        <v>6.3366336633663367E-2</v>
      </c>
      <c r="G24" s="6">
        <f t="shared" si="8"/>
        <v>0.89372937293729371</v>
      </c>
      <c r="I24" s="3" t="s">
        <v>2</v>
      </c>
      <c r="J24" s="3">
        <v>299</v>
      </c>
      <c r="K24" s="6">
        <f t="shared" si="13"/>
        <v>0.39445910290237468</v>
      </c>
      <c r="L24" s="3">
        <v>448</v>
      </c>
      <c r="M24" s="3">
        <f t="shared" si="14"/>
        <v>149</v>
      </c>
      <c r="N24" s="3">
        <f t="shared" si="15"/>
        <v>0.19656992084432717</v>
      </c>
      <c r="O24" s="6">
        <v>0.56100000000000005</v>
      </c>
    </row>
    <row r="25" spans="1:15" s="3" customFormat="1" x14ac:dyDescent="0.3">
      <c r="A25" s="3" t="s">
        <v>7</v>
      </c>
      <c r="B25" s="3">
        <v>1130</v>
      </c>
      <c r="C25" s="6">
        <f t="shared" si="10"/>
        <v>0.74587458745874591</v>
      </c>
      <c r="D25" s="3">
        <v>1354</v>
      </c>
      <c r="E25" s="3">
        <f t="shared" si="11"/>
        <v>224</v>
      </c>
      <c r="F25" s="3">
        <f t="shared" si="12"/>
        <v>0.14785478547854786</v>
      </c>
      <c r="G25" s="6">
        <f t="shared" si="8"/>
        <v>0.89372937293729371</v>
      </c>
      <c r="I25" s="3" t="s">
        <v>7</v>
      </c>
      <c r="J25" s="3">
        <v>448</v>
      </c>
      <c r="K25" s="6">
        <v>0.56100000000000005</v>
      </c>
      <c r="L25" s="3">
        <v>507</v>
      </c>
      <c r="M25" s="3">
        <f t="shared" si="14"/>
        <v>59</v>
      </c>
      <c r="N25" s="3">
        <f t="shared" si="15"/>
        <v>7.7836411609498682E-2</v>
      </c>
      <c r="O25" s="6">
        <f t="shared" si="9"/>
        <v>0.63883641160949878</v>
      </c>
    </row>
    <row r="26" spans="1:15" s="3" customFormat="1" x14ac:dyDescent="0.3">
      <c r="A26" s="3" t="s">
        <v>8</v>
      </c>
      <c r="B26" s="3">
        <v>1210</v>
      </c>
      <c r="C26" s="6">
        <f t="shared" si="10"/>
        <v>0.79867986798679869</v>
      </c>
      <c r="D26" s="3">
        <v>1354</v>
      </c>
      <c r="E26" s="3">
        <f t="shared" si="11"/>
        <v>144</v>
      </c>
      <c r="F26" s="3">
        <f t="shared" si="12"/>
        <v>9.5049504950495051E-2</v>
      </c>
      <c r="G26" s="6">
        <f t="shared" si="8"/>
        <v>0.89372937293729371</v>
      </c>
      <c r="I26" s="3" t="s">
        <v>8</v>
      </c>
      <c r="J26" s="3">
        <v>507</v>
      </c>
      <c r="K26" s="6">
        <f t="shared" si="13"/>
        <v>0.66886543535620058</v>
      </c>
      <c r="L26" s="3">
        <v>611</v>
      </c>
      <c r="M26" s="3">
        <f t="shared" si="14"/>
        <v>104</v>
      </c>
      <c r="N26" s="3">
        <f t="shared" si="15"/>
        <v>0.13720316622691292</v>
      </c>
      <c r="O26" s="6">
        <f t="shared" si="9"/>
        <v>0.80606860158311355</v>
      </c>
    </row>
    <row r="27" spans="1:15" s="3" customFormat="1" x14ac:dyDescent="0.3">
      <c r="A27" s="3" t="s">
        <v>18</v>
      </c>
      <c r="B27" s="3">
        <v>1210</v>
      </c>
      <c r="C27" s="6">
        <f t="shared" si="10"/>
        <v>0.79867986798679869</v>
      </c>
      <c r="D27" s="3">
        <v>1514</v>
      </c>
      <c r="E27" s="3">
        <f t="shared" si="11"/>
        <v>304</v>
      </c>
      <c r="F27" s="3">
        <f t="shared" si="12"/>
        <v>0.20066006600660066</v>
      </c>
      <c r="G27" s="6">
        <f t="shared" si="8"/>
        <v>0.99933993399339938</v>
      </c>
      <c r="I27" s="3" t="s">
        <v>18</v>
      </c>
      <c r="J27" s="3">
        <v>611</v>
      </c>
      <c r="K27" s="6">
        <f t="shared" si="13"/>
        <v>0.80606860158311344</v>
      </c>
      <c r="L27" s="3">
        <v>758</v>
      </c>
      <c r="M27" s="3">
        <f t="shared" si="14"/>
        <v>147</v>
      </c>
      <c r="N27" s="3">
        <f t="shared" si="15"/>
        <v>0.19393139841688653</v>
      </c>
      <c r="O27" s="6">
        <v>0.98</v>
      </c>
    </row>
    <row r="28" spans="1:15" s="3" customFormat="1" x14ac:dyDescent="0.3">
      <c r="A28" s="3" t="s">
        <v>3</v>
      </c>
      <c r="B28" s="3">
        <v>1200</v>
      </c>
      <c r="C28" s="6">
        <f t="shared" si="10"/>
        <v>0.79207920792079212</v>
      </c>
      <c r="D28" s="3">
        <v>1258</v>
      </c>
      <c r="E28" s="3">
        <f t="shared" si="11"/>
        <v>58</v>
      </c>
      <c r="F28" s="3">
        <f t="shared" si="12"/>
        <v>3.8283828382838281E-2</v>
      </c>
      <c r="G28" s="6">
        <f t="shared" si="8"/>
        <v>0.8303630363036304</v>
      </c>
      <c r="I28" s="3" t="s">
        <v>3</v>
      </c>
      <c r="J28" s="3">
        <v>299</v>
      </c>
      <c r="K28" s="6">
        <f t="shared" si="13"/>
        <v>0.39445910290237468</v>
      </c>
      <c r="L28" s="3">
        <v>448</v>
      </c>
      <c r="M28" s="3">
        <f t="shared" si="14"/>
        <v>149</v>
      </c>
      <c r="N28" s="3">
        <f t="shared" si="15"/>
        <v>0.19656992084432717</v>
      </c>
      <c r="O28" s="6">
        <v>0.56100000000000005</v>
      </c>
    </row>
    <row r="29" spans="1:15" s="3" customFormat="1" x14ac:dyDescent="0.3">
      <c r="A29" s="3" t="s">
        <v>9</v>
      </c>
      <c r="B29" s="3">
        <v>1130</v>
      </c>
      <c r="C29" s="6">
        <f t="shared" si="10"/>
        <v>0.74587458745874591</v>
      </c>
      <c r="D29" s="3">
        <v>1200</v>
      </c>
      <c r="E29" s="3">
        <f t="shared" si="11"/>
        <v>70</v>
      </c>
      <c r="F29" s="3">
        <f t="shared" si="12"/>
        <v>4.6204620462046202E-2</v>
      </c>
      <c r="G29" s="6">
        <f t="shared" si="8"/>
        <v>0.79207920792079212</v>
      </c>
      <c r="I29" s="3" t="s">
        <v>9</v>
      </c>
      <c r="J29" s="3">
        <v>299</v>
      </c>
      <c r="K29" s="6">
        <f t="shared" si="13"/>
        <v>0.39445910290237468</v>
      </c>
      <c r="L29" s="3">
        <v>448</v>
      </c>
      <c r="M29" s="3">
        <f t="shared" si="14"/>
        <v>149</v>
      </c>
      <c r="N29" s="3">
        <f t="shared" si="15"/>
        <v>0.19656992084432717</v>
      </c>
      <c r="O29" s="6">
        <v>0.56100000000000005</v>
      </c>
    </row>
    <row r="30" spans="1:15" ht="15" thickBot="1" x14ac:dyDescent="0.35">
      <c r="A30" t="s">
        <v>10</v>
      </c>
      <c r="B30">
        <v>1057</v>
      </c>
      <c r="C30" s="9">
        <f t="shared" si="10"/>
        <v>0.69768976897689772</v>
      </c>
      <c r="D30">
        <v>1130</v>
      </c>
      <c r="E30">
        <f t="shared" si="11"/>
        <v>73</v>
      </c>
      <c r="F30">
        <f t="shared" si="12"/>
        <v>4.8184818481848184E-2</v>
      </c>
      <c r="G30" s="9">
        <f t="shared" si="8"/>
        <v>0.74587458745874591</v>
      </c>
      <c r="I30" t="s">
        <v>10</v>
      </c>
      <c r="J30">
        <v>240</v>
      </c>
      <c r="K30" s="9">
        <f t="shared" si="13"/>
        <v>0.31662269129287601</v>
      </c>
      <c r="L30">
        <v>507</v>
      </c>
      <c r="M30">
        <f t="shared" si="14"/>
        <v>267</v>
      </c>
      <c r="N30">
        <f t="shared" si="15"/>
        <v>0.35224274406332456</v>
      </c>
      <c r="O30" s="9">
        <f t="shared" si="9"/>
        <v>0.66886543535620058</v>
      </c>
    </row>
    <row r="31" spans="1:15" x14ac:dyDescent="0.3">
      <c r="A31" t="s">
        <v>11</v>
      </c>
      <c r="B31" t="s">
        <v>19</v>
      </c>
      <c r="I31" t="s">
        <v>11</v>
      </c>
      <c r="J31" t="s">
        <v>19</v>
      </c>
    </row>
  </sheetData>
  <mergeCells count="6">
    <mergeCell ref="A1:N1"/>
    <mergeCell ref="A17:N17"/>
    <mergeCell ref="A18:F18"/>
    <mergeCell ref="I18:N18"/>
    <mergeCell ref="A2:F2"/>
    <mergeCell ref="I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Coen Joling</dc:creator>
  <cp:lastModifiedBy>Coen Joling</cp:lastModifiedBy>
  <dcterms:created xsi:type="dcterms:W3CDTF">2023-07-06T12:08:10Z</dcterms:created>
  <dcterms:modified xsi:type="dcterms:W3CDTF">2023-07-11T20:02:08Z</dcterms:modified>
</cp:coreProperties>
</file>