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Pf06\Desktop\"/>
    </mc:Choice>
  </mc:AlternateContent>
  <bookViews>
    <workbookView xWindow="0" yWindow="0" windowWidth="23040" windowHeight="10452"/>
  </bookViews>
  <sheets>
    <sheet name="Main" sheetId="1" r:id="rId1"/>
    <sheet name="Daten"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1" l="1"/>
  <c r="D18" i="1"/>
  <c r="A23" i="1" l="1"/>
  <c r="A22" i="1"/>
  <c r="A21" i="1"/>
  <c r="A5" i="1"/>
  <c r="A20" i="1"/>
  <c r="A19" i="1"/>
  <c r="A18" i="1"/>
  <c r="A17" i="1"/>
  <c r="A16" i="1"/>
  <c r="A15" i="1"/>
  <c r="A14" i="1"/>
  <c r="A13" i="1"/>
  <c r="A12" i="1"/>
  <c r="A11" i="1"/>
  <c r="A10" i="1"/>
  <c r="A9" i="1"/>
  <c r="A8" i="1"/>
  <c r="A7" i="1"/>
  <c r="A6" i="1"/>
  <c r="H3" i="1"/>
  <c r="A3" i="1"/>
  <c r="A4" i="1"/>
  <c r="A105" i="1"/>
  <c r="A106" i="1"/>
  <c r="A107" i="1"/>
  <c r="A108" i="1"/>
</calcChain>
</file>

<file path=xl/sharedStrings.xml><?xml version="1.0" encoding="utf-8"?>
<sst xmlns="http://schemas.openxmlformats.org/spreadsheetml/2006/main" count="129" uniqueCount="63">
  <si>
    <t>Userstories</t>
  </si>
  <si>
    <t>Story</t>
  </si>
  <si>
    <t>Dringlichkeit</t>
  </si>
  <si>
    <t>Punkte</t>
  </si>
  <si>
    <t>Zuständig</t>
  </si>
  <si>
    <t>Kategorie</t>
  </si>
  <si>
    <t>Status</t>
  </si>
  <si>
    <t>Nr.</t>
  </si>
  <si>
    <t>Bugs</t>
  </si>
  <si>
    <t>Design</t>
  </si>
  <si>
    <t>Portierung</t>
  </si>
  <si>
    <t>Funktion</t>
  </si>
  <si>
    <t>Cédric Schweizer</t>
  </si>
  <si>
    <t>Patrick Bauersfeld</t>
  </si>
  <si>
    <t>Giannin Brandenberger</t>
  </si>
  <si>
    <t>Lenny Johner</t>
  </si>
  <si>
    <t>Thierry Beer</t>
  </si>
  <si>
    <t>Michèle Habegger</t>
  </si>
  <si>
    <t>Marcel Pfeuti</t>
  </si>
  <si>
    <t>Erledigt</t>
  </si>
  <si>
    <t>In Arbeit</t>
  </si>
  <si>
    <t>Verschoben</t>
  </si>
  <si>
    <t>Fehlgeschlagen</t>
  </si>
  <si>
    <t>Geplant</t>
  </si>
  <si>
    <t>Ausstehend</t>
  </si>
  <si>
    <t>Fundamental wichtig</t>
  </si>
  <si>
    <t>Kritisch</t>
  </si>
  <si>
    <t>Priorisiert</t>
  </si>
  <si>
    <t>Trivial</t>
  </si>
  <si>
    <t>Unbedeutend</t>
  </si>
  <si>
    <t>Verschieblich</t>
  </si>
  <si>
    <t>Unbestimmt</t>
  </si>
  <si>
    <t>Hugo Lucca</t>
  </si>
  <si>
    <t>Anzahl Stories</t>
  </si>
  <si>
    <t>Als Entwickler möchte ich eine Funktion, die es  mir erlaubt, eine Audiodatei zu jeder Karte aufzunehmen, damit ich auch die Aussprache lernen kann.</t>
  </si>
  <si>
    <t>Als Lernender möchte ich eine Funktion, die eine Animation auslöst, die Karten bei klick dreht um die Lösung zu sehen.</t>
  </si>
  <si>
    <t>Als Coach möchte ich eine Druckfunktion, welche mir erlaubt meine Karteien auch ohne ein Gerät lernen zu können, damit können auch Leute welche lieber ohne Gerät lernen von dieser Software profitieren.</t>
  </si>
  <si>
    <t>Als Lernender möchte ich Statistiken einsehen können, damit ich mir selbst ein Bild über meine Leistung machen kann.</t>
  </si>
  <si>
    <t>Als Entwickler möchte ich , dass der Programmcode gut dokumentiert ist und mit Kommentaren versehen, damit das Arbeiten nach einer Pause leichter fällt.</t>
  </si>
  <si>
    <t>Sonstiges</t>
  </si>
  <si>
    <t>Alle</t>
  </si>
  <si>
    <t>Als Opensource-Spezialist möchte ich ein auf Github veröffentlichtes Projekt welches dort unter einer Beer und Chocolate Lizenz verfügbar ist, um das Programm individuel gestaltbar zu machen.</t>
  </si>
  <si>
    <t>Ich als Java-Experte möchte das der Fortschritt auf mehreren Geräten gespeichert wird damit ich von überall auf meine Daten zugreifen kann und mit den gleichen Daten lernen kann.</t>
  </si>
  <si>
    <t>Als Lernender möchte ich ein klar strukturiertes Programm, dass einfach geupdatet werden kann, um erweiterungen einfach installieren zu können.</t>
  </si>
  <si>
    <t>Programmstruktur</t>
  </si>
  <si>
    <t>Als Coach möchte ich ein Beutzerprofil, um Lernfortschritte personalisiert darzustellen.</t>
  </si>
  <si>
    <t>Als Lernender möchte ich ein kompetentes Softwaretesting um eine gute Prüfbarkeit sicherzustellen.</t>
  </si>
  <si>
    <t>Datenbank</t>
  </si>
  <si>
    <t>Als Entwicklerin/Designverantwortliche möchte ich, dass die verschiedenen Karteien mit den Kärtchen vom User markiert werden können, damit man die Gesuchte schnell findet.</t>
  </si>
  <si>
    <t>Als Coach möchte ich eine Funktion, um Karten korrigieren/Verbessern zu können um die Qualität zu steigern</t>
  </si>
  <si>
    <t>Als Entwickler will ich unbedingt, dass die Applikation fehlerfrei funktioniert um Kritiken sowie unzufriedene Kunden zu vermeiden.</t>
  </si>
  <si>
    <t>Als Lernender möchte ich Mängel und deren Ursache einfach erkennen können, um änderungsbedürftige Teile schnell zu bestimmen</t>
  </si>
  <si>
    <t>Als Coach möchte ich eine Kartei bewerten können, damit ich sagen kann, ob sie hilfreich war.</t>
  </si>
  <si>
    <t>Als Lernender möchte ich eine Fragewettkampfmöglichkeit, um mich direkt mit anderen Spielern zu messen und um den Lernantrieb aufrechtzuerhalten und um mich mit anderen Benutzern zu vergleichen.</t>
  </si>
  <si>
    <t>Ich als grosser Musikfan möchte ich Hintergrundmusik haben, bei der man die Lautstärke einstellen kann, damit das Lernen nicht so langweilig ist.</t>
  </si>
  <si>
    <t>Als Lernender möchte ich zur Belohnung Spiele spielen können, um die Motivation zu steigern.</t>
  </si>
  <si>
    <t>Ich als Lernender möchte viele Einstellungen haben, um meine App zu personalisieren.</t>
  </si>
  <si>
    <t>Ich als Lernender möchte eine Hilfefunktion(MEMES) bei den Karten haben, um das lernerlebniss zu verbessern.</t>
  </si>
  <si>
    <t>Ich als Coach möchte die Lernkarteien verifizieren können</t>
  </si>
  <si>
    <t>Bemerkungen</t>
  </si>
  <si>
    <t>Datenbank Server</t>
  </si>
  <si>
    <t>1P = 4h</t>
  </si>
  <si>
    <t>Dauerhaft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</si>
</sst>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22"/>
      <color theme="1"/>
      <name val="Calibri"/>
      <family val="2"/>
      <scheme val="minor"/>
    </font>
    <font>
      <sz val="28"/>
      <color theme="1"/>
      <name val="Calibri"/>
      <family val="2"/>
      <scheme val="minor"/>
    </font>
    <font>
      <sz val="18"/>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9" tint="0.59999389629810485"/>
        <bgColor indexed="64"/>
      </patternFill>
    </fill>
  </fills>
  <borders count="13">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0" fillId="2" borderId="1" xfId="0" applyFont="1" applyFill="1" applyBorder="1"/>
    <xf numFmtId="0" fontId="0" fillId="0" borderId="1" xfId="0" applyFont="1" applyBorder="1"/>
    <xf numFmtId="0" fontId="0" fillId="0" borderId="0" xfId="0" applyBorder="1"/>
    <xf numFmtId="0" fontId="0" fillId="2" borderId="6" xfId="0" applyFont="1" applyFill="1" applyBorder="1"/>
    <xf numFmtId="0" fontId="0" fillId="0" borderId="7" xfId="0" applyBorder="1"/>
    <xf numFmtId="0" fontId="0" fillId="0" borderId="8" xfId="0" applyBorder="1"/>
    <xf numFmtId="0" fontId="0" fillId="0" borderId="9" xfId="0" applyBorder="1"/>
    <xf numFmtId="0" fontId="0" fillId="0" borderId="5"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2" xfId="0" applyBorder="1" applyAlignment="1">
      <alignment horizontal="center" vertical="center" wrapText="1"/>
    </xf>
    <xf numFmtId="0" fontId="0" fillId="0" borderId="11" xfId="0" applyBorder="1" applyAlignment="1">
      <alignment horizontal="center" vertical="center" wrapText="1"/>
    </xf>
    <xf numFmtId="0" fontId="3" fillId="0" borderId="0" xfId="0" applyFont="1" applyAlignment="1">
      <alignment horizontal="center" vertical="center"/>
    </xf>
    <xf numFmtId="0" fontId="1" fillId="0" borderId="0" xfId="0" applyFont="1"/>
    <xf numFmtId="0" fontId="0" fillId="0" borderId="10" xfId="0" applyBorder="1" applyAlignment="1">
      <alignment horizontal="center" vertical="center"/>
    </xf>
    <xf numFmtId="0" fontId="0" fillId="0" borderId="11" xfId="0" applyBorder="1" applyAlignment="1">
      <alignment vertical="center" wrapText="1"/>
    </xf>
    <xf numFmtId="0" fontId="0" fillId="0" borderId="2" xfId="0" applyBorder="1" applyAlignment="1">
      <alignment vertical="center" wrapText="1"/>
    </xf>
    <xf numFmtId="0" fontId="0" fillId="0" borderId="0" xfId="0" applyAlignment="1">
      <alignment wrapText="1"/>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4" fillId="0" borderId="0" xfId="0" applyFont="1" applyAlignment="1">
      <alignment horizontal="center" vertical="center"/>
    </xf>
    <xf numFmtId="16" fontId="0" fillId="0" borderId="11" xfId="0" applyNumberFormat="1" applyBorder="1" applyAlignment="1">
      <alignment horizontal="center" vertical="center"/>
    </xf>
  </cellXfs>
  <cellStyles count="1">
    <cellStyle name="Standard" xfId="0" builtinId="0"/>
  </cellStyles>
  <dxfs count="13">
    <dxf>
      <font>
        <color theme="0"/>
      </font>
      <fill>
        <patternFill>
          <bgColor rgb="FFFF0000"/>
        </patternFill>
      </fil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elle3" displayName="Tabelle3" ref="A2:G23" totalsRowShown="0" headerRowDxfId="12" headerRowBorderDxfId="11" tableBorderDxfId="10" totalsRowBorderDxfId="9">
  <autoFilter ref="A2:G23"/>
  <sortState ref="A3:G5">
    <sortCondition ref="D2"/>
  </sortState>
  <tableColumns count="7">
    <tableColumn id="1" name="Nr." dataDxfId="8">
      <calculatedColumnFormula>IF(B3="","",ROW(Tabelle3[[#This Row],[Story]])-2)</calculatedColumnFormula>
    </tableColumn>
    <tableColumn id="2" name="Story" dataDxfId="7"/>
    <tableColumn id="3" name="Kategorie" dataDxfId="6"/>
    <tableColumn id="4" name="Punkte" dataDxfId="5"/>
    <tableColumn id="5" name="Dringlichkeit" dataDxfId="4"/>
    <tableColumn id="6" name="Status" dataDxfId="3"/>
    <tableColumn id="7" name="Zuständig" dataDxfId="2"/>
  </tableColumns>
  <tableStyleInfo name="TableStyleMedium14" showFirstColumn="0" showLastColumn="0" showRowStripes="1" showColumnStripes="0"/>
</table>
</file>

<file path=xl/tables/table2.xml><?xml version="1.0" encoding="utf-8"?>
<table xmlns="http://schemas.openxmlformats.org/spreadsheetml/2006/main" id="2" name="Tabelle2" displayName="Tabelle2" ref="A1:D10" totalsRowShown="0">
  <autoFilter ref="A1:D10"/>
  <tableColumns count="4">
    <tableColumn id="1" name="Kategorie"/>
    <tableColumn id="2" name="Zuständig" dataDxfId="1"/>
    <tableColumn id="3" name="Status"/>
    <tableColumn id="4" name="Dringlichkeit"/>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8"/>
  <sheetViews>
    <sheetView tabSelected="1" zoomScale="150" zoomScaleNormal="150" workbookViewId="0">
      <selection activeCell="E5" sqref="E5"/>
    </sheetView>
  </sheetViews>
  <sheetFormatPr baseColWidth="10" defaultRowHeight="14.4" x14ac:dyDescent="0.3"/>
  <cols>
    <col min="1" max="1" width="5.77734375" bestFit="1" customWidth="1"/>
    <col min="2" max="2" width="57.88671875" customWidth="1"/>
    <col min="3" max="3" width="15.77734375" bestFit="1" customWidth="1"/>
    <col min="4" max="4" width="8.88671875" customWidth="1"/>
    <col min="5" max="5" width="13.33203125" customWidth="1"/>
    <col min="6" max="6" width="13.21875" bestFit="1" customWidth="1"/>
    <col min="7" max="7" width="20.6640625" bestFit="1" customWidth="1"/>
    <col min="8" max="8" width="12.33203125" bestFit="1" customWidth="1"/>
    <col min="9" max="9" width="12.6640625" bestFit="1" customWidth="1"/>
  </cols>
  <sheetData>
    <row r="1" spans="1:10" ht="29.4" customHeight="1" x14ac:dyDescent="0.3">
      <c r="A1" s="21" t="s">
        <v>0</v>
      </c>
      <c r="B1" s="22"/>
      <c r="C1" s="22"/>
      <c r="D1" s="22"/>
      <c r="E1" s="22"/>
      <c r="F1" s="22"/>
      <c r="G1" s="23"/>
    </row>
    <row r="2" spans="1:10" x14ac:dyDescent="0.3">
      <c r="A2" s="5" t="s">
        <v>7</v>
      </c>
      <c r="B2" s="6" t="s">
        <v>1</v>
      </c>
      <c r="C2" s="6" t="s">
        <v>5</v>
      </c>
      <c r="D2" s="6" t="s">
        <v>3</v>
      </c>
      <c r="E2" s="6" t="s">
        <v>2</v>
      </c>
      <c r="F2" s="6" t="s">
        <v>6</v>
      </c>
      <c r="G2" s="7" t="s">
        <v>4</v>
      </c>
      <c r="H2" s="16" t="s">
        <v>33</v>
      </c>
      <c r="I2" t="s">
        <v>59</v>
      </c>
      <c r="J2" t="s">
        <v>3</v>
      </c>
    </row>
    <row r="3" spans="1:10" ht="43.2" x14ac:dyDescent="0.3">
      <c r="A3" s="8">
        <f>IF(B3="","",ROW(Tabelle3[[#This Row],[Story]])-2)</f>
        <v>1</v>
      </c>
      <c r="B3" s="19" t="s">
        <v>34</v>
      </c>
      <c r="C3" s="9" t="s">
        <v>11</v>
      </c>
      <c r="D3" s="9">
        <v>3</v>
      </c>
      <c r="E3" s="13" t="s">
        <v>30</v>
      </c>
      <c r="F3" s="9" t="s">
        <v>31</v>
      </c>
      <c r="G3" s="10"/>
      <c r="H3" s="15">
        <f>COUNTA(Tabelle3[Story])</f>
        <v>21</v>
      </c>
      <c r="I3" s="20" t="s">
        <v>60</v>
      </c>
      <c r="J3" s="24" t="s">
        <v>61</v>
      </c>
    </row>
    <row r="4" spans="1:10" ht="28.8" x14ac:dyDescent="0.3">
      <c r="A4" s="8">
        <f>IF(B4="","",ROW(Tabelle3[[#This Row],[Story]])-2)</f>
        <v>2</v>
      </c>
      <c r="B4" s="19" t="s">
        <v>35</v>
      </c>
      <c r="C4" s="9" t="s">
        <v>9</v>
      </c>
      <c r="D4" s="9">
        <v>2</v>
      </c>
      <c r="E4" s="13" t="s">
        <v>27</v>
      </c>
      <c r="F4" s="9" t="s">
        <v>31</v>
      </c>
      <c r="G4" s="10"/>
    </row>
    <row r="5" spans="1:10" ht="57.6" x14ac:dyDescent="0.3">
      <c r="A5" s="8">
        <f>IF(B5="","",ROW(Tabelle3[[#This Row],[Story]])-2)</f>
        <v>3</v>
      </c>
      <c r="B5" s="18" t="s">
        <v>36</v>
      </c>
      <c r="C5" s="11" t="s">
        <v>11</v>
      </c>
      <c r="D5" s="11">
        <v>2</v>
      </c>
      <c r="E5" s="14" t="s">
        <v>29</v>
      </c>
      <c r="F5" s="11" t="s">
        <v>31</v>
      </c>
      <c r="G5" s="12" t="s">
        <v>32</v>
      </c>
    </row>
    <row r="6" spans="1:10" ht="28.8" x14ac:dyDescent="0.3">
      <c r="A6" s="8">
        <f>IF(B6="","",ROW(Tabelle3[[#This Row],[Story]])-2)</f>
        <v>4</v>
      </c>
      <c r="B6" s="19" t="s">
        <v>37</v>
      </c>
      <c r="C6" s="9" t="s">
        <v>11</v>
      </c>
      <c r="D6" s="9">
        <v>4</v>
      </c>
      <c r="E6" s="13" t="s">
        <v>25</v>
      </c>
      <c r="F6" s="9" t="s">
        <v>31</v>
      </c>
      <c r="G6" s="10" t="s">
        <v>14</v>
      </c>
    </row>
    <row r="7" spans="1:10" ht="43.2" x14ac:dyDescent="0.3">
      <c r="A7" s="8">
        <f>IF(B7="","",ROW(Tabelle3[[#This Row],[Story]])-2)</f>
        <v>5</v>
      </c>
      <c r="B7" s="19" t="s">
        <v>38</v>
      </c>
      <c r="C7" s="9" t="s">
        <v>44</v>
      </c>
      <c r="D7" s="9" t="s">
        <v>62</v>
      </c>
      <c r="E7" s="13" t="s">
        <v>25</v>
      </c>
      <c r="F7" s="9" t="s">
        <v>20</v>
      </c>
      <c r="G7" s="10" t="s">
        <v>40</v>
      </c>
    </row>
    <row r="8" spans="1:10" ht="61.2" customHeight="1" x14ac:dyDescent="0.3">
      <c r="A8" s="8">
        <f>IF(B8="","",ROW(Tabelle3[[#This Row],[Story]])-2)</f>
        <v>6</v>
      </c>
      <c r="B8" s="19" t="s">
        <v>41</v>
      </c>
      <c r="C8" s="9" t="s">
        <v>39</v>
      </c>
      <c r="D8" s="9">
        <v>0</v>
      </c>
      <c r="E8" s="13" t="s">
        <v>25</v>
      </c>
      <c r="F8" s="9" t="s">
        <v>19</v>
      </c>
      <c r="G8" s="10" t="s">
        <v>40</v>
      </c>
    </row>
    <row r="9" spans="1:10" ht="43.2" x14ac:dyDescent="0.3">
      <c r="A9" s="8">
        <f>IF(B9="","",ROW(Tabelle3[[#This Row],[Story]])-2)</f>
        <v>7</v>
      </c>
      <c r="B9" s="19" t="s">
        <v>42</v>
      </c>
      <c r="C9" s="9" t="s">
        <v>10</v>
      </c>
      <c r="D9" s="9">
        <v>4</v>
      </c>
      <c r="E9" s="13" t="s">
        <v>28</v>
      </c>
      <c r="F9" s="9" t="s">
        <v>31</v>
      </c>
      <c r="G9" s="10"/>
    </row>
    <row r="10" spans="1:10" ht="43.2" x14ac:dyDescent="0.3">
      <c r="A10" s="8">
        <f>IF(B10="","",ROW(Tabelle3[[#This Row],[Story]])-2)</f>
        <v>8</v>
      </c>
      <c r="B10" s="19" t="s">
        <v>43</v>
      </c>
      <c r="C10" s="9" t="s">
        <v>44</v>
      </c>
      <c r="D10" s="9" t="s">
        <v>62</v>
      </c>
      <c r="E10" s="13" t="s">
        <v>25</v>
      </c>
      <c r="F10" s="9" t="s">
        <v>31</v>
      </c>
      <c r="G10" s="10"/>
    </row>
    <row r="11" spans="1:10" ht="28.8" x14ac:dyDescent="0.3">
      <c r="A11" s="8">
        <f>IF(B11="","",ROW(Tabelle3[[#This Row],[Story]])-2)</f>
        <v>9</v>
      </c>
      <c r="B11" s="19" t="s">
        <v>50</v>
      </c>
      <c r="C11" s="9" t="s">
        <v>8</v>
      </c>
      <c r="D11" s="9" t="s">
        <v>62</v>
      </c>
      <c r="E11" s="13" t="s">
        <v>25</v>
      </c>
      <c r="F11" s="9" t="s">
        <v>20</v>
      </c>
      <c r="G11" s="10" t="s">
        <v>40</v>
      </c>
    </row>
    <row r="12" spans="1:10" ht="43.2" x14ac:dyDescent="0.3">
      <c r="A12" s="17">
        <f>IF(B12="","",ROW(Tabelle3[[#This Row],[Story]])-2)</f>
        <v>10</v>
      </c>
      <c r="B12" s="18" t="s">
        <v>48</v>
      </c>
      <c r="C12" s="11" t="s">
        <v>9</v>
      </c>
      <c r="D12" s="11">
        <v>1</v>
      </c>
      <c r="E12" s="14" t="s">
        <v>27</v>
      </c>
      <c r="F12" s="11"/>
      <c r="G12" s="12"/>
    </row>
    <row r="13" spans="1:10" ht="28.8" x14ac:dyDescent="0.3">
      <c r="A13" s="17">
        <f>IF(B13="","",ROW(Tabelle3[[#This Row],[Story]])-2)</f>
        <v>11</v>
      </c>
      <c r="B13" s="18" t="s">
        <v>45</v>
      </c>
      <c r="C13" s="11"/>
      <c r="D13" s="11">
        <v>2</v>
      </c>
      <c r="E13" s="14" t="s">
        <v>30</v>
      </c>
      <c r="F13" s="11"/>
      <c r="G13" s="12"/>
    </row>
    <row r="14" spans="1:10" ht="28.8" x14ac:dyDescent="0.3">
      <c r="A14" s="17">
        <f>IF(B14="","",ROW(Tabelle3[[#This Row],[Story]])-2)</f>
        <v>12</v>
      </c>
      <c r="B14" s="18" t="s">
        <v>52</v>
      </c>
      <c r="C14" s="11"/>
      <c r="D14" s="11">
        <v>2</v>
      </c>
      <c r="E14" s="14" t="s">
        <v>30</v>
      </c>
      <c r="F14" s="11"/>
      <c r="G14" s="12"/>
    </row>
    <row r="15" spans="1:10" ht="28.8" x14ac:dyDescent="0.3">
      <c r="A15" s="17">
        <f>IF(B15="","",ROW(Tabelle3[[#This Row],[Story]])-2)</f>
        <v>13</v>
      </c>
      <c r="B15" s="18" t="s">
        <v>49</v>
      </c>
      <c r="C15" s="11" t="s">
        <v>11</v>
      </c>
      <c r="D15" s="11">
        <v>2</v>
      </c>
      <c r="E15" s="14" t="s">
        <v>27</v>
      </c>
      <c r="F15" s="11"/>
      <c r="G15" s="12"/>
    </row>
    <row r="16" spans="1:10" ht="43.2" x14ac:dyDescent="0.3">
      <c r="A16" s="17">
        <f>IF(B16="","",ROW(Tabelle3[[#This Row],[Story]])-2)</f>
        <v>14</v>
      </c>
      <c r="B16" s="18" t="s">
        <v>51</v>
      </c>
      <c r="C16" s="11" t="s">
        <v>44</v>
      </c>
      <c r="D16" s="11" t="s">
        <v>62</v>
      </c>
      <c r="E16" s="14" t="s">
        <v>25</v>
      </c>
      <c r="F16" s="11"/>
      <c r="G16" s="12"/>
    </row>
    <row r="17" spans="1:7" ht="28.8" x14ac:dyDescent="0.3">
      <c r="A17" s="17">
        <f>IF(B17="","",ROW(Tabelle3[[#This Row],[Story]])-2)</f>
        <v>15</v>
      </c>
      <c r="B17" s="18" t="s">
        <v>46</v>
      </c>
      <c r="C17" s="11" t="s">
        <v>11</v>
      </c>
      <c r="D17" s="11" t="s">
        <v>62</v>
      </c>
      <c r="E17" s="14" t="s">
        <v>27</v>
      </c>
      <c r="F17" s="11"/>
      <c r="G17" s="12"/>
    </row>
    <row r="18" spans="1:7" ht="57.6" x14ac:dyDescent="0.3">
      <c r="A18" s="17">
        <f>IF(B18="","",ROW(Tabelle3[[#This Row],[Story]])-2)</f>
        <v>16</v>
      </c>
      <c r="B18" s="18" t="s">
        <v>53</v>
      </c>
      <c r="C18" s="11" t="s">
        <v>11</v>
      </c>
      <c r="D18" s="25" t="str">
        <f>"4-6"</f>
        <v>4-6</v>
      </c>
      <c r="E18" s="14" t="s">
        <v>30</v>
      </c>
      <c r="F18" s="11"/>
      <c r="G18" s="12"/>
    </row>
    <row r="19" spans="1:7" ht="43.2" x14ac:dyDescent="0.3">
      <c r="A19" s="17">
        <f>IF(B19="","",ROW(Tabelle3[[#This Row],[Story]])-2)</f>
        <v>17</v>
      </c>
      <c r="B19" s="18" t="s">
        <v>54</v>
      </c>
      <c r="C19" s="11" t="s">
        <v>11</v>
      </c>
      <c r="D19" s="11">
        <v>1</v>
      </c>
      <c r="E19" s="14" t="s">
        <v>29</v>
      </c>
      <c r="F19" s="11" t="s">
        <v>20</v>
      </c>
      <c r="G19" s="12" t="s">
        <v>16</v>
      </c>
    </row>
    <row r="20" spans="1:7" ht="28.8" x14ac:dyDescent="0.3">
      <c r="A20" s="17">
        <f>IF(B20="","",ROW(Tabelle3[[#This Row],[Story]])-2)</f>
        <v>18</v>
      </c>
      <c r="B20" s="18" t="s">
        <v>55</v>
      </c>
      <c r="C20" s="11" t="s">
        <v>11</v>
      </c>
      <c r="D20" s="11" t="str">
        <f>"4-8"</f>
        <v>4-8</v>
      </c>
      <c r="E20" s="14" t="s">
        <v>27</v>
      </c>
      <c r="F20" s="11"/>
      <c r="G20" s="12"/>
    </row>
    <row r="21" spans="1:7" ht="28.8" x14ac:dyDescent="0.3">
      <c r="A21" s="17">
        <f>IF(B21="","",ROW(Tabelle3[[#This Row],[Story]])-2)</f>
        <v>19</v>
      </c>
      <c r="B21" s="18" t="s">
        <v>56</v>
      </c>
      <c r="C21" s="11" t="s">
        <v>9</v>
      </c>
      <c r="D21" s="11">
        <v>4</v>
      </c>
      <c r="E21" s="14" t="s">
        <v>25</v>
      </c>
      <c r="F21" s="11"/>
      <c r="G21" s="12"/>
    </row>
    <row r="22" spans="1:7" ht="28.8" x14ac:dyDescent="0.3">
      <c r="A22" s="17">
        <f>IF(B22="","",ROW(Tabelle3[[#This Row],[Story]])-2)</f>
        <v>20</v>
      </c>
      <c r="B22" s="18" t="s">
        <v>57</v>
      </c>
      <c r="C22" s="11" t="s">
        <v>11</v>
      </c>
      <c r="D22" s="11">
        <v>4</v>
      </c>
      <c r="E22" s="14" t="s">
        <v>30</v>
      </c>
      <c r="F22" s="11"/>
      <c r="G22" s="12"/>
    </row>
    <row r="23" spans="1:7" x14ac:dyDescent="0.3">
      <c r="A23" s="17">
        <f>IF(B23="","",ROW(Tabelle3[[#This Row],[Story]])-2)</f>
        <v>21</v>
      </c>
      <c r="B23" s="18" t="s">
        <v>58</v>
      </c>
      <c r="C23" s="11" t="s">
        <v>11</v>
      </c>
      <c r="D23" s="11">
        <v>1</v>
      </c>
      <c r="E23" s="14" t="s">
        <v>27</v>
      </c>
      <c r="F23" s="11"/>
      <c r="G23" s="12"/>
    </row>
    <row r="105" spans="1:1" x14ac:dyDescent="0.3">
      <c r="A105" t="str">
        <f t="shared" ref="A105:A108" si="0">IF(B105="","",ROW(A103))</f>
        <v/>
      </c>
    </row>
    <row r="106" spans="1:1" x14ac:dyDescent="0.3">
      <c r="A106" t="str">
        <f t="shared" si="0"/>
        <v/>
      </c>
    </row>
    <row r="107" spans="1:1" x14ac:dyDescent="0.3">
      <c r="A107" t="str">
        <f t="shared" si="0"/>
        <v/>
      </c>
    </row>
    <row r="108" spans="1:1" x14ac:dyDescent="0.3">
      <c r="A108" t="str">
        <f t="shared" si="0"/>
        <v/>
      </c>
    </row>
  </sheetData>
  <mergeCells count="1">
    <mergeCell ref="A1:G1"/>
  </mergeCells>
  <conditionalFormatting sqref="F3:F23">
    <cfRule type="cellIs" dxfId="0" priority="1" operator="equal">
      <formula>"Fehlgeschlagen"</formula>
    </cfRule>
  </conditionalFormatting>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Daten!$A$2:$A$8</xm:f>
          </x14:formula1>
          <xm:sqref>C3:C23</xm:sqref>
        </x14:dataValidation>
        <x14:dataValidation type="list" allowBlank="1" showInputMessage="1" showErrorMessage="1">
          <x14:formula1>
            <xm:f>Daten!$D$2:$D$8</xm:f>
          </x14:formula1>
          <xm:sqref>E3:E23</xm:sqref>
        </x14:dataValidation>
        <x14:dataValidation type="list" allowBlank="1" showInputMessage="1" showErrorMessage="1">
          <x14:formula1>
            <xm:f>Daten!$C$2:$C$8</xm:f>
          </x14:formula1>
          <xm:sqref>F3:F23</xm:sqref>
        </x14:dataValidation>
        <x14:dataValidation type="list" allowBlank="1" showInputMessage="1" showErrorMessage="1">
          <x14:formula1>
            <xm:f>Daten!$B$2:$B$10</xm:f>
          </x14:formula1>
          <xm:sqref>G3:G23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21" sqref="A21"/>
    </sheetView>
  </sheetViews>
  <sheetFormatPr baseColWidth="10" defaultRowHeight="14.4" x14ac:dyDescent="0.3"/>
  <cols>
    <col min="1" max="1" width="15.77734375" bestFit="1" customWidth="1"/>
    <col min="2" max="2" width="19.6640625" bestFit="1" customWidth="1"/>
    <col min="3" max="3" width="13.21875" bestFit="1" customWidth="1"/>
    <col min="4" max="4" width="17.88671875" bestFit="1" customWidth="1"/>
  </cols>
  <sheetData>
    <row r="1" spans="1:4" x14ac:dyDescent="0.3">
      <c r="A1" t="s">
        <v>5</v>
      </c>
      <c r="B1" t="s">
        <v>4</v>
      </c>
      <c r="C1" t="s">
        <v>6</v>
      </c>
      <c r="D1" t="s">
        <v>2</v>
      </c>
    </row>
    <row r="2" spans="1:4" x14ac:dyDescent="0.3">
      <c r="A2" t="s">
        <v>8</v>
      </c>
      <c r="B2" s="1" t="s">
        <v>12</v>
      </c>
      <c r="C2" t="s">
        <v>19</v>
      </c>
      <c r="D2" t="s">
        <v>25</v>
      </c>
    </row>
    <row r="3" spans="1:4" x14ac:dyDescent="0.3">
      <c r="A3" t="s">
        <v>9</v>
      </c>
      <c r="B3" s="2" t="s">
        <v>14</v>
      </c>
      <c r="C3" t="s">
        <v>20</v>
      </c>
      <c r="D3" t="s">
        <v>26</v>
      </c>
    </row>
    <row r="4" spans="1:4" x14ac:dyDescent="0.3">
      <c r="A4" t="s">
        <v>10</v>
      </c>
      <c r="B4" s="2" t="s">
        <v>32</v>
      </c>
      <c r="C4" t="s">
        <v>21</v>
      </c>
      <c r="D4" t="s">
        <v>27</v>
      </c>
    </row>
    <row r="5" spans="1:4" x14ac:dyDescent="0.3">
      <c r="A5" t="s">
        <v>11</v>
      </c>
      <c r="B5" t="s">
        <v>15</v>
      </c>
      <c r="C5" t="s">
        <v>22</v>
      </c>
      <c r="D5" t="s">
        <v>28</v>
      </c>
    </row>
    <row r="6" spans="1:4" x14ac:dyDescent="0.3">
      <c r="A6" t="s">
        <v>39</v>
      </c>
      <c r="B6" s="2" t="s">
        <v>18</v>
      </c>
      <c r="C6" t="s">
        <v>23</v>
      </c>
      <c r="D6" t="s">
        <v>29</v>
      </c>
    </row>
    <row r="7" spans="1:4" x14ac:dyDescent="0.3">
      <c r="A7" t="s">
        <v>44</v>
      </c>
      <c r="B7" t="s">
        <v>17</v>
      </c>
      <c r="C7" t="s">
        <v>24</v>
      </c>
      <c r="D7" t="s">
        <v>30</v>
      </c>
    </row>
    <row r="8" spans="1:4" x14ac:dyDescent="0.3">
      <c r="A8" t="s">
        <v>47</v>
      </c>
      <c r="B8" s="2" t="s">
        <v>13</v>
      </c>
      <c r="C8" t="s">
        <v>31</v>
      </c>
      <c r="D8" t="s">
        <v>31</v>
      </c>
    </row>
    <row r="9" spans="1:4" x14ac:dyDescent="0.3">
      <c r="B9" t="s">
        <v>16</v>
      </c>
    </row>
    <row r="10" spans="1:4" x14ac:dyDescent="0.3">
      <c r="A10" s="3"/>
      <c r="B10" s="4" t="s">
        <v>40</v>
      </c>
      <c r="C10" s="3"/>
      <c r="D10" s="3"/>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Main</vt:lpstr>
      <vt:lpstr>Daten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 Pfeuti</dc:creator>
  <cp:lastModifiedBy>Marcel Pfeuti</cp:lastModifiedBy>
  <dcterms:created xsi:type="dcterms:W3CDTF">2018-04-26T07:41:11Z</dcterms:created>
  <dcterms:modified xsi:type="dcterms:W3CDTF">2018-04-26T13:12:16Z</dcterms:modified>
</cp:coreProperties>
</file>