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3.xml" ContentType="application/vnd.openxmlformats-officedocument.drawing+xml"/>
  <Override PartName="/xl/comments4.xml" ContentType="application/vnd.openxmlformats-officedocument.spreadsheetml.comments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 xmlns:mc="http://schemas.openxmlformats.org/markup-compatibility/2006">
    <mc:Choice Requires="x15">
      <x15ac:absPath xmlns:x15ac="http://schemas.microsoft.com/office/spreadsheetml/2010/11/ac" url="/Users/hwangdaeyeon/Downloads/"/>
    </mc:Choice>
  </mc:AlternateContent>
  <xr:revisionPtr revIDLastSave="0" documentId="13_ncr:1_{55725EDC-7EB2-9542-BEB7-009ED6000F2F}" xr6:coauthVersionLast="47" xr6:coauthVersionMax="47" xr10:uidLastSave="{00000000-0000-0000-0000-000000000000}"/>
  <bookViews>
    <workbookView xWindow="-39400" yWindow="4260" windowWidth="39400" windowHeight="23640" activeTab="3" xr2:uid="{00000000-000D-0000-FFFF-FFFF00000000}"/>
  </bookViews>
  <sheets>
    <sheet name="리포트" sheetId="1" r:id="rId1"/>
    <sheet name="상세리포트" sheetId="2" r:id="rId2"/>
    <sheet name="준비교체시간 분석" sheetId="8" r:id="rId3"/>
    <sheet name="준비교체시간 분석(이상치 미포함 분석)" sheetId="9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4" i="8" l="1"/>
  <c r="AF3" i="8"/>
  <c r="Y53" i="8" s="1"/>
  <c r="AA53" i="8" s="1"/>
  <c r="AF7" i="9"/>
  <c r="AF11" i="9"/>
  <c r="AF10" i="9"/>
  <c r="AF9" i="9"/>
  <c r="AF8" i="9"/>
  <c r="AF4" i="9"/>
  <c r="AF3" i="9"/>
  <c r="AF6" i="9"/>
  <c r="AF5" i="9"/>
  <c r="AF133" i="9"/>
  <c r="AF132" i="9"/>
  <c r="AF131" i="9"/>
  <c r="AF130" i="9"/>
  <c r="Y147" i="9" s="1"/>
  <c r="AA147" i="9" s="1"/>
  <c r="AF69" i="9"/>
  <c r="Y71" i="9" s="1"/>
  <c r="AA71" i="9" s="1"/>
  <c r="AF68" i="9"/>
  <c r="AF67" i="9"/>
  <c r="AF66" i="9"/>
  <c r="W149" i="9"/>
  <c r="W148" i="9"/>
  <c r="W147" i="9"/>
  <c r="W146" i="9"/>
  <c r="W145" i="9"/>
  <c r="W144" i="9"/>
  <c r="W143" i="9"/>
  <c r="W142" i="9"/>
  <c r="W141" i="9"/>
  <c r="W140" i="9"/>
  <c r="W139" i="9"/>
  <c r="AF138" i="9"/>
  <c r="W138" i="9"/>
  <c r="AF137" i="9"/>
  <c r="W137" i="9"/>
  <c r="AF136" i="9"/>
  <c r="W136" i="9"/>
  <c r="AF135" i="9"/>
  <c r="W135" i="9"/>
  <c r="AF134" i="9"/>
  <c r="W134" i="9"/>
  <c r="W133" i="9"/>
  <c r="W132" i="9"/>
  <c r="W131" i="9"/>
  <c r="W129" i="9"/>
  <c r="W128" i="9"/>
  <c r="W127" i="9"/>
  <c r="Y126" i="9"/>
  <c r="AA126" i="9" s="1"/>
  <c r="W126" i="9"/>
  <c r="W125" i="9"/>
  <c r="W124" i="9"/>
  <c r="W123" i="9"/>
  <c r="W122" i="9"/>
  <c r="W121" i="9"/>
  <c r="W120" i="9"/>
  <c r="W119" i="9"/>
  <c r="W118" i="9"/>
  <c r="W117" i="9"/>
  <c r="W116" i="9"/>
  <c r="W115" i="9"/>
  <c r="W114" i="9"/>
  <c r="W113" i="9"/>
  <c r="W112" i="9"/>
  <c r="W111" i="9"/>
  <c r="W110" i="9"/>
  <c r="W109" i="9"/>
  <c r="W108" i="9"/>
  <c r="W107" i="9"/>
  <c r="W106" i="9"/>
  <c r="W105" i="9"/>
  <c r="W104" i="9"/>
  <c r="W103" i="9"/>
  <c r="W102" i="9"/>
  <c r="W101" i="9"/>
  <c r="W100" i="9"/>
  <c r="W99" i="9"/>
  <c r="W98" i="9"/>
  <c r="W97" i="9"/>
  <c r="W96" i="9"/>
  <c r="W95" i="9"/>
  <c r="W94" i="9"/>
  <c r="W93" i="9"/>
  <c r="W92" i="9"/>
  <c r="Y91" i="9"/>
  <c r="AA91" i="9" s="1"/>
  <c r="W91" i="9"/>
  <c r="W90" i="9"/>
  <c r="W89" i="9"/>
  <c r="W88" i="9"/>
  <c r="W87" i="9"/>
  <c r="W86" i="9"/>
  <c r="W85" i="9"/>
  <c r="W84" i="9"/>
  <c r="W83" i="9"/>
  <c r="W82" i="9"/>
  <c r="W81" i="9"/>
  <c r="W80" i="9"/>
  <c r="W79" i="9"/>
  <c r="W78" i="9"/>
  <c r="W77" i="9"/>
  <c r="W76" i="9"/>
  <c r="W75" i="9"/>
  <c r="AF74" i="9"/>
  <c r="W74" i="9"/>
  <c r="AF73" i="9"/>
  <c r="W73" i="9"/>
  <c r="AF72" i="9"/>
  <c r="W72" i="9"/>
  <c r="AF71" i="9"/>
  <c r="W71" i="9"/>
  <c r="AF70" i="9"/>
  <c r="W70" i="9"/>
  <c r="W69" i="9"/>
  <c r="W68" i="9"/>
  <c r="Y67" i="9"/>
  <c r="AA67" i="9" s="1"/>
  <c r="W67" i="9"/>
  <c r="W65" i="9"/>
  <c r="W64" i="9"/>
  <c r="W63" i="9"/>
  <c r="W62" i="9"/>
  <c r="W61" i="9"/>
  <c r="W60" i="9"/>
  <c r="W59" i="9"/>
  <c r="W58" i="9"/>
  <c r="W57" i="9"/>
  <c r="W56" i="9"/>
  <c r="W55" i="9"/>
  <c r="W54" i="9"/>
  <c r="W53" i="9"/>
  <c r="W52" i="9"/>
  <c r="W51" i="9"/>
  <c r="W50" i="9"/>
  <c r="W49" i="9"/>
  <c r="W48" i="9"/>
  <c r="W47" i="9"/>
  <c r="W46" i="9"/>
  <c r="W45" i="9"/>
  <c r="W44" i="9"/>
  <c r="W43" i="9"/>
  <c r="W42" i="9"/>
  <c r="W41" i="9"/>
  <c r="W40" i="9"/>
  <c r="W39" i="9"/>
  <c r="W38" i="9"/>
  <c r="W37" i="9"/>
  <c r="W36" i="9"/>
  <c r="W35" i="9"/>
  <c r="W34" i="9"/>
  <c r="W33" i="9"/>
  <c r="W32" i="9"/>
  <c r="W31" i="9"/>
  <c r="W30" i="9"/>
  <c r="W29" i="9"/>
  <c r="W28" i="9"/>
  <c r="W27" i="9"/>
  <c r="W26" i="9"/>
  <c r="W25" i="9"/>
  <c r="W24" i="9"/>
  <c r="W23" i="9"/>
  <c r="W22" i="9"/>
  <c r="W21" i="9"/>
  <c r="W20" i="9"/>
  <c r="W19" i="9"/>
  <c r="W18" i="9"/>
  <c r="W17" i="9"/>
  <c r="W16" i="9"/>
  <c r="W15" i="9"/>
  <c r="W14" i="9"/>
  <c r="W13" i="9"/>
  <c r="W12" i="9"/>
  <c r="W11" i="9"/>
  <c r="W10" i="9"/>
  <c r="W9" i="9"/>
  <c r="W8" i="9"/>
  <c r="W7" i="9"/>
  <c r="W6" i="9"/>
  <c r="W5" i="9"/>
  <c r="W4" i="9"/>
  <c r="W149" i="8"/>
  <c r="W148" i="8"/>
  <c r="W147" i="8"/>
  <c r="W146" i="8"/>
  <c r="W145" i="8"/>
  <c r="W144" i="8"/>
  <c r="W143" i="8"/>
  <c r="W142" i="8"/>
  <c r="Y141" i="8"/>
  <c r="AA141" i="8" s="1"/>
  <c r="W141" i="8"/>
  <c r="W140" i="8"/>
  <c r="Y139" i="8"/>
  <c r="AA139" i="8" s="1"/>
  <c r="W139" i="8"/>
  <c r="AF138" i="8"/>
  <c r="W138" i="8"/>
  <c r="AF137" i="8"/>
  <c r="Y137" i="8"/>
  <c r="AA137" i="8" s="1"/>
  <c r="W137" i="8"/>
  <c r="AF136" i="8"/>
  <c r="W136" i="8"/>
  <c r="AF135" i="8"/>
  <c r="Y135" i="8"/>
  <c r="AA135" i="8" s="1"/>
  <c r="W135" i="8"/>
  <c r="AF134" i="8"/>
  <c r="W134" i="8"/>
  <c r="AF133" i="8"/>
  <c r="Y133" i="8"/>
  <c r="AA133" i="8" s="1"/>
  <c r="W133" i="8"/>
  <c r="AF132" i="8"/>
  <c r="W132" i="8"/>
  <c r="AF131" i="8"/>
  <c r="Y131" i="8"/>
  <c r="AA131" i="8" s="1"/>
  <c r="W131" i="8"/>
  <c r="AF130" i="8"/>
  <c r="Y147" i="8" s="1"/>
  <c r="AA147" i="8" s="1"/>
  <c r="W129" i="8"/>
  <c r="W128" i="8"/>
  <c r="W127" i="8"/>
  <c r="W126" i="8"/>
  <c r="W125" i="8"/>
  <c r="W124" i="8"/>
  <c r="W123" i="8"/>
  <c r="W122" i="8"/>
  <c r="W121" i="8"/>
  <c r="W120" i="8"/>
  <c r="W119" i="8"/>
  <c r="W118" i="8"/>
  <c r="W117" i="8"/>
  <c r="W116" i="8"/>
  <c r="Y115" i="8"/>
  <c r="AA115" i="8" s="1"/>
  <c r="W115" i="8"/>
  <c r="W114" i="8"/>
  <c r="W113" i="8"/>
  <c r="W112" i="8"/>
  <c r="W111" i="8"/>
  <c r="Y110" i="8"/>
  <c r="AA110" i="8" s="1"/>
  <c r="W110" i="8"/>
  <c r="W109" i="8"/>
  <c r="W108" i="8"/>
  <c r="W107" i="8"/>
  <c r="W106" i="8"/>
  <c r="W105" i="8"/>
  <c r="W104" i="8"/>
  <c r="Y103" i="8"/>
  <c r="AA103" i="8" s="1"/>
  <c r="W103" i="8"/>
  <c r="W102" i="8"/>
  <c r="W101" i="8"/>
  <c r="W100" i="8"/>
  <c r="W99" i="8"/>
  <c r="Y98" i="8"/>
  <c r="AA98" i="8" s="1"/>
  <c r="W98" i="8"/>
  <c r="W97" i="8"/>
  <c r="W96" i="8"/>
  <c r="Y95" i="8"/>
  <c r="AA95" i="8" s="1"/>
  <c r="W95" i="8"/>
  <c r="W94" i="8"/>
  <c r="W93" i="8"/>
  <c r="W92" i="8"/>
  <c r="W91" i="8"/>
  <c r="Y90" i="8"/>
  <c r="AA90" i="8" s="1"/>
  <c r="W90" i="8"/>
  <c r="W89" i="8"/>
  <c r="W88" i="8"/>
  <c r="W87" i="8"/>
  <c r="W86" i="8"/>
  <c r="Y85" i="8"/>
  <c r="AA85" i="8" s="1"/>
  <c r="W85" i="8"/>
  <c r="W84" i="8"/>
  <c r="W83" i="8"/>
  <c r="W82" i="8"/>
  <c r="W81" i="8"/>
  <c r="W80" i="8"/>
  <c r="W79" i="8"/>
  <c r="W78" i="8"/>
  <c r="W77" i="8"/>
  <c r="W76" i="8"/>
  <c r="W75" i="8"/>
  <c r="AF74" i="8"/>
  <c r="Y74" i="8"/>
  <c r="AA74" i="8" s="1"/>
  <c r="W74" i="8"/>
  <c r="AF73" i="8"/>
  <c r="AF75" i="8" s="1"/>
  <c r="W73" i="8"/>
  <c r="AF72" i="8"/>
  <c r="W72" i="8"/>
  <c r="AF71" i="8"/>
  <c r="W71" i="8"/>
  <c r="AF70" i="8"/>
  <c r="W70" i="8"/>
  <c r="AF69" i="8"/>
  <c r="Y105" i="8" s="1"/>
  <c r="AA105" i="8" s="1"/>
  <c r="W69" i="8"/>
  <c r="AF68" i="8"/>
  <c r="Y68" i="8"/>
  <c r="AA68" i="8" s="1"/>
  <c r="W68" i="8"/>
  <c r="AF67" i="8"/>
  <c r="W67" i="8"/>
  <c r="AF66" i="8"/>
  <c r="W65" i="8"/>
  <c r="W64" i="8"/>
  <c r="W63" i="8"/>
  <c r="W62" i="8"/>
  <c r="W61" i="8"/>
  <c r="W60" i="8"/>
  <c r="W59" i="8"/>
  <c r="W58" i="8"/>
  <c r="W57" i="8"/>
  <c r="W56" i="8"/>
  <c r="W55" i="8"/>
  <c r="W54" i="8"/>
  <c r="W53" i="8"/>
  <c r="W52" i="8"/>
  <c r="W51" i="8"/>
  <c r="W50" i="8"/>
  <c r="W49" i="8"/>
  <c r="W48" i="8"/>
  <c r="W47" i="8"/>
  <c r="W46" i="8"/>
  <c r="W45" i="8"/>
  <c r="W44" i="8"/>
  <c r="W43" i="8"/>
  <c r="W42" i="8"/>
  <c r="W41" i="8"/>
  <c r="W40" i="8"/>
  <c r="W39" i="8"/>
  <c r="W38" i="8"/>
  <c r="W37" i="8"/>
  <c r="W36" i="8"/>
  <c r="W35" i="8"/>
  <c r="W34" i="8"/>
  <c r="W33" i="8"/>
  <c r="Y32" i="8"/>
  <c r="AA32" i="8" s="1"/>
  <c r="W32" i="8"/>
  <c r="W31" i="8"/>
  <c r="W30" i="8"/>
  <c r="W29" i="8"/>
  <c r="W28" i="8"/>
  <c r="W27" i="8"/>
  <c r="W26" i="8"/>
  <c r="W25" i="8"/>
  <c r="W24" i="8"/>
  <c r="W23" i="8"/>
  <c r="W22" i="8"/>
  <c r="W21" i="8"/>
  <c r="W20" i="8"/>
  <c r="W19" i="8"/>
  <c r="W18" i="8"/>
  <c r="Y17" i="8"/>
  <c r="AA17" i="8" s="1"/>
  <c r="W17" i="8"/>
  <c r="W16" i="8"/>
  <c r="W15" i="8"/>
  <c r="W14" i="8"/>
  <c r="W13" i="8"/>
  <c r="Y12" i="8"/>
  <c r="AA12" i="8" s="1"/>
  <c r="W12" i="8"/>
  <c r="AF11" i="8"/>
  <c r="W11" i="8"/>
  <c r="AF10" i="8"/>
  <c r="AF12" i="8" s="1"/>
  <c r="AF14" i="8" s="1"/>
  <c r="W10" i="8"/>
  <c r="AF9" i="8"/>
  <c r="W9" i="8"/>
  <c r="AF8" i="8"/>
  <c r="W8" i="8"/>
  <c r="AF7" i="8"/>
  <c r="W7" i="8"/>
  <c r="AF6" i="8"/>
  <c r="W6" i="8"/>
  <c r="AF5" i="8"/>
  <c r="Y5" i="8"/>
  <c r="AA5" i="8" s="1"/>
  <c r="W5" i="8"/>
  <c r="W4" i="8"/>
  <c r="Y101" i="9" l="1"/>
  <c r="AA101" i="9" s="1"/>
  <c r="Y116" i="9"/>
  <c r="AA116" i="9" s="1"/>
  <c r="Y106" i="9"/>
  <c r="AA106" i="9" s="1"/>
  <c r="Y40" i="8"/>
  <c r="AA40" i="8" s="1"/>
  <c r="Y33" i="8"/>
  <c r="AA33" i="8" s="1"/>
  <c r="Y27" i="8"/>
  <c r="AA27" i="8" s="1"/>
  <c r="Y63" i="8"/>
  <c r="AA63" i="8" s="1"/>
  <c r="Y10" i="8"/>
  <c r="AA10" i="8" s="1"/>
  <c r="Y14" i="8"/>
  <c r="AA14" i="8" s="1"/>
  <c r="Y50" i="8"/>
  <c r="AA50" i="8" s="1"/>
  <c r="Y57" i="8"/>
  <c r="AA57" i="8" s="1"/>
  <c r="Y47" i="8"/>
  <c r="AA47" i="8" s="1"/>
  <c r="Y13" i="8"/>
  <c r="AA13" i="8" s="1"/>
  <c r="Y6" i="8"/>
  <c r="AA6" i="8" s="1"/>
  <c r="Y7" i="8"/>
  <c r="AA7" i="8" s="1"/>
  <c r="Y22" i="8"/>
  <c r="AA22" i="8" s="1"/>
  <c r="Y43" i="8"/>
  <c r="AA43" i="8" s="1"/>
  <c r="Y65" i="8"/>
  <c r="AA65" i="8" s="1"/>
  <c r="Y9" i="8"/>
  <c r="AA9" i="8" s="1"/>
  <c r="Y62" i="8"/>
  <c r="AA62" i="8" s="1"/>
  <c r="Y20" i="8"/>
  <c r="AA20" i="8" s="1"/>
  <c r="Y42" i="8"/>
  <c r="AA42" i="8" s="1"/>
  <c r="Y4" i="8"/>
  <c r="AA4" i="8" s="1"/>
  <c r="Y30" i="8"/>
  <c r="AA30" i="8" s="1"/>
  <c r="Y37" i="8"/>
  <c r="AA37" i="8" s="1"/>
  <c r="Y23" i="8"/>
  <c r="AA23" i="8" s="1"/>
  <c r="Y52" i="8"/>
  <c r="AA52" i="8" s="1"/>
  <c r="Y60" i="8"/>
  <c r="AA60" i="8" s="1"/>
  <c r="Y139" i="9"/>
  <c r="AA139" i="9" s="1"/>
  <c r="Y75" i="9"/>
  <c r="AA75" i="9" s="1"/>
  <c r="Y77" i="9"/>
  <c r="AA77" i="9" s="1"/>
  <c r="Y86" i="9"/>
  <c r="AA86" i="9" s="1"/>
  <c r="Y111" i="9"/>
  <c r="AA111" i="9" s="1"/>
  <c r="Y69" i="9"/>
  <c r="AA69" i="9" s="1"/>
  <c r="Y73" i="9"/>
  <c r="AA73" i="9" s="1"/>
  <c r="Y96" i="9"/>
  <c r="AA96" i="9" s="1"/>
  <c r="Y121" i="9"/>
  <c r="AA121" i="9" s="1"/>
  <c r="Y129" i="9"/>
  <c r="AA129" i="9" s="1"/>
  <c r="Y81" i="9"/>
  <c r="AA81" i="9" s="1"/>
  <c r="Y16" i="9"/>
  <c r="AA16" i="9" s="1"/>
  <c r="Y10" i="9"/>
  <c r="AA10" i="9" s="1"/>
  <c r="Y38" i="9"/>
  <c r="AA38" i="9" s="1"/>
  <c r="Y6" i="9"/>
  <c r="AA6" i="9" s="1"/>
  <c r="Y31" i="9"/>
  <c r="AA31" i="9" s="1"/>
  <c r="Y41" i="9"/>
  <c r="AA41" i="9" s="1"/>
  <c r="Y61" i="9"/>
  <c r="AA61" i="9" s="1"/>
  <c r="Y21" i="9"/>
  <c r="AA21" i="9" s="1"/>
  <c r="Y46" i="9"/>
  <c r="AA46" i="9" s="1"/>
  <c r="Y14" i="9"/>
  <c r="AA14" i="9" s="1"/>
  <c r="Y56" i="9"/>
  <c r="AA56" i="9" s="1"/>
  <c r="Y63" i="9"/>
  <c r="AA63" i="9" s="1"/>
  <c r="Y26" i="9"/>
  <c r="AA26" i="9" s="1"/>
  <c r="Y51" i="9"/>
  <c r="AA51" i="9" s="1"/>
  <c r="Y4" i="9"/>
  <c r="AA4" i="9" s="1"/>
  <c r="Y8" i="9"/>
  <c r="AA8" i="9" s="1"/>
  <c r="Y12" i="9"/>
  <c r="AA12" i="9" s="1"/>
  <c r="Y36" i="9"/>
  <c r="AA36" i="9" s="1"/>
  <c r="AF141" i="9"/>
  <c r="Y19" i="9"/>
  <c r="AA19" i="9" s="1"/>
  <c r="Y24" i="9"/>
  <c r="AA24" i="9" s="1"/>
  <c r="Y29" i="9"/>
  <c r="AA29" i="9" s="1"/>
  <c r="Y34" i="9"/>
  <c r="AA34" i="9" s="1"/>
  <c r="Y39" i="9"/>
  <c r="AA39" i="9" s="1"/>
  <c r="Y44" i="9"/>
  <c r="AA44" i="9" s="1"/>
  <c r="Y49" i="9"/>
  <c r="AA49" i="9" s="1"/>
  <c r="Y54" i="9"/>
  <c r="AA54" i="9" s="1"/>
  <c r="Y59" i="9"/>
  <c r="AA59" i="9" s="1"/>
  <c r="Y64" i="9"/>
  <c r="AA64" i="9" s="1"/>
  <c r="Y82" i="9"/>
  <c r="AA82" i="9" s="1"/>
  <c r="Y87" i="9"/>
  <c r="AA87" i="9" s="1"/>
  <c r="Y92" i="9"/>
  <c r="AA92" i="9" s="1"/>
  <c r="Y97" i="9"/>
  <c r="AA97" i="9" s="1"/>
  <c r="Y102" i="9"/>
  <c r="AA102" i="9" s="1"/>
  <c r="Y107" i="9"/>
  <c r="AA107" i="9" s="1"/>
  <c r="Y112" i="9"/>
  <c r="AA112" i="9" s="1"/>
  <c r="Y117" i="9"/>
  <c r="AA117" i="9" s="1"/>
  <c r="Y122" i="9"/>
  <c r="AA122" i="9" s="1"/>
  <c r="Y127" i="9"/>
  <c r="AA127" i="9" s="1"/>
  <c r="Y145" i="9"/>
  <c r="AA145" i="9" s="1"/>
  <c r="AF12" i="9"/>
  <c r="AF13" i="9" s="1"/>
  <c r="Y17" i="9"/>
  <c r="AA17" i="9" s="1"/>
  <c r="Y22" i="9"/>
  <c r="AA22" i="9" s="1"/>
  <c r="Y27" i="9"/>
  <c r="AA27" i="9" s="1"/>
  <c r="Y32" i="9"/>
  <c r="AA32" i="9" s="1"/>
  <c r="Y37" i="9"/>
  <c r="AA37" i="9" s="1"/>
  <c r="Y42" i="9"/>
  <c r="AA42" i="9" s="1"/>
  <c r="Y47" i="9"/>
  <c r="AA47" i="9" s="1"/>
  <c r="Y52" i="9"/>
  <c r="AA52" i="9" s="1"/>
  <c r="Y57" i="9"/>
  <c r="AA57" i="9" s="1"/>
  <c r="Y62" i="9"/>
  <c r="AA62" i="9" s="1"/>
  <c r="AF75" i="9"/>
  <c r="AF77" i="9" s="1"/>
  <c r="Y80" i="9"/>
  <c r="AA80" i="9" s="1"/>
  <c r="Y85" i="9"/>
  <c r="AA85" i="9" s="1"/>
  <c r="Y90" i="9"/>
  <c r="AA90" i="9" s="1"/>
  <c r="Y95" i="9"/>
  <c r="AA95" i="9" s="1"/>
  <c r="Y100" i="9"/>
  <c r="AA100" i="9" s="1"/>
  <c r="Y105" i="9"/>
  <c r="AA105" i="9" s="1"/>
  <c r="Y110" i="9"/>
  <c r="AA110" i="9" s="1"/>
  <c r="Y115" i="9"/>
  <c r="AA115" i="9" s="1"/>
  <c r="Y120" i="9"/>
  <c r="AA120" i="9" s="1"/>
  <c r="Y125" i="9"/>
  <c r="AA125" i="9" s="1"/>
  <c r="Y143" i="9"/>
  <c r="AA143" i="9" s="1"/>
  <c r="Y148" i="9"/>
  <c r="AA148" i="9" s="1"/>
  <c r="Y131" i="9"/>
  <c r="AA131" i="9" s="1"/>
  <c r="Y133" i="9"/>
  <c r="AA133" i="9" s="1"/>
  <c r="Y135" i="9"/>
  <c r="AA135" i="9" s="1"/>
  <c r="Y137" i="9"/>
  <c r="AA137" i="9" s="1"/>
  <c r="Y141" i="9"/>
  <c r="AA141" i="9" s="1"/>
  <c r="Y5" i="9"/>
  <c r="AA5" i="9" s="1"/>
  <c r="Y7" i="9"/>
  <c r="AA7" i="9" s="1"/>
  <c r="Y9" i="9"/>
  <c r="AA9" i="9" s="1"/>
  <c r="Y11" i="9"/>
  <c r="AA11" i="9" s="1"/>
  <c r="Y13" i="9"/>
  <c r="AA13" i="9" s="1"/>
  <c r="Y15" i="9"/>
  <c r="AA15" i="9" s="1"/>
  <c r="Y20" i="9"/>
  <c r="AA20" i="9" s="1"/>
  <c r="Y25" i="9"/>
  <c r="AA25" i="9" s="1"/>
  <c r="Y30" i="9"/>
  <c r="AA30" i="9" s="1"/>
  <c r="Y35" i="9"/>
  <c r="AA35" i="9" s="1"/>
  <c r="Y40" i="9"/>
  <c r="AA40" i="9" s="1"/>
  <c r="Y45" i="9"/>
  <c r="AA45" i="9" s="1"/>
  <c r="Y50" i="9"/>
  <c r="AA50" i="9" s="1"/>
  <c r="Y55" i="9"/>
  <c r="AA55" i="9" s="1"/>
  <c r="Y60" i="9"/>
  <c r="AA60" i="9" s="1"/>
  <c r="Y65" i="9"/>
  <c r="AA65" i="9" s="1"/>
  <c r="Y68" i="9"/>
  <c r="AA68" i="9" s="1"/>
  <c r="Y70" i="9"/>
  <c r="AA70" i="9" s="1"/>
  <c r="Y72" i="9"/>
  <c r="AA72" i="9" s="1"/>
  <c r="Y74" i="9"/>
  <c r="AA74" i="9" s="1"/>
  <c r="Y76" i="9"/>
  <c r="AA76" i="9" s="1"/>
  <c r="Y78" i="9"/>
  <c r="AA78" i="9" s="1"/>
  <c r="Y83" i="9"/>
  <c r="AA83" i="9" s="1"/>
  <c r="Y88" i="9"/>
  <c r="AA88" i="9" s="1"/>
  <c r="Y93" i="9"/>
  <c r="AA93" i="9" s="1"/>
  <c r="Y98" i="9"/>
  <c r="AA98" i="9" s="1"/>
  <c r="Y103" i="9"/>
  <c r="AA103" i="9" s="1"/>
  <c r="Y108" i="9"/>
  <c r="AA108" i="9" s="1"/>
  <c r="Y113" i="9"/>
  <c r="AA113" i="9" s="1"/>
  <c r="Y118" i="9"/>
  <c r="AA118" i="9" s="1"/>
  <c r="Y123" i="9"/>
  <c r="AA123" i="9" s="1"/>
  <c r="Y128" i="9"/>
  <c r="AA128" i="9" s="1"/>
  <c r="Y146" i="9"/>
  <c r="AA146" i="9" s="1"/>
  <c r="Y18" i="9"/>
  <c r="AA18" i="9" s="1"/>
  <c r="Y23" i="9"/>
  <c r="AA23" i="9" s="1"/>
  <c r="Y28" i="9"/>
  <c r="AA28" i="9" s="1"/>
  <c r="Y33" i="9"/>
  <c r="AA33" i="9" s="1"/>
  <c r="Y43" i="9"/>
  <c r="AA43" i="9" s="1"/>
  <c r="Y48" i="9"/>
  <c r="AA48" i="9" s="1"/>
  <c r="Y53" i="9"/>
  <c r="AA53" i="9" s="1"/>
  <c r="Y58" i="9"/>
  <c r="AA58" i="9" s="1"/>
  <c r="AF139" i="9"/>
  <c r="AF140" i="9" s="1"/>
  <c r="Y144" i="9"/>
  <c r="AA144" i="9" s="1"/>
  <c r="Y149" i="9"/>
  <c r="AA149" i="9" s="1"/>
  <c r="Y79" i="9"/>
  <c r="AA79" i="9" s="1"/>
  <c r="Y84" i="9"/>
  <c r="AA84" i="9" s="1"/>
  <c r="Y89" i="9"/>
  <c r="AA89" i="9" s="1"/>
  <c r="Y94" i="9"/>
  <c r="AA94" i="9" s="1"/>
  <c r="Y99" i="9"/>
  <c r="AA99" i="9" s="1"/>
  <c r="Y104" i="9"/>
  <c r="AA104" i="9" s="1"/>
  <c r="Y109" i="9"/>
  <c r="AA109" i="9" s="1"/>
  <c r="Y114" i="9"/>
  <c r="AA114" i="9" s="1"/>
  <c r="Y119" i="9"/>
  <c r="AA119" i="9" s="1"/>
  <c r="Y124" i="9"/>
  <c r="AA124" i="9" s="1"/>
  <c r="Y132" i="9"/>
  <c r="AA132" i="9" s="1"/>
  <c r="Y134" i="9"/>
  <c r="AA134" i="9" s="1"/>
  <c r="Y136" i="9"/>
  <c r="AA136" i="9" s="1"/>
  <c r="Y138" i="9"/>
  <c r="AA138" i="9" s="1"/>
  <c r="Y140" i="9"/>
  <c r="AA140" i="9" s="1"/>
  <c r="Y142" i="9"/>
  <c r="AA142" i="9" s="1"/>
  <c r="Z63" i="8"/>
  <c r="Z58" i="8"/>
  <c r="Z53" i="8"/>
  <c r="Z48" i="8"/>
  <c r="Z43" i="8"/>
  <c r="Z38" i="8"/>
  <c r="Z33" i="8"/>
  <c r="Z28" i="8"/>
  <c r="Z23" i="8"/>
  <c r="Z18" i="8"/>
  <c r="Z14" i="8"/>
  <c r="Z12" i="8"/>
  <c r="Z10" i="8"/>
  <c r="Z8" i="8"/>
  <c r="Z6" i="8"/>
  <c r="Z4" i="8"/>
  <c r="Z13" i="8"/>
  <c r="Z25" i="8"/>
  <c r="Z15" i="8"/>
  <c r="Z9" i="8"/>
  <c r="Z62" i="8"/>
  <c r="Z59" i="8"/>
  <c r="Z52" i="8"/>
  <c r="Z49" i="8"/>
  <c r="Z42" i="8"/>
  <c r="Z39" i="8"/>
  <c r="Z32" i="8"/>
  <c r="Z29" i="8"/>
  <c r="Z22" i="8"/>
  <c r="Z19" i="8"/>
  <c r="Z55" i="8"/>
  <c r="Z45" i="8"/>
  <c r="Z35" i="8"/>
  <c r="Z65" i="8"/>
  <c r="Z61" i="8"/>
  <c r="Z51" i="8"/>
  <c r="Z41" i="8"/>
  <c r="Z31" i="8"/>
  <c r="Z21" i="8"/>
  <c r="Z3" i="8"/>
  <c r="Z17" i="8"/>
  <c r="Z30" i="8"/>
  <c r="Z7" i="8"/>
  <c r="Z50" i="8"/>
  <c r="Z57" i="8"/>
  <c r="Z54" i="8"/>
  <c r="Z47" i="8"/>
  <c r="Z44" i="8"/>
  <c r="Z37" i="8"/>
  <c r="Z34" i="8"/>
  <c r="Z27" i="8"/>
  <c r="Z24" i="8"/>
  <c r="Z5" i="8"/>
  <c r="Z64" i="8"/>
  <c r="Z60" i="8"/>
  <c r="Z40" i="8"/>
  <c r="Z20" i="8"/>
  <c r="Z56" i="8"/>
  <c r="Z46" i="8"/>
  <c r="Z36" i="8"/>
  <c r="Z26" i="8"/>
  <c r="Z16" i="8"/>
  <c r="Z11" i="8"/>
  <c r="Y76" i="8"/>
  <c r="AA76" i="8" s="1"/>
  <c r="Y80" i="8"/>
  <c r="AA80" i="8" s="1"/>
  <c r="Y93" i="8"/>
  <c r="AA93" i="8" s="1"/>
  <c r="Y120" i="8"/>
  <c r="AA120" i="8" s="1"/>
  <c r="AF76" i="8"/>
  <c r="AF77" i="8"/>
  <c r="Y86" i="8"/>
  <c r="AA86" i="8" s="1"/>
  <c r="Y100" i="8"/>
  <c r="AA100" i="8" s="1"/>
  <c r="Y61" i="8"/>
  <c r="AA61" i="8" s="1"/>
  <c r="Y8" i="8"/>
  <c r="AA8" i="8" s="1"/>
  <c r="Y15" i="8"/>
  <c r="AA15" i="8" s="1"/>
  <c r="Y18" i="8"/>
  <c r="AA18" i="8" s="1"/>
  <c r="Y25" i="8"/>
  <c r="AA25" i="8" s="1"/>
  <c r="Y28" i="8"/>
  <c r="AA28" i="8" s="1"/>
  <c r="Y35" i="8"/>
  <c r="AA35" i="8" s="1"/>
  <c r="Y38" i="8"/>
  <c r="AA38" i="8" s="1"/>
  <c r="Y45" i="8"/>
  <c r="AA45" i="8" s="1"/>
  <c r="Y48" i="8"/>
  <c r="AA48" i="8" s="1"/>
  <c r="Y55" i="8"/>
  <c r="AA55" i="8" s="1"/>
  <c r="Y58" i="8"/>
  <c r="AA58" i="8" s="1"/>
  <c r="Y72" i="8"/>
  <c r="AA72" i="8" s="1"/>
  <c r="Y78" i="8"/>
  <c r="AA78" i="8" s="1"/>
  <c r="Y126" i="8"/>
  <c r="AA126" i="8" s="1"/>
  <c r="Y116" i="8"/>
  <c r="AA116" i="8" s="1"/>
  <c r="Y111" i="8"/>
  <c r="AA111" i="8" s="1"/>
  <c r="Y106" i="8"/>
  <c r="AA106" i="8" s="1"/>
  <c r="Y101" i="8"/>
  <c r="AA101" i="8" s="1"/>
  <c r="Y96" i="8"/>
  <c r="AA96" i="8" s="1"/>
  <c r="Y91" i="8"/>
  <c r="AA91" i="8" s="1"/>
  <c r="Y81" i="8"/>
  <c r="AA81" i="8" s="1"/>
  <c r="Y121" i="8"/>
  <c r="AA121" i="8" s="1"/>
  <c r="Y128" i="8"/>
  <c r="AA128" i="8" s="1"/>
  <c r="Y123" i="8"/>
  <c r="AA123" i="8" s="1"/>
  <c r="Y118" i="8"/>
  <c r="AA118" i="8" s="1"/>
  <c r="Y113" i="8"/>
  <c r="AA113" i="8" s="1"/>
  <c r="Y108" i="8"/>
  <c r="AA108" i="8" s="1"/>
  <c r="Y77" i="8"/>
  <c r="AA77" i="8" s="1"/>
  <c r="Y75" i="8"/>
  <c r="AA75" i="8" s="1"/>
  <c r="Y73" i="8"/>
  <c r="AA73" i="8" s="1"/>
  <c r="Y71" i="8"/>
  <c r="AA71" i="8" s="1"/>
  <c r="Y69" i="8"/>
  <c r="AA69" i="8" s="1"/>
  <c r="Y67" i="8"/>
  <c r="AA67" i="8" s="1"/>
  <c r="AF13" i="8"/>
  <c r="Y125" i="8"/>
  <c r="AA125" i="8" s="1"/>
  <c r="Y129" i="8"/>
  <c r="AA129" i="8" s="1"/>
  <c r="Y83" i="8"/>
  <c r="AA83" i="8" s="1"/>
  <c r="Y11" i="8"/>
  <c r="AA11" i="8" s="1"/>
  <c r="Y70" i="8"/>
  <c r="AA70" i="8" s="1"/>
  <c r="Y88" i="8"/>
  <c r="AA88" i="8" s="1"/>
  <c r="Y19" i="8"/>
  <c r="AA19" i="8" s="1"/>
  <c r="Y24" i="8"/>
  <c r="AA24" i="8" s="1"/>
  <c r="Y29" i="8"/>
  <c r="AA29" i="8" s="1"/>
  <c r="Y34" i="8"/>
  <c r="AA34" i="8" s="1"/>
  <c r="Y39" i="8"/>
  <c r="AA39" i="8" s="1"/>
  <c r="Y44" i="8"/>
  <c r="AA44" i="8" s="1"/>
  <c r="Y49" i="8"/>
  <c r="AA49" i="8" s="1"/>
  <c r="Y54" i="8"/>
  <c r="AA54" i="8" s="1"/>
  <c r="Y59" i="8"/>
  <c r="AA59" i="8" s="1"/>
  <c r="Y64" i="8"/>
  <c r="AA64" i="8" s="1"/>
  <c r="Y82" i="8"/>
  <c r="AA82" i="8" s="1"/>
  <c r="Y87" i="8"/>
  <c r="AA87" i="8" s="1"/>
  <c r="Y92" i="8"/>
  <c r="AA92" i="8" s="1"/>
  <c r="Y97" i="8"/>
  <c r="AA97" i="8" s="1"/>
  <c r="Y102" i="8"/>
  <c r="AA102" i="8" s="1"/>
  <c r="Y107" i="8"/>
  <c r="AA107" i="8" s="1"/>
  <c r="Y112" i="8"/>
  <c r="AA112" i="8" s="1"/>
  <c r="Y117" i="8"/>
  <c r="AA117" i="8" s="1"/>
  <c r="Y122" i="8"/>
  <c r="AA122" i="8" s="1"/>
  <c r="Y127" i="8"/>
  <c r="AA127" i="8" s="1"/>
  <c r="Y145" i="8"/>
  <c r="AA145" i="8" s="1"/>
  <c r="Y143" i="8"/>
  <c r="AA143" i="8" s="1"/>
  <c r="Y148" i="8"/>
  <c r="AA148" i="8" s="1"/>
  <c r="Y146" i="8"/>
  <c r="AA146" i="8" s="1"/>
  <c r="AF139" i="8"/>
  <c r="AF141" i="8" s="1"/>
  <c r="Y144" i="8"/>
  <c r="AA144" i="8" s="1"/>
  <c r="Y149" i="8"/>
  <c r="AA149" i="8" s="1"/>
  <c r="Y16" i="8"/>
  <c r="AA16" i="8" s="1"/>
  <c r="Y21" i="8"/>
  <c r="AA21" i="8" s="1"/>
  <c r="Y26" i="8"/>
  <c r="AA26" i="8" s="1"/>
  <c r="Y31" i="8"/>
  <c r="AA31" i="8" s="1"/>
  <c r="Y36" i="8"/>
  <c r="AA36" i="8" s="1"/>
  <c r="Y41" i="8"/>
  <c r="AA41" i="8" s="1"/>
  <c r="Y46" i="8"/>
  <c r="AA46" i="8" s="1"/>
  <c r="Y51" i="8"/>
  <c r="AA51" i="8" s="1"/>
  <c r="Y56" i="8"/>
  <c r="AA56" i="8" s="1"/>
  <c r="Y79" i="8"/>
  <c r="AA79" i="8" s="1"/>
  <c r="Y84" i="8"/>
  <c r="AA84" i="8" s="1"/>
  <c r="Y89" i="8"/>
  <c r="AA89" i="8" s="1"/>
  <c r="Y94" i="8"/>
  <c r="AA94" i="8" s="1"/>
  <c r="Y99" i="8"/>
  <c r="AA99" i="8" s="1"/>
  <c r="Y104" i="8"/>
  <c r="AA104" i="8" s="1"/>
  <c r="Y109" i="8"/>
  <c r="AA109" i="8" s="1"/>
  <c r="Y114" i="8"/>
  <c r="AA114" i="8" s="1"/>
  <c r="Y119" i="8"/>
  <c r="AA119" i="8" s="1"/>
  <c r="Y124" i="8"/>
  <c r="AA124" i="8" s="1"/>
  <c r="Y132" i="8"/>
  <c r="AA132" i="8" s="1"/>
  <c r="Y134" i="8"/>
  <c r="AA134" i="8" s="1"/>
  <c r="Y136" i="8"/>
  <c r="AA136" i="8" s="1"/>
  <c r="Y138" i="8"/>
  <c r="AA138" i="8" s="1"/>
  <c r="Y140" i="8"/>
  <c r="AA140" i="8" s="1"/>
  <c r="Y142" i="8"/>
  <c r="AA142" i="8" s="1"/>
  <c r="AF14" i="9" l="1"/>
  <c r="Z126" i="9"/>
  <c r="Z121" i="9"/>
  <c r="Z116" i="9"/>
  <c r="Z111" i="9"/>
  <c r="Z106" i="9"/>
  <c r="Z101" i="9"/>
  <c r="Z96" i="9"/>
  <c r="Z91" i="9"/>
  <c r="Z86" i="9"/>
  <c r="Z81" i="9"/>
  <c r="Z128" i="9"/>
  <c r="Z123" i="9"/>
  <c r="Z118" i="9"/>
  <c r="Z113" i="9"/>
  <c r="Z108" i="9"/>
  <c r="Z103" i="9"/>
  <c r="Z98" i="9"/>
  <c r="Z93" i="9"/>
  <c r="Z88" i="9"/>
  <c r="Z83" i="9"/>
  <c r="Z78" i="9"/>
  <c r="Z76" i="9"/>
  <c r="Z74" i="9"/>
  <c r="Z72" i="9"/>
  <c r="Z70" i="9"/>
  <c r="Z68" i="9"/>
  <c r="Z125" i="9"/>
  <c r="Z120" i="9"/>
  <c r="Z115" i="9"/>
  <c r="Z110" i="9"/>
  <c r="Z105" i="9"/>
  <c r="Z100" i="9"/>
  <c r="Z95" i="9"/>
  <c r="Z90" i="9"/>
  <c r="Z85" i="9"/>
  <c r="Z80" i="9"/>
  <c r="Z127" i="9"/>
  <c r="Z122" i="9"/>
  <c r="Z117" i="9"/>
  <c r="Z112" i="9"/>
  <c r="Z107" i="9"/>
  <c r="Z102" i="9"/>
  <c r="Z97" i="9"/>
  <c r="Z92" i="9"/>
  <c r="Z87" i="9"/>
  <c r="Z82" i="9"/>
  <c r="Z129" i="9"/>
  <c r="Z124" i="9"/>
  <c r="Z119" i="9"/>
  <c r="Z114" i="9"/>
  <c r="Z109" i="9"/>
  <c r="Z104" i="9"/>
  <c r="Z99" i="9"/>
  <c r="Z94" i="9"/>
  <c r="Z89" i="9"/>
  <c r="Z84" i="9"/>
  <c r="Z79" i="9"/>
  <c r="Z77" i="9"/>
  <c r="Z75" i="9"/>
  <c r="Z73" i="9"/>
  <c r="Z71" i="9"/>
  <c r="Z69" i="9"/>
  <c r="Z67" i="9"/>
  <c r="AF76" i="9"/>
  <c r="Z149" i="9"/>
  <c r="Z144" i="9"/>
  <c r="Z146" i="9"/>
  <c r="Z141" i="9"/>
  <c r="Z139" i="9"/>
  <c r="Z137" i="9"/>
  <c r="Z135" i="9"/>
  <c r="Z133" i="9"/>
  <c r="Z131" i="9"/>
  <c r="Z142" i="9"/>
  <c r="Z148" i="9"/>
  <c r="Z143" i="9"/>
  <c r="Z145" i="9"/>
  <c r="Z138" i="9"/>
  <c r="Z136" i="9"/>
  <c r="Z147" i="9"/>
  <c r="Z140" i="9"/>
  <c r="Z134" i="9"/>
  <c r="Z132" i="9"/>
  <c r="Z7" i="9"/>
  <c r="Z149" i="8"/>
  <c r="Z144" i="8"/>
  <c r="Z146" i="8"/>
  <c r="Z141" i="8"/>
  <c r="Z139" i="8"/>
  <c r="Z137" i="8"/>
  <c r="Z135" i="8"/>
  <c r="Z133" i="8"/>
  <c r="Z131" i="8"/>
  <c r="Z148" i="8"/>
  <c r="Z145" i="8"/>
  <c r="Z147" i="8"/>
  <c r="Z142" i="8"/>
  <c r="Z140" i="8"/>
  <c r="Z138" i="8"/>
  <c r="Z136" i="8"/>
  <c r="Z134" i="8"/>
  <c r="Z132" i="8"/>
  <c r="Z143" i="8"/>
  <c r="AF140" i="8"/>
  <c r="Z126" i="8"/>
  <c r="Z121" i="8"/>
  <c r="Z116" i="8"/>
  <c r="Z111" i="8"/>
  <c r="Z106" i="8"/>
  <c r="Z101" i="8"/>
  <c r="Z96" i="8"/>
  <c r="Z91" i="8"/>
  <c r="Z86" i="8"/>
  <c r="Z81" i="8"/>
  <c r="Z128" i="8"/>
  <c r="Z123" i="8"/>
  <c r="Z118" i="8"/>
  <c r="Z113" i="8"/>
  <c r="Z108" i="8"/>
  <c r="Z127" i="8"/>
  <c r="Z122" i="8"/>
  <c r="Z117" i="8"/>
  <c r="Z112" i="8"/>
  <c r="Z107" i="8"/>
  <c r="Z102" i="8"/>
  <c r="Z97" i="8"/>
  <c r="Z92" i="8"/>
  <c r="Z87" i="8"/>
  <c r="Z82" i="8"/>
  <c r="Z77" i="8"/>
  <c r="Z75" i="8"/>
  <c r="Z73" i="8"/>
  <c r="Z71" i="8"/>
  <c r="Z69" i="8"/>
  <c r="Z67" i="8"/>
  <c r="Z129" i="8"/>
  <c r="Z124" i="8"/>
  <c r="Z119" i="8"/>
  <c r="Z114" i="8"/>
  <c r="Z109" i="8"/>
  <c r="Z104" i="8"/>
  <c r="Z99" i="8"/>
  <c r="Z94" i="8"/>
  <c r="Z89" i="8"/>
  <c r="Z84" i="8"/>
  <c r="Z79" i="8"/>
  <c r="Z125" i="8"/>
  <c r="Z72" i="8"/>
  <c r="Z83" i="8"/>
  <c r="Z105" i="8"/>
  <c r="Z78" i="8"/>
  <c r="Z100" i="8"/>
  <c r="Z110" i="8"/>
  <c r="Z95" i="8"/>
  <c r="Z90" i="8"/>
  <c r="Z74" i="8"/>
  <c r="Z85" i="8"/>
  <c r="Z115" i="8"/>
  <c r="Z103" i="8"/>
  <c r="Z68" i="8"/>
  <c r="Z98" i="8"/>
  <c r="Z120" i="8"/>
  <c r="Z93" i="8"/>
  <c r="Z80" i="8"/>
  <c r="Z76" i="8"/>
  <c r="Z88" i="8"/>
  <c r="Z70" i="8"/>
  <c r="Z63" i="9" l="1"/>
  <c r="Z58" i="9"/>
  <c r="Z53" i="9"/>
  <c r="Z48" i="9"/>
  <c r="Z43" i="9"/>
  <c r="Z38" i="9"/>
  <c r="Z33" i="9"/>
  <c r="Z28" i="9"/>
  <c r="Z23" i="9"/>
  <c r="Z18" i="9"/>
  <c r="Z41" i="9"/>
  <c r="Z3" i="9"/>
  <c r="Z65" i="9"/>
  <c r="Z60" i="9"/>
  <c r="Z55" i="9"/>
  <c r="Z50" i="9"/>
  <c r="Z45" i="9"/>
  <c r="Z40" i="9"/>
  <c r="Z35" i="9"/>
  <c r="Z30" i="9"/>
  <c r="Z25" i="9"/>
  <c r="Z20" i="9"/>
  <c r="Z15" i="9"/>
  <c r="Z13" i="9"/>
  <c r="Z11" i="9"/>
  <c r="Z9" i="9"/>
  <c r="Z5" i="9"/>
  <c r="Z31" i="9"/>
  <c r="Z16" i="9"/>
  <c r="Z22" i="9"/>
  <c r="Z62" i="9"/>
  <c r="Z57" i="9"/>
  <c r="Z52" i="9"/>
  <c r="Z47" i="9"/>
  <c r="Z42" i="9"/>
  <c r="Z37" i="9"/>
  <c r="Z32" i="9"/>
  <c r="Z27" i="9"/>
  <c r="Z17" i="9"/>
  <c r="Z51" i="9"/>
  <c r="Z64" i="9"/>
  <c r="Z59" i="9"/>
  <c r="Z54" i="9"/>
  <c r="Z49" i="9"/>
  <c r="Z44" i="9"/>
  <c r="Z39" i="9"/>
  <c r="Z34" i="9"/>
  <c r="Z29" i="9"/>
  <c r="Z24" i="9"/>
  <c r="Z19" i="9"/>
  <c r="Z61" i="9"/>
  <c r="Z56" i="9"/>
  <c r="Z46" i="9"/>
  <c r="Z36" i="9"/>
  <c r="Z26" i="9"/>
  <c r="Z21" i="9"/>
  <c r="Z14" i="9"/>
  <c r="Z12" i="9"/>
  <c r="Z10" i="9"/>
  <c r="Z8" i="9"/>
  <c r="Z6" i="9"/>
  <c r="Z4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None</author>
  </authors>
  <commentList>
    <comment ref="T2" authorId="0" shapeId="0" xr:uid="{00000000-0006-0000-0000-000001000000}">
      <text>
        <r>
          <rPr>
            <sz val="11"/>
            <color rgb="FF000000"/>
            <rFont val="맑은 고딕"/>
            <family val="2"/>
            <charset val="129"/>
          </rPr>
          <t>아래</t>
        </r>
        <r>
          <rPr>
            <sz val="11"/>
            <color rgb="FF000000"/>
            <rFont val="맑은 고딕"/>
            <family val="2"/>
            <charset val="129"/>
          </rPr>
          <t xml:space="preserve"> </t>
        </r>
        <r>
          <rPr>
            <sz val="11"/>
            <color rgb="FF000000"/>
            <rFont val="맑은 고딕"/>
            <family val="2"/>
            <charset val="129"/>
          </rPr>
          <t>값들은</t>
        </r>
        <r>
          <rPr>
            <sz val="11"/>
            <color rgb="FF000000"/>
            <rFont val="맑은 고딕"/>
            <family val="2"/>
            <charset val="129"/>
          </rPr>
          <t xml:space="preserve"> </t>
        </r>
        <r>
          <rPr>
            <sz val="11"/>
            <color rgb="FF000000"/>
            <rFont val="맑은 고딕"/>
            <family val="2"/>
            <charset val="129"/>
          </rPr>
          <t>기계에서</t>
        </r>
        <r>
          <rPr>
            <sz val="11"/>
            <color rgb="FF000000"/>
            <rFont val="맑은 고딕"/>
            <family val="2"/>
            <charset val="129"/>
          </rPr>
          <t xml:space="preserve"> </t>
        </r>
        <r>
          <rPr>
            <sz val="11"/>
            <color rgb="FF000000"/>
            <rFont val="맑은 고딕"/>
            <family val="2"/>
            <charset val="129"/>
          </rPr>
          <t>수집된</t>
        </r>
        <r>
          <rPr>
            <sz val="11"/>
            <color rgb="FF000000"/>
            <rFont val="맑은 고딕"/>
            <family val="2"/>
            <charset val="129"/>
          </rPr>
          <t xml:space="preserve"> </t>
        </r>
        <r>
          <rPr>
            <sz val="11"/>
            <color rgb="FF000000"/>
            <rFont val="맑은 고딕"/>
            <family val="2"/>
            <charset val="129"/>
          </rPr>
          <t>데이터값을</t>
        </r>
        <r>
          <rPr>
            <sz val="11"/>
            <color rgb="FF000000"/>
            <rFont val="맑은 고딕"/>
            <family val="2"/>
            <charset val="129"/>
          </rPr>
          <t xml:space="preserve"> </t>
        </r>
        <r>
          <rPr>
            <sz val="11"/>
            <color rgb="FF000000"/>
            <rFont val="맑은 고딕"/>
            <family val="2"/>
            <charset val="129"/>
          </rPr>
          <t>기초로</t>
        </r>
        <r>
          <rPr>
            <sz val="11"/>
            <color rgb="FF000000"/>
            <rFont val="맑은 고딕"/>
            <family val="2"/>
            <charset val="129"/>
          </rPr>
          <t xml:space="preserve"> </t>
        </r>
        <r>
          <rPr>
            <sz val="11"/>
            <color rgb="FF000000"/>
            <rFont val="맑은 고딕"/>
            <family val="2"/>
            <charset val="129"/>
          </rPr>
          <t>별도의</t>
        </r>
        <r>
          <rPr>
            <sz val="11"/>
            <color rgb="FF000000"/>
            <rFont val="맑은 고딕"/>
            <family val="2"/>
            <charset val="129"/>
          </rPr>
          <t xml:space="preserve"> </t>
        </r>
        <r>
          <rPr>
            <sz val="11"/>
            <color rgb="FF000000"/>
            <rFont val="맑은 고딕"/>
            <family val="2"/>
            <charset val="129"/>
          </rPr>
          <t>수정없이</t>
        </r>
        <r>
          <rPr>
            <sz val="11"/>
            <color rgb="FF000000"/>
            <rFont val="맑은 고딕"/>
            <family val="2"/>
            <charset val="129"/>
          </rPr>
          <t xml:space="preserve"> </t>
        </r>
        <r>
          <rPr>
            <sz val="11"/>
            <color rgb="FF000000"/>
            <rFont val="맑은 고딕"/>
            <family val="2"/>
            <charset val="129"/>
          </rPr>
          <t>가공</t>
        </r>
        <r>
          <rPr>
            <sz val="11"/>
            <color rgb="FF000000"/>
            <rFont val="맑은 고딕"/>
            <family val="2"/>
            <charset val="129"/>
          </rPr>
          <t xml:space="preserve"> </t>
        </r>
        <r>
          <rPr>
            <sz val="11"/>
            <color rgb="FF000000"/>
            <rFont val="맑은 고딕"/>
            <family val="2"/>
            <charset val="129"/>
          </rPr>
          <t>프로그램별</t>
        </r>
        <r>
          <rPr>
            <sz val="11"/>
            <color rgb="FF000000"/>
            <rFont val="맑은 고딕"/>
            <family val="2"/>
            <charset val="129"/>
          </rPr>
          <t xml:space="preserve"> </t>
        </r>
        <r>
          <rPr>
            <sz val="11"/>
            <color rgb="FF000000"/>
            <rFont val="맑은 고딕"/>
            <family val="2"/>
            <charset val="129"/>
          </rPr>
          <t>평균</t>
        </r>
        <r>
          <rPr>
            <sz val="11"/>
            <color rgb="FF000000"/>
            <rFont val="맑은 고딕"/>
            <family val="2"/>
            <charset val="129"/>
          </rPr>
          <t xml:space="preserve"> </t>
        </r>
        <r>
          <rPr>
            <sz val="11"/>
            <color rgb="FF000000"/>
            <rFont val="맑은 고딕"/>
            <family val="2"/>
            <charset val="129"/>
          </rPr>
          <t>계산한다</t>
        </r>
        <r>
          <rPr>
            <sz val="11"/>
            <color rgb="FF000000"/>
            <rFont val="맑은 고딕"/>
            <family val="2"/>
            <charset val="129"/>
          </rPr>
          <t xml:space="preserve">. 
</t>
        </r>
        <r>
          <rPr>
            <sz val="11"/>
            <color rgb="FF000000"/>
            <rFont val="맑은 고딕"/>
            <family val="2"/>
            <charset val="129"/>
          </rPr>
          <t>(</t>
        </r>
        <r>
          <rPr>
            <sz val="11"/>
            <color rgb="FF000000"/>
            <rFont val="맑은 고딕"/>
            <family val="2"/>
            <charset val="129"/>
          </rPr>
          <t>조업중</t>
        </r>
        <r>
          <rPr>
            <sz val="11"/>
            <color rgb="FF000000"/>
            <rFont val="맑은 고딕"/>
            <family val="2"/>
            <charset val="129"/>
          </rPr>
          <t xml:space="preserve"> </t>
        </r>
        <r>
          <rPr>
            <sz val="11"/>
            <color rgb="FF000000"/>
            <rFont val="맑은 고딕"/>
            <family val="2"/>
            <charset val="129"/>
          </rPr>
          <t>휴게시간</t>
        </r>
        <r>
          <rPr>
            <sz val="11"/>
            <color rgb="FF000000"/>
            <rFont val="맑은 고딕"/>
            <family val="2"/>
            <charset val="129"/>
          </rPr>
          <t xml:space="preserve"> </t>
        </r>
        <r>
          <rPr>
            <sz val="11"/>
            <color rgb="FF000000"/>
            <rFont val="맑은 고딕"/>
            <family val="2"/>
            <charset val="129"/>
          </rPr>
          <t>등은</t>
        </r>
        <r>
          <rPr>
            <sz val="11"/>
            <color rgb="FF000000"/>
            <rFont val="맑은 고딕"/>
            <family val="2"/>
            <charset val="129"/>
          </rPr>
          <t xml:space="preserve"> </t>
        </r>
        <r>
          <rPr>
            <sz val="11"/>
            <color rgb="FF000000"/>
            <rFont val="맑은 고딕"/>
            <family val="2"/>
            <charset val="129"/>
          </rPr>
          <t>고려되지</t>
        </r>
        <r>
          <rPr>
            <sz val="11"/>
            <color rgb="FF000000"/>
            <rFont val="맑은 고딕"/>
            <family val="2"/>
            <charset val="129"/>
          </rPr>
          <t xml:space="preserve"> </t>
        </r>
        <r>
          <rPr>
            <sz val="11"/>
            <color rgb="FF000000"/>
            <rFont val="맑은 고딕"/>
            <family val="2"/>
            <charset val="129"/>
          </rPr>
          <t>않음</t>
        </r>
        <r>
          <rPr>
            <sz val="11"/>
            <color rgb="FF000000"/>
            <rFont val="맑은 고딕"/>
            <family val="2"/>
            <charset val="129"/>
          </rPr>
          <t>)</t>
        </r>
      </text>
    </comment>
    <comment ref="J3" authorId="0" shapeId="0" xr:uid="{00000000-0006-0000-0000-000002000000}">
      <text>
        <r>
          <rPr>
            <sz val="11"/>
            <color rgb="FF000000"/>
            <rFont val="맑은 고딕"/>
            <family val="2"/>
            <charset val="129"/>
          </rPr>
          <t>기계</t>
        </r>
        <r>
          <rPr>
            <sz val="11"/>
            <color rgb="FF000000"/>
            <rFont val="맑은 고딕"/>
            <family val="2"/>
            <charset val="129"/>
          </rPr>
          <t xml:space="preserve"> </t>
        </r>
        <r>
          <rPr>
            <sz val="11"/>
            <color rgb="FF000000"/>
            <rFont val="맑은 고딕"/>
            <family val="2"/>
            <charset val="129"/>
          </rPr>
          <t>가동</t>
        </r>
        <r>
          <rPr>
            <sz val="11"/>
            <color rgb="FF000000"/>
            <rFont val="맑은 고딕"/>
            <family val="2"/>
            <charset val="129"/>
          </rPr>
          <t xml:space="preserve"> </t>
        </r>
        <r>
          <rPr>
            <sz val="11"/>
            <color rgb="FF000000"/>
            <rFont val="맑은 고딕"/>
            <family val="2"/>
            <charset val="129"/>
          </rPr>
          <t>시작</t>
        </r>
        <r>
          <rPr>
            <sz val="11"/>
            <color rgb="FF000000"/>
            <rFont val="맑은 고딕"/>
            <family val="2"/>
            <charset val="129"/>
          </rPr>
          <t xml:space="preserve"> </t>
        </r>
        <r>
          <rPr>
            <sz val="11"/>
            <color rgb="FF000000"/>
            <rFont val="맑은 고딕"/>
            <family val="2"/>
            <charset val="129"/>
          </rPr>
          <t>시간</t>
        </r>
      </text>
    </comment>
    <comment ref="K3" authorId="0" shapeId="0" xr:uid="{00000000-0006-0000-0000-000003000000}">
      <text>
        <r>
          <rPr>
            <sz val="11"/>
            <color rgb="FF000000"/>
            <rFont val="맑은 고딕"/>
            <family val="2"/>
            <charset val="129"/>
          </rPr>
          <t>기계</t>
        </r>
        <r>
          <rPr>
            <sz val="11"/>
            <color rgb="FF000000"/>
            <rFont val="맑은 고딕"/>
            <family val="2"/>
            <charset val="129"/>
          </rPr>
          <t xml:space="preserve"> </t>
        </r>
        <r>
          <rPr>
            <sz val="11"/>
            <color rgb="FF000000"/>
            <rFont val="맑은 고딕"/>
            <family val="2"/>
            <charset val="129"/>
          </rPr>
          <t>가동</t>
        </r>
        <r>
          <rPr>
            <sz val="11"/>
            <color rgb="FF000000"/>
            <rFont val="맑은 고딕"/>
            <family val="2"/>
            <charset val="129"/>
          </rPr>
          <t xml:space="preserve"> </t>
        </r>
        <r>
          <rPr>
            <sz val="11"/>
            <color rgb="FF000000"/>
            <rFont val="맑은 고딕"/>
            <family val="2"/>
            <charset val="129"/>
          </rPr>
          <t>종료</t>
        </r>
        <r>
          <rPr>
            <sz val="11"/>
            <color rgb="FF000000"/>
            <rFont val="맑은 고딕"/>
            <family val="2"/>
            <charset val="129"/>
          </rPr>
          <t xml:space="preserve"> </t>
        </r>
        <r>
          <rPr>
            <sz val="11"/>
            <color rgb="FF000000"/>
            <rFont val="맑은 고딕"/>
            <family val="2"/>
            <charset val="129"/>
          </rPr>
          <t>시간</t>
        </r>
      </text>
    </comment>
    <comment ref="L3" authorId="0" shapeId="0" xr:uid="{00000000-0006-0000-0000-000004000000}">
      <text>
        <r>
          <rPr>
            <sz val="11"/>
            <color rgb="FF000000"/>
            <rFont val="맑은 고딕"/>
            <family val="2"/>
            <charset val="129"/>
          </rPr>
          <t xml:space="preserve">- </t>
        </r>
        <r>
          <rPr>
            <sz val="11"/>
            <color rgb="FF000000"/>
            <rFont val="맑은 고딕"/>
            <family val="2"/>
            <charset val="129"/>
          </rPr>
          <t>업체</t>
        </r>
        <r>
          <rPr>
            <sz val="11"/>
            <color rgb="FF000000"/>
            <rFont val="맑은 고딕"/>
            <family val="2"/>
            <charset val="129"/>
          </rPr>
          <t xml:space="preserve"> </t>
        </r>
        <r>
          <rPr>
            <sz val="11"/>
            <color rgb="FF000000"/>
            <rFont val="맑은 고딕"/>
            <family val="2"/>
            <charset val="129"/>
          </rPr>
          <t>전체</t>
        </r>
        <r>
          <rPr>
            <sz val="11"/>
            <color rgb="FF000000"/>
            <rFont val="맑은 고딕"/>
            <family val="2"/>
            <charset val="129"/>
          </rPr>
          <t xml:space="preserve"> </t>
        </r>
        <r>
          <rPr>
            <sz val="11"/>
            <color rgb="FF000000"/>
            <rFont val="맑은 고딕"/>
            <family val="2"/>
            <charset val="129"/>
          </rPr>
          <t>휴게시간을</t>
        </r>
        <r>
          <rPr>
            <sz val="11"/>
            <color rgb="FF000000"/>
            <rFont val="맑은 고딕"/>
            <family val="2"/>
            <charset val="129"/>
          </rPr>
          <t xml:space="preserve"> </t>
        </r>
        <r>
          <rPr>
            <sz val="11"/>
            <color rgb="FF000000"/>
            <rFont val="맑은 고딕"/>
            <family val="2"/>
            <charset val="129"/>
          </rPr>
          <t>의미하며</t>
        </r>
        <r>
          <rPr>
            <sz val="11"/>
            <color rgb="FF000000"/>
            <rFont val="맑은 고딕"/>
            <family val="2"/>
            <charset val="129"/>
          </rPr>
          <t xml:space="preserve">, </t>
        </r>
        <r>
          <rPr>
            <sz val="11"/>
            <color rgb="FF000000"/>
            <rFont val="맑은 고딕"/>
            <family val="2"/>
            <charset val="129"/>
          </rPr>
          <t>휴식시간</t>
        </r>
        <r>
          <rPr>
            <sz val="11"/>
            <color rgb="FF000000"/>
            <rFont val="맑은 고딕"/>
            <family val="2"/>
            <charset val="129"/>
          </rPr>
          <t xml:space="preserve"> / </t>
        </r>
        <r>
          <rPr>
            <sz val="11"/>
            <color rgb="FF000000"/>
            <rFont val="맑은 고딕"/>
            <family val="2"/>
            <charset val="129"/>
          </rPr>
          <t>점심시간</t>
        </r>
        <r>
          <rPr>
            <sz val="11"/>
            <color rgb="FF000000"/>
            <rFont val="맑은 고딕"/>
            <family val="2"/>
            <charset val="129"/>
          </rPr>
          <t xml:space="preserve"> /</t>
        </r>
        <r>
          <rPr>
            <sz val="11"/>
            <color rgb="FF000000"/>
            <rFont val="맑은 고딕"/>
            <family val="2"/>
            <charset val="129"/>
          </rPr>
          <t>저녁시간</t>
        </r>
        <r>
          <rPr>
            <sz val="11"/>
            <color rgb="FF000000"/>
            <rFont val="맑은 고딕"/>
            <family val="2"/>
            <charset val="129"/>
          </rPr>
          <t xml:space="preserve"> </t>
        </r>
        <r>
          <rPr>
            <sz val="11"/>
            <color rgb="FF000000"/>
            <rFont val="맑은 고딕"/>
            <family val="2"/>
            <charset val="129"/>
          </rPr>
          <t>등</t>
        </r>
        <r>
          <rPr>
            <sz val="11"/>
            <color rgb="FF000000"/>
            <rFont val="맑은 고딕"/>
            <family val="2"/>
            <charset val="129"/>
          </rPr>
          <t xml:space="preserve"> </t>
        </r>
        <r>
          <rPr>
            <sz val="11"/>
            <color rgb="FF000000"/>
            <rFont val="맑은 고딕"/>
            <family val="2"/>
            <charset val="129"/>
          </rPr>
          <t>고정</t>
        </r>
        <r>
          <rPr>
            <sz val="11"/>
            <color rgb="FF000000"/>
            <rFont val="맑은 고딕"/>
            <family val="2"/>
            <charset val="129"/>
          </rPr>
          <t xml:space="preserve"> </t>
        </r>
        <r>
          <rPr>
            <sz val="11"/>
            <color rgb="FF000000"/>
            <rFont val="맑은 고딕"/>
            <family val="2"/>
            <charset val="129"/>
          </rPr>
          <t>휴게시간을</t>
        </r>
        <r>
          <rPr>
            <sz val="11"/>
            <color rgb="FF000000"/>
            <rFont val="맑은 고딕"/>
            <family val="2"/>
            <charset val="129"/>
          </rPr>
          <t xml:space="preserve"> </t>
        </r>
        <r>
          <rPr>
            <sz val="11"/>
            <color rgb="FF000000"/>
            <rFont val="맑은 고딕"/>
            <family val="2"/>
            <charset val="129"/>
          </rPr>
          <t>포함함</t>
        </r>
        <r>
          <rPr>
            <sz val="11"/>
            <color rgb="FF000000"/>
            <rFont val="맑은 고딕"/>
            <family val="2"/>
            <charset val="129"/>
          </rPr>
          <t xml:space="preserve">.
</t>
        </r>
        <r>
          <rPr>
            <sz val="11"/>
            <color rgb="FF000000"/>
            <rFont val="맑은 고딕"/>
            <family val="2"/>
            <charset val="129"/>
          </rPr>
          <t xml:space="preserve">- </t>
        </r>
        <r>
          <rPr>
            <sz val="11"/>
            <color rgb="FF000000"/>
            <rFont val="맑은 고딕"/>
            <family val="2"/>
            <charset val="129"/>
          </rPr>
          <t>휴게시간은</t>
        </r>
        <r>
          <rPr>
            <sz val="11"/>
            <color rgb="FF000000"/>
            <rFont val="맑은 고딕"/>
            <family val="2"/>
            <charset val="129"/>
          </rPr>
          <t xml:space="preserve"> </t>
        </r>
        <r>
          <rPr>
            <sz val="11"/>
            <color rgb="FF000000"/>
            <rFont val="맑은 고딕"/>
            <family val="2"/>
            <charset val="129"/>
          </rPr>
          <t>사전</t>
        </r>
        <r>
          <rPr>
            <sz val="11"/>
            <color rgb="FF000000"/>
            <rFont val="맑은 고딕"/>
            <family val="2"/>
            <charset val="129"/>
          </rPr>
          <t xml:space="preserve"> </t>
        </r>
        <r>
          <rPr>
            <sz val="11"/>
            <color rgb="FF000000"/>
            <rFont val="맑은 고딕"/>
            <family val="2"/>
            <charset val="129"/>
          </rPr>
          <t>설정된</t>
        </r>
        <r>
          <rPr>
            <sz val="11"/>
            <color rgb="FF000000"/>
            <rFont val="맑은 고딕"/>
            <family val="2"/>
            <charset val="129"/>
          </rPr>
          <t xml:space="preserve"> </t>
        </r>
        <r>
          <rPr>
            <sz val="11"/>
            <color rgb="FF000000"/>
            <rFont val="맑은 고딕"/>
            <family val="2"/>
            <charset val="129"/>
          </rPr>
          <t>업체만</t>
        </r>
        <r>
          <rPr>
            <sz val="11"/>
            <color rgb="FF000000"/>
            <rFont val="맑은 고딕"/>
            <family val="2"/>
            <charset val="129"/>
          </rPr>
          <t xml:space="preserve"> </t>
        </r>
        <r>
          <rPr>
            <sz val="11"/>
            <color rgb="FF000000"/>
            <rFont val="맑은 고딕"/>
            <family val="2"/>
            <charset val="129"/>
          </rPr>
          <t>휴게시간</t>
        </r>
        <r>
          <rPr>
            <sz val="11"/>
            <color rgb="FF000000"/>
            <rFont val="맑은 고딕"/>
            <family val="2"/>
            <charset val="129"/>
          </rPr>
          <t xml:space="preserve"> </t>
        </r>
        <r>
          <rPr>
            <sz val="11"/>
            <color rgb="FF000000"/>
            <rFont val="맑은 고딕"/>
            <family val="2"/>
            <charset val="129"/>
          </rPr>
          <t>집계</t>
        </r>
        <r>
          <rPr>
            <sz val="11"/>
            <color rgb="FF000000"/>
            <rFont val="맑은 고딕"/>
            <family val="2"/>
            <charset val="129"/>
          </rPr>
          <t xml:space="preserve"> </t>
        </r>
        <r>
          <rPr>
            <sz val="11"/>
            <color rgb="FF000000"/>
            <rFont val="맑은 고딕"/>
            <family val="2"/>
            <charset val="129"/>
          </rPr>
          <t>가능합니다</t>
        </r>
        <r>
          <rPr>
            <sz val="11"/>
            <color rgb="FF000000"/>
            <rFont val="맑은 고딕"/>
            <family val="2"/>
            <charset val="129"/>
          </rPr>
          <t xml:space="preserve">. 
</t>
        </r>
        <r>
          <rPr>
            <sz val="11"/>
            <color rgb="FF000000"/>
            <rFont val="맑은 고딕"/>
            <family val="2"/>
            <charset val="129"/>
          </rPr>
          <t xml:space="preserve">- </t>
        </r>
        <r>
          <rPr>
            <sz val="11"/>
            <color rgb="FF000000"/>
            <rFont val="맑은 고딕"/>
            <family val="2"/>
            <charset val="129"/>
          </rPr>
          <t>집계를</t>
        </r>
        <r>
          <rPr>
            <sz val="11"/>
            <color rgb="FF000000"/>
            <rFont val="맑은 고딕"/>
            <family val="2"/>
            <charset val="129"/>
          </rPr>
          <t xml:space="preserve"> </t>
        </r>
        <r>
          <rPr>
            <sz val="11"/>
            <color rgb="FF000000"/>
            <rFont val="맑은 고딕"/>
            <family val="2"/>
            <charset val="129"/>
          </rPr>
          <t>원하는</t>
        </r>
        <r>
          <rPr>
            <sz val="11"/>
            <color rgb="FF000000"/>
            <rFont val="맑은 고딕"/>
            <family val="2"/>
            <charset val="129"/>
          </rPr>
          <t xml:space="preserve"> </t>
        </r>
        <r>
          <rPr>
            <sz val="11"/>
            <color rgb="FF000000"/>
            <rFont val="맑은 고딕"/>
            <family val="2"/>
            <charset val="129"/>
          </rPr>
          <t>업체는</t>
        </r>
        <r>
          <rPr>
            <sz val="11"/>
            <color rgb="FF000000"/>
            <rFont val="맑은 고딕"/>
            <family val="2"/>
            <charset val="129"/>
          </rPr>
          <t xml:space="preserve"> </t>
        </r>
        <r>
          <rPr>
            <sz val="11"/>
            <color rgb="FF000000"/>
            <rFont val="맑은 고딕"/>
            <family val="2"/>
            <charset val="129"/>
          </rPr>
          <t>휴게</t>
        </r>
        <r>
          <rPr>
            <sz val="11"/>
            <color rgb="FF000000"/>
            <rFont val="맑은 고딕"/>
            <family val="2"/>
            <charset val="129"/>
          </rPr>
          <t>/</t>
        </r>
        <r>
          <rPr>
            <sz val="11"/>
            <color rgb="FF000000"/>
            <rFont val="맑은 고딕"/>
            <family val="2"/>
            <charset val="129"/>
          </rPr>
          <t>점심시간</t>
        </r>
        <r>
          <rPr>
            <sz val="11"/>
            <color rgb="FF000000"/>
            <rFont val="맑은 고딕"/>
            <family val="2"/>
            <charset val="129"/>
          </rPr>
          <t xml:space="preserve"> </t>
        </r>
        <r>
          <rPr>
            <sz val="11"/>
            <color rgb="FF000000"/>
            <rFont val="맑은 고딕"/>
            <family val="2"/>
            <charset val="129"/>
          </rPr>
          <t>정보를</t>
        </r>
        <r>
          <rPr>
            <sz val="11"/>
            <color rgb="FF000000"/>
            <rFont val="맑은 고딕"/>
            <family val="2"/>
            <charset val="129"/>
          </rPr>
          <t xml:space="preserve"> </t>
        </r>
        <r>
          <rPr>
            <sz val="11"/>
            <color rgb="FF000000"/>
            <rFont val="맑은 고딕"/>
            <family val="2"/>
            <charset val="129"/>
          </rPr>
          <t>메일로</t>
        </r>
        <r>
          <rPr>
            <sz val="11"/>
            <color rgb="FF000000"/>
            <rFont val="맑은 고딕"/>
            <family val="2"/>
            <charset val="129"/>
          </rPr>
          <t xml:space="preserve"> </t>
        </r>
        <r>
          <rPr>
            <sz val="11"/>
            <color rgb="FF000000"/>
            <rFont val="맑은 고딕"/>
            <family val="2"/>
            <charset val="129"/>
          </rPr>
          <t>전달해</t>
        </r>
        <r>
          <rPr>
            <sz val="11"/>
            <color rgb="FF000000"/>
            <rFont val="맑은 고딕"/>
            <family val="2"/>
            <charset val="129"/>
          </rPr>
          <t xml:space="preserve"> </t>
        </r>
        <r>
          <rPr>
            <sz val="11"/>
            <color rgb="FF000000"/>
            <rFont val="맑은 고딕"/>
            <family val="2"/>
            <charset val="129"/>
          </rPr>
          <t>주시기</t>
        </r>
        <r>
          <rPr>
            <sz val="11"/>
            <color rgb="FF000000"/>
            <rFont val="맑은 고딕"/>
            <family val="2"/>
            <charset val="129"/>
          </rPr>
          <t xml:space="preserve"> </t>
        </r>
        <r>
          <rPr>
            <sz val="11"/>
            <color rgb="FF000000"/>
            <rFont val="맑은 고딕"/>
            <family val="2"/>
            <charset val="129"/>
          </rPr>
          <t>바랍니다</t>
        </r>
        <r>
          <rPr>
            <sz val="11"/>
            <color rgb="FF000000"/>
            <rFont val="맑은 고딕"/>
            <family val="2"/>
            <charset val="129"/>
          </rPr>
          <t>.</t>
        </r>
      </text>
    </comment>
    <comment ref="M3" authorId="0" shapeId="0" xr:uid="{00000000-0006-0000-0000-000005000000}">
      <text>
        <r>
          <rPr>
            <sz val="11"/>
            <color rgb="FF000000"/>
            <rFont val="맑은 고딕"/>
            <family val="2"/>
            <charset val="129"/>
          </rPr>
          <t>조업</t>
        </r>
        <r>
          <rPr>
            <sz val="11"/>
            <color rgb="FF000000"/>
            <rFont val="맑은 고딕"/>
            <family val="2"/>
            <charset val="129"/>
          </rPr>
          <t xml:space="preserve"> </t>
        </r>
        <r>
          <rPr>
            <sz val="11"/>
            <color rgb="FF000000"/>
            <rFont val="맑은 고딕"/>
            <family val="2"/>
            <charset val="129"/>
          </rPr>
          <t>시작</t>
        </r>
        <r>
          <rPr>
            <sz val="11"/>
            <color rgb="FF000000"/>
            <rFont val="맑은 고딕"/>
            <family val="2"/>
            <charset val="129"/>
          </rPr>
          <t xml:space="preserve"> - </t>
        </r>
        <r>
          <rPr>
            <sz val="11"/>
            <color rgb="FF000000"/>
            <rFont val="맑은 고딕"/>
            <family val="2"/>
            <charset val="129"/>
          </rPr>
          <t>조업</t>
        </r>
        <r>
          <rPr>
            <sz val="11"/>
            <color rgb="FF000000"/>
            <rFont val="맑은 고딕"/>
            <family val="2"/>
            <charset val="129"/>
          </rPr>
          <t xml:space="preserve"> </t>
        </r>
        <r>
          <rPr>
            <sz val="11"/>
            <color rgb="FF000000"/>
            <rFont val="맑은 고딕"/>
            <family val="2"/>
            <charset val="129"/>
          </rPr>
          <t>종료</t>
        </r>
      </text>
    </comment>
    <comment ref="N3" authorId="0" shapeId="0" xr:uid="{00000000-0006-0000-0000-000006000000}">
      <text>
        <r>
          <rPr>
            <sz val="11"/>
            <color rgb="FF000000"/>
            <rFont val="맑은 고딕"/>
            <family val="2"/>
            <charset val="129"/>
          </rPr>
          <t>실조업시간</t>
        </r>
        <r>
          <rPr>
            <sz val="11"/>
            <color rgb="FF000000"/>
            <rFont val="맑은 고딕"/>
            <family val="2"/>
            <charset val="129"/>
          </rPr>
          <t xml:space="preserve"> - </t>
        </r>
        <r>
          <rPr>
            <sz val="11"/>
            <color rgb="FF000000"/>
            <rFont val="맑은 고딕"/>
            <family val="2"/>
            <charset val="129"/>
          </rPr>
          <t>조업중</t>
        </r>
        <r>
          <rPr>
            <sz val="11"/>
            <color rgb="FF000000"/>
            <rFont val="맑은 고딕"/>
            <family val="2"/>
            <charset val="129"/>
          </rPr>
          <t xml:space="preserve"> </t>
        </r>
        <r>
          <rPr>
            <sz val="11"/>
            <color rgb="FF000000"/>
            <rFont val="맑은 고딕"/>
            <family val="2"/>
            <charset val="129"/>
          </rPr>
          <t>총</t>
        </r>
        <r>
          <rPr>
            <sz val="11"/>
            <color rgb="FF000000"/>
            <rFont val="맑은 고딕"/>
            <family val="2"/>
            <charset val="129"/>
          </rPr>
          <t xml:space="preserve"> </t>
        </r>
        <r>
          <rPr>
            <sz val="11"/>
            <color rgb="FF000000"/>
            <rFont val="맑은 고딕"/>
            <family val="2"/>
            <charset val="129"/>
          </rPr>
          <t>휴게시간</t>
        </r>
      </text>
    </comment>
    <comment ref="P3" authorId="0" shapeId="0" xr:uid="{00000000-0006-0000-0000-000007000000}">
      <text>
        <r>
          <rPr>
            <sz val="11"/>
            <color rgb="FF000000"/>
            <rFont val="맑은 고딕"/>
            <family val="2"/>
            <charset val="129"/>
          </rPr>
          <t>실조업시간</t>
        </r>
        <r>
          <rPr>
            <sz val="11"/>
            <color rgb="FF000000"/>
            <rFont val="맑은 고딕"/>
            <family val="2"/>
            <charset val="129"/>
          </rPr>
          <t>-</t>
        </r>
        <r>
          <rPr>
            <sz val="11"/>
            <color rgb="FF000000"/>
            <rFont val="맑은 고딕"/>
            <family val="2"/>
            <charset val="129"/>
          </rPr>
          <t>실가공시간</t>
        </r>
      </text>
    </comment>
    <comment ref="Q3" authorId="0" shapeId="0" xr:uid="{00000000-0006-0000-0000-000008000000}">
      <text>
        <r>
          <rPr>
            <sz val="11"/>
            <color rgb="FF000000"/>
            <rFont val="맑은 고딕"/>
            <family val="2"/>
            <charset val="129"/>
          </rPr>
          <t>실부하시간</t>
        </r>
        <r>
          <rPr>
            <sz val="11"/>
            <color rgb="FF000000"/>
            <rFont val="맑은 고딕"/>
            <family val="2"/>
            <charset val="129"/>
          </rPr>
          <t>-</t>
        </r>
        <r>
          <rPr>
            <sz val="11"/>
            <color rgb="FF000000"/>
            <rFont val="맑은 고딕"/>
            <family val="2"/>
            <charset val="129"/>
          </rPr>
          <t>실가공시간</t>
        </r>
      </text>
    </comment>
    <comment ref="R3" authorId="0" shapeId="0" xr:uid="{00000000-0006-0000-0000-000009000000}">
      <text>
        <r>
          <rPr>
            <sz val="11"/>
            <color rgb="FF000000"/>
            <rFont val="맑은 고딕"/>
            <family val="2"/>
            <charset val="129"/>
          </rPr>
          <t>실가공시간</t>
        </r>
        <r>
          <rPr>
            <sz val="11"/>
            <color rgb="FF000000"/>
            <rFont val="맑은 고딕"/>
            <family val="2"/>
            <charset val="129"/>
          </rPr>
          <t>/</t>
        </r>
        <r>
          <rPr>
            <sz val="11"/>
            <color rgb="FF000000"/>
            <rFont val="맑은 고딕"/>
            <family val="2"/>
            <charset val="129"/>
          </rPr>
          <t>실조업시간</t>
        </r>
        <r>
          <rPr>
            <sz val="11"/>
            <color rgb="FF000000"/>
            <rFont val="맑은 고딕"/>
            <family val="2"/>
            <charset val="129"/>
          </rPr>
          <t>*100</t>
        </r>
      </text>
    </comment>
    <comment ref="S3" authorId="0" shapeId="0" xr:uid="{00000000-0006-0000-0000-00000A000000}">
      <text>
        <r>
          <rPr>
            <sz val="11"/>
            <color rgb="FF000000"/>
            <rFont val="맑은 고딕"/>
            <family val="2"/>
            <charset val="129"/>
          </rPr>
          <t>실가공시간</t>
        </r>
        <r>
          <rPr>
            <sz val="11"/>
            <color rgb="FF000000"/>
            <rFont val="맑은 고딕"/>
            <family val="2"/>
            <charset val="129"/>
          </rPr>
          <t>/</t>
        </r>
        <r>
          <rPr>
            <sz val="11"/>
            <color rgb="FF000000"/>
            <rFont val="맑은 고딕"/>
            <family val="2"/>
            <charset val="129"/>
          </rPr>
          <t>실부하시간</t>
        </r>
        <r>
          <rPr>
            <sz val="11"/>
            <color rgb="FF000000"/>
            <rFont val="맑은 고딕"/>
            <family val="2"/>
            <charset val="129"/>
          </rPr>
          <t>*100</t>
        </r>
      </text>
    </comment>
    <comment ref="T3" authorId="0" shapeId="0" xr:uid="{00000000-0006-0000-0000-00000B000000}">
      <text>
        <r>
          <rPr>
            <sz val="11"/>
            <color rgb="FF000000"/>
            <rFont val="맑은 고딕"/>
            <family val="2"/>
            <charset val="129"/>
          </rPr>
          <t>가공시간</t>
        </r>
        <r>
          <rPr>
            <sz val="11"/>
            <color rgb="FF000000"/>
            <rFont val="맑은 고딕"/>
            <family val="2"/>
            <charset val="129"/>
          </rPr>
          <t xml:space="preserve"> = </t>
        </r>
        <r>
          <rPr>
            <sz val="11"/>
            <color rgb="FF000000"/>
            <rFont val="맑은 고딕"/>
            <family val="2"/>
            <charset val="129"/>
          </rPr>
          <t>실가공시간</t>
        </r>
        <r>
          <rPr>
            <sz val="11"/>
            <color rgb="FF000000"/>
            <rFont val="맑은 고딕"/>
            <family val="2"/>
            <charset val="129"/>
          </rPr>
          <t>+</t>
        </r>
        <r>
          <rPr>
            <sz val="11"/>
            <color rgb="FF000000"/>
            <rFont val="맑은 고딕"/>
            <family val="2"/>
            <charset val="129"/>
          </rPr>
          <t>가공중대기시간</t>
        </r>
        <r>
          <rPr>
            <sz val="11"/>
            <color rgb="FF000000"/>
            <rFont val="맑은 고딕"/>
            <family val="2"/>
            <charset val="129"/>
          </rPr>
          <t xml:space="preserve">
</t>
        </r>
        <r>
          <rPr>
            <sz val="11"/>
            <color rgb="FF000000"/>
            <rFont val="맑은 고딕"/>
            <family val="2"/>
            <charset val="129"/>
          </rPr>
          <t xml:space="preserve">(1 cycle </t>
        </r>
        <r>
          <rPr>
            <sz val="11"/>
            <color rgb="FF000000"/>
            <rFont val="맑은 고딕"/>
            <family val="2"/>
            <charset val="129"/>
          </rPr>
          <t>기준</t>
        </r>
        <r>
          <rPr>
            <sz val="11"/>
            <color rgb="FF000000"/>
            <rFont val="맑은 고딕"/>
            <family val="2"/>
            <charset val="129"/>
          </rPr>
          <t>)</t>
        </r>
      </text>
    </comment>
    <comment ref="U3" authorId="0" shapeId="0" xr:uid="{00000000-0006-0000-0000-00000C000000}">
      <text>
        <r>
          <rPr>
            <sz val="11"/>
            <color rgb="FF000000"/>
            <rFont val="맑은 고딕"/>
            <family val="2"/>
            <charset val="129"/>
          </rPr>
          <t>실가공시간</t>
        </r>
        <r>
          <rPr>
            <sz val="11"/>
            <color rgb="FF000000"/>
            <rFont val="맑은 고딕"/>
            <family val="2"/>
            <charset val="129"/>
          </rPr>
          <t xml:space="preserve"> = </t>
        </r>
        <r>
          <rPr>
            <sz val="11"/>
            <color rgb="FF000000"/>
            <rFont val="맑은 고딕"/>
            <family val="2"/>
            <charset val="129"/>
          </rPr>
          <t>가공시간</t>
        </r>
        <r>
          <rPr>
            <sz val="11"/>
            <color rgb="FF000000"/>
            <rFont val="맑은 고딕"/>
            <family val="2"/>
            <charset val="129"/>
          </rPr>
          <t xml:space="preserve"> - </t>
        </r>
        <r>
          <rPr>
            <sz val="11"/>
            <color rgb="FF000000"/>
            <rFont val="맑은 고딕"/>
            <family val="2"/>
            <charset val="129"/>
          </rPr>
          <t>가공중대기시간</t>
        </r>
        <r>
          <rPr>
            <sz val="11"/>
            <color rgb="FF000000"/>
            <rFont val="맑은 고딕"/>
            <family val="2"/>
            <charset val="129"/>
          </rPr>
          <t xml:space="preserve">
</t>
        </r>
        <r>
          <rPr>
            <sz val="11"/>
            <color rgb="FF000000"/>
            <rFont val="맑은 고딕"/>
            <family val="2"/>
            <charset val="129"/>
          </rPr>
          <t xml:space="preserve">(1 cycle </t>
        </r>
        <r>
          <rPr>
            <sz val="11"/>
            <color rgb="FF000000"/>
            <rFont val="맑은 고딕"/>
            <family val="2"/>
            <charset val="129"/>
          </rPr>
          <t>기준</t>
        </r>
        <r>
          <rPr>
            <sz val="11"/>
            <color rgb="FF000000"/>
            <rFont val="맑은 고딕"/>
            <family val="2"/>
            <charset val="129"/>
          </rPr>
          <t>)</t>
        </r>
      </text>
    </comment>
    <comment ref="V3" authorId="0" shapeId="0" xr:uid="{00000000-0006-0000-0000-00000D000000}">
      <text>
        <r>
          <rPr>
            <sz val="11"/>
            <color rgb="FF000000"/>
            <rFont val="맑은 고딕"/>
            <family val="2"/>
            <charset val="129"/>
          </rPr>
          <t>전싸이클종료</t>
        </r>
        <r>
          <rPr>
            <sz val="11"/>
            <color rgb="FF000000"/>
            <rFont val="맑은 고딕"/>
            <family val="2"/>
            <charset val="129"/>
          </rPr>
          <t>~</t>
        </r>
        <r>
          <rPr>
            <sz val="11"/>
            <color rgb="FF000000"/>
            <rFont val="맑은 고딕"/>
            <family val="2"/>
            <charset val="129"/>
          </rPr>
          <t>현싸이클시작까지의</t>
        </r>
        <r>
          <rPr>
            <sz val="11"/>
            <color rgb="FF000000"/>
            <rFont val="맑은 고딕"/>
            <family val="2"/>
            <charset val="129"/>
          </rPr>
          <t xml:space="preserve"> </t>
        </r>
        <r>
          <rPr>
            <sz val="11"/>
            <color rgb="FF000000"/>
            <rFont val="맑은 고딕"/>
            <family val="2"/>
            <charset val="129"/>
          </rPr>
          <t>시간</t>
        </r>
        <r>
          <rPr>
            <sz val="11"/>
            <color rgb="FF000000"/>
            <rFont val="맑은 고딕"/>
            <family val="2"/>
            <charset val="129"/>
          </rPr>
          <t xml:space="preserve">
</t>
        </r>
        <r>
          <rPr>
            <sz val="11"/>
            <color rgb="FF000000"/>
            <rFont val="맑은 고딕"/>
            <family val="2"/>
            <charset val="129"/>
          </rPr>
          <t xml:space="preserve">(1 cycle </t>
        </r>
        <r>
          <rPr>
            <sz val="11"/>
            <color rgb="FF000000"/>
            <rFont val="맑은 고딕"/>
            <family val="2"/>
            <charset val="129"/>
          </rPr>
          <t>기준</t>
        </r>
        <r>
          <rPr>
            <sz val="11"/>
            <color rgb="FF000000"/>
            <rFont val="맑은 고딕"/>
            <family val="2"/>
            <charset val="129"/>
          </rPr>
          <t>)</t>
        </r>
      </text>
    </comment>
    <comment ref="W3" authorId="0" shapeId="0" xr:uid="{00000000-0006-0000-0000-00000E000000}">
      <text>
        <r>
          <rPr>
            <sz val="11"/>
            <color rgb="FF000000"/>
            <rFont val="맑은 고딕"/>
            <family val="2"/>
            <charset val="129"/>
          </rPr>
          <t>가공중대기시간</t>
        </r>
        <r>
          <rPr>
            <sz val="11"/>
            <color rgb="FF000000"/>
            <rFont val="맑은 고딕"/>
            <family val="2"/>
            <charset val="129"/>
          </rPr>
          <t xml:space="preserve"> = </t>
        </r>
        <r>
          <rPr>
            <sz val="11"/>
            <color rgb="FF000000"/>
            <rFont val="맑은 고딕"/>
            <family val="2"/>
            <charset val="129"/>
          </rPr>
          <t>가공시간</t>
        </r>
        <r>
          <rPr>
            <sz val="11"/>
            <color rgb="FF000000"/>
            <rFont val="맑은 고딕"/>
            <family val="2"/>
            <charset val="129"/>
          </rPr>
          <t xml:space="preserve"> - </t>
        </r>
        <r>
          <rPr>
            <sz val="11"/>
            <color rgb="FF000000"/>
            <rFont val="맑은 고딕"/>
            <family val="2"/>
            <charset val="129"/>
          </rPr>
          <t>실가공시간</t>
        </r>
        <r>
          <rPr>
            <sz val="11"/>
            <color rgb="FF000000"/>
            <rFont val="맑은 고딕"/>
            <family val="2"/>
            <charset val="129"/>
          </rPr>
          <t xml:space="preserve">
</t>
        </r>
        <r>
          <rPr>
            <sz val="11"/>
            <color rgb="FF000000"/>
            <rFont val="맑은 고딕"/>
            <family val="2"/>
            <charset val="129"/>
          </rPr>
          <t xml:space="preserve">(1 cycle </t>
        </r>
        <r>
          <rPr>
            <sz val="11"/>
            <color rgb="FF000000"/>
            <rFont val="맑은 고딕"/>
            <family val="2"/>
            <charset val="129"/>
          </rPr>
          <t>기준</t>
        </r>
        <r>
          <rPr>
            <sz val="11"/>
            <color rgb="FF000000"/>
            <rFont val="맑은 고딕"/>
            <family val="2"/>
            <charset val="129"/>
          </rPr>
          <t xml:space="preserve">)
</t>
        </r>
      </text>
    </comment>
    <comment ref="X3" authorId="0" shapeId="0" xr:uid="{00000000-0006-0000-0000-00000F000000}">
      <text>
        <r>
          <rPr>
            <sz val="11"/>
            <color rgb="FF000000"/>
            <rFont val="맑은 고딕"/>
            <family val="2"/>
            <charset val="129"/>
          </rPr>
          <t>실</t>
        </r>
        <r>
          <rPr>
            <sz val="11"/>
            <color rgb="FF000000"/>
            <rFont val="맑은 고딕"/>
            <family val="2"/>
            <charset val="129"/>
          </rPr>
          <t xml:space="preserve">CT = </t>
        </r>
        <r>
          <rPr>
            <sz val="11"/>
            <color rgb="FF000000"/>
            <rFont val="맑은 고딕"/>
            <family val="2"/>
            <charset val="129"/>
          </rPr>
          <t>가공시간</t>
        </r>
        <r>
          <rPr>
            <sz val="11"/>
            <color rgb="FF000000"/>
            <rFont val="맑은 고딕"/>
            <family val="2"/>
            <charset val="129"/>
          </rPr>
          <t>+</t>
        </r>
        <r>
          <rPr>
            <sz val="11"/>
            <color rgb="FF000000"/>
            <rFont val="맑은 고딕"/>
            <family val="2"/>
            <charset val="129"/>
          </rPr>
          <t>준비교체시간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Brenda Campbell</author>
  </authors>
  <commentList>
    <comment ref="M2" authorId="0" shapeId="0" xr:uid="{00000000-0006-0000-0100-000001000000}">
      <text>
        <r>
          <rPr>
            <sz val="11"/>
            <color rgb="FF000000"/>
            <rFont val="맑은 고딕"/>
            <family val="2"/>
            <charset val="129"/>
          </rPr>
          <t>해당카운트</t>
        </r>
        <r>
          <rPr>
            <sz val="11"/>
            <color rgb="FF000000"/>
            <rFont val="맑은 고딕"/>
            <family val="2"/>
            <charset val="129"/>
          </rPr>
          <t xml:space="preserve"> </t>
        </r>
        <r>
          <rPr>
            <sz val="11"/>
            <color rgb="FF000000"/>
            <rFont val="맑은 고딕"/>
            <family val="2"/>
            <charset val="129"/>
          </rPr>
          <t>가공</t>
        </r>
        <r>
          <rPr>
            <sz val="11"/>
            <color rgb="FF000000"/>
            <rFont val="맑은 고딕"/>
            <family val="2"/>
            <charset val="129"/>
          </rPr>
          <t xml:space="preserve"> </t>
        </r>
        <r>
          <rPr>
            <sz val="11"/>
            <color rgb="FF000000"/>
            <rFont val="맑은 고딕"/>
            <family val="2"/>
            <charset val="129"/>
          </rPr>
          <t>시작시간</t>
        </r>
      </text>
    </comment>
    <comment ref="N2" authorId="0" shapeId="0" xr:uid="{00000000-0006-0000-0100-000002000000}">
      <text>
        <r>
          <rPr>
            <sz val="11"/>
            <color rgb="FF000000"/>
            <rFont val="맑은 고딕"/>
            <family val="2"/>
            <charset val="129"/>
          </rPr>
          <t>해당카운트</t>
        </r>
        <r>
          <rPr>
            <sz val="11"/>
            <color rgb="FF000000"/>
            <rFont val="맑은 고딕"/>
            <family val="2"/>
            <charset val="129"/>
          </rPr>
          <t xml:space="preserve"> </t>
        </r>
        <r>
          <rPr>
            <sz val="11"/>
            <color rgb="FF000000"/>
            <rFont val="맑은 고딕"/>
            <family val="2"/>
            <charset val="129"/>
          </rPr>
          <t>가공</t>
        </r>
        <r>
          <rPr>
            <sz val="11"/>
            <color rgb="FF000000"/>
            <rFont val="맑은 고딕"/>
            <family val="2"/>
            <charset val="129"/>
          </rPr>
          <t xml:space="preserve"> </t>
        </r>
        <r>
          <rPr>
            <sz val="11"/>
            <color rgb="FF000000"/>
            <rFont val="맑은 고딕"/>
            <family val="2"/>
            <charset val="129"/>
          </rPr>
          <t>종료시간</t>
        </r>
      </text>
    </comment>
    <comment ref="O2" authorId="0" shapeId="0" xr:uid="{00000000-0006-0000-0100-000003000000}">
      <text>
        <r>
          <rPr>
            <sz val="11"/>
            <color rgb="FF000000"/>
            <rFont val="맑은 고딕"/>
            <family val="2"/>
            <charset val="129"/>
          </rPr>
          <t>가공시간</t>
        </r>
        <r>
          <rPr>
            <sz val="11"/>
            <color rgb="FF000000"/>
            <rFont val="맑은 고딕"/>
            <family val="2"/>
            <charset val="129"/>
          </rPr>
          <t xml:space="preserve"> = </t>
        </r>
        <r>
          <rPr>
            <sz val="11"/>
            <color rgb="FF000000"/>
            <rFont val="맑은 고딕"/>
            <family val="2"/>
            <charset val="129"/>
          </rPr>
          <t>실가공시간</t>
        </r>
        <r>
          <rPr>
            <sz val="11"/>
            <color rgb="FF000000"/>
            <rFont val="맑은 고딕"/>
            <family val="2"/>
            <charset val="129"/>
          </rPr>
          <t>+</t>
        </r>
        <r>
          <rPr>
            <sz val="11"/>
            <color rgb="FF000000"/>
            <rFont val="맑은 고딕"/>
            <family val="2"/>
            <charset val="129"/>
          </rPr>
          <t>가공중대기시간</t>
        </r>
      </text>
    </comment>
    <comment ref="P2" authorId="0" shapeId="0" xr:uid="{00000000-0006-0000-0100-000004000000}">
      <text>
        <r>
          <rPr>
            <sz val="11"/>
            <color rgb="FF000000"/>
            <rFont val="맑은 고딕"/>
            <family val="2"/>
            <charset val="129"/>
          </rPr>
          <t>실가공시간</t>
        </r>
        <r>
          <rPr>
            <sz val="11"/>
            <color rgb="FF000000"/>
            <rFont val="맑은 고딕"/>
            <family val="2"/>
            <charset val="129"/>
          </rPr>
          <t xml:space="preserve"> = </t>
        </r>
        <r>
          <rPr>
            <sz val="11"/>
            <color rgb="FF000000"/>
            <rFont val="맑은 고딕"/>
            <family val="2"/>
            <charset val="129"/>
          </rPr>
          <t>가공시간</t>
        </r>
        <r>
          <rPr>
            <sz val="11"/>
            <color rgb="FF000000"/>
            <rFont val="맑은 고딕"/>
            <family val="2"/>
            <charset val="129"/>
          </rPr>
          <t xml:space="preserve"> - </t>
        </r>
        <r>
          <rPr>
            <sz val="11"/>
            <color rgb="FF000000"/>
            <rFont val="맑은 고딕"/>
            <family val="2"/>
            <charset val="129"/>
          </rPr>
          <t>가공중대기시간</t>
        </r>
      </text>
    </comment>
    <comment ref="Q2" authorId="0" shapeId="0" xr:uid="{00000000-0006-0000-0100-000005000000}">
      <text>
        <r>
          <rPr>
            <sz val="11"/>
            <color rgb="FF000000"/>
            <rFont val="맑은 고딕"/>
            <family val="2"/>
            <charset val="129"/>
          </rPr>
          <t>전싸이클종료</t>
        </r>
        <r>
          <rPr>
            <sz val="11"/>
            <color rgb="FF000000"/>
            <rFont val="맑은 고딕"/>
            <family val="2"/>
            <charset val="129"/>
          </rPr>
          <t>~</t>
        </r>
        <r>
          <rPr>
            <sz val="11"/>
            <color rgb="FF000000"/>
            <rFont val="맑은 고딕"/>
            <family val="2"/>
            <charset val="129"/>
          </rPr>
          <t>현싸이클시작까지의</t>
        </r>
        <r>
          <rPr>
            <sz val="11"/>
            <color rgb="FF000000"/>
            <rFont val="맑은 고딕"/>
            <family val="2"/>
            <charset val="129"/>
          </rPr>
          <t xml:space="preserve"> </t>
        </r>
        <r>
          <rPr>
            <sz val="11"/>
            <color rgb="FF000000"/>
            <rFont val="맑은 고딕"/>
            <family val="2"/>
            <charset val="129"/>
          </rPr>
          <t>시간</t>
        </r>
      </text>
    </comment>
    <comment ref="R2" authorId="0" shapeId="0" xr:uid="{00000000-0006-0000-0100-000006000000}">
      <text>
        <r>
          <rPr>
            <sz val="11"/>
            <color rgb="FF000000"/>
            <rFont val="맑은 고딕"/>
            <family val="2"/>
            <charset val="129"/>
          </rPr>
          <t>가공중대기시간</t>
        </r>
        <r>
          <rPr>
            <sz val="11"/>
            <color rgb="FF000000"/>
            <rFont val="맑은 고딕"/>
            <family val="2"/>
            <charset val="129"/>
          </rPr>
          <t xml:space="preserve"> = </t>
        </r>
        <r>
          <rPr>
            <sz val="11"/>
            <color rgb="FF000000"/>
            <rFont val="맑은 고딕"/>
            <family val="2"/>
            <charset val="129"/>
          </rPr>
          <t>가공시간</t>
        </r>
        <r>
          <rPr>
            <sz val="11"/>
            <color rgb="FF000000"/>
            <rFont val="맑은 고딕"/>
            <family val="2"/>
            <charset val="129"/>
          </rPr>
          <t xml:space="preserve"> - </t>
        </r>
        <r>
          <rPr>
            <sz val="11"/>
            <color rgb="FF000000"/>
            <rFont val="맑은 고딕"/>
            <family val="2"/>
            <charset val="129"/>
          </rPr>
          <t>실가공시간</t>
        </r>
      </text>
    </comment>
    <comment ref="S2" authorId="0" shapeId="0" xr:uid="{00000000-0006-0000-0100-000007000000}">
      <text>
        <r>
          <rPr>
            <sz val="11"/>
            <color rgb="FF000000"/>
            <rFont val="맑은 고딕"/>
            <family val="2"/>
            <charset val="129"/>
          </rPr>
          <t>가공시간</t>
        </r>
        <r>
          <rPr>
            <sz val="11"/>
            <color rgb="FF000000"/>
            <rFont val="맑은 고딕"/>
            <family val="2"/>
            <charset val="129"/>
          </rPr>
          <t>+</t>
        </r>
        <r>
          <rPr>
            <sz val="11"/>
            <color rgb="FF000000"/>
            <rFont val="맑은 고딕"/>
            <family val="2"/>
            <charset val="129"/>
          </rPr>
          <t>준비교체시간</t>
        </r>
        <r>
          <rPr>
            <sz val="11"/>
            <color rgb="FF000000"/>
            <rFont val="맑은 고딕"/>
            <family val="2"/>
            <charset val="129"/>
          </rPr>
          <t xml:space="preserve"> 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Brenda Campbell</author>
  </authors>
  <commentList>
    <comment ref="M2" authorId="0" shapeId="0" xr:uid="{BCA73D39-13E9-5E46-8D6D-29CA8BB1967B}">
      <text>
        <r>
          <rPr>
            <sz val="11"/>
            <color rgb="FF000000"/>
            <rFont val="맑은 고딕"/>
            <family val="2"/>
            <charset val="129"/>
          </rPr>
          <t>해당카운트</t>
        </r>
        <r>
          <rPr>
            <sz val="11"/>
            <color rgb="FF000000"/>
            <rFont val="맑은 고딕"/>
            <family val="2"/>
            <charset val="129"/>
          </rPr>
          <t xml:space="preserve"> </t>
        </r>
        <r>
          <rPr>
            <sz val="11"/>
            <color rgb="FF000000"/>
            <rFont val="맑은 고딕"/>
            <family val="2"/>
            <charset val="129"/>
          </rPr>
          <t>가공</t>
        </r>
        <r>
          <rPr>
            <sz val="11"/>
            <color rgb="FF000000"/>
            <rFont val="맑은 고딕"/>
            <family val="2"/>
            <charset val="129"/>
          </rPr>
          <t xml:space="preserve"> </t>
        </r>
        <r>
          <rPr>
            <sz val="11"/>
            <color rgb="FF000000"/>
            <rFont val="맑은 고딕"/>
            <family val="2"/>
            <charset val="129"/>
          </rPr>
          <t>시작시간</t>
        </r>
      </text>
    </comment>
    <comment ref="N2" authorId="0" shapeId="0" xr:uid="{D135C239-1ED9-EF45-B028-D155E109DA0E}">
      <text>
        <r>
          <rPr>
            <sz val="11"/>
            <color rgb="FF000000"/>
            <rFont val="맑은 고딕"/>
            <family val="2"/>
            <charset val="129"/>
          </rPr>
          <t>해당카운트</t>
        </r>
        <r>
          <rPr>
            <sz val="11"/>
            <color rgb="FF000000"/>
            <rFont val="맑은 고딕"/>
            <family val="2"/>
            <charset val="129"/>
          </rPr>
          <t xml:space="preserve"> </t>
        </r>
        <r>
          <rPr>
            <sz val="11"/>
            <color rgb="FF000000"/>
            <rFont val="맑은 고딕"/>
            <family val="2"/>
            <charset val="129"/>
          </rPr>
          <t>가공</t>
        </r>
        <r>
          <rPr>
            <sz val="11"/>
            <color rgb="FF000000"/>
            <rFont val="맑은 고딕"/>
            <family val="2"/>
            <charset val="129"/>
          </rPr>
          <t xml:space="preserve"> </t>
        </r>
        <r>
          <rPr>
            <sz val="11"/>
            <color rgb="FF000000"/>
            <rFont val="맑은 고딕"/>
            <family val="2"/>
            <charset val="129"/>
          </rPr>
          <t>종료시간</t>
        </r>
      </text>
    </comment>
    <comment ref="O2" authorId="0" shapeId="0" xr:uid="{0CF31914-990D-3448-82C5-72F47C80CEA5}">
      <text>
        <r>
          <rPr>
            <sz val="11"/>
            <color rgb="FF000000"/>
            <rFont val="맑은 고딕"/>
            <family val="2"/>
            <charset val="129"/>
          </rPr>
          <t>가공시간</t>
        </r>
        <r>
          <rPr>
            <sz val="11"/>
            <color rgb="FF000000"/>
            <rFont val="맑은 고딕"/>
            <family val="2"/>
            <charset val="129"/>
          </rPr>
          <t xml:space="preserve"> = </t>
        </r>
        <r>
          <rPr>
            <sz val="11"/>
            <color rgb="FF000000"/>
            <rFont val="맑은 고딕"/>
            <family val="2"/>
            <charset val="129"/>
          </rPr>
          <t>실가공시간</t>
        </r>
        <r>
          <rPr>
            <sz val="11"/>
            <color rgb="FF000000"/>
            <rFont val="맑은 고딕"/>
            <family val="2"/>
            <charset val="129"/>
          </rPr>
          <t>+</t>
        </r>
        <r>
          <rPr>
            <sz val="11"/>
            <color rgb="FF000000"/>
            <rFont val="맑은 고딕"/>
            <family val="2"/>
            <charset val="129"/>
          </rPr>
          <t>가공중대기시간</t>
        </r>
      </text>
    </comment>
    <comment ref="P2" authorId="0" shapeId="0" xr:uid="{DEB47393-7823-9A4B-B390-89B32F6C82DC}">
      <text>
        <r>
          <rPr>
            <sz val="11"/>
            <color rgb="FF000000"/>
            <rFont val="맑은 고딕"/>
            <family val="2"/>
            <charset val="129"/>
          </rPr>
          <t>실가공시간</t>
        </r>
        <r>
          <rPr>
            <sz val="11"/>
            <color rgb="FF000000"/>
            <rFont val="맑은 고딕"/>
            <family val="2"/>
            <charset val="129"/>
          </rPr>
          <t xml:space="preserve"> = </t>
        </r>
        <r>
          <rPr>
            <sz val="11"/>
            <color rgb="FF000000"/>
            <rFont val="맑은 고딕"/>
            <family val="2"/>
            <charset val="129"/>
          </rPr>
          <t>가공시간</t>
        </r>
        <r>
          <rPr>
            <sz val="11"/>
            <color rgb="FF000000"/>
            <rFont val="맑은 고딕"/>
            <family val="2"/>
            <charset val="129"/>
          </rPr>
          <t xml:space="preserve"> - </t>
        </r>
        <r>
          <rPr>
            <sz val="11"/>
            <color rgb="FF000000"/>
            <rFont val="맑은 고딕"/>
            <family val="2"/>
            <charset val="129"/>
          </rPr>
          <t>가공중대기시간</t>
        </r>
      </text>
    </comment>
    <comment ref="Q2" authorId="0" shapeId="0" xr:uid="{95C5467E-8E67-CA41-9765-63724A49C2DE}">
      <text>
        <r>
          <rPr>
            <sz val="11"/>
            <color rgb="FF000000"/>
            <rFont val="맑은 고딕"/>
            <family val="2"/>
            <charset val="129"/>
          </rPr>
          <t>전싸이클종료</t>
        </r>
        <r>
          <rPr>
            <sz val="11"/>
            <color rgb="FF000000"/>
            <rFont val="맑은 고딕"/>
            <family val="2"/>
            <charset val="129"/>
          </rPr>
          <t>~</t>
        </r>
        <r>
          <rPr>
            <sz val="11"/>
            <color rgb="FF000000"/>
            <rFont val="맑은 고딕"/>
            <family val="2"/>
            <charset val="129"/>
          </rPr>
          <t>현싸이클시작까지의</t>
        </r>
        <r>
          <rPr>
            <sz val="11"/>
            <color rgb="FF000000"/>
            <rFont val="맑은 고딕"/>
            <family val="2"/>
            <charset val="129"/>
          </rPr>
          <t xml:space="preserve"> </t>
        </r>
        <r>
          <rPr>
            <sz val="11"/>
            <color rgb="FF000000"/>
            <rFont val="맑은 고딕"/>
            <family val="2"/>
            <charset val="129"/>
          </rPr>
          <t>시간</t>
        </r>
      </text>
    </comment>
    <comment ref="R2" authorId="0" shapeId="0" xr:uid="{03A4FA14-B64B-8641-882C-8784B77A8339}">
      <text>
        <r>
          <rPr>
            <sz val="11"/>
            <color theme="1"/>
            <rFont val="맑은 고딕"/>
            <family val="2"/>
            <scheme val="minor"/>
          </rPr>
          <t>가공중대기시간 = 가공시간 - 실가공시간</t>
        </r>
      </text>
    </comment>
    <comment ref="S2" authorId="0" shapeId="0" xr:uid="{E67ABFDF-1C82-BD4C-AE70-B92C8BC62CF0}">
      <text>
        <r>
          <rPr>
            <sz val="11"/>
            <color theme="1"/>
            <rFont val="맑은 고딕"/>
            <family val="2"/>
            <scheme val="minor"/>
          </rPr>
          <t xml:space="preserve">가공시간+준비교체시간 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Brenda Campbell</author>
  </authors>
  <commentList>
    <comment ref="M2" authorId="0" shapeId="0" xr:uid="{1D3F796A-09D5-474E-9084-74DA1F9DE3E0}">
      <text>
        <r>
          <rPr>
            <sz val="11"/>
            <color rgb="FF000000"/>
            <rFont val="맑은 고딕"/>
            <family val="2"/>
            <charset val="129"/>
          </rPr>
          <t>해당카운트</t>
        </r>
        <r>
          <rPr>
            <sz val="11"/>
            <color rgb="FF000000"/>
            <rFont val="맑은 고딕"/>
            <family val="2"/>
            <charset val="129"/>
          </rPr>
          <t xml:space="preserve"> </t>
        </r>
        <r>
          <rPr>
            <sz val="11"/>
            <color rgb="FF000000"/>
            <rFont val="맑은 고딕"/>
            <family val="2"/>
            <charset val="129"/>
          </rPr>
          <t>가공</t>
        </r>
        <r>
          <rPr>
            <sz val="11"/>
            <color rgb="FF000000"/>
            <rFont val="맑은 고딕"/>
            <family val="2"/>
            <charset val="129"/>
          </rPr>
          <t xml:space="preserve"> </t>
        </r>
        <r>
          <rPr>
            <sz val="11"/>
            <color rgb="FF000000"/>
            <rFont val="맑은 고딕"/>
            <family val="2"/>
            <charset val="129"/>
          </rPr>
          <t>시작시간</t>
        </r>
      </text>
    </comment>
    <comment ref="N2" authorId="0" shapeId="0" xr:uid="{140C67B8-DF12-844A-B082-4A7395A8EF61}">
      <text>
        <r>
          <rPr>
            <sz val="11"/>
            <color rgb="FF000000"/>
            <rFont val="맑은 고딕"/>
            <family val="2"/>
            <charset val="129"/>
          </rPr>
          <t>해당카운트</t>
        </r>
        <r>
          <rPr>
            <sz val="11"/>
            <color rgb="FF000000"/>
            <rFont val="맑은 고딕"/>
            <family val="2"/>
            <charset val="129"/>
          </rPr>
          <t xml:space="preserve"> </t>
        </r>
        <r>
          <rPr>
            <sz val="11"/>
            <color rgb="FF000000"/>
            <rFont val="맑은 고딕"/>
            <family val="2"/>
            <charset val="129"/>
          </rPr>
          <t>가공</t>
        </r>
        <r>
          <rPr>
            <sz val="11"/>
            <color rgb="FF000000"/>
            <rFont val="맑은 고딕"/>
            <family val="2"/>
            <charset val="129"/>
          </rPr>
          <t xml:space="preserve"> </t>
        </r>
        <r>
          <rPr>
            <sz val="11"/>
            <color rgb="FF000000"/>
            <rFont val="맑은 고딕"/>
            <family val="2"/>
            <charset val="129"/>
          </rPr>
          <t>종료시간</t>
        </r>
      </text>
    </comment>
    <comment ref="O2" authorId="0" shapeId="0" xr:uid="{9BD0ED47-6750-FD48-B3F3-B15DADAFF168}">
      <text>
        <r>
          <rPr>
            <sz val="11"/>
            <color rgb="FF000000"/>
            <rFont val="맑은 고딕"/>
            <family val="2"/>
            <charset val="129"/>
          </rPr>
          <t>가공시간</t>
        </r>
        <r>
          <rPr>
            <sz val="11"/>
            <color rgb="FF000000"/>
            <rFont val="맑은 고딕"/>
            <family val="2"/>
            <charset val="129"/>
          </rPr>
          <t xml:space="preserve"> = </t>
        </r>
        <r>
          <rPr>
            <sz val="11"/>
            <color rgb="FF000000"/>
            <rFont val="맑은 고딕"/>
            <family val="2"/>
            <charset val="129"/>
          </rPr>
          <t>실가공시간</t>
        </r>
        <r>
          <rPr>
            <sz val="11"/>
            <color rgb="FF000000"/>
            <rFont val="맑은 고딕"/>
            <family val="2"/>
            <charset val="129"/>
          </rPr>
          <t>+</t>
        </r>
        <r>
          <rPr>
            <sz val="11"/>
            <color rgb="FF000000"/>
            <rFont val="맑은 고딕"/>
            <family val="2"/>
            <charset val="129"/>
          </rPr>
          <t>가공중대기시간</t>
        </r>
      </text>
    </comment>
    <comment ref="P2" authorId="0" shapeId="0" xr:uid="{6614B3CE-B03B-0048-8E92-058D2E0A476A}">
      <text>
        <r>
          <rPr>
            <sz val="11"/>
            <color rgb="FF000000"/>
            <rFont val="맑은 고딕"/>
            <family val="2"/>
            <charset val="129"/>
          </rPr>
          <t>실가공시간</t>
        </r>
        <r>
          <rPr>
            <sz val="11"/>
            <color rgb="FF000000"/>
            <rFont val="맑은 고딕"/>
            <family val="2"/>
            <charset val="129"/>
          </rPr>
          <t xml:space="preserve"> = </t>
        </r>
        <r>
          <rPr>
            <sz val="11"/>
            <color rgb="FF000000"/>
            <rFont val="맑은 고딕"/>
            <family val="2"/>
            <charset val="129"/>
          </rPr>
          <t>가공시간</t>
        </r>
        <r>
          <rPr>
            <sz val="11"/>
            <color rgb="FF000000"/>
            <rFont val="맑은 고딕"/>
            <family val="2"/>
            <charset val="129"/>
          </rPr>
          <t xml:space="preserve"> - </t>
        </r>
        <r>
          <rPr>
            <sz val="11"/>
            <color rgb="FF000000"/>
            <rFont val="맑은 고딕"/>
            <family val="2"/>
            <charset val="129"/>
          </rPr>
          <t>가공중대기시간</t>
        </r>
      </text>
    </comment>
    <comment ref="Q2" authorId="0" shapeId="0" xr:uid="{63D4E437-EED5-FF41-A340-63412FE39742}">
      <text>
        <r>
          <rPr>
            <sz val="11"/>
            <color rgb="FF000000"/>
            <rFont val="맑은 고딕"/>
            <family val="2"/>
            <charset val="129"/>
          </rPr>
          <t>전싸이클종료</t>
        </r>
        <r>
          <rPr>
            <sz val="11"/>
            <color rgb="FF000000"/>
            <rFont val="맑은 고딕"/>
            <family val="2"/>
            <charset val="129"/>
          </rPr>
          <t>~</t>
        </r>
        <r>
          <rPr>
            <sz val="11"/>
            <color rgb="FF000000"/>
            <rFont val="맑은 고딕"/>
            <family val="2"/>
            <charset val="129"/>
          </rPr>
          <t>현싸이클시작까지의</t>
        </r>
        <r>
          <rPr>
            <sz val="11"/>
            <color rgb="FF000000"/>
            <rFont val="맑은 고딕"/>
            <family val="2"/>
            <charset val="129"/>
          </rPr>
          <t xml:space="preserve"> </t>
        </r>
        <r>
          <rPr>
            <sz val="11"/>
            <color rgb="FF000000"/>
            <rFont val="맑은 고딕"/>
            <family val="2"/>
            <charset val="129"/>
          </rPr>
          <t>시간</t>
        </r>
      </text>
    </comment>
    <comment ref="R2" authorId="0" shapeId="0" xr:uid="{2DF61A4B-082E-7247-A8C3-489DB4619C29}">
      <text>
        <r>
          <rPr>
            <sz val="11"/>
            <color theme="1"/>
            <rFont val="맑은 고딕"/>
            <family val="2"/>
            <scheme val="minor"/>
          </rPr>
          <t>가공중대기시간 = 가공시간 - 실가공시간</t>
        </r>
      </text>
    </comment>
    <comment ref="S2" authorId="0" shapeId="0" xr:uid="{44ACF3AC-6D74-9241-9AA8-F071BC3C2378}">
      <text>
        <r>
          <rPr>
            <sz val="11"/>
            <color theme="1"/>
            <rFont val="맑은 고딕"/>
            <family val="2"/>
            <scheme val="minor"/>
          </rPr>
          <t xml:space="preserve">가공시간+준비교체시간 </t>
        </r>
      </text>
    </comment>
  </commentList>
</comments>
</file>

<file path=xl/sharedStrings.xml><?xml version="1.0" encoding="utf-8"?>
<sst xmlns="http://schemas.openxmlformats.org/spreadsheetml/2006/main" count="22057" uniqueCount="573">
  <si>
    <t>전체 공정 데이터</t>
  </si>
  <si>
    <t>가공 프로그램 별 평균값</t>
  </si>
  <si>
    <t>리포트 집계일</t>
  </si>
  <si>
    <t>회사ID</t>
  </si>
  <si>
    <t>기계
고유
번호</t>
  </si>
  <si>
    <t>로트
번호</t>
  </si>
  <si>
    <t>회사명</t>
  </si>
  <si>
    <t>기계번호</t>
  </si>
  <si>
    <t>기계명</t>
  </si>
  <si>
    <t>공정 프로그램</t>
  </si>
  <si>
    <t>가공개수</t>
  </si>
  <si>
    <t>조업 시작</t>
  </si>
  <si>
    <t>조업 종료</t>
  </si>
  <si>
    <t>조업중 총 
휴게시간
(시:분:초)</t>
  </si>
  <si>
    <t>실 조업시간
(시:분:초)</t>
  </si>
  <si>
    <t>실 부하시간
(시:분:초)</t>
  </si>
  <si>
    <t>실 가공시간
(시:분:초)</t>
  </si>
  <si>
    <t>실 조업 대비 비가동시간
(시:분:초)</t>
  </si>
  <si>
    <t>실 부하 대비 비가동시간
(시:분:초)</t>
  </si>
  <si>
    <t>실 조업시간 대비 가동율(%)</t>
  </si>
  <si>
    <t>실 부하시간 대비 가동율(%)</t>
  </si>
  <si>
    <t>평균 
가공시간
(시:분:초)</t>
  </si>
  <si>
    <t>평균 
실가공시간
(시:분:초)</t>
  </si>
  <si>
    <t>평균 
준비교체시간
(시:분:초)</t>
  </si>
  <si>
    <t>평균 가공중 대기시간
(시:분:초)</t>
  </si>
  <si>
    <t>실 CT
(시:분:초)</t>
  </si>
  <si>
    <t>연합시스템</t>
  </si>
  <si>
    <t>Puma280</t>
  </si>
  <si>
    <t>O5019(A146082-01-2) (2023.4.25) (3M1S)</t>
  </si>
  <si>
    <t>01:10:00</t>
  </si>
  <si>
    <t>07:04:53</t>
  </si>
  <si>
    <t>05:54:53</t>
  </si>
  <si>
    <t>03:12:46</t>
  </si>
  <si>
    <t>03:52:07</t>
  </si>
  <si>
    <t>02:42:07</t>
  </si>
  <si>
    <t>00:03:34</t>
  </si>
  <si>
    <t>00:03:04</t>
  </si>
  <si>
    <t>00:03:14</t>
  </si>
  <si>
    <t>00:00:31</t>
  </si>
  <si>
    <t>00:06:48</t>
  </si>
  <si>
    <t>PumaV400</t>
  </si>
  <si>
    <t>O5034(900131-00367-01-2 2023.2.24)  (4M 24S)</t>
  </si>
  <si>
    <t>01:50:00</t>
  </si>
  <si>
    <t>11:25:11</t>
  </si>
  <si>
    <t>09:35:11</t>
  </si>
  <si>
    <t>06:13:23</t>
  </si>
  <si>
    <t>05:11:48</t>
  </si>
  <si>
    <t>03:21:48</t>
  </si>
  <si>
    <t>00:06:53</t>
  </si>
  <si>
    <t>00:05:50</t>
  </si>
  <si>
    <t>00:03:53</t>
  </si>
  <si>
    <t>00:01:03</t>
  </si>
  <si>
    <t>00:10:46</t>
  </si>
  <si>
    <t>Lynx220</t>
  </si>
  <si>
    <t>O5066(A146890-01-F)</t>
  </si>
  <si>
    <t>06:55:35</t>
  </si>
  <si>
    <t>05:45:35</t>
  </si>
  <si>
    <t>01:49:43</t>
  </si>
  <si>
    <t>05:05:52</t>
  </si>
  <si>
    <t>03:55:52</t>
  </si>
  <si>
    <t>00:18:50</t>
  </si>
  <si>
    <t>00:05:29</t>
  </si>
  <si>
    <t>00:02:02</t>
  </si>
  <si>
    <t>00:13:21</t>
  </si>
  <si>
    <t>00:20:52</t>
  </si>
  <si>
    <t>O5067(900131-00021-01-F)</t>
  </si>
  <si>
    <t>00:40:00</t>
  </si>
  <si>
    <t>04:32:49</t>
  </si>
  <si>
    <t>03:52:49</t>
  </si>
  <si>
    <t>01:30:50</t>
  </si>
  <si>
    <t>03:01:59</t>
  </si>
  <si>
    <t>02:21:59</t>
  </si>
  <si>
    <t>00:00:27</t>
  </si>
  <si>
    <t>00:00:26</t>
  </si>
  <si>
    <t>00:00:47</t>
  </si>
  <si>
    <t>00:00:01</t>
  </si>
  <si>
    <t>00:01:14</t>
  </si>
  <si>
    <t>Lynx220LSY</t>
  </si>
  <si>
    <t>O5007(WGR154D35H24-02-2)  (6M27S)</t>
  </si>
  <si>
    <t>11:30:48</t>
  </si>
  <si>
    <t>09:40:48</t>
  </si>
  <si>
    <t>07:48:43</t>
  </si>
  <si>
    <t>03:42:05</t>
  </si>
  <si>
    <t>01:52:05</t>
  </si>
  <si>
    <t>00:06:31</t>
  </si>
  <si>
    <t>00:06:00</t>
  </si>
  <si>
    <t>00:02:21</t>
  </si>
  <si>
    <t>00:08:52</t>
  </si>
  <si>
    <t>Lynx220LC</t>
  </si>
  <si>
    <t>O4003(WGR106D25H20-02-F)</t>
  </si>
  <si>
    <t>05:53:53</t>
  </si>
  <si>
    <t>04:43:53</t>
  </si>
  <si>
    <t>02:25:31</t>
  </si>
  <si>
    <t>03:28:22</t>
  </si>
  <si>
    <t>02:18:22</t>
  </si>
  <si>
    <t>00:01:55</t>
  </si>
  <si>
    <t>00:01:25</t>
  </si>
  <si>
    <t>00:01:31</t>
  </si>
  <si>
    <t>00:00:30</t>
  </si>
  <si>
    <t>00:03:26</t>
  </si>
  <si>
    <t>O4004(WG108D50H16-01-F)</t>
  </si>
  <si>
    <t>04:32:37</t>
  </si>
  <si>
    <t>03:52:37</t>
  </si>
  <si>
    <t>00:19:05</t>
  </si>
  <si>
    <t>04:13:32</t>
  </si>
  <si>
    <t>03:33:32</t>
  </si>
  <si>
    <t>00:03:44</t>
  </si>
  <si>
    <t>00:00:33</t>
  </si>
  <si>
    <t>00:04:04</t>
  </si>
  <si>
    <t>00:03:11</t>
  </si>
  <si>
    <t>00:07:48</t>
  </si>
  <si>
    <t>Puma240</t>
  </si>
  <si>
    <t>O5030(D581798-01-F) (51S)</t>
  </si>
  <si>
    <t>00:10:00</t>
  </si>
  <si>
    <t>04:29:44</t>
  </si>
  <si>
    <t>04:19:44</t>
  </si>
  <si>
    <t>02:02:42</t>
  </si>
  <si>
    <t>02:27:02</t>
  </si>
  <si>
    <t>02:17:02</t>
  </si>
  <si>
    <t>00:01:17</t>
  </si>
  <si>
    <t>00:00:58</t>
  </si>
  <si>
    <t>00:00:52</t>
  </si>
  <si>
    <t>00:00:18</t>
  </si>
  <si>
    <t>00:02:09</t>
  </si>
  <si>
    <t>O5036(140105-01393-02-1)</t>
  </si>
  <si>
    <t>01:40:00</t>
  </si>
  <si>
    <t>05:18:46</t>
  </si>
  <si>
    <t>03:38:46</t>
  </si>
  <si>
    <t>01:29:56</t>
  </si>
  <si>
    <t>03:48:50</t>
  </si>
  <si>
    <t>02:08:50</t>
  </si>
  <si>
    <t>00:13:09</t>
  </si>
  <si>
    <t>00:07:30</t>
  </si>
  <si>
    <t>00:13:24</t>
  </si>
  <si>
    <t>00:05:40</t>
  </si>
  <si>
    <t>00:26:33</t>
  </si>
  <si>
    <t>데이터
일련번호</t>
  </si>
  <si>
    <t>회사코드</t>
  </si>
  <si>
    <t>계획수량</t>
  </si>
  <si>
    <t>가공수량</t>
  </si>
  <si>
    <t>시작시간</t>
  </si>
  <si>
    <t>종료시간</t>
  </si>
  <si>
    <t>가공시간
(시:분:초)</t>
  </si>
  <si>
    <t>실가공시간
(시:분:초)</t>
  </si>
  <si>
    <t>준비교체시간
(시:분:초)</t>
  </si>
  <si>
    <t>가공중
대기시간
(시:분:초)</t>
  </si>
  <si>
    <t>CT
(시:분:초)</t>
  </si>
  <si>
    <t>2023-04-26</t>
  </si>
  <si>
    <t>YHS</t>
  </si>
  <si>
    <t>00:37:32</t>
  </si>
  <si>
    <t>00:06:03</t>
  </si>
  <si>
    <t>14:50:12</t>
  </si>
  <si>
    <t>00:31:29</t>
  </si>
  <si>
    <t>15:27:44</t>
  </si>
  <si>
    <t>00:03:03</t>
  </si>
  <si>
    <t>00:03:00</t>
  </si>
  <si>
    <t>00:00:02</t>
  </si>
  <si>
    <t>00:04:05</t>
  </si>
  <si>
    <t>00:03:01</t>
  </si>
  <si>
    <t>00:02:14</t>
  </si>
  <si>
    <t>00:00:00</t>
  </si>
  <si>
    <t>00:05:15</t>
  </si>
  <si>
    <t>00:17:33</t>
  </si>
  <si>
    <t>00:20:34</t>
  </si>
  <si>
    <t>00:02:40</t>
  </si>
  <si>
    <t>00:06:37</t>
  </si>
  <si>
    <t>00:09:38</t>
  </si>
  <si>
    <t>00:03:40</t>
  </si>
  <si>
    <t>00:06:41</t>
  </si>
  <si>
    <t>00:01:08</t>
  </si>
  <si>
    <t>00:04:08</t>
  </si>
  <si>
    <t>00:04:18</t>
  </si>
  <si>
    <t>00:02:25</t>
  </si>
  <si>
    <t>00:05:26</t>
  </si>
  <si>
    <t>00:19:07</t>
  </si>
  <si>
    <t>00:22:08</t>
  </si>
  <si>
    <t>00:04:22</t>
  </si>
  <si>
    <t>00:07:23</t>
  </si>
  <si>
    <t>00:03:02</t>
  </si>
  <si>
    <t>00:01:35</t>
  </si>
  <si>
    <t>00:04:37</t>
  </si>
  <si>
    <t>00:01:45</t>
  </si>
  <si>
    <t>00:04:45</t>
  </si>
  <si>
    <t>00:08:44</t>
  </si>
  <si>
    <t>00:11:45</t>
  </si>
  <si>
    <t>00:01:24</t>
  </si>
  <si>
    <t>00:04:25</t>
  </si>
  <si>
    <t>00:01:06</t>
  </si>
  <si>
    <t>00:04:07</t>
  </si>
  <si>
    <t>00:02:41</t>
  </si>
  <si>
    <t>00:05:42</t>
  </si>
  <si>
    <t>00:00:41</t>
  </si>
  <si>
    <t>00:03:42</t>
  </si>
  <si>
    <t>00:00:44</t>
  </si>
  <si>
    <t>00:03:45</t>
  </si>
  <si>
    <t>00:01:02</t>
  </si>
  <si>
    <t>00:04:03</t>
  </si>
  <si>
    <t>00:01:57</t>
  </si>
  <si>
    <t>00:04:58</t>
  </si>
  <si>
    <t>00:04:15</t>
  </si>
  <si>
    <t>00:01:19</t>
  </si>
  <si>
    <t>00:04:20</t>
  </si>
  <si>
    <t>00:07:19</t>
  </si>
  <si>
    <t>00:10:20</t>
  </si>
  <si>
    <t>00:00:35</t>
  </si>
  <si>
    <t>00:03:35</t>
  </si>
  <si>
    <t>00:03:28</t>
  </si>
  <si>
    <t>00:00:36</t>
  </si>
  <si>
    <t>00:03:36</t>
  </si>
  <si>
    <t>00:00:43</t>
  </si>
  <si>
    <t>00:00:46</t>
  </si>
  <si>
    <t>00:03:47</t>
  </si>
  <si>
    <t>00:00:50</t>
  </si>
  <si>
    <t>00:03:52</t>
  </si>
  <si>
    <t>00:05:03</t>
  </si>
  <si>
    <t>00:00:42</t>
  </si>
  <si>
    <t>00:03:32</t>
  </si>
  <si>
    <t>00:03:51</t>
  </si>
  <si>
    <t>00:00:48</t>
  </si>
  <si>
    <t>00:03:48</t>
  </si>
  <si>
    <t>00:01:32</t>
  </si>
  <si>
    <t>00:04:33</t>
  </si>
  <si>
    <t>00:03:06</t>
  </si>
  <si>
    <t>01:04:08</t>
  </si>
  <si>
    <t>00:00:05</t>
  </si>
  <si>
    <t>01:07:13</t>
  </si>
  <si>
    <t>00:01:05</t>
  </si>
  <si>
    <t>00:00:04</t>
  </si>
  <si>
    <t>00:04:06</t>
  </si>
  <si>
    <t>00:00:03</t>
  </si>
  <si>
    <t>00:04:02</t>
  </si>
  <si>
    <t>00:01:34</t>
  </si>
  <si>
    <t>00:04:35</t>
  </si>
  <si>
    <t>00:01:11</t>
  </si>
  <si>
    <t>00:04:12</t>
  </si>
  <si>
    <t>00:01:22</t>
  </si>
  <si>
    <t>00:04:23</t>
  </si>
  <si>
    <t>00:01:33</t>
  </si>
  <si>
    <t>00:04:34</t>
  </si>
  <si>
    <t>00:04:17</t>
  </si>
  <si>
    <t>00:01:38</t>
  </si>
  <si>
    <t>00:04:38</t>
  </si>
  <si>
    <t>00:01:12</t>
  </si>
  <si>
    <t>00:04:13</t>
  </si>
  <si>
    <t>00:01:01</t>
  </si>
  <si>
    <t>00:00:54</t>
  </si>
  <si>
    <t>00:03:55</t>
  </si>
  <si>
    <t>00:01:07</t>
  </si>
  <si>
    <t>00:04:10</t>
  </si>
  <si>
    <t>01:09:25</t>
  </si>
  <si>
    <t>00:06:15</t>
  </si>
  <si>
    <t>12:24:12</t>
  </si>
  <si>
    <t>01:03:10</t>
  </si>
  <si>
    <t>13:33:36</t>
  </si>
  <si>
    <t>00:06:17</t>
  </si>
  <si>
    <t>00:05:49</t>
  </si>
  <si>
    <t>00:00:38</t>
  </si>
  <si>
    <t>00:06:28</t>
  </si>
  <si>
    <t>00:00:37</t>
  </si>
  <si>
    <t>00:06:27</t>
  </si>
  <si>
    <t>00:00:32</t>
  </si>
  <si>
    <t>00:06:22</t>
  </si>
  <si>
    <t>00:05:53</t>
  </si>
  <si>
    <t>00:06:34</t>
  </si>
  <si>
    <t>00:00:55</t>
  </si>
  <si>
    <t>00:06:45</t>
  </si>
  <si>
    <t>00:06:33</t>
  </si>
  <si>
    <t>00:07:24</t>
  </si>
  <si>
    <t>00:00:45</t>
  </si>
  <si>
    <t>00:06:56</t>
  </si>
  <si>
    <t>00:06:25</t>
  </si>
  <si>
    <t>00:10:22</t>
  </si>
  <si>
    <t>00:16:12</t>
  </si>
  <si>
    <t>00:06:20</t>
  </si>
  <si>
    <t>00:06:19</t>
  </si>
  <si>
    <t>00:05:48</t>
  </si>
  <si>
    <t>00:02:26</t>
  </si>
  <si>
    <t>00:08:15</t>
  </si>
  <si>
    <t>00:01:52</t>
  </si>
  <si>
    <t>00:07:42</t>
  </si>
  <si>
    <t>00:01:39</t>
  </si>
  <si>
    <t>00:07:28</t>
  </si>
  <si>
    <t>00:01:20</t>
  </si>
  <si>
    <t>00:07:10</t>
  </si>
  <si>
    <t>00:00:29</t>
  </si>
  <si>
    <t>00:01:15</t>
  </si>
  <si>
    <t>00:07:04</t>
  </si>
  <si>
    <t>00:00:51</t>
  </si>
  <si>
    <t>00:06:40</t>
  </si>
  <si>
    <t>00:07:01</t>
  </si>
  <si>
    <t>00:06:32</t>
  </si>
  <si>
    <t>00:06:44</t>
  </si>
  <si>
    <t>00:06:21</t>
  </si>
  <si>
    <t>00:58:00</t>
  </si>
  <si>
    <t>01:03:50</t>
  </si>
  <si>
    <t>00:01:43</t>
  </si>
  <si>
    <t>00:07:32</t>
  </si>
  <si>
    <t>00:00:39</t>
  </si>
  <si>
    <t>00:06:29</t>
  </si>
  <si>
    <t>00:00:24</t>
  </si>
  <si>
    <t>00:06:52</t>
  </si>
  <si>
    <t>00:03:18</t>
  </si>
  <si>
    <t>00:09:08</t>
  </si>
  <si>
    <t>00:01:36</t>
  </si>
  <si>
    <t>00:06:42</t>
  </si>
  <si>
    <t>00:06:26</t>
  </si>
  <si>
    <t>00:00:34</t>
  </si>
  <si>
    <t>00:06:23</t>
  </si>
  <si>
    <t>00:03:46</t>
  </si>
  <si>
    <t>00:09:36</t>
  </si>
  <si>
    <t>00:06:30</t>
  </si>
  <si>
    <t>00:08:37</t>
  </si>
  <si>
    <t>00:14:27</t>
  </si>
  <si>
    <t>00:07:57</t>
  </si>
  <si>
    <t>00:05:52</t>
  </si>
  <si>
    <t>00:02:52</t>
  </si>
  <si>
    <t>00:08:42</t>
  </si>
  <si>
    <t>00:02:12</t>
  </si>
  <si>
    <t>00:08:02</t>
  </si>
  <si>
    <t>00:06:14</t>
  </si>
  <si>
    <t>00:03:33</t>
  </si>
  <si>
    <t>00:09:23</t>
  </si>
  <si>
    <t>00:08:19</t>
  </si>
  <si>
    <t>00:06:18</t>
  </si>
  <si>
    <t>00:02:04</t>
  </si>
  <si>
    <t>00:14:36</t>
  </si>
  <si>
    <t>00:03:12</t>
  </si>
  <si>
    <t>00:09:02</t>
  </si>
  <si>
    <t>01:32:26</t>
  </si>
  <si>
    <t>01:38:16</t>
  </si>
  <si>
    <t>00:01:16</t>
  </si>
  <si>
    <t>00:07:06</t>
  </si>
  <si>
    <t>00:04:00</t>
  </si>
  <si>
    <t>00:09:50</t>
  </si>
  <si>
    <t>00:01:56</t>
  </si>
  <si>
    <t>00:07:46</t>
  </si>
  <si>
    <t>02:49:32</t>
  </si>
  <si>
    <t>00:50:59</t>
  </si>
  <si>
    <t>13:14:15</t>
  </si>
  <si>
    <t>01:58:33</t>
  </si>
  <si>
    <t>16:03:47</t>
  </si>
  <si>
    <t>00:02:42</t>
  </si>
  <si>
    <t>00:01:46</t>
  </si>
  <si>
    <t>00:04:28</t>
  </si>
  <si>
    <t>00:02:44</t>
  </si>
  <si>
    <t>00:01:49</t>
  </si>
  <si>
    <t>00:04:32</t>
  </si>
  <si>
    <t>00:02:43</t>
  </si>
  <si>
    <t>00:01:44</t>
  </si>
  <si>
    <t>00:04:26</t>
  </si>
  <si>
    <t>00:03:59</t>
  </si>
  <si>
    <t>00:04:14</t>
  </si>
  <si>
    <t>00:02:06</t>
  </si>
  <si>
    <t>00:04:48</t>
  </si>
  <si>
    <t>00:01:23</t>
  </si>
  <si>
    <t>00:01:27</t>
  </si>
  <si>
    <t>00:04:09</t>
  </si>
  <si>
    <t>00:01:29</t>
  </si>
  <si>
    <t>00:04:11</t>
  </si>
  <si>
    <t>00:02:38</t>
  </si>
  <si>
    <t>00:05:20</t>
  </si>
  <si>
    <t>00:03:54</t>
  </si>
  <si>
    <t>00:01:13</t>
  </si>
  <si>
    <t>00:01:47</t>
  </si>
  <si>
    <t>00:04:29</t>
  </si>
  <si>
    <t>00:02:08</t>
  </si>
  <si>
    <t>00:04:50</t>
  </si>
  <si>
    <t>02:38:38</t>
  </si>
  <si>
    <t>00:10:06</t>
  </si>
  <si>
    <t>00:09:31</t>
  </si>
  <si>
    <t>02:28:32</t>
  </si>
  <si>
    <t>02:48:09</t>
  </si>
  <si>
    <t>00:00:25</t>
  </si>
  <si>
    <t>00:00:11</t>
  </si>
  <si>
    <t>00:01:54</t>
  </si>
  <si>
    <t>00:02:19</t>
  </si>
  <si>
    <t>00:00:49</t>
  </si>
  <si>
    <t>00:00:40</t>
  </si>
  <si>
    <t>00:01:04</t>
  </si>
  <si>
    <t>00:01:00</t>
  </si>
  <si>
    <t>00:01:37</t>
  </si>
  <si>
    <t>00:00:23</t>
  </si>
  <si>
    <t>00:00:20</t>
  </si>
  <si>
    <t>00:00:59</t>
  </si>
  <si>
    <t>00:00:56</t>
  </si>
  <si>
    <t>00:01:58</t>
  </si>
  <si>
    <t>00:02:23</t>
  </si>
  <si>
    <t>00:00:28</t>
  </si>
  <si>
    <t>00:00:53</t>
  </si>
  <si>
    <t>00:12:31</t>
  </si>
  <si>
    <t>00:12:55</t>
  </si>
  <si>
    <t>00:00:13</t>
  </si>
  <si>
    <t>00:00:14</t>
  </si>
  <si>
    <t>00:00:15</t>
  </si>
  <si>
    <t>00:00:17</t>
  </si>
  <si>
    <t>00:00:16</t>
  </si>
  <si>
    <t>00:00:19</t>
  </si>
  <si>
    <t>00:00:21</t>
  </si>
  <si>
    <t>00:00:22</t>
  </si>
  <si>
    <t>00:00:09</t>
  </si>
  <si>
    <t>00:02:33</t>
  </si>
  <si>
    <t>00:00:07</t>
  </si>
  <si>
    <t>00:02:03</t>
  </si>
  <si>
    <t>00:01:21</t>
  </si>
  <si>
    <t>00:01:09</t>
  </si>
  <si>
    <t>00:03:15</t>
  </si>
  <si>
    <t>00:01:26</t>
  </si>
  <si>
    <t>00:00:57</t>
  </si>
  <si>
    <t>00:01:48</t>
  </si>
  <si>
    <t>00:34:07</t>
  </si>
  <si>
    <t>00:35:55</t>
  </si>
  <si>
    <t>00:05:14</t>
  </si>
  <si>
    <t>00:01:30</t>
  </si>
  <si>
    <t>00:06:07</t>
  </si>
  <si>
    <t>00:01:10</t>
  </si>
  <si>
    <t>00:02:00</t>
  </si>
  <si>
    <t>00:02:47</t>
  </si>
  <si>
    <t>00:30:16</t>
  </si>
  <si>
    <t>00:06:01</t>
  </si>
  <si>
    <t>12:24:19</t>
  </si>
  <si>
    <t>00:24:16</t>
  </si>
  <si>
    <t>12:54:35</t>
  </si>
  <si>
    <t>00:07:56</t>
  </si>
  <si>
    <t>00:05:59</t>
  </si>
  <si>
    <t>00:06:39</t>
  </si>
  <si>
    <t>00:06:36</t>
  </si>
  <si>
    <t>00:16:20</t>
  </si>
  <si>
    <t>00:09:32</t>
  </si>
  <si>
    <t>00:16:46</t>
  </si>
  <si>
    <t>00:07:13</t>
  </si>
  <si>
    <t>00:07:08</t>
  </si>
  <si>
    <t>00:06:35</t>
  </si>
  <si>
    <t>00:07:15</t>
  </si>
  <si>
    <t>00:08:33</t>
  </si>
  <si>
    <t>00:14:34</t>
  </si>
  <si>
    <t>00:06:43</t>
  </si>
  <si>
    <t>00:06:38</t>
  </si>
  <si>
    <t>00:12:27</t>
  </si>
  <si>
    <t>00:06:46</t>
  </si>
  <si>
    <t>00:07:07</t>
  </si>
  <si>
    <t>00:06:24</t>
  </si>
  <si>
    <t>00:06:02</t>
  </si>
  <si>
    <t>00:55:07</t>
  </si>
  <si>
    <t>01:01:09</t>
  </si>
  <si>
    <t>00:07:26</t>
  </si>
  <si>
    <t>00:06:09</t>
  </si>
  <si>
    <t>00:00:10</t>
  </si>
  <si>
    <t>00:06:58</t>
  </si>
  <si>
    <t>00:07:20</t>
  </si>
  <si>
    <t>00:02:05</t>
  </si>
  <si>
    <t>00:08:21</t>
  </si>
  <si>
    <t>00:08:22</t>
  </si>
  <si>
    <t>00:02:22</t>
  </si>
  <si>
    <t>00:09:22</t>
  </si>
  <si>
    <t>00:09:56</t>
  </si>
  <si>
    <t>00:15:56</t>
  </si>
  <si>
    <t>00:07:00</t>
  </si>
  <si>
    <t>00:01:18</t>
  </si>
  <si>
    <t>00:06:54</t>
  </si>
  <si>
    <t>00:01:28</t>
  </si>
  <si>
    <t>00:07:29</t>
  </si>
  <si>
    <t>00:02:32</t>
  </si>
  <si>
    <t>00:07:03</t>
  </si>
  <si>
    <t>00:06:13</t>
  </si>
  <si>
    <t>00:31:01</t>
  </si>
  <si>
    <t>00:37:14</t>
  </si>
  <si>
    <t>00:07:17</t>
  </si>
  <si>
    <t>00:12:13</t>
  </si>
  <si>
    <t>00:19:30</t>
  </si>
  <si>
    <t>00:07:11</t>
  </si>
  <si>
    <t>00:06:57</t>
  </si>
  <si>
    <t>00:01:41</t>
  </si>
  <si>
    <t>00:07:41</t>
  </si>
  <si>
    <t>00:52:29</t>
  </si>
  <si>
    <t>00:02:48</t>
  </si>
  <si>
    <t>14:55:00</t>
  </si>
  <si>
    <t>00:49:40</t>
  </si>
  <si>
    <t>15:47:29</t>
  </si>
  <si>
    <t>00:02:17</t>
  </si>
  <si>
    <t>00:02:30</t>
  </si>
  <si>
    <t>00:02:07</t>
  </si>
  <si>
    <t>00:02:13</t>
  </si>
  <si>
    <t>00:02:58</t>
  </si>
  <si>
    <t>00:01:51</t>
  </si>
  <si>
    <t>00:01:59</t>
  </si>
  <si>
    <t>00:02:10</t>
  </si>
  <si>
    <t>00:01:50</t>
  </si>
  <si>
    <t>00:11:55</t>
  </si>
  <si>
    <t>00:13:19</t>
  </si>
  <si>
    <t>00:03:43</t>
  </si>
  <si>
    <t>00:02:29</t>
  </si>
  <si>
    <t>00:02:37</t>
  </si>
  <si>
    <t>00:03:19</t>
  </si>
  <si>
    <t>00:02:51</t>
  </si>
  <si>
    <t>00:02:01</t>
  </si>
  <si>
    <t>00:01:42</t>
  </si>
  <si>
    <t>00:03:05</t>
  </si>
  <si>
    <t>00:03:27</t>
  </si>
  <si>
    <t>00:02:54</t>
  </si>
  <si>
    <t>00:02:24</t>
  </si>
  <si>
    <t>00:07:22</t>
  </si>
  <si>
    <t>00:01:53</t>
  </si>
  <si>
    <t>00:00:12</t>
  </si>
  <si>
    <t>01:01:59</t>
  </si>
  <si>
    <t>01:06:08</t>
  </si>
  <si>
    <t>01:55:22</t>
  </si>
  <si>
    <t>00:07:05</t>
  </si>
  <si>
    <t>01:14:39</t>
  </si>
  <si>
    <t>01:48:17</t>
  </si>
  <si>
    <t>03:10:01</t>
  </si>
  <si>
    <t>00:05:55</t>
  </si>
  <si>
    <t>00:37:35</t>
  </si>
  <si>
    <t>00:37:55</t>
  </si>
  <si>
    <t>00:02:27</t>
  </si>
  <si>
    <t>00:30:56</t>
  </si>
  <si>
    <t>00:03:07</t>
  </si>
  <si>
    <t>13:41:37</t>
  </si>
  <si>
    <t>00:27:49</t>
  </si>
  <si>
    <t>14:12:33</t>
  </si>
  <si>
    <t>00:03:08</t>
  </si>
  <si>
    <t>00:01:40</t>
  </si>
  <si>
    <t>00:02:36</t>
  </si>
  <si>
    <t>00:03:10</t>
  </si>
  <si>
    <t>00:12:53</t>
  </si>
  <si>
    <t>00:13:50</t>
  </si>
  <si>
    <t>00:03:22</t>
  </si>
  <si>
    <t>00:02:31</t>
  </si>
  <si>
    <t>02:08:43</t>
  </si>
  <si>
    <t>01:00:52</t>
  </si>
  <si>
    <t>01:17:09</t>
  </si>
  <si>
    <t>01:07:52</t>
  </si>
  <si>
    <t>03:25:52</t>
  </si>
  <si>
    <t>00:02:39</t>
  </si>
  <si>
    <t>00:38:52</t>
  </si>
  <si>
    <t>00:41:32</t>
  </si>
  <si>
    <t>00:05:10</t>
  </si>
  <si>
    <t>00:07:49</t>
  </si>
  <si>
    <t>00:02:59</t>
  </si>
  <si>
    <t>00:03:41</t>
  </si>
  <si>
    <t>00:03:13</t>
  </si>
  <si>
    <t>00:33:05</t>
  </si>
  <si>
    <t>00:35:44</t>
  </si>
  <si>
    <t>IQR</t>
    <phoneticPr fontId="2" type="noConversion"/>
  </si>
  <si>
    <t>준비교체시간 원본</t>
    <phoneticPr fontId="2" type="noConversion"/>
  </si>
  <si>
    <r>
      <rPr>
        <sz val="10"/>
        <color theme="1"/>
        <rFont val="맑은 고딕"/>
        <family val="2"/>
      </rPr>
      <t>시간</t>
    </r>
    <r>
      <rPr>
        <sz val="10"/>
        <color theme="1"/>
        <rFont val="Malgun Gothic"/>
        <family val="2"/>
        <charset val="129"/>
      </rPr>
      <t>서식</t>
    </r>
    <phoneticPr fontId="2" type="noConversion"/>
  </si>
  <si>
    <t>초환산서식</t>
    <phoneticPr fontId="2" type="noConversion"/>
  </si>
  <si>
    <t>초 숫자서식</t>
    <phoneticPr fontId="2" type="noConversion"/>
  </si>
  <si>
    <t>최소값</t>
    <phoneticPr fontId="2" type="noConversion"/>
  </si>
  <si>
    <t>Q1</t>
    <phoneticPr fontId="2" type="noConversion"/>
  </si>
  <si>
    <t>Q3</t>
    <phoneticPr fontId="2" type="noConversion"/>
  </si>
  <si>
    <t>최대값</t>
    <phoneticPr fontId="2" type="noConversion"/>
  </si>
  <si>
    <t>평균</t>
    <phoneticPr fontId="2" type="noConversion"/>
  </si>
  <si>
    <t>중앙값</t>
    <phoneticPr fontId="2" type="noConversion"/>
  </si>
  <si>
    <t>분산</t>
    <phoneticPr fontId="2" type="noConversion"/>
  </si>
  <si>
    <t>표준편차</t>
    <phoneticPr fontId="2" type="noConversion"/>
  </si>
  <si>
    <t>이상치(하한)</t>
    <phoneticPr fontId="2" type="noConversion"/>
  </si>
  <si>
    <t>이상치(상한)</t>
    <phoneticPr fontId="2" type="noConversion"/>
  </si>
  <si>
    <t>Q2</t>
    <phoneticPr fontId="2" type="noConversion"/>
  </si>
  <si>
    <t>z-score</t>
    <phoneticPr fontId="2" type="noConversion"/>
  </si>
  <si>
    <t>IQR
이상치(상한)</t>
    <phoneticPr fontId="2" type="noConversion"/>
  </si>
  <si>
    <t>z-score
유의값</t>
    <phoneticPr fontId="2" type="noConversion"/>
  </si>
  <si>
    <t>z-score 유의처리 기준</t>
    <phoneticPr fontId="2" type="noConversion"/>
  </si>
  <si>
    <t>More</t>
  </si>
  <si>
    <t>Frequency</t>
  </si>
  <si>
    <t>20</t>
  </si>
  <si>
    <t>-0.5</t>
  </si>
  <si>
    <t>z-score범위</t>
    <phoneticPr fontId="2" type="noConversion"/>
  </si>
  <si>
    <t>발생빈도</t>
    <phoneticPr fontId="2" type="noConversion"/>
  </si>
  <si>
    <t>준비교체시간 범위설정</t>
    <phoneticPr fontId="2" type="noConversion"/>
  </si>
  <si>
    <t>z-score
범위설정</t>
    <phoneticPr fontId="2" type="noConversion"/>
  </si>
  <si>
    <t>준비교체시간 범위</t>
    <phoneticPr fontId="2" type="noConversion"/>
  </si>
  <si>
    <t>44</t>
  </si>
  <si>
    <t>ddta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</si>
</sst>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1" formatCode="_(* #,##0_);_(* \(#,##0\);_(* &quot;-&quot;_);_(@_)"/>
    <numFmt numFmtId="43" formatCode="_(* #,##0.00_);_(* \(#,##0.00\);_(* &quot;-&quot;??_);_(@_)"/>
    <numFmt numFmtId="176" formatCode="yyyy&quot;-&quot;mm&quot;-&quot;dd&quot; &quot;hh&quot;:&quot;mm&quot;:&quot;ss"/>
    <numFmt numFmtId="177" formatCode="0.0"/>
    <numFmt numFmtId="178" formatCode="yyyy\-mm\-dd"/>
    <numFmt numFmtId="179" formatCode="yyyy\-mm\-dd\ hh:mm:ss"/>
    <numFmt numFmtId="180" formatCode="0.00_);[Red]\(0.00\)"/>
    <numFmt numFmtId="181" formatCode="[hh]:mm:ss"/>
    <numFmt numFmtId="182" formatCode="[ss]"/>
    <numFmt numFmtId="183" formatCode="0_);[Red]\(0\)"/>
    <numFmt numFmtId="184" formatCode="0.00_ "/>
    <numFmt numFmtId="185" formatCode="0_ "/>
  </numFmts>
  <fonts count="20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  <charset val="129"/>
    </font>
    <font>
      <sz val="10"/>
      <color theme="1"/>
      <name val="Malgun Gothic"/>
      <family val="2"/>
      <charset val="129"/>
    </font>
    <font>
      <b/>
      <sz val="12"/>
      <color theme="1"/>
      <name val="Arial"/>
      <family val="2"/>
    </font>
    <font>
      <sz val="11"/>
      <color rgb="FFFF0000"/>
      <name val="맑은 고딕"/>
      <family val="2"/>
      <scheme val="minor"/>
    </font>
    <font>
      <sz val="11"/>
      <color theme="1"/>
      <name val="Arial"/>
      <family val="2"/>
    </font>
    <font>
      <sz val="10"/>
      <color theme="1"/>
      <name val="맑은 고딕"/>
      <family val="2"/>
      <charset val="129"/>
    </font>
    <font>
      <sz val="11"/>
      <color rgb="FF000000"/>
      <name val="맑은 고딕"/>
      <family val="2"/>
      <charset val="129"/>
    </font>
    <font>
      <sz val="10"/>
      <color theme="1"/>
      <name val="맑은 고딕"/>
      <family val="2"/>
    </font>
    <font>
      <sz val="12"/>
      <color rgb="FFD4D4D4"/>
      <name val="D2Coding"/>
      <family val="2"/>
      <charset val="129"/>
    </font>
    <font>
      <b/>
      <sz val="11"/>
      <color theme="1"/>
      <name val="Arial"/>
      <family val="2"/>
    </font>
    <font>
      <b/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rgb="FF000000"/>
      <name val="맑은 고딕"/>
      <family val="2"/>
      <charset val="129"/>
      <scheme val="minor"/>
    </font>
    <font>
      <b/>
      <sz val="11"/>
      <color rgb="FFFF0000"/>
      <name val="Arial"/>
      <family val="2"/>
    </font>
    <font>
      <sz val="11"/>
      <color rgb="FFFF000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FFE599"/>
        <bgColor rgb="FFFFE599"/>
      </patternFill>
    </fill>
    <fill>
      <patternFill patternType="solid">
        <fgColor rgb="FFFCE5CD"/>
        <bgColor rgb="FFFCE5CD"/>
      </patternFill>
    </fill>
    <fill>
      <patternFill patternType="solid">
        <fgColor rgb="FFF9CB9C"/>
        <bgColor rgb="FFF9CB9C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EBF1DE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rgb="FF000000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5">
    <xf numFmtId="0" fontId="0" fillId="0" borderId="0"/>
    <xf numFmtId="178" fontId="9" fillId="0" borderId="1">
      <alignment horizontal="center"/>
    </xf>
    <xf numFmtId="0" fontId="9" fillId="0" borderId="1">
      <alignment horizontal="center"/>
    </xf>
    <xf numFmtId="0" fontId="9" fillId="0" borderId="1">
      <alignment horizontal="center"/>
    </xf>
    <xf numFmtId="0" fontId="9" fillId="0" borderId="1">
      <alignment horizontal="center"/>
    </xf>
    <xf numFmtId="0" fontId="9" fillId="0" borderId="1">
      <alignment horizontal="center"/>
    </xf>
    <xf numFmtId="0" fontId="9" fillId="0" borderId="1">
      <alignment horizontal="center"/>
    </xf>
    <xf numFmtId="0" fontId="9" fillId="0" borderId="1">
      <alignment horizontal="center"/>
    </xf>
    <xf numFmtId="0" fontId="9" fillId="0" borderId="1">
      <alignment horizontal="left"/>
    </xf>
    <xf numFmtId="0" fontId="9" fillId="0" borderId="1">
      <alignment horizontal="center"/>
    </xf>
    <xf numFmtId="179" fontId="9" fillId="0" borderId="1">
      <alignment horizontal="center"/>
    </xf>
    <xf numFmtId="179" fontId="9" fillId="0" borderId="1">
      <alignment horizontal="center"/>
    </xf>
    <xf numFmtId="0" fontId="9" fillId="0" borderId="1">
      <alignment horizontal="center"/>
    </xf>
    <xf numFmtId="0" fontId="9" fillId="0" borderId="1">
      <alignment horizontal="center"/>
    </xf>
    <xf numFmtId="0" fontId="9" fillId="0" borderId="1">
      <alignment horizontal="center"/>
    </xf>
    <xf numFmtId="0" fontId="9" fillId="0" borderId="1">
      <alignment horizontal="center"/>
    </xf>
    <xf numFmtId="0" fontId="9" fillId="0" borderId="1">
      <alignment horizontal="center"/>
    </xf>
    <xf numFmtId="0" fontId="9" fillId="0" borderId="1">
      <alignment horizontal="center"/>
    </xf>
    <xf numFmtId="180" fontId="9" fillId="0" borderId="1">
      <alignment horizontal="center"/>
    </xf>
    <xf numFmtId="180" fontId="9" fillId="0" borderId="1">
      <alignment horizontal="center"/>
    </xf>
    <xf numFmtId="0" fontId="9" fillId="0" borderId="1">
      <alignment horizontal="center"/>
    </xf>
    <xf numFmtId="0" fontId="9" fillId="0" borderId="1">
      <alignment horizontal="center"/>
    </xf>
    <xf numFmtId="0" fontId="9" fillId="0" borderId="1">
      <alignment horizontal="center"/>
    </xf>
    <xf numFmtId="0" fontId="9" fillId="0" borderId="6">
      <alignment horizontal="center"/>
    </xf>
    <xf numFmtId="0" fontId="9" fillId="0" borderId="1">
      <alignment horizontal="center"/>
    </xf>
    <xf numFmtId="178" fontId="9" fillId="0" borderId="1">
      <alignment horizontal="center"/>
    </xf>
    <xf numFmtId="0" fontId="9" fillId="0" borderId="1">
      <alignment horizontal="center" vertical="center" wrapText="1"/>
    </xf>
    <xf numFmtId="0" fontId="9" fillId="0" borderId="1">
      <alignment horizontal="center" vertical="center" wrapText="1"/>
    </xf>
    <xf numFmtId="0" fontId="9" fillId="0" borderId="1">
      <alignment horizontal="center" vertical="center" wrapText="1"/>
    </xf>
    <xf numFmtId="0" fontId="9" fillId="0" borderId="1">
      <alignment horizontal="center" vertical="center" wrapText="1"/>
    </xf>
    <xf numFmtId="0" fontId="9" fillId="0" borderId="1">
      <alignment horizontal="center" vertical="center" wrapText="1"/>
    </xf>
    <xf numFmtId="0" fontId="9" fillId="0" borderId="1">
      <alignment horizontal="center" vertical="center" wrapText="1"/>
    </xf>
    <xf numFmtId="0" fontId="9" fillId="0" borderId="1">
      <alignment horizontal="center"/>
    </xf>
    <xf numFmtId="0" fontId="9" fillId="0" borderId="1">
      <alignment horizontal="center" vertical="center" wrapText="1"/>
    </xf>
    <xf numFmtId="0" fontId="9" fillId="0" borderId="1">
      <alignment horizontal="left" vertical="center" wrapText="1"/>
    </xf>
    <xf numFmtId="0" fontId="9" fillId="0" borderId="1">
      <alignment horizontal="center" vertical="center" wrapText="1"/>
    </xf>
    <xf numFmtId="0" fontId="9" fillId="0" borderId="1">
      <alignment horizontal="center" vertical="center" wrapText="1"/>
    </xf>
    <xf numFmtId="179" fontId="9" fillId="0" borderId="1">
      <alignment horizontal="center"/>
    </xf>
    <xf numFmtId="179" fontId="9" fillId="0" borderId="1">
      <alignment horizontal="center"/>
    </xf>
    <xf numFmtId="0" fontId="9" fillId="0" borderId="1">
      <alignment horizontal="center"/>
    </xf>
    <xf numFmtId="0" fontId="9" fillId="0" borderId="1">
      <alignment horizontal="center"/>
    </xf>
    <xf numFmtId="0" fontId="9" fillId="0" borderId="1">
      <alignment horizontal="center"/>
    </xf>
    <xf numFmtId="0" fontId="9" fillId="0" borderId="6">
      <alignment horizontal="center"/>
    </xf>
    <xf numFmtId="0" fontId="9" fillId="0" borderId="1">
      <alignment horizontal="center"/>
    </xf>
    <xf numFmtId="41" fontId="1" fillId="0" borderId="0" applyFont="0" applyFill="0" applyBorder="0" applyAlignment="0" applyProtection="0">
      <alignment vertical="center"/>
    </xf>
  </cellStyleXfs>
  <cellXfs count="149">
    <xf numFmtId="0" fontId="0" fillId="0" borderId="0" xfId="0"/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176" fontId="3" fillId="2" borderId="3" xfId="0" applyNumberFormat="1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177" fontId="4" fillId="3" borderId="3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4" borderId="7" xfId="0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4" fillId="5" borderId="8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178" fontId="9" fillId="0" borderId="1" xfId="1">
      <alignment horizontal="center"/>
    </xf>
    <xf numFmtId="0" fontId="9" fillId="0" borderId="1" xfId="2">
      <alignment horizontal="center"/>
    </xf>
    <xf numFmtId="0" fontId="9" fillId="0" borderId="1" xfId="3">
      <alignment horizontal="center"/>
    </xf>
    <xf numFmtId="0" fontId="9" fillId="0" borderId="1" xfId="4">
      <alignment horizontal="center"/>
    </xf>
    <xf numFmtId="0" fontId="9" fillId="0" borderId="1" xfId="5">
      <alignment horizontal="center"/>
    </xf>
    <xf numFmtId="0" fontId="9" fillId="0" borderId="1" xfId="6">
      <alignment horizontal="center"/>
    </xf>
    <xf numFmtId="0" fontId="9" fillId="0" borderId="1" xfId="7">
      <alignment horizontal="center"/>
    </xf>
    <xf numFmtId="0" fontId="9" fillId="0" borderId="1" xfId="8">
      <alignment horizontal="left"/>
    </xf>
    <xf numFmtId="0" fontId="9" fillId="0" borderId="1" xfId="9">
      <alignment horizontal="center"/>
    </xf>
    <xf numFmtId="179" fontId="9" fillId="0" borderId="1" xfId="10">
      <alignment horizontal="center"/>
    </xf>
    <xf numFmtId="179" fontId="9" fillId="0" borderId="1" xfId="11">
      <alignment horizontal="center"/>
    </xf>
    <xf numFmtId="0" fontId="9" fillId="0" borderId="1" xfId="12">
      <alignment horizontal="center"/>
    </xf>
    <xf numFmtId="0" fontId="9" fillId="0" borderId="1" xfId="13">
      <alignment horizontal="center"/>
    </xf>
    <xf numFmtId="0" fontId="9" fillId="0" borderId="1" xfId="14">
      <alignment horizontal="center"/>
    </xf>
    <xf numFmtId="0" fontId="9" fillId="0" borderId="1" xfId="15">
      <alignment horizontal="center"/>
    </xf>
    <xf numFmtId="0" fontId="9" fillId="0" borderId="1" xfId="16">
      <alignment horizontal="center"/>
    </xf>
    <xf numFmtId="0" fontId="9" fillId="0" borderId="1" xfId="17">
      <alignment horizontal="center"/>
    </xf>
    <xf numFmtId="180" fontId="9" fillId="0" borderId="1" xfId="18">
      <alignment horizontal="center"/>
    </xf>
    <xf numFmtId="180" fontId="9" fillId="0" borderId="1" xfId="19">
      <alignment horizontal="center"/>
    </xf>
    <xf numFmtId="0" fontId="9" fillId="0" borderId="1" xfId="20">
      <alignment horizontal="center"/>
    </xf>
    <xf numFmtId="0" fontId="9" fillId="0" borderId="1" xfId="21">
      <alignment horizontal="center"/>
    </xf>
    <xf numFmtId="0" fontId="9" fillId="0" borderId="1" xfId="22">
      <alignment horizontal="center"/>
    </xf>
    <xf numFmtId="0" fontId="9" fillId="0" borderId="6" xfId="23">
      <alignment horizontal="center"/>
    </xf>
    <xf numFmtId="0" fontId="9" fillId="0" borderId="1" xfId="24">
      <alignment horizontal="center"/>
    </xf>
    <xf numFmtId="178" fontId="9" fillId="0" borderId="1" xfId="25">
      <alignment horizontal="center"/>
    </xf>
    <xf numFmtId="0" fontId="9" fillId="0" borderId="1" xfId="26">
      <alignment horizontal="center" vertical="center" wrapText="1"/>
    </xf>
    <xf numFmtId="0" fontId="9" fillId="0" borderId="1" xfId="27">
      <alignment horizontal="center" vertical="center" wrapText="1"/>
    </xf>
    <xf numFmtId="0" fontId="9" fillId="0" borderId="1" xfId="28">
      <alignment horizontal="center" vertical="center" wrapText="1"/>
    </xf>
    <xf numFmtId="0" fontId="9" fillId="0" borderId="1" xfId="29">
      <alignment horizontal="center" vertical="center" wrapText="1"/>
    </xf>
    <xf numFmtId="0" fontId="9" fillId="0" borderId="1" xfId="30">
      <alignment horizontal="center" vertical="center" wrapText="1"/>
    </xf>
    <xf numFmtId="0" fontId="9" fillId="0" borderId="1" xfId="31">
      <alignment horizontal="center" vertical="center" wrapText="1"/>
    </xf>
    <xf numFmtId="0" fontId="9" fillId="0" borderId="1" xfId="32">
      <alignment horizontal="center"/>
    </xf>
    <xf numFmtId="0" fontId="9" fillId="0" borderId="1" xfId="33">
      <alignment horizontal="center" vertical="center" wrapText="1"/>
    </xf>
    <xf numFmtId="0" fontId="9" fillId="0" borderId="1" xfId="34">
      <alignment horizontal="left" vertical="center" wrapText="1"/>
    </xf>
    <xf numFmtId="0" fontId="9" fillId="0" borderId="1" xfId="35">
      <alignment horizontal="center" vertical="center" wrapText="1"/>
    </xf>
    <xf numFmtId="0" fontId="9" fillId="0" borderId="1" xfId="36">
      <alignment horizontal="center" vertical="center" wrapText="1"/>
    </xf>
    <xf numFmtId="179" fontId="9" fillId="0" borderId="1" xfId="37">
      <alignment horizontal="center"/>
    </xf>
    <xf numFmtId="179" fontId="9" fillId="0" borderId="1" xfId="38">
      <alignment horizontal="center"/>
    </xf>
    <xf numFmtId="0" fontId="9" fillId="0" borderId="1" xfId="39">
      <alignment horizontal="center"/>
    </xf>
    <xf numFmtId="0" fontId="9" fillId="0" borderId="1" xfId="40">
      <alignment horizontal="center"/>
    </xf>
    <xf numFmtId="0" fontId="9" fillId="0" borderId="6" xfId="42">
      <alignment horizontal="center"/>
    </xf>
    <xf numFmtId="0" fontId="9" fillId="0" borderId="1" xfId="43">
      <alignment horizontal="center"/>
    </xf>
    <xf numFmtId="0" fontId="12" fillId="2" borderId="1" xfId="0" applyFont="1" applyFill="1" applyBorder="1" applyAlignment="1">
      <alignment horizontal="center" vertical="center" wrapText="1"/>
    </xf>
    <xf numFmtId="183" fontId="0" fillId="0" borderId="0" xfId="0" applyNumberFormat="1"/>
    <xf numFmtId="0" fontId="6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left" vertical="center" wrapText="1"/>
    </xf>
    <xf numFmtId="1" fontId="0" fillId="0" borderId="0" xfId="0" applyNumberFormat="1"/>
    <xf numFmtId="184" fontId="0" fillId="0" borderId="0" xfId="0" applyNumberFormat="1"/>
    <xf numFmtId="0" fontId="0" fillId="0" borderId="0" xfId="0" applyAlignment="1">
      <alignment horizontal="center"/>
    </xf>
    <xf numFmtId="0" fontId="6" fillId="2" borderId="0" xfId="0" applyFont="1" applyFill="1" applyAlignment="1">
      <alignment horizontal="left" vertical="center"/>
    </xf>
    <xf numFmtId="0" fontId="13" fillId="0" borderId="0" xfId="0" applyFont="1"/>
    <xf numFmtId="184" fontId="13" fillId="0" borderId="0" xfId="0" applyNumberFormat="1" applyFont="1"/>
    <xf numFmtId="184" fontId="0" fillId="6" borderId="1" xfId="0" applyNumberFormat="1" applyFill="1" applyBorder="1"/>
    <xf numFmtId="0" fontId="0" fillId="6" borderId="0" xfId="0" applyFill="1" applyAlignment="1">
      <alignment horizontal="center"/>
    </xf>
    <xf numFmtId="0" fontId="8" fillId="6" borderId="1" xfId="0" applyFont="1" applyFill="1" applyBorder="1" applyAlignment="1">
      <alignment horizontal="center"/>
    </xf>
    <xf numFmtId="184" fontId="8" fillId="6" borderId="1" xfId="0" applyNumberFormat="1" applyFont="1" applyFill="1" applyBorder="1" applyAlignment="1">
      <alignment horizontal="center"/>
    </xf>
    <xf numFmtId="184" fontId="0" fillId="7" borderId="1" xfId="0" applyNumberFormat="1" applyFill="1" applyBorder="1"/>
    <xf numFmtId="0" fontId="0" fillId="7" borderId="1" xfId="0" applyFill="1" applyBorder="1" applyAlignment="1">
      <alignment horizontal="center"/>
    </xf>
    <xf numFmtId="184" fontId="0" fillId="7" borderId="1" xfId="0" applyNumberFormat="1" applyFill="1" applyBorder="1" applyAlignment="1">
      <alignment horizontal="center"/>
    </xf>
    <xf numFmtId="0" fontId="8" fillId="7" borderId="1" xfId="0" applyFont="1" applyFill="1" applyBorder="1" applyAlignment="1">
      <alignment horizontal="center"/>
    </xf>
    <xf numFmtId="184" fontId="8" fillId="7" borderId="1" xfId="0" applyNumberFormat="1" applyFont="1" applyFill="1" applyBorder="1" applyAlignment="1">
      <alignment horizontal="center"/>
    </xf>
    <xf numFmtId="181" fontId="14" fillId="7" borderId="8" xfId="41" applyNumberFormat="1" applyFont="1" applyFill="1" applyBorder="1">
      <alignment horizontal="center"/>
    </xf>
    <xf numFmtId="182" fontId="15" fillId="7" borderId="1" xfId="0" applyNumberFormat="1" applyFont="1" applyFill="1" applyBorder="1"/>
    <xf numFmtId="183" fontId="15" fillId="7" borderId="1" xfId="0" applyNumberFormat="1" applyFont="1" applyFill="1" applyBorder="1"/>
    <xf numFmtId="181" fontId="14" fillId="7" borderId="1" xfId="41" applyNumberFormat="1" applyFont="1" applyFill="1">
      <alignment horizontal="center"/>
    </xf>
    <xf numFmtId="0" fontId="14" fillId="7" borderId="8" xfId="41" applyFont="1" applyFill="1" applyBorder="1">
      <alignment horizontal="center"/>
    </xf>
    <xf numFmtId="0" fontId="14" fillId="7" borderId="1" xfId="41" applyFont="1" applyFill="1">
      <alignment horizontal="center"/>
    </xf>
    <xf numFmtId="0" fontId="14" fillId="6" borderId="1" xfId="41" applyFont="1" applyFill="1">
      <alignment horizontal="center"/>
    </xf>
    <xf numFmtId="181" fontId="14" fillId="6" borderId="1" xfId="41" applyNumberFormat="1" applyFont="1" applyFill="1">
      <alignment horizontal="center"/>
    </xf>
    <xf numFmtId="182" fontId="15" fillId="6" borderId="1" xfId="0" applyNumberFormat="1" applyFont="1" applyFill="1" applyBorder="1"/>
    <xf numFmtId="0" fontId="15" fillId="6" borderId="1" xfId="0" applyFont="1" applyFill="1" applyBorder="1"/>
    <xf numFmtId="0" fontId="0" fillId="0" borderId="12" xfId="0" applyBorder="1"/>
    <xf numFmtId="0" fontId="0" fillId="0" borderId="13" xfId="0" applyBorder="1" applyAlignment="1">
      <alignment horizontal="center"/>
    </xf>
    <xf numFmtId="185" fontId="16" fillId="0" borderId="0" xfId="0" applyNumberFormat="1" applyFont="1"/>
    <xf numFmtId="184" fontId="16" fillId="7" borderId="1" xfId="0" applyNumberFormat="1" applyFont="1" applyFill="1" applyBorder="1"/>
    <xf numFmtId="184" fontId="17" fillId="8" borderId="1" xfId="0" applyNumberFormat="1" applyFont="1" applyFill="1" applyBorder="1"/>
    <xf numFmtId="1" fontId="0" fillId="0" borderId="12" xfId="0" applyNumberFormat="1" applyBorder="1"/>
    <xf numFmtId="0" fontId="0" fillId="0" borderId="0" xfId="0" applyAlignment="1">
      <alignment wrapText="1"/>
    </xf>
    <xf numFmtId="185" fontId="16" fillId="0" borderId="0" xfId="0" applyNumberFormat="1" applyFont="1" applyAlignment="1">
      <alignment wrapText="1"/>
    </xf>
    <xf numFmtId="41" fontId="0" fillId="0" borderId="0" xfId="44" applyFont="1" applyAlignment="1"/>
    <xf numFmtId="43" fontId="0" fillId="0" borderId="0" xfId="0" applyNumberFormat="1"/>
    <xf numFmtId="0" fontId="4" fillId="2" borderId="1" xfId="0" applyFont="1" applyFill="1" applyBorder="1" applyAlignment="1">
      <alignment horizontal="center" vertical="center" wrapText="1"/>
    </xf>
    <xf numFmtId="0" fontId="14" fillId="0" borderId="1" xfId="41" applyFont="1">
      <alignment horizontal="center"/>
    </xf>
    <xf numFmtId="0" fontId="15" fillId="0" borderId="0" xfId="0" applyFont="1"/>
    <xf numFmtId="0" fontId="14" fillId="9" borderId="1" xfId="41" applyFont="1" applyFill="1">
      <alignment horizontal="center"/>
    </xf>
    <xf numFmtId="0" fontId="14" fillId="10" borderId="1" xfId="41" applyFont="1" applyFill="1">
      <alignment horizontal="center"/>
    </xf>
    <xf numFmtId="21" fontId="14" fillId="9" borderId="1" xfId="41" applyNumberFormat="1" applyFont="1" applyFill="1">
      <alignment horizontal="center"/>
    </xf>
    <xf numFmtId="182" fontId="15" fillId="9" borderId="1" xfId="0" applyNumberFormat="1" applyFont="1" applyFill="1" applyBorder="1"/>
    <xf numFmtId="0" fontId="15" fillId="9" borderId="1" xfId="0" applyFont="1" applyFill="1" applyBorder="1"/>
    <xf numFmtId="184" fontId="8" fillId="9" borderId="1" xfId="0" applyNumberFormat="1" applyFont="1" applyFill="1" applyBorder="1" applyAlignment="1">
      <alignment horizontal="center"/>
    </xf>
    <xf numFmtId="0" fontId="0" fillId="9" borderId="1" xfId="0" applyFill="1" applyBorder="1"/>
    <xf numFmtId="0" fontId="0" fillId="9" borderId="1" xfId="0" applyFill="1" applyBorder="1" applyAlignment="1">
      <alignment horizontal="center"/>
    </xf>
    <xf numFmtId="2" fontId="0" fillId="9" borderId="1" xfId="0" applyNumberFormat="1" applyFill="1" applyBorder="1"/>
    <xf numFmtId="184" fontId="16" fillId="0" borderId="0" xfId="0" applyNumberFormat="1" applyFont="1"/>
    <xf numFmtId="21" fontId="14" fillId="0" borderId="1" xfId="41" applyNumberFormat="1" applyFont="1">
      <alignment horizontal="center"/>
    </xf>
    <xf numFmtId="0" fontId="9" fillId="6" borderId="1" xfId="41" applyFill="1">
      <alignment horizontal="center"/>
    </xf>
    <xf numFmtId="0" fontId="9" fillId="0" borderId="1" xfId="41">
      <alignment horizontal="center"/>
    </xf>
    <xf numFmtId="0" fontId="9" fillId="11" borderId="1" xfId="34" applyFill="1">
      <alignment horizontal="left" vertical="center" wrapText="1"/>
    </xf>
    <xf numFmtId="0" fontId="9" fillId="6" borderId="1" xfId="35" applyFill="1">
      <alignment horizontal="center" vertical="center" wrapText="1"/>
    </xf>
    <xf numFmtId="0" fontId="9" fillId="6" borderId="1" xfId="36" applyFill="1">
      <alignment horizontal="center" vertical="center" wrapText="1"/>
    </xf>
    <xf numFmtId="179" fontId="9" fillId="6" borderId="1" xfId="37" applyFill="1">
      <alignment horizontal="center"/>
    </xf>
    <xf numFmtId="179" fontId="9" fillId="6" borderId="1" xfId="38" applyFill="1">
      <alignment horizontal="center"/>
    </xf>
    <xf numFmtId="0" fontId="9" fillId="6" borderId="1" xfId="39" applyFill="1">
      <alignment horizontal="center"/>
    </xf>
    <xf numFmtId="0" fontId="9" fillId="6" borderId="1" xfId="40" applyFill="1">
      <alignment horizontal="center"/>
    </xf>
    <xf numFmtId="0" fontId="9" fillId="6" borderId="6" xfId="42" applyFill="1">
      <alignment horizontal="center"/>
    </xf>
    <xf numFmtId="0" fontId="9" fillId="6" borderId="1" xfId="43" applyFill="1">
      <alignment horizontal="center"/>
    </xf>
    <xf numFmtId="0" fontId="0" fillId="6" borderId="0" xfId="0" applyFill="1"/>
    <xf numFmtId="0" fontId="0" fillId="6" borderId="13" xfId="0" applyFill="1" applyBorder="1" applyAlignment="1">
      <alignment horizontal="center"/>
    </xf>
    <xf numFmtId="1" fontId="0" fillId="6" borderId="0" xfId="0" applyNumberFormat="1" applyFill="1"/>
    <xf numFmtId="0" fontId="18" fillId="0" borderId="1" xfId="41" applyFont="1">
      <alignment horizontal="center"/>
    </xf>
    <xf numFmtId="0" fontId="19" fillId="6" borderId="1" xfId="41" applyFont="1" applyFill="1">
      <alignment horizontal="center"/>
    </xf>
    <xf numFmtId="41" fontId="0" fillId="0" borderId="0" xfId="44" applyFont="1" applyFill="1" applyAlignment="1"/>
    <xf numFmtId="0" fontId="9" fillId="12" borderId="1" xfId="6" applyFill="1">
      <alignment horizontal="center"/>
    </xf>
    <xf numFmtId="0" fontId="9" fillId="12" borderId="1" xfId="7" applyFill="1">
      <alignment horizontal="center"/>
    </xf>
    <xf numFmtId="0" fontId="9" fillId="12" borderId="1" xfId="8" applyFill="1">
      <alignment horizontal="left"/>
    </xf>
    <xf numFmtId="0" fontId="9" fillId="12" borderId="1" xfId="9" applyFill="1">
      <alignment horizontal="center"/>
    </xf>
    <xf numFmtId="179" fontId="9" fillId="12" borderId="1" xfId="10" applyFill="1">
      <alignment horizontal="center"/>
    </xf>
    <xf numFmtId="179" fontId="9" fillId="12" borderId="1" xfId="11" applyFill="1">
      <alignment horizontal="center"/>
    </xf>
    <xf numFmtId="0" fontId="9" fillId="12" borderId="1" xfId="12" applyFill="1">
      <alignment horizontal="center"/>
    </xf>
    <xf numFmtId="0" fontId="9" fillId="12" borderId="1" xfId="13" applyFill="1">
      <alignment horizontal="center"/>
    </xf>
    <xf numFmtId="0" fontId="9" fillId="12" borderId="1" xfId="14" applyFill="1">
      <alignment horizontal="center"/>
    </xf>
    <xf numFmtId="0" fontId="9" fillId="12" borderId="1" xfId="15" applyFill="1">
      <alignment horizontal="center"/>
    </xf>
    <xf numFmtId="0" fontId="9" fillId="12" borderId="1" xfId="16" applyFill="1">
      <alignment horizontal="center"/>
    </xf>
    <xf numFmtId="0" fontId="9" fillId="12" borderId="1" xfId="17" applyFill="1">
      <alignment horizontal="center"/>
    </xf>
    <xf numFmtId="180" fontId="9" fillId="12" borderId="1" xfId="18" applyFill="1">
      <alignment horizontal="center"/>
    </xf>
    <xf numFmtId="180" fontId="9" fillId="12" borderId="1" xfId="19" applyFill="1">
      <alignment horizontal="center"/>
    </xf>
    <xf numFmtId="0" fontId="9" fillId="12" borderId="1" xfId="20" applyFill="1">
      <alignment horizontal="center"/>
    </xf>
    <xf numFmtId="0" fontId="9" fillId="12" borderId="1" xfId="21" applyFill="1">
      <alignment horizontal="center"/>
    </xf>
    <xf numFmtId="0" fontId="9" fillId="12" borderId="1" xfId="22" applyFill="1">
      <alignment horizontal="center"/>
    </xf>
    <xf numFmtId="0" fontId="9" fillId="12" borderId="6" xfId="23" applyFill="1">
      <alignment horizontal="center"/>
    </xf>
    <xf numFmtId="0" fontId="9" fillId="12" borderId="1" xfId="24" applyFill="1">
      <alignment horizontal="center"/>
    </xf>
    <xf numFmtId="0" fontId="7" fillId="4" borderId="11" xfId="0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0" fontId="7" fillId="2" borderId="4" xfId="0" applyFont="1" applyFill="1" applyBorder="1" applyAlignment="1">
      <alignment horizontal="center" vertical="center" wrapText="1"/>
    </xf>
    <xf numFmtId="0" fontId="0" fillId="0" borderId="5" xfId="0" applyBorder="1"/>
  </cellXfs>
  <cellStyles count="45">
    <cellStyle name="쉼표 [0]" xfId="44" builtinId="6"/>
    <cellStyle name="표준" xfId="0" builtinId="0"/>
    <cellStyle name="A3" xfId="25" xr:uid="{00000000-0005-0000-0000-00001A000000}"/>
    <cellStyle name="A4" xfId="1" xr:uid="{00000000-0005-0000-0000-000002000000}"/>
    <cellStyle name="B3" xfId="26" xr:uid="{00000000-0005-0000-0000-00001B000000}"/>
    <cellStyle name="B4" xfId="2" xr:uid="{00000000-0005-0000-0000-000003000000}"/>
    <cellStyle name="C3" xfId="27" xr:uid="{00000000-0005-0000-0000-00001C000000}"/>
    <cellStyle name="C4" xfId="3" xr:uid="{00000000-0005-0000-0000-000004000000}"/>
    <cellStyle name="D3" xfId="28" xr:uid="{00000000-0005-0000-0000-00001D000000}"/>
    <cellStyle name="D4" xfId="4" xr:uid="{00000000-0005-0000-0000-000005000000}"/>
    <cellStyle name="E3" xfId="29" xr:uid="{00000000-0005-0000-0000-00001E000000}"/>
    <cellStyle name="E4" xfId="5" xr:uid="{00000000-0005-0000-0000-000006000000}"/>
    <cellStyle name="F3" xfId="30" xr:uid="{00000000-0005-0000-0000-00001F000000}"/>
    <cellStyle name="F4" xfId="6" xr:uid="{00000000-0005-0000-0000-000007000000}"/>
    <cellStyle name="G3" xfId="31" xr:uid="{00000000-0005-0000-0000-000020000000}"/>
    <cellStyle name="G4" xfId="7" xr:uid="{00000000-0005-0000-0000-000008000000}"/>
    <cellStyle name="H3" xfId="32" xr:uid="{00000000-0005-0000-0000-000021000000}"/>
    <cellStyle name="H4" xfId="8" xr:uid="{00000000-0005-0000-0000-000009000000}"/>
    <cellStyle name="I3" xfId="33" xr:uid="{00000000-0005-0000-0000-000022000000}"/>
    <cellStyle name="I4" xfId="9" xr:uid="{00000000-0005-0000-0000-00000A000000}"/>
    <cellStyle name="J3" xfId="34" xr:uid="{00000000-0005-0000-0000-000023000000}"/>
    <cellStyle name="J4" xfId="10" xr:uid="{00000000-0005-0000-0000-00000B000000}"/>
    <cellStyle name="K3" xfId="35" xr:uid="{00000000-0005-0000-0000-000024000000}"/>
    <cellStyle name="K4" xfId="11" xr:uid="{00000000-0005-0000-0000-00000C000000}"/>
    <cellStyle name="L3" xfId="36" xr:uid="{00000000-0005-0000-0000-000025000000}"/>
    <cellStyle name="L4" xfId="12" xr:uid="{00000000-0005-0000-0000-00000D000000}"/>
    <cellStyle name="M3" xfId="37" xr:uid="{00000000-0005-0000-0000-000026000000}"/>
    <cellStyle name="M4" xfId="13" xr:uid="{00000000-0005-0000-0000-00000E000000}"/>
    <cellStyle name="N3" xfId="38" xr:uid="{00000000-0005-0000-0000-000027000000}"/>
    <cellStyle name="N4" xfId="14" xr:uid="{00000000-0005-0000-0000-00000F000000}"/>
    <cellStyle name="O3" xfId="39" xr:uid="{00000000-0005-0000-0000-000028000000}"/>
    <cellStyle name="O4" xfId="15" xr:uid="{00000000-0005-0000-0000-000010000000}"/>
    <cellStyle name="P3" xfId="40" xr:uid="{00000000-0005-0000-0000-000029000000}"/>
    <cellStyle name="P4" xfId="16" xr:uid="{00000000-0005-0000-0000-000011000000}"/>
    <cellStyle name="Q3" xfId="41" xr:uid="{00000000-0005-0000-0000-00002A000000}"/>
    <cellStyle name="Q4" xfId="17" xr:uid="{00000000-0005-0000-0000-000012000000}"/>
    <cellStyle name="R3" xfId="42" xr:uid="{00000000-0005-0000-0000-00002B000000}"/>
    <cellStyle name="R4" xfId="18" xr:uid="{00000000-0005-0000-0000-000013000000}"/>
    <cellStyle name="S3" xfId="43" xr:uid="{00000000-0005-0000-0000-00002C000000}"/>
    <cellStyle name="S4" xfId="19" xr:uid="{00000000-0005-0000-0000-000014000000}"/>
    <cellStyle name="T4" xfId="20" xr:uid="{00000000-0005-0000-0000-000015000000}"/>
    <cellStyle name="U4" xfId="21" xr:uid="{00000000-0005-0000-0000-000016000000}"/>
    <cellStyle name="V4" xfId="22" xr:uid="{00000000-0005-0000-0000-000017000000}"/>
    <cellStyle name="W4" xfId="23" xr:uid="{00000000-0005-0000-0000-000018000000}"/>
    <cellStyle name="X4" xfId="24" xr:uid="{00000000-0005-0000-0000-000019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 altLang="ko-KR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val>
            <c:numRef>
              <c:f>상세리포트!#REF!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상세리포트!#REF!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01BD-5C40-9F50-0539294055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7861247"/>
        <c:axId val="361708143"/>
      </c:barChart>
      <c:catAx>
        <c:axId val="3578612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" altLang="ko-KR"/>
                  <a:t>-0.5</a:t>
                </a:r>
              </a:p>
            </c:rich>
          </c:tx>
          <c:overlay val="0"/>
        </c:title>
        <c:numFmt formatCode="0.00_ " sourceLinked="1"/>
        <c:majorTickMark val="out"/>
        <c:minorTickMark val="none"/>
        <c:tickLblPos val="nextTo"/>
        <c:crossAx val="361708143"/>
        <c:crosses val="autoZero"/>
        <c:auto val="1"/>
        <c:lblAlgn val="ctr"/>
        <c:lblOffset val="100"/>
        <c:noMultiLvlLbl val="0"/>
      </c:catAx>
      <c:valAx>
        <c:axId val="36170814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" altLang="ko-KR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7861247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 altLang="ko-KR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'준비교체시간 분석'!$BN$130:$BN$149</c:f>
              <c:strCache>
                <c:ptCount val="20"/>
                <c:pt idx="0">
                  <c:v>49</c:v>
                </c:pt>
                <c:pt idx="1">
                  <c:v>55</c:v>
                </c:pt>
                <c:pt idx="2">
                  <c:v>60</c:v>
                </c:pt>
                <c:pt idx="3">
                  <c:v>65</c:v>
                </c:pt>
                <c:pt idx="4">
                  <c:v>71</c:v>
                </c:pt>
                <c:pt idx="5">
                  <c:v>76</c:v>
                </c:pt>
                <c:pt idx="6">
                  <c:v>82</c:v>
                </c:pt>
                <c:pt idx="7">
                  <c:v>87</c:v>
                </c:pt>
                <c:pt idx="8">
                  <c:v>92</c:v>
                </c:pt>
                <c:pt idx="9">
                  <c:v>98</c:v>
                </c:pt>
                <c:pt idx="10">
                  <c:v>103</c:v>
                </c:pt>
                <c:pt idx="11">
                  <c:v>108</c:v>
                </c:pt>
                <c:pt idx="12">
                  <c:v>114</c:v>
                </c:pt>
                <c:pt idx="13">
                  <c:v>119</c:v>
                </c:pt>
                <c:pt idx="14">
                  <c:v>125</c:v>
                </c:pt>
                <c:pt idx="15">
                  <c:v>130</c:v>
                </c:pt>
                <c:pt idx="16">
                  <c:v>135</c:v>
                </c:pt>
                <c:pt idx="17">
                  <c:v>141</c:v>
                </c:pt>
                <c:pt idx="18">
                  <c:v>146</c:v>
                </c:pt>
                <c:pt idx="19">
                  <c:v>More</c:v>
                </c:pt>
              </c:strCache>
            </c:strRef>
          </c:cat>
          <c:val>
            <c:numRef>
              <c:f>'준비교체시간 분석'!$BO$130:$BO$149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61-2B44-AFEA-6389D15F2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5833023"/>
        <c:axId val="345607023"/>
      </c:barChart>
      <c:catAx>
        <c:axId val="3458330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" altLang="ko-KR"/>
                  <a:t>44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45607023"/>
        <c:crosses val="autoZero"/>
        <c:auto val="1"/>
        <c:lblAlgn val="ctr"/>
        <c:lblOffset val="100"/>
        <c:noMultiLvlLbl val="0"/>
      </c:catAx>
      <c:valAx>
        <c:axId val="34560702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" altLang="ko-KR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45833023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 altLang="ko-KR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numRef>
              <c:f>'준비교체시간 분석(이상치 미포함 분석)'!$AP$5:$AP$66</c:f>
              <c:numCache>
                <c:formatCode>0.00_ </c:formatCode>
                <c:ptCount val="62"/>
                <c:pt idx="0">
                  <c:v>-0.48360655737704922</c:v>
                </c:pt>
                <c:pt idx="1">
                  <c:v>-0.46721311475409838</c:v>
                </c:pt>
                <c:pt idx="2">
                  <c:v>-0.4508196721311476</c:v>
                </c:pt>
                <c:pt idx="3">
                  <c:v>-0.43442622950819682</c:v>
                </c:pt>
                <c:pt idx="4">
                  <c:v>-0.41803278688524603</c:v>
                </c:pt>
                <c:pt idx="5">
                  <c:v>-0.40163934426229519</c:v>
                </c:pt>
                <c:pt idx="6">
                  <c:v>-0.38524590163934441</c:v>
                </c:pt>
                <c:pt idx="7">
                  <c:v>-0.36885245901639363</c:v>
                </c:pt>
                <c:pt idx="8">
                  <c:v>-0.35245901639344279</c:v>
                </c:pt>
                <c:pt idx="9">
                  <c:v>-0.33606557377049201</c:v>
                </c:pt>
                <c:pt idx="10">
                  <c:v>-0.31967213114754123</c:v>
                </c:pt>
                <c:pt idx="11">
                  <c:v>-0.30327868852459039</c:v>
                </c:pt>
                <c:pt idx="12">
                  <c:v>-0.28688524590163961</c:v>
                </c:pt>
                <c:pt idx="13">
                  <c:v>-0.27049180327868882</c:v>
                </c:pt>
                <c:pt idx="14">
                  <c:v>-0.25409836065573799</c:v>
                </c:pt>
                <c:pt idx="15">
                  <c:v>-0.2377049180327872</c:v>
                </c:pt>
                <c:pt idx="16">
                  <c:v>-0.22131147540983642</c:v>
                </c:pt>
                <c:pt idx="17">
                  <c:v>-0.20491803278688558</c:v>
                </c:pt>
                <c:pt idx="18">
                  <c:v>-0.1885245901639348</c:v>
                </c:pt>
                <c:pt idx="19">
                  <c:v>-0.17213114754098402</c:v>
                </c:pt>
                <c:pt idx="20">
                  <c:v>-0.15573770491803318</c:v>
                </c:pt>
                <c:pt idx="21">
                  <c:v>-0.1393442622950824</c:v>
                </c:pt>
                <c:pt idx="22">
                  <c:v>-0.12295081967213162</c:v>
                </c:pt>
                <c:pt idx="23">
                  <c:v>-0.10655737704918078</c:v>
                </c:pt>
                <c:pt idx="24">
                  <c:v>-9.0163934426229997E-2</c:v>
                </c:pt>
                <c:pt idx="25">
                  <c:v>-7.3770491803279215E-2</c:v>
                </c:pt>
                <c:pt idx="26">
                  <c:v>-5.7377049180328432E-2</c:v>
                </c:pt>
                <c:pt idx="27">
                  <c:v>-4.0983606557377594E-2</c:v>
                </c:pt>
                <c:pt idx="28">
                  <c:v>-2.4590163934426812E-2</c:v>
                </c:pt>
                <c:pt idx="29">
                  <c:v>-8.1967213114760296E-3</c:v>
                </c:pt>
                <c:pt idx="30">
                  <c:v>8.1967213114747528E-3</c:v>
                </c:pt>
                <c:pt idx="31">
                  <c:v>2.4590163934425591E-2</c:v>
                </c:pt>
                <c:pt idx="32">
                  <c:v>4.0983606557376429E-2</c:v>
                </c:pt>
                <c:pt idx="33">
                  <c:v>5.7377049180327155E-2</c:v>
                </c:pt>
                <c:pt idx="34">
                  <c:v>7.3770491803277993E-2</c:v>
                </c:pt>
                <c:pt idx="35">
                  <c:v>9.0163934426228831E-2</c:v>
                </c:pt>
                <c:pt idx="36">
                  <c:v>0.10655737704917956</c:v>
                </c:pt>
                <c:pt idx="37">
                  <c:v>0.1229508196721304</c:v>
                </c:pt>
                <c:pt idx="38">
                  <c:v>0.13934426229508123</c:v>
                </c:pt>
                <c:pt idx="39">
                  <c:v>0.15573770491803196</c:v>
                </c:pt>
                <c:pt idx="40">
                  <c:v>0.1721311475409828</c:v>
                </c:pt>
                <c:pt idx="41">
                  <c:v>0.18852459016393364</c:v>
                </c:pt>
                <c:pt idx="42">
                  <c:v>0.20491803278688436</c:v>
                </c:pt>
                <c:pt idx="43">
                  <c:v>0.2213114754098352</c:v>
                </c:pt>
                <c:pt idx="44">
                  <c:v>0.23770491803278604</c:v>
                </c:pt>
                <c:pt idx="45">
                  <c:v>0.25409836065573677</c:v>
                </c:pt>
                <c:pt idx="46">
                  <c:v>0.2704918032786876</c:v>
                </c:pt>
                <c:pt idx="47">
                  <c:v>0.28688524590163844</c:v>
                </c:pt>
                <c:pt idx="48">
                  <c:v>0.30327868852458917</c:v>
                </c:pt>
                <c:pt idx="49">
                  <c:v>0.31967213114754001</c:v>
                </c:pt>
                <c:pt idx="50">
                  <c:v>0.33606557377049073</c:v>
                </c:pt>
                <c:pt idx="51">
                  <c:v>0.35245901639344157</c:v>
                </c:pt>
                <c:pt idx="52">
                  <c:v>0.36885245901639241</c:v>
                </c:pt>
                <c:pt idx="53">
                  <c:v>0.38524590163934314</c:v>
                </c:pt>
                <c:pt idx="54">
                  <c:v>0.40163934426229397</c:v>
                </c:pt>
                <c:pt idx="55">
                  <c:v>0.41803278688524481</c:v>
                </c:pt>
                <c:pt idx="56">
                  <c:v>0.43442622950819554</c:v>
                </c:pt>
                <c:pt idx="57">
                  <c:v>0.45081967213114638</c:v>
                </c:pt>
                <c:pt idx="58">
                  <c:v>0.46721311475409721</c:v>
                </c:pt>
                <c:pt idx="59">
                  <c:v>0.48360655737704794</c:v>
                </c:pt>
                <c:pt idx="60">
                  <c:v>0.49999999999999878</c:v>
                </c:pt>
              </c:numCache>
            </c:numRef>
          </c:cat>
          <c:val>
            <c:numRef>
              <c:f>'준비교체시간 분석(이상치 미포함 분석)'!$AQ$5:$AQ$66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3</c:v>
                </c:pt>
                <c:pt idx="15">
                  <c:v>8</c:v>
                </c:pt>
                <c:pt idx="16">
                  <c:v>7</c:v>
                </c:pt>
                <c:pt idx="17">
                  <c:v>5</c:v>
                </c:pt>
                <c:pt idx="18">
                  <c:v>3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2</c:v>
                </c:pt>
                <c:pt idx="24">
                  <c:v>0</c:v>
                </c:pt>
                <c:pt idx="25">
                  <c:v>1</c:v>
                </c:pt>
                <c:pt idx="26">
                  <c:v>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2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78-5440-9639-BFD817D913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7861247"/>
        <c:axId val="361708143"/>
      </c:barChart>
      <c:catAx>
        <c:axId val="3578612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" altLang="ko-KR"/>
                  <a:t>-0.5</a:t>
                </a:r>
              </a:p>
            </c:rich>
          </c:tx>
          <c:overlay val="0"/>
        </c:title>
        <c:numFmt formatCode="0.00_ " sourceLinked="1"/>
        <c:majorTickMark val="out"/>
        <c:minorTickMark val="none"/>
        <c:tickLblPos val="nextTo"/>
        <c:crossAx val="361708143"/>
        <c:crosses val="autoZero"/>
        <c:auto val="1"/>
        <c:lblAlgn val="ctr"/>
        <c:lblOffset val="100"/>
        <c:noMultiLvlLbl val="0"/>
      </c:catAx>
      <c:valAx>
        <c:axId val="36170814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" altLang="ko-KR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7861247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 altLang="ko-KR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'준비교체시간 분석(이상치 미포함 분석)'!$AP$68:$AP$130</c:f>
              <c:strCache>
                <c:ptCount val="63"/>
                <c:pt idx="0">
                  <c:v>-0.48 </c:v>
                </c:pt>
                <c:pt idx="1">
                  <c:v>-0.47 </c:v>
                </c:pt>
                <c:pt idx="2">
                  <c:v>-0.45 </c:v>
                </c:pt>
                <c:pt idx="3">
                  <c:v>-0.44 </c:v>
                </c:pt>
                <c:pt idx="4">
                  <c:v>-0.42 </c:v>
                </c:pt>
                <c:pt idx="5">
                  <c:v>-0.40 </c:v>
                </c:pt>
                <c:pt idx="6">
                  <c:v>-0.39 </c:v>
                </c:pt>
                <c:pt idx="7">
                  <c:v>-0.37 </c:v>
                </c:pt>
                <c:pt idx="8">
                  <c:v>-0.35 </c:v>
                </c:pt>
                <c:pt idx="9">
                  <c:v>-0.34 </c:v>
                </c:pt>
                <c:pt idx="10">
                  <c:v>-0.32 </c:v>
                </c:pt>
                <c:pt idx="11">
                  <c:v>-0.31 </c:v>
                </c:pt>
                <c:pt idx="12">
                  <c:v>-0.29 </c:v>
                </c:pt>
                <c:pt idx="13">
                  <c:v>-0.27 </c:v>
                </c:pt>
                <c:pt idx="14">
                  <c:v>-0.26 </c:v>
                </c:pt>
                <c:pt idx="15">
                  <c:v>-0.24 </c:v>
                </c:pt>
                <c:pt idx="16">
                  <c:v>-0.23 </c:v>
                </c:pt>
                <c:pt idx="17">
                  <c:v>-0.21 </c:v>
                </c:pt>
                <c:pt idx="18">
                  <c:v>-0.19 </c:v>
                </c:pt>
                <c:pt idx="19">
                  <c:v>-0.18 </c:v>
                </c:pt>
                <c:pt idx="20">
                  <c:v>-0.16 </c:v>
                </c:pt>
                <c:pt idx="21">
                  <c:v>-0.15 </c:v>
                </c:pt>
                <c:pt idx="22">
                  <c:v>-0.13 </c:v>
                </c:pt>
                <c:pt idx="23">
                  <c:v>-0.11 </c:v>
                </c:pt>
                <c:pt idx="24">
                  <c:v>-0.10 </c:v>
                </c:pt>
                <c:pt idx="25">
                  <c:v>-0.08 </c:v>
                </c:pt>
                <c:pt idx="26">
                  <c:v>-0.06 </c:v>
                </c:pt>
                <c:pt idx="27">
                  <c:v>-0.05 </c:v>
                </c:pt>
                <c:pt idx="28">
                  <c:v>-0.03 </c:v>
                </c:pt>
                <c:pt idx="29">
                  <c:v>-0.02 </c:v>
                </c:pt>
                <c:pt idx="30">
                  <c:v>0.00 </c:v>
                </c:pt>
                <c:pt idx="31">
                  <c:v>0.02 </c:v>
                </c:pt>
                <c:pt idx="32">
                  <c:v>0.03 </c:v>
                </c:pt>
                <c:pt idx="33">
                  <c:v>0.05 </c:v>
                </c:pt>
                <c:pt idx="34">
                  <c:v>0.06 </c:v>
                </c:pt>
                <c:pt idx="35">
                  <c:v>0.08 </c:v>
                </c:pt>
                <c:pt idx="36">
                  <c:v>0.10 </c:v>
                </c:pt>
                <c:pt idx="37">
                  <c:v>0.11 </c:v>
                </c:pt>
                <c:pt idx="38">
                  <c:v>0.13 </c:v>
                </c:pt>
                <c:pt idx="39">
                  <c:v>0.15 </c:v>
                </c:pt>
                <c:pt idx="40">
                  <c:v>0.16 </c:v>
                </c:pt>
                <c:pt idx="41">
                  <c:v>0.18 </c:v>
                </c:pt>
                <c:pt idx="42">
                  <c:v>0.19 </c:v>
                </c:pt>
                <c:pt idx="43">
                  <c:v>0.21 </c:v>
                </c:pt>
                <c:pt idx="44">
                  <c:v>0.23 </c:v>
                </c:pt>
                <c:pt idx="45">
                  <c:v>0.24 </c:v>
                </c:pt>
                <c:pt idx="46">
                  <c:v>0.26 </c:v>
                </c:pt>
                <c:pt idx="47">
                  <c:v>0.27 </c:v>
                </c:pt>
                <c:pt idx="48">
                  <c:v>0.29 </c:v>
                </c:pt>
                <c:pt idx="49">
                  <c:v>0.31 </c:v>
                </c:pt>
                <c:pt idx="50">
                  <c:v>0.32 </c:v>
                </c:pt>
                <c:pt idx="51">
                  <c:v>0.34 </c:v>
                </c:pt>
                <c:pt idx="52">
                  <c:v>0.35 </c:v>
                </c:pt>
                <c:pt idx="53">
                  <c:v>0.37 </c:v>
                </c:pt>
                <c:pt idx="54">
                  <c:v>0.39 </c:v>
                </c:pt>
                <c:pt idx="55">
                  <c:v>0.40 </c:v>
                </c:pt>
                <c:pt idx="56">
                  <c:v>0.42 </c:v>
                </c:pt>
                <c:pt idx="57">
                  <c:v>0.44 </c:v>
                </c:pt>
                <c:pt idx="58">
                  <c:v>0.45 </c:v>
                </c:pt>
                <c:pt idx="59">
                  <c:v>0.47 </c:v>
                </c:pt>
                <c:pt idx="60">
                  <c:v>0.48 </c:v>
                </c:pt>
                <c:pt idx="61">
                  <c:v>0.50 </c:v>
                </c:pt>
                <c:pt idx="62">
                  <c:v>-0.5</c:v>
                </c:pt>
              </c:strCache>
            </c:strRef>
          </c:cat>
          <c:val>
            <c:numRef>
              <c:f>'준비교체시간 분석(이상치 미포함 분석)'!$AQ$68:$AQ$130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11</c:v>
                </c:pt>
                <c:pt idx="16">
                  <c:v>18</c:v>
                </c:pt>
                <c:pt idx="17">
                  <c:v>5</c:v>
                </c:pt>
                <c:pt idx="18">
                  <c:v>5</c:v>
                </c:pt>
                <c:pt idx="19">
                  <c:v>3</c:v>
                </c:pt>
                <c:pt idx="20">
                  <c:v>4</c:v>
                </c:pt>
                <c:pt idx="21">
                  <c:v>2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2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F5-794B-AF54-FD1AE52FEB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1750831"/>
        <c:axId val="317651567"/>
      </c:barChart>
      <c:catAx>
        <c:axId val="3617508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" altLang="ko-KR"/>
                  <a:t>-0.5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17651567"/>
        <c:crosses val="autoZero"/>
        <c:auto val="1"/>
        <c:lblAlgn val="ctr"/>
        <c:lblOffset val="100"/>
        <c:noMultiLvlLbl val="0"/>
      </c:catAx>
      <c:valAx>
        <c:axId val="31765156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" altLang="ko-KR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61750831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 altLang="ko-KR"/>
              <a:t>Histogram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5509435894499901E-2"/>
          <c:y val="5.8228346456692913E-2"/>
          <c:w val="0.90285431676594075"/>
          <c:h val="0.84934946494224439"/>
        </c:manualLayout>
      </c:layout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'준비교체시간 분석(이상치 미포함 분석)'!$BN$5:$BN$66</c:f>
              <c:strCache>
                <c:ptCount val="62"/>
                <c:pt idx="0">
                  <c:v>23</c:v>
                </c:pt>
                <c:pt idx="1">
                  <c:v>26</c:v>
                </c:pt>
                <c:pt idx="2">
                  <c:v>29</c:v>
                </c:pt>
                <c:pt idx="3">
                  <c:v>32</c:v>
                </c:pt>
                <c:pt idx="4">
                  <c:v>35</c:v>
                </c:pt>
                <c:pt idx="5">
                  <c:v>38</c:v>
                </c:pt>
                <c:pt idx="6">
                  <c:v>41</c:v>
                </c:pt>
                <c:pt idx="7">
                  <c:v>44</c:v>
                </c:pt>
                <c:pt idx="8">
                  <c:v>47</c:v>
                </c:pt>
                <c:pt idx="9">
                  <c:v>50</c:v>
                </c:pt>
                <c:pt idx="10">
                  <c:v>52</c:v>
                </c:pt>
                <c:pt idx="11">
                  <c:v>55</c:v>
                </c:pt>
                <c:pt idx="12">
                  <c:v>58</c:v>
                </c:pt>
                <c:pt idx="13">
                  <c:v>61</c:v>
                </c:pt>
                <c:pt idx="14">
                  <c:v>64</c:v>
                </c:pt>
                <c:pt idx="15">
                  <c:v>67</c:v>
                </c:pt>
                <c:pt idx="16">
                  <c:v>70</c:v>
                </c:pt>
                <c:pt idx="17">
                  <c:v>73</c:v>
                </c:pt>
                <c:pt idx="18">
                  <c:v>76</c:v>
                </c:pt>
                <c:pt idx="19">
                  <c:v>79</c:v>
                </c:pt>
                <c:pt idx="20">
                  <c:v>82</c:v>
                </c:pt>
                <c:pt idx="21">
                  <c:v>85</c:v>
                </c:pt>
                <c:pt idx="22">
                  <c:v>88</c:v>
                </c:pt>
                <c:pt idx="23">
                  <c:v>91</c:v>
                </c:pt>
                <c:pt idx="24">
                  <c:v>94</c:v>
                </c:pt>
                <c:pt idx="25">
                  <c:v>97</c:v>
                </c:pt>
                <c:pt idx="26">
                  <c:v>100</c:v>
                </c:pt>
                <c:pt idx="27">
                  <c:v>103</c:v>
                </c:pt>
                <c:pt idx="28">
                  <c:v>106</c:v>
                </c:pt>
                <c:pt idx="29">
                  <c:v>109</c:v>
                </c:pt>
                <c:pt idx="30">
                  <c:v>111</c:v>
                </c:pt>
                <c:pt idx="31">
                  <c:v>114</c:v>
                </c:pt>
                <c:pt idx="32">
                  <c:v>117</c:v>
                </c:pt>
                <c:pt idx="33">
                  <c:v>120</c:v>
                </c:pt>
                <c:pt idx="34">
                  <c:v>123</c:v>
                </c:pt>
                <c:pt idx="35">
                  <c:v>126</c:v>
                </c:pt>
                <c:pt idx="36">
                  <c:v>129</c:v>
                </c:pt>
                <c:pt idx="37">
                  <c:v>132</c:v>
                </c:pt>
                <c:pt idx="38">
                  <c:v>135</c:v>
                </c:pt>
                <c:pt idx="39">
                  <c:v>138</c:v>
                </c:pt>
                <c:pt idx="40">
                  <c:v>141</c:v>
                </c:pt>
                <c:pt idx="41">
                  <c:v>144</c:v>
                </c:pt>
                <c:pt idx="42">
                  <c:v>147</c:v>
                </c:pt>
                <c:pt idx="43">
                  <c:v>150</c:v>
                </c:pt>
                <c:pt idx="44">
                  <c:v>153</c:v>
                </c:pt>
                <c:pt idx="45">
                  <c:v>156</c:v>
                </c:pt>
                <c:pt idx="46">
                  <c:v>159</c:v>
                </c:pt>
                <c:pt idx="47">
                  <c:v>162</c:v>
                </c:pt>
                <c:pt idx="48">
                  <c:v>165</c:v>
                </c:pt>
                <c:pt idx="49">
                  <c:v>168</c:v>
                </c:pt>
                <c:pt idx="50">
                  <c:v>170</c:v>
                </c:pt>
                <c:pt idx="51">
                  <c:v>173</c:v>
                </c:pt>
                <c:pt idx="52">
                  <c:v>176</c:v>
                </c:pt>
                <c:pt idx="53">
                  <c:v>179</c:v>
                </c:pt>
                <c:pt idx="54">
                  <c:v>182</c:v>
                </c:pt>
                <c:pt idx="55">
                  <c:v>185</c:v>
                </c:pt>
                <c:pt idx="56">
                  <c:v>188</c:v>
                </c:pt>
                <c:pt idx="57">
                  <c:v>191</c:v>
                </c:pt>
                <c:pt idx="58">
                  <c:v>194</c:v>
                </c:pt>
                <c:pt idx="59">
                  <c:v>197</c:v>
                </c:pt>
                <c:pt idx="60">
                  <c:v>200</c:v>
                </c:pt>
                <c:pt idx="61">
                  <c:v>More</c:v>
                </c:pt>
              </c:strCache>
            </c:strRef>
          </c:cat>
          <c:val>
            <c:numRef>
              <c:f>'준비교체시간 분석(이상치 미포함 분석)'!$BO$5:$BO$66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0</c:v>
                </c:pt>
                <c:pt idx="7">
                  <c:v>3</c:v>
                </c:pt>
                <c:pt idx="8">
                  <c:v>3</c:v>
                </c:pt>
                <c:pt idx="9">
                  <c:v>1</c:v>
                </c:pt>
                <c:pt idx="10">
                  <c:v>3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4</c:v>
                </c:pt>
                <c:pt idx="15">
                  <c:v>3</c:v>
                </c:pt>
                <c:pt idx="16">
                  <c:v>1</c:v>
                </c:pt>
                <c:pt idx="17">
                  <c:v>2</c:v>
                </c:pt>
                <c:pt idx="18">
                  <c:v>2</c:v>
                </c:pt>
                <c:pt idx="19">
                  <c:v>5</c:v>
                </c:pt>
                <c:pt idx="20">
                  <c:v>0</c:v>
                </c:pt>
                <c:pt idx="21">
                  <c:v>3</c:v>
                </c:pt>
                <c:pt idx="22">
                  <c:v>0</c:v>
                </c:pt>
                <c:pt idx="23">
                  <c:v>0</c:v>
                </c:pt>
                <c:pt idx="24">
                  <c:v>2</c:v>
                </c:pt>
                <c:pt idx="25">
                  <c:v>2</c:v>
                </c:pt>
                <c:pt idx="26">
                  <c:v>1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2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BF-5D48-AACF-433D747C6B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8582079"/>
        <c:axId val="358227039"/>
      </c:barChart>
      <c:catAx>
        <c:axId val="3585820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" altLang="ko-KR"/>
                  <a:t>20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8227039"/>
        <c:crosses val="autoZero"/>
        <c:auto val="1"/>
        <c:lblAlgn val="ctr"/>
        <c:lblOffset val="100"/>
        <c:noMultiLvlLbl val="0"/>
      </c:catAx>
      <c:valAx>
        <c:axId val="35822703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" altLang="ko-KR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8582079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 altLang="ko-KR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'준비교체시간 분석(이상치 미포함 분석)'!$BN$68:$BN$129</c:f>
              <c:strCache>
                <c:ptCount val="62"/>
                <c:pt idx="0">
                  <c:v>23</c:v>
                </c:pt>
                <c:pt idx="1">
                  <c:v>26</c:v>
                </c:pt>
                <c:pt idx="2">
                  <c:v>29</c:v>
                </c:pt>
                <c:pt idx="3">
                  <c:v>32</c:v>
                </c:pt>
                <c:pt idx="4">
                  <c:v>35</c:v>
                </c:pt>
                <c:pt idx="5">
                  <c:v>38</c:v>
                </c:pt>
                <c:pt idx="6">
                  <c:v>41</c:v>
                </c:pt>
                <c:pt idx="7">
                  <c:v>44</c:v>
                </c:pt>
                <c:pt idx="8">
                  <c:v>47</c:v>
                </c:pt>
                <c:pt idx="9">
                  <c:v>50</c:v>
                </c:pt>
                <c:pt idx="10">
                  <c:v>52</c:v>
                </c:pt>
                <c:pt idx="11">
                  <c:v>55</c:v>
                </c:pt>
                <c:pt idx="12">
                  <c:v>58</c:v>
                </c:pt>
                <c:pt idx="13">
                  <c:v>61</c:v>
                </c:pt>
                <c:pt idx="14">
                  <c:v>64</c:v>
                </c:pt>
                <c:pt idx="15">
                  <c:v>67</c:v>
                </c:pt>
                <c:pt idx="16">
                  <c:v>70</c:v>
                </c:pt>
                <c:pt idx="17">
                  <c:v>73</c:v>
                </c:pt>
                <c:pt idx="18">
                  <c:v>76</c:v>
                </c:pt>
                <c:pt idx="19">
                  <c:v>79</c:v>
                </c:pt>
                <c:pt idx="20">
                  <c:v>82</c:v>
                </c:pt>
                <c:pt idx="21">
                  <c:v>85</c:v>
                </c:pt>
                <c:pt idx="22">
                  <c:v>88</c:v>
                </c:pt>
                <c:pt idx="23">
                  <c:v>91</c:v>
                </c:pt>
                <c:pt idx="24">
                  <c:v>94</c:v>
                </c:pt>
                <c:pt idx="25">
                  <c:v>97</c:v>
                </c:pt>
                <c:pt idx="26">
                  <c:v>100</c:v>
                </c:pt>
                <c:pt idx="27">
                  <c:v>103</c:v>
                </c:pt>
                <c:pt idx="28">
                  <c:v>106</c:v>
                </c:pt>
                <c:pt idx="29">
                  <c:v>109</c:v>
                </c:pt>
                <c:pt idx="30">
                  <c:v>111</c:v>
                </c:pt>
                <c:pt idx="31">
                  <c:v>114</c:v>
                </c:pt>
                <c:pt idx="32">
                  <c:v>117</c:v>
                </c:pt>
                <c:pt idx="33">
                  <c:v>120</c:v>
                </c:pt>
                <c:pt idx="34">
                  <c:v>123</c:v>
                </c:pt>
                <c:pt idx="35">
                  <c:v>126</c:v>
                </c:pt>
                <c:pt idx="36">
                  <c:v>129</c:v>
                </c:pt>
                <c:pt idx="37">
                  <c:v>132</c:v>
                </c:pt>
                <c:pt idx="38">
                  <c:v>135</c:v>
                </c:pt>
                <c:pt idx="39">
                  <c:v>138</c:v>
                </c:pt>
                <c:pt idx="40">
                  <c:v>141</c:v>
                </c:pt>
                <c:pt idx="41">
                  <c:v>144</c:v>
                </c:pt>
                <c:pt idx="42">
                  <c:v>147</c:v>
                </c:pt>
                <c:pt idx="43">
                  <c:v>150</c:v>
                </c:pt>
                <c:pt idx="44">
                  <c:v>153</c:v>
                </c:pt>
                <c:pt idx="45">
                  <c:v>156</c:v>
                </c:pt>
                <c:pt idx="46">
                  <c:v>159</c:v>
                </c:pt>
                <c:pt idx="47">
                  <c:v>162</c:v>
                </c:pt>
                <c:pt idx="48">
                  <c:v>165</c:v>
                </c:pt>
                <c:pt idx="49">
                  <c:v>168</c:v>
                </c:pt>
                <c:pt idx="50">
                  <c:v>170</c:v>
                </c:pt>
                <c:pt idx="51">
                  <c:v>173</c:v>
                </c:pt>
                <c:pt idx="52">
                  <c:v>176</c:v>
                </c:pt>
                <c:pt idx="53">
                  <c:v>179</c:v>
                </c:pt>
                <c:pt idx="54">
                  <c:v>182</c:v>
                </c:pt>
                <c:pt idx="55">
                  <c:v>185</c:v>
                </c:pt>
                <c:pt idx="56">
                  <c:v>188</c:v>
                </c:pt>
                <c:pt idx="57">
                  <c:v>191</c:v>
                </c:pt>
                <c:pt idx="58">
                  <c:v>194</c:v>
                </c:pt>
                <c:pt idx="59">
                  <c:v>197</c:v>
                </c:pt>
                <c:pt idx="60">
                  <c:v>200</c:v>
                </c:pt>
                <c:pt idx="61">
                  <c:v>44</c:v>
                </c:pt>
              </c:strCache>
            </c:strRef>
          </c:cat>
          <c:val>
            <c:numRef>
              <c:f>'준비교체시간 분석(이상치 미포함 분석)'!$BO$68:$BO$129</c:f>
              <c:numCache>
                <c:formatCode>General</c:formatCode>
                <c:ptCount val="62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4</c:v>
                </c:pt>
                <c:pt idx="4">
                  <c:v>4</c:v>
                </c:pt>
                <c:pt idx="5">
                  <c:v>6</c:v>
                </c:pt>
                <c:pt idx="6">
                  <c:v>5</c:v>
                </c:pt>
                <c:pt idx="7">
                  <c:v>4</c:v>
                </c:pt>
                <c:pt idx="8">
                  <c:v>2</c:v>
                </c:pt>
                <c:pt idx="9">
                  <c:v>1</c:v>
                </c:pt>
                <c:pt idx="10">
                  <c:v>3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2</c:v>
                </c:pt>
                <c:pt idx="16">
                  <c:v>0</c:v>
                </c:pt>
                <c:pt idx="17">
                  <c:v>2</c:v>
                </c:pt>
                <c:pt idx="18">
                  <c:v>2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2</c:v>
                </c:pt>
                <c:pt idx="26">
                  <c:v>1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DC-CB43-8F1F-6846F36364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4899919"/>
        <c:axId val="760301967"/>
      </c:barChart>
      <c:catAx>
        <c:axId val="3448999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" altLang="ko-KR"/>
                  <a:t>20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60301967"/>
        <c:crosses val="autoZero"/>
        <c:auto val="1"/>
        <c:lblAlgn val="ctr"/>
        <c:lblOffset val="100"/>
        <c:noMultiLvlLbl val="0"/>
      </c:catAx>
      <c:valAx>
        <c:axId val="76030196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" altLang="ko-KR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44899919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 altLang="ko-KR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'준비교체시간 분석(이상치 미포함 분석)'!$AP$131:$AP$150</c:f>
              <c:strCache>
                <c:ptCount val="20"/>
                <c:pt idx="0">
                  <c:v>-0.45 </c:v>
                </c:pt>
                <c:pt idx="1">
                  <c:v>-0.39 </c:v>
                </c:pt>
                <c:pt idx="2">
                  <c:v>-0.34 </c:v>
                </c:pt>
                <c:pt idx="3">
                  <c:v>-0.29 </c:v>
                </c:pt>
                <c:pt idx="4">
                  <c:v>-0.24 </c:v>
                </c:pt>
                <c:pt idx="5">
                  <c:v>-0.18 </c:v>
                </c:pt>
                <c:pt idx="6">
                  <c:v>-0.13 </c:v>
                </c:pt>
                <c:pt idx="7">
                  <c:v>-0.08 </c:v>
                </c:pt>
                <c:pt idx="8">
                  <c:v>-0.03 </c:v>
                </c:pt>
                <c:pt idx="9">
                  <c:v>0.03 </c:v>
                </c:pt>
                <c:pt idx="10">
                  <c:v>0.08 </c:v>
                </c:pt>
                <c:pt idx="11">
                  <c:v>0.13 </c:v>
                </c:pt>
                <c:pt idx="12">
                  <c:v>0.18 </c:v>
                </c:pt>
                <c:pt idx="13">
                  <c:v>0.24 </c:v>
                </c:pt>
                <c:pt idx="14">
                  <c:v>0.29 </c:v>
                </c:pt>
                <c:pt idx="15">
                  <c:v>0.34 </c:v>
                </c:pt>
                <c:pt idx="16">
                  <c:v>0.39 </c:v>
                </c:pt>
                <c:pt idx="17">
                  <c:v>0.45 </c:v>
                </c:pt>
                <c:pt idx="18">
                  <c:v>0.50 </c:v>
                </c:pt>
                <c:pt idx="19">
                  <c:v>More</c:v>
                </c:pt>
              </c:strCache>
            </c:strRef>
          </c:cat>
          <c:val>
            <c:numRef>
              <c:f>'준비교체시간 분석(이상치 미포함 분석)'!$AQ$131:$AQ$150</c:f>
              <c:numCache>
                <c:formatCode>General</c:formatCode>
                <c:ptCount val="20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0</c:v>
                </c:pt>
                <c:pt idx="7">
                  <c:v>3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F2-F140-B9F7-50FFF77993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37194047"/>
        <c:axId val="761850879"/>
      </c:barChart>
      <c:catAx>
        <c:axId val="17371940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" altLang="ko-KR"/>
                  <a:t>-0.5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61850879"/>
        <c:crosses val="autoZero"/>
        <c:auto val="1"/>
        <c:lblAlgn val="ctr"/>
        <c:lblOffset val="100"/>
        <c:noMultiLvlLbl val="0"/>
      </c:catAx>
      <c:valAx>
        <c:axId val="76185087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" altLang="ko-KR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37194047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 altLang="ko-KR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'준비교체시간 분석(이상치 미포함 분석)'!$BN$130:$BN$149</c:f>
              <c:strCache>
                <c:ptCount val="20"/>
                <c:pt idx="0">
                  <c:v>49</c:v>
                </c:pt>
                <c:pt idx="1">
                  <c:v>55</c:v>
                </c:pt>
                <c:pt idx="2">
                  <c:v>60</c:v>
                </c:pt>
                <c:pt idx="3">
                  <c:v>65</c:v>
                </c:pt>
                <c:pt idx="4">
                  <c:v>71</c:v>
                </c:pt>
                <c:pt idx="5">
                  <c:v>76</c:v>
                </c:pt>
                <c:pt idx="6">
                  <c:v>82</c:v>
                </c:pt>
                <c:pt idx="7">
                  <c:v>87</c:v>
                </c:pt>
                <c:pt idx="8">
                  <c:v>92</c:v>
                </c:pt>
                <c:pt idx="9">
                  <c:v>98</c:v>
                </c:pt>
                <c:pt idx="10">
                  <c:v>103</c:v>
                </c:pt>
                <c:pt idx="11">
                  <c:v>108</c:v>
                </c:pt>
                <c:pt idx="12">
                  <c:v>114</c:v>
                </c:pt>
                <c:pt idx="13">
                  <c:v>119</c:v>
                </c:pt>
                <c:pt idx="14">
                  <c:v>125</c:v>
                </c:pt>
                <c:pt idx="15">
                  <c:v>130</c:v>
                </c:pt>
                <c:pt idx="16">
                  <c:v>135</c:v>
                </c:pt>
                <c:pt idx="17">
                  <c:v>141</c:v>
                </c:pt>
                <c:pt idx="18">
                  <c:v>146</c:v>
                </c:pt>
                <c:pt idx="19">
                  <c:v>More</c:v>
                </c:pt>
              </c:strCache>
            </c:strRef>
          </c:cat>
          <c:val>
            <c:numRef>
              <c:f>'준비교체시간 분석(이상치 미포함 분석)'!$BO$130:$BO$149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CD-C441-9D6A-A147A4B781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5833023"/>
        <c:axId val="345607023"/>
      </c:barChart>
      <c:catAx>
        <c:axId val="3458330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" altLang="ko-KR"/>
                  <a:t>44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45607023"/>
        <c:crosses val="autoZero"/>
        <c:auto val="1"/>
        <c:lblAlgn val="ctr"/>
        <c:lblOffset val="100"/>
        <c:noMultiLvlLbl val="0"/>
      </c:catAx>
      <c:valAx>
        <c:axId val="34560702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" altLang="ko-KR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45833023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 altLang="ko-KR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val>
            <c:numRef>
              <c:f>상세리포트!#REF!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상세리포트!#REF!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9BDF-B74E-A12F-B084128C92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1750831"/>
        <c:axId val="317651567"/>
      </c:barChart>
      <c:catAx>
        <c:axId val="3617508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" altLang="ko-KR"/>
                  <a:t>-0.5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17651567"/>
        <c:crosses val="autoZero"/>
        <c:auto val="1"/>
        <c:lblAlgn val="ctr"/>
        <c:lblOffset val="100"/>
        <c:noMultiLvlLbl val="0"/>
      </c:catAx>
      <c:valAx>
        <c:axId val="31765156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" altLang="ko-KR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61750831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 altLang="ko-KR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val>
            <c:numRef>
              <c:f>상세리포트!#REF!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상세리포트!#REF!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A4B9-AA45-944F-95238A7DE8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37194047"/>
        <c:axId val="761850879"/>
      </c:barChart>
      <c:catAx>
        <c:axId val="17371940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" altLang="ko-KR"/>
                  <a:t>-0.5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61850879"/>
        <c:crosses val="autoZero"/>
        <c:auto val="1"/>
        <c:lblAlgn val="ctr"/>
        <c:lblOffset val="100"/>
        <c:noMultiLvlLbl val="0"/>
      </c:catAx>
      <c:valAx>
        <c:axId val="76185087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" altLang="ko-KR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37194047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 altLang="ko-KR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val>
            <c:numRef>
              <c:f>상세리포트!$AN$130:$AN$149</c:f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상세리포트!$AM$130:$AM$149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D83B-5641-8A9E-7BF068683A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5833023"/>
        <c:axId val="345607023"/>
      </c:barChart>
      <c:catAx>
        <c:axId val="3458330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" altLang="ko-KR"/>
                  <a:t>44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45607023"/>
        <c:crosses val="autoZero"/>
        <c:auto val="1"/>
        <c:lblAlgn val="ctr"/>
        <c:lblOffset val="100"/>
        <c:noMultiLvlLbl val="0"/>
      </c:catAx>
      <c:valAx>
        <c:axId val="34560702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" altLang="ko-KR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45833023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 altLang="ko-KR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numRef>
              <c:f>'준비교체시간 분석'!$AP$5:$AP$66</c:f>
              <c:numCache>
                <c:formatCode>0.00_ </c:formatCode>
                <c:ptCount val="62"/>
                <c:pt idx="0">
                  <c:v>-0.48360655737704922</c:v>
                </c:pt>
                <c:pt idx="1">
                  <c:v>-0.46721311475409838</c:v>
                </c:pt>
                <c:pt idx="2">
                  <c:v>-0.4508196721311476</c:v>
                </c:pt>
                <c:pt idx="3">
                  <c:v>-0.43442622950819682</c:v>
                </c:pt>
                <c:pt idx="4">
                  <c:v>-0.41803278688524603</c:v>
                </c:pt>
                <c:pt idx="5">
                  <c:v>-0.40163934426229519</c:v>
                </c:pt>
                <c:pt idx="6">
                  <c:v>-0.38524590163934441</c:v>
                </c:pt>
                <c:pt idx="7">
                  <c:v>-0.36885245901639363</c:v>
                </c:pt>
                <c:pt idx="8">
                  <c:v>-0.35245901639344279</c:v>
                </c:pt>
                <c:pt idx="9">
                  <c:v>-0.33606557377049201</c:v>
                </c:pt>
                <c:pt idx="10">
                  <c:v>-0.31967213114754123</c:v>
                </c:pt>
                <c:pt idx="11">
                  <c:v>-0.30327868852459039</c:v>
                </c:pt>
                <c:pt idx="12">
                  <c:v>-0.28688524590163961</c:v>
                </c:pt>
                <c:pt idx="13">
                  <c:v>-0.27049180327868882</c:v>
                </c:pt>
                <c:pt idx="14">
                  <c:v>-0.25409836065573799</c:v>
                </c:pt>
                <c:pt idx="15">
                  <c:v>-0.2377049180327872</c:v>
                </c:pt>
                <c:pt idx="16">
                  <c:v>-0.22131147540983642</c:v>
                </c:pt>
                <c:pt idx="17">
                  <c:v>-0.20491803278688558</c:v>
                </c:pt>
                <c:pt idx="18">
                  <c:v>-0.1885245901639348</c:v>
                </c:pt>
                <c:pt idx="19">
                  <c:v>-0.17213114754098402</c:v>
                </c:pt>
                <c:pt idx="20">
                  <c:v>-0.15573770491803318</c:v>
                </c:pt>
                <c:pt idx="21">
                  <c:v>-0.1393442622950824</c:v>
                </c:pt>
                <c:pt idx="22">
                  <c:v>-0.12295081967213162</c:v>
                </c:pt>
                <c:pt idx="23">
                  <c:v>-0.10655737704918078</c:v>
                </c:pt>
                <c:pt idx="24">
                  <c:v>-9.0163934426229997E-2</c:v>
                </c:pt>
                <c:pt idx="25">
                  <c:v>-7.3770491803279215E-2</c:v>
                </c:pt>
                <c:pt idx="26">
                  <c:v>-5.7377049180328432E-2</c:v>
                </c:pt>
                <c:pt idx="27">
                  <c:v>-4.0983606557377594E-2</c:v>
                </c:pt>
                <c:pt idx="28">
                  <c:v>-2.4590163934426812E-2</c:v>
                </c:pt>
                <c:pt idx="29">
                  <c:v>-8.1967213114760296E-3</c:v>
                </c:pt>
                <c:pt idx="30">
                  <c:v>8.1967213114747528E-3</c:v>
                </c:pt>
                <c:pt idx="31">
                  <c:v>2.4590163934425591E-2</c:v>
                </c:pt>
                <c:pt idx="32">
                  <c:v>4.0983606557376429E-2</c:v>
                </c:pt>
                <c:pt idx="33">
                  <c:v>5.7377049180327155E-2</c:v>
                </c:pt>
                <c:pt idx="34">
                  <c:v>7.3770491803277993E-2</c:v>
                </c:pt>
                <c:pt idx="35">
                  <c:v>9.0163934426228831E-2</c:v>
                </c:pt>
                <c:pt idx="36">
                  <c:v>0.10655737704917956</c:v>
                </c:pt>
                <c:pt idx="37">
                  <c:v>0.1229508196721304</c:v>
                </c:pt>
                <c:pt idx="38">
                  <c:v>0.13934426229508123</c:v>
                </c:pt>
                <c:pt idx="39">
                  <c:v>0.15573770491803196</c:v>
                </c:pt>
                <c:pt idx="40">
                  <c:v>0.1721311475409828</c:v>
                </c:pt>
                <c:pt idx="41">
                  <c:v>0.18852459016393364</c:v>
                </c:pt>
                <c:pt idx="42">
                  <c:v>0.20491803278688436</c:v>
                </c:pt>
                <c:pt idx="43">
                  <c:v>0.2213114754098352</c:v>
                </c:pt>
                <c:pt idx="44">
                  <c:v>0.23770491803278604</c:v>
                </c:pt>
                <c:pt idx="45">
                  <c:v>0.25409836065573677</c:v>
                </c:pt>
                <c:pt idx="46">
                  <c:v>0.2704918032786876</c:v>
                </c:pt>
                <c:pt idx="47">
                  <c:v>0.28688524590163844</c:v>
                </c:pt>
                <c:pt idx="48">
                  <c:v>0.30327868852458917</c:v>
                </c:pt>
                <c:pt idx="49">
                  <c:v>0.31967213114754001</c:v>
                </c:pt>
                <c:pt idx="50">
                  <c:v>0.33606557377049073</c:v>
                </c:pt>
                <c:pt idx="51">
                  <c:v>0.35245901639344157</c:v>
                </c:pt>
                <c:pt idx="52">
                  <c:v>0.36885245901639241</c:v>
                </c:pt>
                <c:pt idx="53">
                  <c:v>0.38524590163934314</c:v>
                </c:pt>
                <c:pt idx="54">
                  <c:v>0.40163934426229397</c:v>
                </c:pt>
                <c:pt idx="55">
                  <c:v>0.41803278688524481</c:v>
                </c:pt>
                <c:pt idx="56">
                  <c:v>0.43442622950819554</c:v>
                </c:pt>
                <c:pt idx="57">
                  <c:v>0.45081967213114638</c:v>
                </c:pt>
                <c:pt idx="58">
                  <c:v>0.46721311475409721</c:v>
                </c:pt>
                <c:pt idx="59">
                  <c:v>0.48360655737704794</c:v>
                </c:pt>
                <c:pt idx="60">
                  <c:v>0.49999999999999878</c:v>
                </c:pt>
              </c:numCache>
            </c:numRef>
          </c:cat>
          <c:val>
            <c:numRef>
              <c:f>'준비교체시간 분석'!$AQ$5:$AQ$66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3</c:v>
                </c:pt>
                <c:pt idx="15">
                  <c:v>8</c:v>
                </c:pt>
                <c:pt idx="16">
                  <c:v>7</c:v>
                </c:pt>
                <c:pt idx="17">
                  <c:v>5</c:v>
                </c:pt>
                <c:pt idx="18">
                  <c:v>3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2</c:v>
                </c:pt>
                <c:pt idx="24">
                  <c:v>0</c:v>
                </c:pt>
                <c:pt idx="25">
                  <c:v>1</c:v>
                </c:pt>
                <c:pt idx="26">
                  <c:v>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2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4A-0344-9892-24B18721AD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7861247"/>
        <c:axId val="361708143"/>
      </c:barChart>
      <c:catAx>
        <c:axId val="3578612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" altLang="ko-KR"/>
                  <a:t>-0.5</a:t>
                </a:r>
              </a:p>
            </c:rich>
          </c:tx>
          <c:overlay val="0"/>
        </c:title>
        <c:numFmt formatCode="0.00_ " sourceLinked="1"/>
        <c:majorTickMark val="out"/>
        <c:minorTickMark val="none"/>
        <c:tickLblPos val="nextTo"/>
        <c:crossAx val="361708143"/>
        <c:crosses val="autoZero"/>
        <c:auto val="1"/>
        <c:lblAlgn val="ctr"/>
        <c:lblOffset val="100"/>
        <c:noMultiLvlLbl val="0"/>
      </c:catAx>
      <c:valAx>
        <c:axId val="36170814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" altLang="ko-KR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7861247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 altLang="ko-KR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'준비교체시간 분석'!$AP$68:$AP$130</c:f>
              <c:strCache>
                <c:ptCount val="63"/>
                <c:pt idx="0">
                  <c:v>-0.48 </c:v>
                </c:pt>
                <c:pt idx="1">
                  <c:v>-0.47 </c:v>
                </c:pt>
                <c:pt idx="2">
                  <c:v>-0.45 </c:v>
                </c:pt>
                <c:pt idx="3">
                  <c:v>-0.44 </c:v>
                </c:pt>
                <c:pt idx="4">
                  <c:v>-0.42 </c:v>
                </c:pt>
                <c:pt idx="5">
                  <c:v>-0.40 </c:v>
                </c:pt>
                <c:pt idx="6">
                  <c:v>-0.39 </c:v>
                </c:pt>
                <c:pt idx="7">
                  <c:v>-0.37 </c:v>
                </c:pt>
                <c:pt idx="8">
                  <c:v>-0.35 </c:v>
                </c:pt>
                <c:pt idx="9">
                  <c:v>-0.34 </c:v>
                </c:pt>
                <c:pt idx="10">
                  <c:v>-0.32 </c:v>
                </c:pt>
                <c:pt idx="11">
                  <c:v>-0.31 </c:v>
                </c:pt>
                <c:pt idx="12">
                  <c:v>-0.29 </c:v>
                </c:pt>
                <c:pt idx="13">
                  <c:v>-0.27 </c:v>
                </c:pt>
                <c:pt idx="14">
                  <c:v>-0.26 </c:v>
                </c:pt>
                <c:pt idx="15">
                  <c:v>-0.24 </c:v>
                </c:pt>
                <c:pt idx="16">
                  <c:v>-0.23 </c:v>
                </c:pt>
                <c:pt idx="17">
                  <c:v>-0.21 </c:v>
                </c:pt>
                <c:pt idx="18">
                  <c:v>-0.19 </c:v>
                </c:pt>
                <c:pt idx="19">
                  <c:v>-0.18 </c:v>
                </c:pt>
                <c:pt idx="20">
                  <c:v>-0.16 </c:v>
                </c:pt>
                <c:pt idx="21">
                  <c:v>-0.15 </c:v>
                </c:pt>
                <c:pt idx="22">
                  <c:v>-0.13 </c:v>
                </c:pt>
                <c:pt idx="23">
                  <c:v>-0.11 </c:v>
                </c:pt>
                <c:pt idx="24">
                  <c:v>-0.10 </c:v>
                </c:pt>
                <c:pt idx="25">
                  <c:v>-0.08 </c:v>
                </c:pt>
                <c:pt idx="26">
                  <c:v>-0.06 </c:v>
                </c:pt>
                <c:pt idx="27">
                  <c:v>-0.05 </c:v>
                </c:pt>
                <c:pt idx="28">
                  <c:v>-0.03 </c:v>
                </c:pt>
                <c:pt idx="29">
                  <c:v>-0.02 </c:v>
                </c:pt>
                <c:pt idx="30">
                  <c:v>0.00 </c:v>
                </c:pt>
                <c:pt idx="31">
                  <c:v>0.02 </c:v>
                </c:pt>
                <c:pt idx="32">
                  <c:v>0.03 </c:v>
                </c:pt>
                <c:pt idx="33">
                  <c:v>0.05 </c:v>
                </c:pt>
                <c:pt idx="34">
                  <c:v>0.06 </c:v>
                </c:pt>
                <c:pt idx="35">
                  <c:v>0.08 </c:v>
                </c:pt>
                <c:pt idx="36">
                  <c:v>0.10 </c:v>
                </c:pt>
                <c:pt idx="37">
                  <c:v>0.11 </c:v>
                </c:pt>
                <c:pt idx="38">
                  <c:v>0.13 </c:v>
                </c:pt>
                <c:pt idx="39">
                  <c:v>0.15 </c:v>
                </c:pt>
                <c:pt idx="40">
                  <c:v>0.16 </c:v>
                </c:pt>
                <c:pt idx="41">
                  <c:v>0.18 </c:v>
                </c:pt>
                <c:pt idx="42">
                  <c:v>0.19 </c:v>
                </c:pt>
                <c:pt idx="43">
                  <c:v>0.21 </c:v>
                </c:pt>
                <c:pt idx="44">
                  <c:v>0.23 </c:v>
                </c:pt>
                <c:pt idx="45">
                  <c:v>0.24 </c:v>
                </c:pt>
                <c:pt idx="46">
                  <c:v>0.26 </c:v>
                </c:pt>
                <c:pt idx="47">
                  <c:v>0.27 </c:v>
                </c:pt>
                <c:pt idx="48">
                  <c:v>0.29 </c:v>
                </c:pt>
                <c:pt idx="49">
                  <c:v>0.31 </c:v>
                </c:pt>
                <c:pt idx="50">
                  <c:v>0.32 </c:v>
                </c:pt>
                <c:pt idx="51">
                  <c:v>0.34 </c:v>
                </c:pt>
                <c:pt idx="52">
                  <c:v>0.35 </c:v>
                </c:pt>
                <c:pt idx="53">
                  <c:v>0.37 </c:v>
                </c:pt>
                <c:pt idx="54">
                  <c:v>0.39 </c:v>
                </c:pt>
                <c:pt idx="55">
                  <c:v>0.40 </c:v>
                </c:pt>
                <c:pt idx="56">
                  <c:v>0.42 </c:v>
                </c:pt>
                <c:pt idx="57">
                  <c:v>0.44 </c:v>
                </c:pt>
                <c:pt idx="58">
                  <c:v>0.45 </c:v>
                </c:pt>
                <c:pt idx="59">
                  <c:v>0.47 </c:v>
                </c:pt>
                <c:pt idx="60">
                  <c:v>0.48 </c:v>
                </c:pt>
                <c:pt idx="61">
                  <c:v>0.50 </c:v>
                </c:pt>
                <c:pt idx="62">
                  <c:v>-0.5</c:v>
                </c:pt>
              </c:strCache>
            </c:strRef>
          </c:cat>
          <c:val>
            <c:numRef>
              <c:f>'준비교체시간 분석'!$AQ$68:$AQ$130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11</c:v>
                </c:pt>
                <c:pt idx="16">
                  <c:v>18</c:v>
                </c:pt>
                <c:pt idx="17">
                  <c:v>5</c:v>
                </c:pt>
                <c:pt idx="18">
                  <c:v>5</c:v>
                </c:pt>
                <c:pt idx="19">
                  <c:v>3</c:v>
                </c:pt>
                <c:pt idx="20">
                  <c:v>4</c:v>
                </c:pt>
                <c:pt idx="21">
                  <c:v>2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2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84-2D4B-A540-64A1290655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1750831"/>
        <c:axId val="317651567"/>
      </c:barChart>
      <c:catAx>
        <c:axId val="3617508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" altLang="ko-KR"/>
                  <a:t>-0.5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17651567"/>
        <c:crosses val="autoZero"/>
        <c:auto val="1"/>
        <c:lblAlgn val="ctr"/>
        <c:lblOffset val="100"/>
        <c:noMultiLvlLbl val="0"/>
      </c:catAx>
      <c:valAx>
        <c:axId val="31765156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" altLang="ko-KR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61750831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 altLang="ko-KR"/>
              <a:t>Histogram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5509435894499901E-2"/>
          <c:y val="5.8228346456692913E-2"/>
          <c:w val="0.90285431676594075"/>
          <c:h val="0.84934946494224439"/>
        </c:manualLayout>
      </c:layout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'준비교체시간 분석'!$BN$5:$BN$66</c:f>
              <c:strCache>
                <c:ptCount val="62"/>
                <c:pt idx="0">
                  <c:v>23</c:v>
                </c:pt>
                <c:pt idx="1">
                  <c:v>26</c:v>
                </c:pt>
                <c:pt idx="2">
                  <c:v>29</c:v>
                </c:pt>
                <c:pt idx="3">
                  <c:v>32</c:v>
                </c:pt>
                <c:pt idx="4">
                  <c:v>35</c:v>
                </c:pt>
                <c:pt idx="5">
                  <c:v>38</c:v>
                </c:pt>
                <c:pt idx="6">
                  <c:v>41</c:v>
                </c:pt>
                <c:pt idx="7">
                  <c:v>44</c:v>
                </c:pt>
                <c:pt idx="8">
                  <c:v>47</c:v>
                </c:pt>
                <c:pt idx="9">
                  <c:v>50</c:v>
                </c:pt>
                <c:pt idx="10">
                  <c:v>52</c:v>
                </c:pt>
                <c:pt idx="11">
                  <c:v>55</c:v>
                </c:pt>
                <c:pt idx="12">
                  <c:v>58</c:v>
                </c:pt>
                <c:pt idx="13">
                  <c:v>61</c:v>
                </c:pt>
                <c:pt idx="14">
                  <c:v>64</c:v>
                </c:pt>
                <c:pt idx="15">
                  <c:v>67</c:v>
                </c:pt>
                <c:pt idx="16">
                  <c:v>70</c:v>
                </c:pt>
                <c:pt idx="17">
                  <c:v>73</c:v>
                </c:pt>
                <c:pt idx="18">
                  <c:v>76</c:v>
                </c:pt>
                <c:pt idx="19">
                  <c:v>79</c:v>
                </c:pt>
                <c:pt idx="20">
                  <c:v>82</c:v>
                </c:pt>
                <c:pt idx="21">
                  <c:v>85</c:v>
                </c:pt>
                <c:pt idx="22">
                  <c:v>88</c:v>
                </c:pt>
                <c:pt idx="23">
                  <c:v>91</c:v>
                </c:pt>
                <c:pt idx="24">
                  <c:v>94</c:v>
                </c:pt>
                <c:pt idx="25">
                  <c:v>97</c:v>
                </c:pt>
                <c:pt idx="26">
                  <c:v>100</c:v>
                </c:pt>
                <c:pt idx="27">
                  <c:v>103</c:v>
                </c:pt>
                <c:pt idx="28">
                  <c:v>106</c:v>
                </c:pt>
                <c:pt idx="29">
                  <c:v>109</c:v>
                </c:pt>
                <c:pt idx="30">
                  <c:v>111</c:v>
                </c:pt>
                <c:pt idx="31">
                  <c:v>114</c:v>
                </c:pt>
                <c:pt idx="32">
                  <c:v>117</c:v>
                </c:pt>
                <c:pt idx="33">
                  <c:v>120</c:v>
                </c:pt>
                <c:pt idx="34">
                  <c:v>123</c:v>
                </c:pt>
                <c:pt idx="35">
                  <c:v>126</c:v>
                </c:pt>
                <c:pt idx="36">
                  <c:v>129</c:v>
                </c:pt>
                <c:pt idx="37">
                  <c:v>132</c:v>
                </c:pt>
                <c:pt idx="38">
                  <c:v>135</c:v>
                </c:pt>
                <c:pt idx="39">
                  <c:v>138</c:v>
                </c:pt>
                <c:pt idx="40">
                  <c:v>141</c:v>
                </c:pt>
                <c:pt idx="41">
                  <c:v>144</c:v>
                </c:pt>
                <c:pt idx="42">
                  <c:v>147</c:v>
                </c:pt>
                <c:pt idx="43">
                  <c:v>150</c:v>
                </c:pt>
                <c:pt idx="44">
                  <c:v>153</c:v>
                </c:pt>
                <c:pt idx="45">
                  <c:v>156</c:v>
                </c:pt>
                <c:pt idx="46">
                  <c:v>159</c:v>
                </c:pt>
                <c:pt idx="47">
                  <c:v>162</c:v>
                </c:pt>
                <c:pt idx="48">
                  <c:v>165</c:v>
                </c:pt>
                <c:pt idx="49">
                  <c:v>168</c:v>
                </c:pt>
                <c:pt idx="50">
                  <c:v>170</c:v>
                </c:pt>
                <c:pt idx="51">
                  <c:v>173</c:v>
                </c:pt>
                <c:pt idx="52">
                  <c:v>176</c:v>
                </c:pt>
                <c:pt idx="53">
                  <c:v>179</c:v>
                </c:pt>
                <c:pt idx="54">
                  <c:v>182</c:v>
                </c:pt>
                <c:pt idx="55">
                  <c:v>185</c:v>
                </c:pt>
                <c:pt idx="56">
                  <c:v>188</c:v>
                </c:pt>
                <c:pt idx="57">
                  <c:v>191</c:v>
                </c:pt>
                <c:pt idx="58">
                  <c:v>194</c:v>
                </c:pt>
                <c:pt idx="59">
                  <c:v>197</c:v>
                </c:pt>
                <c:pt idx="60">
                  <c:v>200</c:v>
                </c:pt>
                <c:pt idx="61">
                  <c:v>More</c:v>
                </c:pt>
              </c:strCache>
            </c:strRef>
          </c:cat>
          <c:val>
            <c:numRef>
              <c:f>'준비교체시간 분석'!$BO$5:$BO$66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0</c:v>
                </c:pt>
                <c:pt idx="7">
                  <c:v>3</c:v>
                </c:pt>
                <c:pt idx="8">
                  <c:v>3</c:v>
                </c:pt>
                <c:pt idx="9">
                  <c:v>1</c:v>
                </c:pt>
                <c:pt idx="10">
                  <c:v>3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4</c:v>
                </c:pt>
                <c:pt idx="15">
                  <c:v>3</c:v>
                </c:pt>
                <c:pt idx="16">
                  <c:v>1</c:v>
                </c:pt>
                <c:pt idx="17">
                  <c:v>2</c:v>
                </c:pt>
                <c:pt idx="18">
                  <c:v>2</c:v>
                </c:pt>
                <c:pt idx="19">
                  <c:v>5</c:v>
                </c:pt>
                <c:pt idx="20">
                  <c:v>0</c:v>
                </c:pt>
                <c:pt idx="21">
                  <c:v>3</c:v>
                </c:pt>
                <c:pt idx="22">
                  <c:v>0</c:v>
                </c:pt>
                <c:pt idx="23">
                  <c:v>0</c:v>
                </c:pt>
                <c:pt idx="24">
                  <c:v>2</c:v>
                </c:pt>
                <c:pt idx="25">
                  <c:v>2</c:v>
                </c:pt>
                <c:pt idx="26">
                  <c:v>1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2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0D-5E46-8061-96BF41973A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8582079"/>
        <c:axId val="358227039"/>
      </c:barChart>
      <c:catAx>
        <c:axId val="3585820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" altLang="ko-KR"/>
                  <a:t>20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8227039"/>
        <c:crosses val="autoZero"/>
        <c:auto val="1"/>
        <c:lblAlgn val="ctr"/>
        <c:lblOffset val="100"/>
        <c:noMultiLvlLbl val="0"/>
      </c:catAx>
      <c:valAx>
        <c:axId val="35822703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" altLang="ko-KR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8582079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 altLang="ko-KR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'준비교체시간 분석'!$BN$68:$BN$129</c:f>
              <c:strCache>
                <c:ptCount val="62"/>
                <c:pt idx="0">
                  <c:v>23</c:v>
                </c:pt>
                <c:pt idx="1">
                  <c:v>26</c:v>
                </c:pt>
                <c:pt idx="2">
                  <c:v>29</c:v>
                </c:pt>
                <c:pt idx="3">
                  <c:v>32</c:v>
                </c:pt>
                <c:pt idx="4">
                  <c:v>35</c:v>
                </c:pt>
                <c:pt idx="5">
                  <c:v>38</c:v>
                </c:pt>
                <c:pt idx="6">
                  <c:v>41</c:v>
                </c:pt>
                <c:pt idx="7">
                  <c:v>44</c:v>
                </c:pt>
                <c:pt idx="8">
                  <c:v>47</c:v>
                </c:pt>
                <c:pt idx="9">
                  <c:v>50</c:v>
                </c:pt>
                <c:pt idx="10">
                  <c:v>52</c:v>
                </c:pt>
                <c:pt idx="11">
                  <c:v>55</c:v>
                </c:pt>
                <c:pt idx="12">
                  <c:v>58</c:v>
                </c:pt>
                <c:pt idx="13">
                  <c:v>61</c:v>
                </c:pt>
                <c:pt idx="14">
                  <c:v>64</c:v>
                </c:pt>
                <c:pt idx="15">
                  <c:v>67</c:v>
                </c:pt>
                <c:pt idx="16">
                  <c:v>70</c:v>
                </c:pt>
                <c:pt idx="17">
                  <c:v>73</c:v>
                </c:pt>
                <c:pt idx="18">
                  <c:v>76</c:v>
                </c:pt>
                <c:pt idx="19">
                  <c:v>79</c:v>
                </c:pt>
                <c:pt idx="20">
                  <c:v>82</c:v>
                </c:pt>
                <c:pt idx="21">
                  <c:v>85</c:v>
                </c:pt>
                <c:pt idx="22">
                  <c:v>88</c:v>
                </c:pt>
                <c:pt idx="23">
                  <c:v>91</c:v>
                </c:pt>
                <c:pt idx="24">
                  <c:v>94</c:v>
                </c:pt>
                <c:pt idx="25">
                  <c:v>97</c:v>
                </c:pt>
                <c:pt idx="26">
                  <c:v>100</c:v>
                </c:pt>
                <c:pt idx="27">
                  <c:v>103</c:v>
                </c:pt>
                <c:pt idx="28">
                  <c:v>106</c:v>
                </c:pt>
                <c:pt idx="29">
                  <c:v>109</c:v>
                </c:pt>
                <c:pt idx="30">
                  <c:v>111</c:v>
                </c:pt>
                <c:pt idx="31">
                  <c:v>114</c:v>
                </c:pt>
                <c:pt idx="32">
                  <c:v>117</c:v>
                </c:pt>
                <c:pt idx="33">
                  <c:v>120</c:v>
                </c:pt>
                <c:pt idx="34">
                  <c:v>123</c:v>
                </c:pt>
                <c:pt idx="35">
                  <c:v>126</c:v>
                </c:pt>
                <c:pt idx="36">
                  <c:v>129</c:v>
                </c:pt>
                <c:pt idx="37">
                  <c:v>132</c:v>
                </c:pt>
                <c:pt idx="38">
                  <c:v>135</c:v>
                </c:pt>
                <c:pt idx="39">
                  <c:v>138</c:v>
                </c:pt>
                <c:pt idx="40">
                  <c:v>141</c:v>
                </c:pt>
                <c:pt idx="41">
                  <c:v>144</c:v>
                </c:pt>
                <c:pt idx="42">
                  <c:v>147</c:v>
                </c:pt>
                <c:pt idx="43">
                  <c:v>150</c:v>
                </c:pt>
                <c:pt idx="44">
                  <c:v>153</c:v>
                </c:pt>
                <c:pt idx="45">
                  <c:v>156</c:v>
                </c:pt>
                <c:pt idx="46">
                  <c:v>159</c:v>
                </c:pt>
                <c:pt idx="47">
                  <c:v>162</c:v>
                </c:pt>
                <c:pt idx="48">
                  <c:v>165</c:v>
                </c:pt>
                <c:pt idx="49">
                  <c:v>168</c:v>
                </c:pt>
                <c:pt idx="50">
                  <c:v>170</c:v>
                </c:pt>
                <c:pt idx="51">
                  <c:v>173</c:v>
                </c:pt>
                <c:pt idx="52">
                  <c:v>176</c:v>
                </c:pt>
                <c:pt idx="53">
                  <c:v>179</c:v>
                </c:pt>
                <c:pt idx="54">
                  <c:v>182</c:v>
                </c:pt>
                <c:pt idx="55">
                  <c:v>185</c:v>
                </c:pt>
                <c:pt idx="56">
                  <c:v>188</c:v>
                </c:pt>
                <c:pt idx="57">
                  <c:v>191</c:v>
                </c:pt>
                <c:pt idx="58">
                  <c:v>194</c:v>
                </c:pt>
                <c:pt idx="59">
                  <c:v>197</c:v>
                </c:pt>
                <c:pt idx="60">
                  <c:v>200</c:v>
                </c:pt>
                <c:pt idx="61">
                  <c:v>44</c:v>
                </c:pt>
              </c:strCache>
            </c:strRef>
          </c:cat>
          <c:val>
            <c:numRef>
              <c:f>'준비교체시간 분석'!$BO$68:$BO$129</c:f>
              <c:numCache>
                <c:formatCode>General</c:formatCode>
                <c:ptCount val="62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4</c:v>
                </c:pt>
                <c:pt idx="4">
                  <c:v>4</c:v>
                </c:pt>
                <c:pt idx="5">
                  <c:v>6</c:v>
                </c:pt>
                <c:pt idx="6">
                  <c:v>5</c:v>
                </c:pt>
                <c:pt idx="7">
                  <c:v>4</c:v>
                </c:pt>
                <c:pt idx="8">
                  <c:v>2</c:v>
                </c:pt>
                <c:pt idx="9">
                  <c:v>1</c:v>
                </c:pt>
                <c:pt idx="10">
                  <c:v>3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2</c:v>
                </c:pt>
                <c:pt idx="16">
                  <c:v>0</c:v>
                </c:pt>
                <c:pt idx="17">
                  <c:v>2</c:v>
                </c:pt>
                <c:pt idx="18">
                  <c:v>2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2</c:v>
                </c:pt>
                <c:pt idx="26">
                  <c:v>1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E4-064E-91BA-0963BA570C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4899919"/>
        <c:axId val="760301967"/>
      </c:barChart>
      <c:catAx>
        <c:axId val="3448999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" altLang="ko-KR"/>
                  <a:t>20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60301967"/>
        <c:crosses val="autoZero"/>
        <c:auto val="1"/>
        <c:lblAlgn val="ctr"/>
        <c:lblOffset val="100"/>
        <c:noMultiLvlLbl val="0"/>
      </c:catAx>
      <c:valAx>
        <c:axId val="76030196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" altLang="ko-KR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44899919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 altLang="ko-KR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'준비교체시간 분석'!$AP$131:$AP$150</c:f>
              <c:strCache>
                <c:ptCount val="20"/>
                <c:pt idx="0">
                  <c:v>-0.45 </c:v>
                </c:pt>
                <c:pt idx="1">
                  <c:v>-0.39 </c:v>
                </c:pt>
                <c:pt idx="2">
                  <c:v>-0.34 </c:v>
                </c:pt>
                <c:pt idx="3">
                  <c:v>-0.29 </c:v>
                </c:pt>
                <c:pt idx="4">
                  <c:v>-0.24 </c:v>
                </c:pt>
                <c:pt idx="5">
                  <c:v>-0.18 </c:v>
                </c:pt>
                <c:pt idx="6">
                  <c:v>-0.13 </c:v>
                </c:pt>
                <c:pt idx="7">
                  <c:v>-0.08 </c:v>
                </c:pt>
                <c:pt idx="8">
                  <c:v>-0.03 </c:v>
                </c:pt>
                <c:pt idx="9">
                  <c:v>0.03 </c:v>
                </c:pt>
                <c:pt idx="10">
                  <c:v>0.08 </c:v>
                </c:pt>
                <c:pt idx="11">
                  <c:v>0.13 </c:v>
                </c:pt>
                <c:pt idx="12">
                  <c:v>0.18 </c:v>
                </c:pt>
                <c:pt idx="13">
                  <c:v>0.24 </c:v>
                </c:pt>
                <c:pt idx="14">
                  <c:v>0.29 </c:v>
                </c:pt>
                <c:pt idx="15">
                  <c:v>0.34 </c:v>
                </c:pt>
                <c:pt idx="16">
                  <c:v>0.39 </c:v>
                </c:pt>
                <c:pt idx="17">
                  <c:v>0.45 </c:v>
                </c:pt>
                <c:pt idx="18">
                  <c:v>0.50 </c:v>
                </c:pt>
                <c:pt idx="19">
                  <c:v>More</c:v>
                </c:pt>
              </c:strCache>
            </c:strRef>
          </c:cat>
          <c:val>
            <c:numRef>
              <c:f>'준비교체시간 분석'!$AQ$131:$AQ$150</c:f>
              <c:numCache>
                <c:formatCode>General</c:formatCode>
                <c:ptCount val="20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0</c:v>
                </c:pt>
                <c:pt idx="7">
                  <c:v>3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19-A740-B7E4-E24896B949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37194047"/>
        <c:axId val="761850879"/>
      </c:barChart>
      <c:catAx>
        <c:axId val="17371940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" altLang="ko-KR"/>
                  <a:t>-0.5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61850879"/>
        <c:crosses val="autoZero"/>
        <c:auto val="1"/>
        <c:lblAlgn val="ctr"/>
        <c:lblOffset val="100"/>
        <c:noMultiLvlLbl val="0"/>
      </c:catAx>
      <c:valAx>
        <c:axId val="76185087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" altLang="ko-KR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37194047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0</xdr:colOff>
      <xdr:row>3</xdr:row>
      <xdr:rowOff>12700</xdr:rowOff>
    </xdr:from>
    <xdr:to>
      <xdr:col>30</xdr:col>
      <xdr:colOff>673100</xdr:colOff>
      <xdr:row>52</xdr:row>
      <xdr:rowOff>190500</xdr:rowOff>
    </xdr:to>
    <xdr:graphicFrame macro="">
      <xdr:nvGraphicFramePr>
        <xdr:cNvPr id="20" name="차트 19">
          <a:extLst>
            <a:ext uri="{FF2B5EF4-FFF2-40B4-BE49-F238E27FC236}">
              <a16:creationId xmlns:a16="http://schemas.microsoft.com/office/drawing/2014/main" id="{6CC46EFF-2FBD-D9B4-C0FF-46D8E49D5C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0</xdr:colOff>
      <xdr:row>67</xdr:row>
      <xdr:rowOff>12700</xdr:rowOff>
    </xdr:from>
    <xdr:to>
      <xdr:col>30</xdr:col>
      <xdr:colOff>660400</xdr:colOff>
      <xdr:row>116</xdr:row>
      <xdr:rowOff>25400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id="{A9B08C62-E0AE-3D4C-4E97-E5E737E73F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0</xdr:colOff>
      <xdr:row>128</xdr:row>
      <xdr:rowOff>215900</xdr:rowOff>
    </xdr:from>
    <xdr:to>
      <xdr:col>26</xdr:col>
      <xdr:colOff>774700</xdr:colOff>
      <xdr:row>149</xdr:row>
      <xdr:rowOff>88900</xdr:rowOff>
    </xdr:to>
    <xdr:graphicFrame macro="">
      <xdr:nvGraphicFramePr>
        <xdr:cNvPr id="26" name="차트 25">
          <a:extLst>
            <a:ext uri="{FF2B5EF4-FFF2-40B4-BE49-F238E27FC236}">
              <a16:creationId xmlns:a16="http://schemas.microsoft.com/office/drawing/2014/main" id="{A6F30A0B-BDB5-E1FC-65E8-F69F12B4B1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40</xdr:col>
      <xdr:colOff>292100</xdr:colOff>
      <xdr:row>128</xdr:row>
      <xdr:rowOff>165100</xdr:rowOff>
    </xdr:from>
    <xdr:to>
      <xdr:col>51</xdr:col>
      <xdr:colOff>63500</xdr:colOff>
      <xdr:row>148</xdr:row>
      <xdr:rowOff>203200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id="{8D586ED6-868B-9408-E8FB-1868A91A16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43</xdr:col>
      <xdr:colOff>317500</xdr:colOff>
      <xdr:row>3</xdr:row>
      <xdr:rowOff>12700</xdr:rowOff>
    </xdr:from>
    <xdr:to>
      <xdr:col>57</xdr:col>
      <xdr:colOff>673100</xdr:colOff>
      <xdr:row>52</xdr:row>
      <xdr:rowOff>190500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10625701-4C80-174F-8CFC-7237F5F933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43</xdr:col>
      <xdr:colOff>355600</xdr:colOff>
      <xdr:row>67</xdr:row>
      <xdr:rowOff>12700</xdr:rowOff>
    </xdr:from>
    <xdr:to>
      <xdr:col>57</xdr:col>
      <xdr:colOff>660400</xdr:colOff>
      <xdr:row>116</xdr:row>
      <xdr:rowOff>25400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B6729619-0964-F149-B96D-1870FCCFEA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67</xdr:col>
      <xdr:colOff>217314</xdr:colOff>
      <xdr:row>3</xdr:row>
      <xdr:rowOff>4234</xdr:rowOff>
    </xdr:from>
    <xdr:to>
      <xdr:col>80</xdr:col>
      <xdr:colOff>495300</xdr:colOff>
      <xdr:row>52</xdr:row>
      <xdr:rowOff>165100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7C10CB40-60FB-4948-86BA-FFD6F1E84E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67</xdr:col>
      <xdr:colOff>279400</xdr:colOff>
      <xdr:row>66</xdr:row>
      <xdr:rowOff>190500</xdr:rowOff>
    </xdr:from>
    <xdr:to>
      <xdr:col>81</xdr:col>
      <xdr:colOff>304800</xdr:colOff>
      <xdr:row>115</xdr:row>
      <xdr:rowOff>203200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47335572-A6B7-BD4F-9272-1A0FAD06A7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43</xdr:col>
      <xdr:colOff>469900</xdr:colOff>
      <xdr:row>128</xdr:row>
      <xdr:rowOff>215900</xdr:rowOff>
    </xdr:from>
    <xdr:to>
      <xdr:col>53</xdr:col>
      <xdr:colOff>774700</xdr:colOff>
      <xdr:row>149</xdr:row>
      <xdr:rowOff>88900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FD0DAF92-84F9-874F-9B98-F3DA2D0E27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67</xdr:col>
      <xdr:colOff>292100</xdr:colOff>
      <xdr:row>128</xdr:row>
      <xdr:rowOff>165100</xdr:rowOff>
    </xdr:from>
    <xdr:to>
      <xdr:col>78</xdr:col>
      <xdr:colOff>63500</xdr:colOff>
      <xdr:row>148</xdr:row>
      <xdr:rowOff>203200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E2609BD3-5BF3-C547-814F-85599BFCB0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43</xdr:col>
      <xdr:colOff>317500</xdr:colOff>
      <xdr:row>3</xdr:row>
      <xdr:rowOff>12700</xdr:rowOff>
    </xdr:from>
    <xdr:to>
      <xdr:col>57</xdr:col>
      <xdr:colOff>673100</xdr:colOff>
      <xdr:row>52</xdr:row>
      <xdr:rowOff>190500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3054C5B5-6277-994E-87EF-64CEC64EC9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43</xdr:col>
      <xdr:colOff>355600</xdr:colOff>
      <xdr:row>67</xdr:row>
      <xdr:rowOff>12700</xdr:rowOff>
    </xdr:from>
    <xdr:to>
      <xdr:col>57</xdr:col>
      <xdr:colOff>660400</xdr:colOff>
      <xdr:row>116</xdr:row>
      <xdr:rowOff>25400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5D22B0DB-5D38-624D-BEBF-B919C1DBA7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67</xdr:col>
      <xdr:colOff>217314</xdr:colOff>
      <xdr:row>3</xdr:row>
      <xdr:rowOff>4234</xdr:rowOff>
    </xdr:from>
    <xdr:to>
      <xdr:col>80</xdr:col>
      <xdr:colOff>495300</xdr:colOff>
      <xdr:row>52</xdr:row>
      <xdr:rowOff>165100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57C9D89F-01B2-9B4B-AC55-DDFD206CE9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67</xdr:col>
      <xdr:colOff>279400</xdr:colOff>
      <xdr:row>66</xdr:row>
      <xdr:rowOff>190500</xdr:rowOff>
    </xdr:from>
    <xdr:to>
      <xdr:col>81</xdr:col>
      <xdr:colOff>304800</xdr:colOff>
      <xdr:row>115</xdr:row>
      <xdr:rowOff>203200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648D5A0C-F260-CC4D-842F-3E8BFB629D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43</xdr:col>
      <xdr:colOff>469900</xdr:colOff>
      <xdr:row>128</xdr:row>
      <xdr:rowOff>215900</xdr:rowOff>
    </xdr:from>
    <xdr:to>
      <xdr:col>53</xdr:col>
      <xdr:colOff>774700</xdr:colOff>
      <xdr:row>149</xdr:row>
      <xdr:rowOff>88900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C91C0703-B4C6-5545-A81D-5C2AE0EF0A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67</xdr:col>
      <xdr:colOff>292100</xdr:colOff>
      <xdr:row>128</xdr:row>
      <xdr:rowOff>165100</xdr:rowOff>
    </xdr:from>
    <xdr:to>
      <xdr:col>78</xdr:col>
      <xdr:colOff>63500</xdr:colOff>
      <xdr:row>148</xdr:row>
      <xdr:rowOff>203200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A9BF1094-4000-6B40-B045-5F4E336B13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2"/>
  <sheetViews>
    <sheetView workbookViewId="0">
      <selection activeCell="K36" sqref="K36"/>
    </sheetView>
  </sheetViews>
  <sheetFormatPr baseColWidth="10" defaultColWidth="8.83203125" defaultRowHeight="17"/>
  <cols>
    <col min="1" max="1" width="12" bestFit="1" customWidth="1"/>
    <col min="2" max="2" width="7.33203125" hidden="1" bestFit="1" customWidth="1"/>
    <col min="3" max="3" width="6.6640625" hidden="1" bestFit="1" customWidth="1"/>
    <col min="4" max="4" width="9.6640625" hidden="1" customWidth="1"/>
    <col min="5" max="5" width="18.6640625" customWidth="1"/>
    <col min="6" max="6" width="10.1640625" customWidth="1"/>
    <col min="7" max="7" width="13.33203125" customWidth="1"/>
    <col min="8" max="8" width="56.83203125" bestFit="1" customWidth="1"/>
    <col min="9" max="9" width="9.33203125" bestFit="1" customWidth="1"/>
    <col min="10" max="11" width="19.6640625" bestFit="1" customWidth="1"/>
    <col min="12" max="17" width="11.6640625" customWidth="1"/>
    <col min="18" max="19" width="10.1640625" customWidth="1"/>
    <col min="20" max="24" width="11.6640625" customWidth="1"/>
    <col min="25" max="25" width="29.1640625" customWidth="1"/>
  </cols>
  <sheetData>
    <row r="1" spans="1:24" ht="19" customHeight="1" thickBot="1"/>
    <row r="2" spans="1:24" ht="28" customHeight="1" thickBot="1">
      <c r="A2" s="147" t="s">
        <v>0</v>
      </c>
      <c r="B2" s="148"/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  <c r="T2" s="144" t="s">
        <v>1</v>
      </c>
      <c r="U2" s="145"/>
      <c r="V2" s="145"/>
      <c r="W2" s="145"/>
      <c r="X2" s="146"/>
    </row>
    <row r="3" spans="1:24" ht="51" customHeight="1">
      <c r="A3" s="1" t="s">
        <v>2</v>
      </c>
      <c r="B3" s="2" t="s">
        <v>3</v>
      </c>
      <c r="C3" s="2" t="s">
        <v>4</v>
      </c>
      <c r="D3" s="2" t="s">
        <v>5</v>
      </c>
      <c r="E3" s="2" t="s">
        <v>6</v>
      </c>
      <c r="F3" s="2" t="s">
        <v>7</v>
      </c>
      <c r="G3" s="2" t="s">
        <v>8</v>
      </c>
      <c r="H3" s="2" t="s">
        <v>9</v>
      </c>
      <c r="I3" s="2" t="s">
        <v>10</v>
      </c>
      <c r="J3" s="3" t="s">
        <v>11</v>
      </c>
      <c r="K3" s="3" t="s">
        <v>12</v>
      </c>
      <c r="L3" s="2" t="s">
        <v>13</v>
      </c>
      <c r="M3" s="2" t="s">
        <v>14</v>
      </c>
      <c r="N3" s="2" t="s">
        <v>15</v>
      </c>
      <c r="O3" s="4" t="s">
        <v>16</v>
      </c>
      <c r="P3" s="2" t="s">
        <v>17</v>
      </c>
      <c r="Q3" s="2" t="s">
        <v>18</v>
      </c>
      <c r="R3" s="5" t="s">
        <v>19</v>
      </c>
      <c r="S3" s="5" t="s">
        <v>20</v>
      </c>
      <c r="T3" s="8" t="s">
        <v>21</v>
      </c>
      <c r="U3" s="9" t="s">
        <v>22</v>
      </c>
      <c r="V3" s="9" t="s">
        <v>23</v>
      </c>
      <c r="W3" s="10" t="s">
        <v>24</v>
      </c>
      <c r="X3" s="11" t="s">
        <v>25</v>
      </c>
    </row>
    <row r="4" spans="1:24">
      <c r="A4" s="13">
        <v>45042</v>
      </c>
      <c r="B4" s="14">
        <v>1</v>
      </c>
      <c r="C4" s="15">
        <v>1</v>
      </c>
      <c r="D4" s="16">
        <v>37807</v>
      </c>
      <c r="E4" s="17" t="s">
        <v>26</v>
      </c>
      <c r="F4" s="18">
        <v>1</v>
      </c>
      <c r="G4" s="19" t="s">
        <v>27</v>
      </c>
      <c r="H4" s="20" t="s">
        <v>28</v>
      </c>
      <c r="I4" s="21">
        <v>63</v>
      </c>
      <c r="J4" s="22">
        <v>45042.32303240741</v>
      </c>
      <c r="K4" s="23">
        <v>45042.618090277778</v>
      </c>
      <c r="L4" s="24" t="s">
        <v>29</v>
      </c>
      <c r="M4" s="25" t="s">
        <v>30</v>
      </c>
      <c r="N4" s="26" t="s">
        <v>31</v>
      </c>
      <c r="O4" s="27" t="s">
        <v>32</v>
      </c>
      <c r="P4" s="28" t="s">
        <v>33</v>
      </c>
      <c r="Q4" s="29" t="s">
        <v>34</v>
      </c>
      <c r="R4" s="30">
        <v>45.37</v>
      </c>
      <c r="S4" s="31">
        <v>54.32</v>
      </c>
      <c r="T4" s="32" t="s">
        <v>35</v>
      </c>
      <c r="U4" s="33" t="s">
        <v>36</v>
      </c>
      <c r="V4" s="34" t="s">
        <v>37</v>
      </c>
      <c r="W4" s="35" t="s">
        <v>38</v>
      </c>
      <c r="X4" s="36" t="s">
        <v>39</v>
      </c>
    </row>
    <row r="5" spans="1:24">
      <c r="A5" s="13">
        <v>45042</v>
      </c>
      <c r="B5" s="14">
        <v>1</v>
      </c>
      <c r="C5" s="15">
        <v>7</v>
      </c>
      <c r="D5" s="16">
        <v>37814</v>
      </c>
      <c r="E5" s="17" t="s">
        <v>26</v>
      </c>
      <c r="F5" s="125">
        <v>2</v>
      </c>
      <c r="G5" s="126" t="s">
        <v>40</v>
      </c>
      <c r="H5" s="127" t="s">
        <v>41</v>
      </c>
      <c r="I5" s="128">
        <v>64</v>
      </c>
      <c r="J5" s="129">
        <v>45042.323483796303</v>
      </c>
      <c r="K5" s="130">
        <v>45042.799305555563</v>
      </c>
      <c r="L5" s="131" t="s">
        <v>42</v>
      </c>
      <c r="M5" s="132" t="s">
        <v>43</v>
      </c>
      <c r="N5" s="133" t="s">
        <v>44</v>
      </c>
      <c r="O5" s="134" t="s">
        <v>45</v>
      </c>
      <c r="P5" s="135" t="s">
        <v>46</v>
      </c>
      <c r="Q5" s="136" t="s">
        <v>47</v>
      </c>
      <c r="R5" s="137">
        <v>54.49</v>
      </c>
      <c r="S5" s="138">
        <v>64.92</v>
      </c>
      <c r="T5" s="139" t="s">
        <v>48</v>
      </c>
      <c r="U5" s="140" t="s">
        <v>49</v>
      </c>
      <c r="V5" s="141" t="s">
        <v>50</v>
      </c>
      <c r="W5" s="142" t="s">
        <v>51</v>
      </c>
      <c r="X5" s="143" t="s">
        <v>52</v>
      </c>
    </row>
    <row r="6" spans="1:24">
      <c r="A6" s="13">
        <v>45042</v>
      </c>
      <c r="B6" s="14">
        <v>1</v>
      </c>
      <c r="C6" s="15">
        <v>6</v>
      </c>
      <c r="D6" s="16">
        <v>37816</v>
      </c>
      <c r="E6" s="17" t="s">
        <v>26</v>
      </c>
      <c r="F6" s="18">
        <v>3</v>
      </c>
      <c r="G6" s="19" t="s">
        <v>53</v>
      </c>
      <c r="H6" s="20" t="s">
        <v>54</v>
      </c>
      <c r="I6" s="21">
        <v>20</v>
      </c>
      <c r="J6" s="22">
        <v>45042.321956018517</v>
      </c>
      <c r="K6" s="23">
        <v>45042.610555555562</v>
      </c>
      <c r="L6" s="24" t="s">
        <v>29</v>
      </c>
      <c r="M6" s="25" t="s">
        <v>55</v>
      </c>
      <c r="N6" s="26" t="s">
        <v>56</v>
      </c>
      <c r="O6" s="27" t="s">
        <v>57</v>
      </c>
      <c r="P6" s="28" t="s">
        <v>58</v>
      </c>
      <c r="Q6" s="29" t="s">
        <v>59</v>
      </c>
      <c r="R6" s="30">
        <v>26.4</v>
      </c>
      <c r="S6" s="31">
        <v>31.75</v>
      </c>
      <c r="T6" s="32" t="s">
        <v>60</v>
      </c>
      <c r="U6" s="33" t="s">
        <v>61</v>
      </c>
      <c r="V6" s="34" t="s">
        <v>62</v>
      </c>
      <c r="W6" s="35" t="s">
        <v>63</v>
      </c>
      <c r="X6" s="36" t="s">
        <v>64</v>
      </c>
    </row>
    <row r="7" spans="1:24">
      <c r="A7" s="13">
        <v>45042</v>
      </c>
      <c r="B7" s="14">
        <v>1</v>
      </c>
      <c r="C7" s="15">
        <v>6</v>
      </c>
      <c r="D7" s="16">
        <v>37820</v>
      </c>
      <c r="E7" s="17" t="s">
        <v>26</v>
      </c>
      <c r="F7" s="125">
        <v>3</v>
      </c>
      <c r="G7" s="126" t="s">
        <v>53</v>
      </c>
      <c r="H7" s="127" t="s">
        <v>65</v>
      </c>
      <c r="I7" s="128">
        <v>213</v>
      </c>
      <c r="J7" s="129">
        <v>45042.610555555562</v>
      </c>
      <c r="K7" s="130">
        <v>45042.800011574072</v>
      </c>
      <c r="L7" s="131" t="s">
        <v>66</v>
      </c>
      <c r="M7" s="132" t="s">
        <v>67</v>
      </c>
      <c r="N7" s="133" t="s">
        <v>68</v>
      </c>
      <c r="O7" s="134" t="s">
        <v>69</v>
      </c>
      <c r="P7" s="135" t="s">
        <v>70</v>
      </c>
      <c r="Q7" s="136" t="s">
        <v>71</v>
      </c>
      <c r="R7" s="137">
        <v>33.29</v>
      </c>
      <c r="S7" s="138">
        <v>39.01</v>
      </c>
      <c r="T7" s="139" t="s">
        <v>72</v>
      </c>
      <c r="U7" s="140" t="s">
        <v>73</v>
      </c>
      <c r="V7" s="141" t="s">
        <v>74</v>
      </c>
      <c r="W7" s="142" t="s">
        <v>75</v>
      </c>
      <c r="X7" s="143" t="s">
        <v>76</v>
      </c>
    </row>
    <row r="8" spans="1:24">
      <c r="A8" s="13">
        <v>45042</v>
      </c>
      <c r="B8" s="14">
        <v>1</v>
      </c>
      <c r="C8" s="15">
        <v>4</v>
      </c>
      <c r="D8" s="16">
        <v>37805</v>
      </c>
      <c r="E8" s="17" t="s">
        <v>26</v>
      </c>
      <c r="F8" s="18">
        <v>4</v>
      </c>
      <c r="G8" s="19" t="s">
        <v>77</v>
      </c>
      <c r="H8" s="20" t="s">
        <v>78</v>
      </c>
      <c r="I8" s="21">
        <v>78</v>
      </c>
      <c r="J8" s="22">
        <v>45042.323159722233</v>
      </c>
      <c r="K8" s="23">
        <v>45042.802881944437</v>
      </c>
      <c r="L8" s="24" t="s">
        <v>42</v>
      </c>
      <c r="M8" s="25" t="s">
        <v>79</v>
      </c>
      <c r="N8" s="26" t="s">
        <v>80</v>
      </c>
      <c r="O8" s="27" t="s">
        <v>81</v>
      </c>
      <c r="P8" s="28" t="s">
        <v>82</v>
      </c>
      <c r="Q8" s="29" t="s">
        <v>83</v>
      </c>
      <c r="R8" s="30">
        <v>67.849999999999994</v>
      </c>
      <c r="S8" s="31">
        <v>80.7</v>
      </c>
      <c r="T8" s="32" t="s">
        <v>84</v>
      </c>
      <c r="U8" s="33" t="s">
        <v>85</v>
      </c>
      <c r="V8" s="34" t="s">
        <v>86</v>
      </c>
      <c r="W8" s="35" t="s">
        <v>38</v>
      </c>
      <c r="X8" s="36" t="s">
        <v>87</v>
      </c>
    </row>
    <row r="9" spans="1:24">
      <c r="A9" s="13">
        <v>45042</v>
      </c>
      <c r="B9" s="14">
        <v>1</v>
      </c>
      <c r="C9" s="15">
        <v>5</v>
      </c>
      <c r="D9" s="16">
        <v>37800</v>
      </c>
      <c r="E9" s="17" t="s">
        <v>26</v>
      </c>
      <c r="F9" s="125">
        <v>5</v>
      </c>
      <c r="G9" s="126" t="s">
        <v>88</v>
      </c>
      <c r="H9" s="127" t="s">
        <v>89</v>
      </c>
      <c r="I9" s="128">
        <v>103</v>
      </c>
      <c r="J9" s="129">
        <v>45042.322291666656</v>
      </c>
      <c r="K9" s="130">
        <v>45042.568043981482</v>
      </c>
      <c r="L9" s="131" t="s">
        <v>29</v>
      </c>
      <c r="M9" s="132" t="s">
        <v>90</v>
      </c>
      <c r="N9" s="133" t="s">
        <v>91</v>
      </c>
      <c r="O9" s="134" t="s">
        <v>92</v>
      </c>
      <c r="P9" s="135" t="s">
        <v>93</v>
      </c>
      <c r="Q9" s="136" t="s">
        <v>94</v>
      </c>
      <c r="R9" s="137">
        <v>41.12</v>
      </c>
      <c r="S9" s="138">
        <v>51.26</v>
      </c>
      <c r="T9" s="139" t="s">
        <v>95</v>
      </c>
      <c r="U9" s="140" t="s">
        <v>96</v>
      </c>
      <c r="V9" s="141" t="s">
        <v>97</v>
      </c>
      <c r="W9" s="142" t="s">
        <v>98</v>
      </c>
      <c r="X9" s="143" t="s">
        <v>99</v>
      </c>
    </row>
    <row r="10" spans="1:24">
      <c r="A10" s="13">
        <v>45042</v>
      </c>
      <c r="B10" s="14">
        <v>1</v>
      </c>
      <c r="C10" s="15">
        <v>5</v>
      </c>
      <c r="D10" s="16">
        <v>37826</v>
      </c>
      <c r="E10" s="17" t="s">
        <v>26</v>
      </c>
      <c r="F10" s="18">
        <v>5</v>
      </c>
      <c r="G10" s="19" t="s">
        <v>88</v>
      </c>
      <c r="H10" s="20" t="s">
        <v>100</v>
      </c>
      <c r="I10" s="21">
        <v>35</v>
      </c>
      <c r="J10" s="22">
        <v>45042.568043981482</v>
      </c>
      <c r="K10" s="23">
        <v>45042.757361111107</v>
      </c>
      <c r="L10" s="24" t="s">
        <v>66</v>
      </c>
      <c r="M10" s="25" t="s">
        <v>101</v>
      </c>
      <c r="N10" s="26" t="s">
        <v>102</v>
      </c>
      <c r="O10" s="27" t="s">
        <v>103</v>
      </c>
      <c r="P10" s="28" t="s">
        <v>104</v>
      </c>
      <c r="Q10" s="29" t="s">
        <v>105</v>
      </c>
      <c r="R10" s="30">
        <v>7</v>
      </c>
      <c r="S10" s="31">
        <v>8.1999999999999993</v>
      </c>
      <c r="T10" s="32" t="s">
        <v>106</v>
      </c>
      <c r="U10" s="33" t="s">
        <v>107</v>
      </c>
      <c r="V10" s="34" t="s">
        <v>108</v>
      </c>
      <c r="W10" s="35" t="s">
        <v>109</v>
      </c>
      <c r="X10" s="36" t="s">
        <v>110</v>
      </c>
    </row>
    <row r="11" spans="1:24">
      <c r="A11" s="13">
        <v>45042</v>
      </c>
      <c r="B11" s="14">
        <v>1</v>
      </c>
      <c r="C11" s="15">
        <v>3</v>
      </c>
      <c r="D11" s="16">
        <v>37811</v>
      </c>
      <c r="E11" s="17" t="s">
        <v>26</v>
      </c>
      <c r="F11" s="125">
        <v>6</v>
      </c>
      <c r="G11" s="126" t="s">
        <v>111</v>
      </c>
      <c r="H11" s="127" t="s">
        <v>112</v>
      </c>
      <c r="I11" s="128">
        <v>126</v>
      </c>
      <c r="J11" s="129">
        <v>45042.32335648148</v>
      </c>
      <c r="K11" s="130">
        <v>45042.510671296302</v>
      </c>
      <c r="L11" s="131" t="s">
        <v>113</v>
      </c>
      <c r="M11" s="132" t="s">
        <v>114</v>
      </c>
      <c r="N11" s="133" t="s">
        <v>115</v>
      </c>
      <c r="O11" s="134" t="s">
        <v>116</v>
      </c>
      <c r="P11" s="135" t="s">
        <v>117</v>
      </c>
      <c r="Q11" s="136" t="s">
        <v>118</v>
      </c>
      <c r="R11" s="137">
        <v>45.49</v>
      </c>
      <c r="S11" s="138">
        <v>47.24</v>
      </c>
      <c r="T11" s="139" t="s">
        <v>119</v>
      </c>
      <c r="U11" s="140" t="s">
        <v>120</v>
      </c>
      <c r="V11" s="141" t="s">
        <v>121</v>
      </c>
      <c r="W11" s="142" t="s">
        <v>122</v>
      </c>
      <c r="X11" s="143" t="s">
        <v>123</v>
      </c>
    </row>
    <row r="12" spans="1:24">
      <c r="A12" s="13">
        <v>45042</v>
      </c>
      <c r="B12" s="14">
        <v>1</v>
      </c>
      <c r="C12" s="15">
        <v>3</v>
      </c>
      <c r="D12" s="16">
        <v>37824</v>
      </c>
      <c r="E12" s="17" t="s">
        <v>26</v>
      </c>
      <c r="F12" s="18">
        <v>6</v>
      </c>
      <c r="G12" s="19" t="s">
        <v>111</v>
      </c>
      <c r="H12" s="20" t="s">
        <v>124</v>
      </c>
      <c r="I12" s="21">
        <v>12</v>
      </c>
      <c r="J12" s="22">
        <v>45042.510671296302</v>
      </c>
      <c r="K12" s="23">
        <v>45042.732037037043</v>
      </c>
      <c r="L12" s="24" t="s">
        <v>125</v>
      </c>
      <c r="M12" s="25" t="s">
        <v>126</v>
      </c>
      <c r="N12" s="26" t="s">
        <v>127</v>
      </c>
      <c r="O12" s="27" t="s">
        <v>128</v>
      </c>
      <c r="P12" s="28" t="s">
        <v>129</v>
      </c>
      <c r="Q12" s="29" t="s">
        <v>130</v>
      </c>
      <c r="R12" s="30">
        <v>28.21</v>
      </c>
      <c r="S12" s="31">
        <v>41.11</v>
      </c>
      <c r="T12" s="32" t="s">
        <v>131</v>
      </c>
      <c r="U12" s="33" t="s">
        <v>132</v>
      </c>
      <c r="V12" s="34" t="s">
        <v>133</v>
      </c>
      <c r="W12" s="35" t="s">
        <v>134</v>
      </c>
      <c r="X12" s="36" t="s">
        <v>135</v>
      </c>
    </row>
  </sheetData>
  <mergeCells count="2">
    <mergeCell ref="T2:X2"/>
    <mergeCell ref="A2:S2"/>
  </mergeCells>
  <phoneticPr fontId="2" type="noConversion"/>
  <pageMargins left="0.75" right="0.75" top="1" bottom="1" header="0.5" footer="0.5"/>
  <pageSetup paperSize="9" orientation="portrait" horizontalDpi="0" verticalDpi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W716"/>
  <sheetViews>
    <sheetView zoomScaleNormal="100" workbookViewId="0">
      <pane ySplit="2" topLeftCell="A3" activePane="bottomLeft" state="frozen"/>
      <selection pane="bottomLeft" activeCell="Q3" sqref="Q3"/>
    </sheetView>
  </sheetViews>
  <sheetFormatPr baseColWidth="10" defaultRowHeight="17"/>
  <cols>
    <col min="1" max="1" width="14.5" customWidth="1"/>
    <col min="2" max="2" width="13.6640625" hidden="1" customWidth="1"/>
    <col min="3" max="3" width="7" hidden="1" bestFit="1" customWidth="1"/>
    <col min="4" max="4" width="6.5" hidden="1" bestFit="1" customWidth="1"/>
    <col min="5" max="5" width="7" hidden="1" bestFit="1" customWidth="1"/>
    <col min="6" max="6" width="8.6640625" hidden="1" bestFit="1" customWidth="1"/>
    <col min="7" max="7" width="18.6640625" customWidth="1"/>
    <col min="8" max="8" width="10" customWidth="1"/>
    <col min="9" max="9" width="14" customWidth="1"/>
    <col min="10" max="10" width="63.6640625" customWidth="1"/>
    <col min="11" max="12" width="8.6640625" bestFit="1" customWidth="1"/>
    <col min="13" max="14" width="20.33203125" customWidth="1"/>
    <col min="15" max="16" width="12.1640625" customWidth="1"/>
    <col min="17" max="17" width="12.1640625" style="96" customWidth="1"/>
    <col min="18" max="19" width="12.1640625" customWidth="1"/>
    <col min="20" max="20" width="12.1640625" hidden="1" customWidth="1"/>
    <col min="21" max="31" width="0" hidden="1" customWidth="1"/>
    <col min="32" max="38" width="13" hidden="1" customWidth="1"/>
    <col min="39" max="41" width="0" hidden="1" customWidth="1"/>
    <col min="42" max="42" width="11.6640625" hidden="1" customWidth="1"/>
    <col min="43" max="46" width="0" hidden="1" customWidth="1"/>
    <col min="48" max="48" width="11.6640625" bestFit="1" customWidth="1"/>
    <col min="49" max="49" width="13" bestFit="1" customWidth="1"/>
  </cols>
  <sheetData>
    <row r="2" spans="1:46" ht="54" customHeight="1">
      <c r="A2" s="7" t="s">
        <v>2</v>
      </c>
      <c r="B2" s="6" t="s">
        <v>136</v>
      </c>
      <c r="C2" s="6" t="s">
        <v>3</v>
      </c>
      <c r="D2" s="6" t="s">
        <v>4</v>
      </c>
      <c r="E2" s="6" t="s">
        <v>5</v>
      </c>
      <c r="F2" s="6" t="s">
        <v>137</v>
      </c>
      <c r="G2" s="6" t="s">
        <v>6</v>
      </c>
      <c r="H2" s="6" t="s">
        <v>7</v>
      </c>
      <c r="I2" s="6" t="s">
        <v>8</v>
      </c>
      <c r="J2" s="6" t="s">
        <v>9</v>
      </c>
      <c r="K2" s="12" t="s">
        <v>138</v>
      </c>
      <c r="L2" s="6" t="s">
        <v>139</v>
      </c>
      <c r="M2" s="12" t="s">
        <v>140</v>
      </c>
      <c r="N2" s="6" t="s">
        <v>141</v>
      </c>
      <c r="O2" s="6" t="s">
        <v>142</v>
      </c>
      <c r="P2" s="6" t="s">
        <v>143</v>
      </c>
      <c r="Q2" s="94" t="s">
        <v>144</v>
      </c>
      <c r="R2" s="6" t="s">
        <v>145</v>
      </c>
      <c r="S2" s="6" t="s">
        <v>146</v>
      </c>
      <c r="AM2" s="90" t="s">
        <v>570</v>
      </c>
      <c r="AN2" t="s">
        <v>567</v>
      </c>
    </row>
    <row r="3" spans="1:46" ht="18" thickBot="1">
      <c r="A3" s="37" t="s">
        <v>147</v>
      </c>
      <c r="B3" s="38">
        <v>4003026</v>
      </c>
      <c r="C3" s="39">
        <v>1</v>
      </c>
      <c r="D3" s="40">
        <v>1</v>
      </c>
      <c r="E3" s="41">
        <v>37807</v>
      </c>
      <c r="F3" s="42" t="s">
        <v>148</v>
      </c>
      <c r="G3" s="43" t="s">
        <v>26</v>
      </c>
      <c r="H3" s="44">
        <v>1</v>
      </c>
      <c r="I3" s="45" t="s">
        <v>27</v>
      </c>
      <c r="J3" s="110" t="s">
        <v>28</v>
      </c>
      <c r="K3" s="47">
        <v>64</v>
      </c>
      <c r="L3" s="48">
        <v>2</v>
      </c>
      <c r="M3" s="49">
        <v>45042.32303240741</v>
      </c>
      <c r="N3" s="50">
        <v>45042.349108796298</v>
      </c>
      <c r="O3" s="51" t="s">
        <v>149</v>
      </c>
      <c r="P3" s="52" t="s">
        <v>150</v>
      </c>
      <c r="Q3" s="122" t="s">
        <v>151</v>
      </c>
      <c r="R3" s="53" t="s">
        <v>152</v>
      </c>
      <c r="S3" s="54" t="s">
        <v>153</v>
      </c>
    </row>
    <row r="4" spans="1:46">
      <c r="A4" s="37" t="s">
        <v>147</v>
      </c>
      <c r="B4" s="38">
        <v>4003060</v>
      </c>
      <c r="C4" s="39">
        <v>1</v>
      </c>
      <c r="D4" s="40">
        <v>1</v>
      </c>
      <c r="E4" s="41">
        <v>37807</v>
      </c>
      <c r="F4" s="42" t="s">
        <v>148</v>
      </c>
      <c r="G4" s="43" t="s">
        <v>26</v>
      </c>
      <c r="H4" s="44">
        <v>1</v>
      </c>
      <c r="I4" s="45" t="s">
        <v>27</v>
      </c>
      <c r="J4" s="110" t="s">
        <v>28</v>
      </c>
      <c r="K4" s="111">
        <v>64</v>
      </c>
      <c r="L4" s="112">
        <v>3</v>
      </c>
      <c r="M4" s="113">
        <v>45042.349826388891</v>
      </c>
      <c r="N4" s="114">
        <v>45042.351944444446</v>
      </c>
      <c r="O4" s="115" t="s">
        <v>154</v>
      </c>
      <c r="P4" s="116" t="s">
        <v>155</v>
      </c>
      <c r="Q4" s="108" t="s">
        <v>51</v>
      </c>
      <c r="R4" s="117" t="s">
        <v>156</v>
      </c>
      <c r="S4" s="118" t="s">
        <v>157</v>
      </c>
      <c r="T4" s="119"/>
      <c r="U4" s="119"/>
      <c r="V4" s="119"/>
      <c r="W4" s="119"/>
      <c r="X4" s="119"/>
      <c r="Y4" s="119"/>
      <c r="Z4" s="119"/>
      <c r="AA4" s="119"/>
      <c r="AB4" s="119"/>
      <c r="AC4" s="119"/>
      <c r="AD4" s="119"/>
      <c r="AE4" s="119"/>
      <c r="AF4" s="119"/>
      <c r="AG4" s="119"/>
      <c r="AH4" s="119"/>
      <c r="AI4" s="119"/>
      <c r="AJ4" s="119"/>
      <c r="AK4" s="119"/>
      <c r="AL4" s="119"/>
      <c r="AM4" s="120" t="s">
        <v>564</v>
      </c>
      <c r="AN4" s="120" t="s">
        <v>563</v>
      </c>
      <c r="AO4" s="119"/>
      <c r="AP4" s="119"/>
      <c r="AQ4" s="119"/>
      <c r="AR4" s="119"/>
      <c r="AS4" s="119"/>
      <c r="AT4" s="119"/>
    </row>
    <row r="5" spans="1:46">
      <c r="A5" s="37" t="s">
        <v>147</v>
      </c>
      <c r="B5" s="38">
        <v>4003106</v>
      </c>
      <c r="C5" s="39">
        <v>1</v>
      </c>
      <c r="D5" s="40">
        <v>1</v>
      </c>
      <c r="E5" s="41">
        <v>37807</v>
      </c>
      <c r="F5" s="42" t="s">
        <v>148</v>
      </c>
      <c r="G5" s="43" t="s">
        <v>26</v>
      </c>
      <c r="H5" s="44">
        <v>1</v>
      </c>
      <c r="I5" s="45" t="s">
        <v>27</v>
      </c>
      <c r="J5" s="110" t="s">
        <v>28</v>
      </c>
      <c r="K5" s="47">
        <v>64</v>
      </c>
      <c r="L5" s="48">
        <v>4</v>
      </c>
      <c r="M5" s="49">
        <v>45042.353495370371</v>
      </c>
      <c r="N5" s="50">
        <v>45042.355590277781</v>
      </c>
      <c r="O5" s="51" t="s">
        <v>158</v>
      </c>
      <c r="P5" s="52" t="s">
        <v>158</v>
      </c>
      <c r="Q5" s="109" t="s">
        <v>159</v>
      </c>
      <c r="R5" s="53" t="s">
        <v>160</v>
      </c>
      <c r="S5" s="54" t="s">
        <v>161</v>
      </c>
      <c r="AM5" s="59">
        <v>22.95081967213115</v>
      </c>
      <c r="AN5">
        <v>0</v>
      </c>
    </row>
    <row r="6" spans="1:46">
      <c r="A6" s="37" t="s">
        <v>147</v>
      </c>
      <c r="B6" s="38">
        <v>4003188</v>
      </c>
      <c r="C6" s="39">
        <v>1</v>
      </c>
      <c r="D6" s="40">
        <v>1</v>
      </c>
      <c r="E6" s="41">
        <v>37807</v>
      </c>
      <c r="F6" s="42" t="s">
        <v>148</v>
      </c>
      <c r="G6" s="43" t="s">
        <v>26</v>
      </c>
      <c r="H6" s="44">
        <v>1</v>
      </c>
      <c r="I6" s="45" t="s">
        <v>27</v>
      </c>
      <c r="J6" s="110" t="s">
        <v>28</v>
      </c>
      <c r="K6" s="111">
        <v>64</v>
      </c>
      <c r="L6" s="112">
        <v>5</v>
      </c>
      <c r="M6" s="113">
        <v>45042.358182870368</v>
      </c>
      <c r="N6" s="114">
        <v>45042.360300925917</v>
      </c>
      <c r="O6" s="115" t="s">
        <v>154</v>
      </c>
      <c r="P6" s="116" t="s">
        <v>158</v>
      </c>
      <c r="Q6" s="108" t="s">
        <v>106</v>
      </c>
      <c r="R6" s="117" t="s">
        <v>156</v>
      </c>
      <c r="S6" s="118" t="s">
        <v>39</v>
      </c>
      <c r="T6" s="119"/>
      <c r="U6" s="119"/>
      <c r="V6" s="119"/>
      <c r="W6" s="119"/>
      <c r="X6" s="119"/>
      <c r="Y6" s="119"/>
      <c r="Z6" s="119"/>
      <c r="AA6" s="119"/>
      <c r="AB6" s="119"/>
      <c r="AC6" s="119"/>
      <c r="AD6" s="119"/>
      <c r="AE6" s="119"/>
      <c r="AF6" s="119"/>
      <c r="AG6" s="119"/>
      <c r="AH6" s="119"/>
      <c r="AI6" s="119"/>
      <c r="AJ6" s="119"/>
      <c r="AK6" s="119"/>
      <c r="AL6" s="119"/>
      <c r="AM6" s="121">
        <v>25.9016393442623</v>
      </c>
      <c r="AN6" s="119">
        <v>0</v>
      </c>
      <c r="AO6" s="119"/>
      <c r="AP6" s="119"/>
      <c r="AQ6" s="119"/>
      <c r="AR6" s="119"/>
      <c r="AS6" s="119"/>
      <c r="AT6" s="119"/>
    </row>
    <row r="7" spans="1:46">
      <c r="A7" s="37" t="s">
        <v>147</v>
      </c>
      <c r="B7" s="38">
        <v>4003469</v>
      </c>
      <c r="C7" s="39">
        <v>1</v>
      </c>
      <c r="D7" s="40">
        <v>1</v>
      </c>
      <c r="E7" s="41">
        <v>37807</v>
      </c>
      <c r="F7" s="42" t="s">
        <v>148</v>
      </c>
      <c r="G7" s="43" t="s">
        <v>26</v>
      </c>
      <c r="H7" s="44">
        <v>1</v>
      </c>
      <c r="I7" s="45" t="s">
        <v>27</v>
      </c>
      <c r="J7" s="110" t="s">
        <v>28</v>
      </c>
      <c r="K7" s="47">
        <v>64</v>
      </c>
      <c r="L7" s="48">
        <v>6</v>
      </c>
      <c r="M7" s="49">
        <v>45042.372499999998</v>
      </c>
      <c r="N7" s="50">
        <v>45042.374583333331</v>
      </c>
      <c r="O7" s="51" t="s">
        <v>158</v>
      </c>
      <c r="P7" s="52" t="s">
        <v>158</v>
      </c>
      <c r="Q7" s="109" t="s">
        <v>162</v>
      </c>
      <c r="R7" s="53" t="s">
        <v>160</v>
      </c>
      <c r="S7" s="54" t="s">
        <v>163</v>
      </c>
      <c r="AM7" s="59">
        <v>28.85245901639345</v>
      </c>
      <c r="AN7">
        <v>1</v>
      </c>
    </row>
    <row r="8" spans="1:46">
      <c r="A8" s="37" t="s">
        <v>147</v>
      </c>
      <c r="B8" s="38">
        <v>4003543</v>
      </c>
      <c r="C8" s="39">
        <v>1</v>
      </c>
      <c r="D8" s="40">
        <v>1</v>
      </c>
      <c r="E8" s="41">
        <v>37807</v>
      </c>
      <c r="F8" s="42" t="s">
        <v>148</v>
      </c>
      <c r="G8" s="43" t="s">
        <v>26</v>
      </c>
      <c r="H8" s="44">
        <v>1</v>
      </c>
      <c r="I8" s="45" t="s">
        <v>27</v>
      </c>
      <c r="J8" s="110" t="s">
        <v>28</v>
      </c>
      <c r="K8" s="111">
        <v>64</v>
      </c>
      <c r="L8" s="112">
        <v>7</v>
      </c>
      <c r="M8" s="113">
        <v>45042.376435185193</v>
      </c>
      <c r="N8" s="114">
        <v>45042.378530092603</v>
      </c>
      <c r="O8" s="115" t="s">
        <v>158</v>
      </c>
      <c r="P8" s="116" t="s">
        <v>158</v>
      </c>
      <c r="Q8" s="108" t="s">
        <v>164</v>
      </c>
      <c r="R8" s="117" t="s">
        <v>160</v>
      </c>
      <c r="S8" s="118" t="s">
        <v>134</v>
      </c>
      <c r="T8" s="119"/>
      <c r="U8" s="119"/>
      <c r="V8" s="119"/>
      <c r="W8" s="119"/>
      <c r="X8" s="119"/>
      <c r="Y8" s="119"/>
      <c r="Z8" s="119"/>
      <c r="AA8" s="119"/>
      <c r="AB8" s="119"/>
      <c r="AC8" s="119"/>
      <c r="AD8" s="119"/>
      <c r="AE8" s="119"/>
      <c r="AF8" s="119"/>
      <c r="AG8" s="119"/>
      <c r="AH8" s="119"/>
      <c r="AI8" s="119"/>
      <c r="AJ8" s="119"/>
      <c r="AK8" s="119"/>
      <c r="AL8" s="119"/>
      <c r="AM8" s="121">
        <v>31.8032786885246</v>
      </c>
      <c r="AN8" s="119">
        <v>1</v>
      </c>
      <c r="AO8" s="119"/>
      <c r="AP8" s="119"/>
      <c r="AQ8" s="119"/>
      <c r="AR8" s="119"/>
      <c r="AS8" s="119"/>
      <c r="AT8" s="119"/>
    </row>
    <row r="9" spans="1:46">
      <c r="A9" s="37" t="s">
        <v>147</v>
      </c>
      <c r="B9" s="38">
        <v>4003694</v>
      </c>
      <c r="C9" s="39">
        <v>1</v>
      </c>
      <c r="D9" s="40">
        <v>1</v>
      </c>
      <c r="E9" s="41">
        <v>37807</v>
      </c>
      <c r="F9" s="42" t="s">
        <v>148</v>
      </c>
      <c r="G9" s="43" t="s">
        <v>26</v>
      </c>
      <c r="H9" s="44">
        <v>1</v>
      </c>
      <c r="I9" s="45" t="s">
        <v>27</v>
      </c>
      <c r="J9" s="110" t="s">
        <v>28</v>
      </c>
      <c r="K9" s="47">
        <v>64</v>
      </c>
      <c r="L9" s="48">
        <v>8</v>
      </c>
      <c r="M9" s="49">
        <v>45042.383125</v>
      </c>
      <c r="N9" s="50">
        <v>45042.38521990741</v>
      </c>
      <c r="O9" s="51" t="s">
        <v>158</v>
      </c>
      <c r="P9" s="52" t="s">
        <v>158</v>
      </c>
      <c r="Q9" s="109" t="s">
        <v>165</v>
      </c>
      <c r="R9" s="53" t="s">
        <v>160</v>
      </c>
      <c r="S9" s="54" t="s">
        <v>166</v>
      </c>
      <c r="AM9" s="59">
        <v>34.754098360655746</v>
      </c>
      <c r="AN9">
        <v>1</v>
      </c>
    </row>
    <row r="10" spans="1:46">
      <c r="A10" s="37" t="s">
        <v>147</v>
      </c>
      <c r="B10" s="38">
        <v>4003783</v>
      </c>
      <c r="C10" s="39">
        <v>1</v>
      </c>
      <c r="D10" s="40">
        <v>1</v>
      </c>
      <c r="E10" s="41">
        <v>37807</v>
      </c>
      <c r="F10" s="42" t="s">
        <v>148</v>
      </c>
      <c r="G10" s="43" t="s">
        <v>26</v>
      </c>
      <c r="H10" s="44">
        <v>1</v>
      </c>
      <c r="I10" s="45" t="s">
        <v>27</v>
      </c>
      <c r="J10" s="110" t="s">
        <v>28</v>
      </c>
      <c r="K10" s="111">
        <v>64</v>
      </c>
      <c r="L10" s="112">
        <v>9</v>
      </c>
      <c r="M10" s="113">
        <v>45042.387766203698</v>
      </c>
      <c r="N10" s="114">
        <v>45042.389861111107</v>
      </c>
      <c r="O10" s="115" t="s">
        <v>158</v>
      </c>
      <c r="P10" s="116" t="s">
        <v>158</v>
      </c>
      <c r="Q10" s="108" t="s">
        <v>167</v>
      </c>
      <c r="R10" s="117" t="s">
        <v>160</v>
      </c>
      <c r="S10" s="118" t="s">
        <v>168</v>
      </c>
      <c r="T10" s="119"/>
      <c r="U10" s="119"/>
      <c r="V10" s="119"/>
      <c r="W10" s="119"/>
      <c r="X10" s="119"/>
      <c r="Y10" s="119"/>
      <c r="Z10" s="119"/>
      <c r="AA10" s="119"/>
      <c r="AB10" s="119"/>
      <c r="AC10" s="119"/>
      <c r="AD10" s="119"/>
      <c r="AE10" s="119"/>
      <c r="AF10" s="119"/>
      <c r="AG10" s="119"/>
      <c r="AH10" s="119"/>
      <c r="AI10" s="119"/>
      <c r="AJ10" s="119"/>
      <c r="AK10" s="119"/>
      <c r="AL10" s="119"/>
      <c r="AM10" s="121">
        <v>37.7049180327869</v>
      </c>
      <c r="AN10" s="119">
        <v>3</v>
      </c>
      <c r="AO10" s="119"/>
      <c r="AP10" s="119"/>
      <c r="AQ10" s="119"/>
      <c r="AR10" s="119"/>
      <c r="AS10" s="119"/>
      <c r="AT10" s="119"/>
    </row>
    <row r="11" spans="1:46">
      <c r="A11" s="37" t="s">
        <v>147</v>
      </c>
      <c r="B11" s="38">
        <v>4003839</v>
      </c>
      <c r="C11" s="39">
        <v>1</v>
      </c>
      <c r="D11" s="40">
        <v>1</v>
      </c>
      <c r="E11" s="41">
        <v>37807</v>
      </c>
      <c r="F11" s="42" t="s">
        <v>148</v>
      </c>
      <c r="G11" s="43" t="s">
        <v>26</v>
      </c>
      <c r="H11" s="44">
        <v>1</v>
      </c>
      <c r="I11" s="45" t="s">
        <v>27</v>
      </c>
      <c r="J11" s="110" t="s">
        <v>28</v>
      </c>
      <c r="K11" s="47">
        <v>64</v>
      </c>
      <c r="L11" s="48">
        <v>10</v>
      </c>
      <c r="M11" s="49">
        <v>45042.390648148154</v>
      </c>
      <c r="N11" s="50">
        <v>45042.392731481479</v>
      </c>
      <c r="O11" s="51" t="s">
        <v>158</v>
      </c>
      <c r="P11" s="52" t="s">
        <v>158</v>
      </c>
      <c r="Q11" s="109" t="s">
        <v>169</v>
      </c>
      <c r="R11" s="53" t="s">
        <v>160</v>
      </c>
      <c r="S11" s="54" t="s">
        <v>170</v>
      </c>
      <c r="AM11" s="59">
        <v>40.655737704918053</v>
      </c>
      <c r="AN11">
        <v>0</v>
      </c>
    </row>
    <row r="12" spans="1:46">
      <c r="A12" s="37" t="s">
        <v>147</v>
      </c>
      <c r="B12" s="38">
        <v>4003892</v>
      </c>
      <c r="C12" s="39">
        <v>1</v>
      </c>
      <c r="D12" s="40">
        <v>1</v>
      </c>
      <c r="E12" s="41">
        <v>37807</v>
      </c>
      <c r="F12" s="42" t="s">
        <v>148</v>
      </c>
      <c r="G12" s="43" t="s">
        <v>26</v>
      </c>
      <c r="H12" s="44">
        <v>1</v>
      </c>
      <c r="I12" s="45" t="s">
        <v>27</v>
      </c>
      <c r="J12" s="110" t="s">
        <v>28</v>
      </c>
      <c r="K12" s="111">
        <v>64</v>
      </c>
      <c r="L12" s="112">
        <v>11</v>
      </c>
      <c r="M12" s="113">
        <v>45042.393622685187</v>
      </c>
      <c r="N12" s="114">
        <v>45042.39571759259</v>
      </c>
      <c r="O12" s="115" t="s">
        <v>158</v>
      </c>
      <c r="P12" s="116" t="s">
        <v>158</v>
      </c>
      <c r="Q12" s="108" t="s">
        <v>119</v>
      </c>
      <c r="R12" s="117" t="s">
        <v>160</v>
      </c>
      <c r="S12" s="118" t="s">
        <v>171</v>
      </c>
      <c r="T12" s="119"/>
      <c r="U12" s="119"/>
      <c r="V12" s="119"/>
      <c r="W12" s="119"/>
      <c r="X12" s="119"/>
      <c r="Y12" s="119"/>
      <c r="Z12" s="119"/>
      <c r="AA12" s="119"/>
      <c r="AB12" s="119"/>
      <c r="AC12" s="119"/>
      <c r="AD12" s="119"/>
      <c r="AE12" s="119"/>
      <c r="AF12" s="119"/>
      <c r="AG12" s="119"/>
      <c r="AH12" s="119"/>
      <c r="AI12" s="119"/>
      <c r="AJ12" s="119"/>
      <c r="AK12" s="119"/>
      <c r="AL12" s="119"/>
      <c r="AM12" s="121">
        <v>43.606557377049199</v>
      </c>
      <c r="AN12" s="119">
        <v>3</v>
      </c>
      <c r="AO12" s="119"/>
      <c r="AP12" s="119"/>
      <c r="AQ12" s="119"/>
      <c r="AR12" s="119"/>
      <c r="AS12" s="119"/>
      <c r="AT12" s="119"/>
    </row>
    <row r="13" spans="1:46">
      <c r="A13" s="37" t="s">
        <v>147</v>
      </c>
      <c r="B13" s="38">
        <v>4003980</v>
      </c>
      <c r="C13" s="39">
        <v>1</v>
      </c>
      <c r="D13" s="40">
        <v>1</v>
      </c>
      <c r="E13" s="41">
        <v>37807</v>
      </c>
      <c r="F13" s="42" t="s">
        <v>148</v>
      </c>
      <c r="G13" s="43" t="s">
        <v>26</v>
      </c>
      <c r="H13" s="44">
        <v>1</v>
      </c>
      <c r="I13" s="45" t="s">
        <v>27</v>
      </c>
      <c r="J13" s="110" t="s">
        <v>28</v>
      </c>
      <c r="K13" s="47">
        <v>64</v>
      </c>
      <c r="L13" s="48">
        <v>12</v>
      </c>
      <c r="M13" s="49">
        <v>45042.397407407407</v>
      </c>
      <c r="N13" s="50">
        <v>45042.39949074074</v>
      </c>
      <c r="O13" s="51" t="s">
        <v>158</v>
      </c>
      <c r="P13" s="52" t="s">
        <v>158</v>
      </c>
      <c r="Q13" s="109" t="s">
        <v>172</v>
      </c>
      <c r="R13" s="53" t="s">
        <v>160</v>
      </c>
      <c r="S13" s="54" t="s">
        <v>173</v>
      </c>
      <c r="AM13" s="59">
        <v>46.557377049180346</v>
      </c>
      <c r="AN13">
        <v>3</v>
      </c>
    </row>
    <row r="14" spans="1:46">
      <c r="A14" s="37" t="s">
        <v>147</v>
      </c>
      <c r="B14" s="38">
        <v>4004287</v>
      </c>
      <c r="C14" s="39">
        <v>1</v>
      </c>
      <c r="D14" s="40">
        <v>1</v>
      </c>
      <c r="E14" s="41">
        <v>37807</v>
      </c>
      <c r="F14" s="42" t="s">
        <v>148</v>
      </c>
      <c r="G14" s="43" t="s">
        <v>26</v>
      </c>
      <c r="H14" s="44">
        <v>1</v>
      </c>
      <c r="I14" s="45" t="s">
        <v>27</v>
      </c>
      <c r="J14" s="110" t="s">
        <v>28</v>
      </c>
      <c r="K14" s="111">
        <v>64</v>
      </c>
      <c r="L14" s="112">
        <v>13</v>
      </c>
      <c r="M14" s="113">
        <v>45042.412766203714</v>
      </c>
      <c r="N14" s="114">
        <v>45042.414861111109</v>
      </c>
      <c r="O14" s="115" t="s">
        <v>158</v>
      </c>
      <c r="P14" s="116" t="s">
        <v>155</v>
      </c>
      <c r="Q14" s="108" t="s">
        <v>174</v>
      </c>
      <c r="R14" s="117" t="s">
        <v>75</v>
      </c>
      <c r="S14" s="118" t="s">
        <v>175</v>
      </c>
      <c r="T14" s="119"/>
      <c r="U14" s="119"/>
      <c r="V14" s="119"/>
      <c r="W14" s="119"/>
      <c r="X14" s="119"/>
      <c r="Y14" s="119"/>
      <c r="Z14" s="119"/>
      <c r="AA14" s="119"/>
      <c r="AB14" s="119"/>
      <c r="AC14" s="119"/>
      <c r="AD14" s="119"/>
      <c r="AE14" s="119"/>
      <c r="AF14" s="119"/>
      <c r="AG14" s="119"/>
      <c r="AH14" s="119"/>
      <c r="AI14" s="119"/>
      <c r="AJ14" s="119"/>
      <c r="AK14" s="119"/>
      <c r="AL14" s="119"/>
      <c r="AM14" s="121">
        <v>49.508196721311499</v>
      </c>
      <c r="AN14" s="119">
        <v>1</v>
      </c>
      <c r="AO14" s="119"/>
      <c r="AP14" s="119"/>
      <c r="AQ14" s="119"/>
      <c r="AR14" s="119"/>
      <c r="AS14" s="119"/>
      <c r="AT14" s="119"/>
    </row>
    <row r="15" spans="1:46">
      <c r="A15" s="37" t="s">
        <v>147</v>
      </c>
      <c r="B15" s="38">
        <v>4004340</v>
      </c>
      <c r="C15" s="39">
        <v>1</v>
      </c>
      <c r="D15" s="40">
        <v>1</v>
      </c>
      <c r="E15" s="41">
        <v>37807</v>
      </c>
      <c r="F15" s="42" t="s">
        <v>148</v>
      </c>
      <c r="G15" s="43" t="s">
        <v>26</v>
      </c>
      <c r="H15" s="44">
        <v>1</v>
      </c>
      <c r="I15" s="45" t="s">
        <v>27</v>
      </c>
      <c r="J15" s="110" t="s">
        <v>28</v>
      </c>
      <c r="K15" s="47">
        <v>64</v>
      </c>
      <c r="L15" s="48">
        <v>14</v>
      </c>
      <c r="M15" s="49">
        <v>45042.415590277778</v>
      </c>
      <c r="N15" s="50">
        <v>45042.417685185188</v>
      </c>
      <c r="O15" s="51" t="s">
        <v>158</v>
      </c>
      <c r="P15" s="52" t="s">
        <v>158</v>
      </c>
      <c r="Q15" s="109" t="s">
        <v>51</v>
      </c>
      <c r="R15" s="53" t="s">
        <v>160</v>
      </c>
      <c r="S15" s="54" t="s">
        <v>108</v>
      </c>
      <c r="AM15" s="59">
        <v>52.459016393442653</v>
      </c>
      <c r="AN15">
        <v>3</v>
      </c>
    </row>
    <row r="16" spans="1:46">
      <c r="A16" s="37" t="s">
        <v>147</v>
      </c>
      <c r="B16" s="38">
        <v>4004388</v>
      </c>
      <c r="C16" s="39">
        <v>1</v>
      </c>
      <c r="D16" s="40">
        <v>1</v>
      </c>
      <c r="E16" s="41">
        <v>37807</v>
      </c>
      <c r="F16" s="42" t="s">
        <v>148</v>
      </c>
      <c r="G16" s="43" t="s">
        <v>26</v>
      </c>
      <c r="H16" s="44">
        <v>1</v>
      </c>
      <c r="I16" s="45" t="s">
        <v>27</v>
      </c>
      <c r="J16" s="110" t="s">
        <v>28</v>
      </c>
      <c r="K16" s="111">
        <v>64</v>
      </c>
      <c r="L16" s="112">
        <v>15</v>
      </c>
      <c r="M16" s="113">
        <v>45042.420717592591</v>
      </c>
      <c r="N16" s="114">
        <v>45042.422812500001</v>
      </c>
      <c r="O16" s="115" t="s">
        <v>158</v>
      </c>
      <c r="P16" s="116" t="s">
        <v>155</v>
      </c>
      <c r="Q16" s="108" t="s">
        <v>176</v>
      </c>
      <c r="R16" s="117" t="s">
        <v>160</v>
      </c>
      <c r="S16" s="118" t="s">
        <v>177</v>
      </c>
      <c r="T16" s="119"/>
      <c r="U16" s="119"/>
      <c r="V16" s="119"/>
      <c r="W16" s="119"/>
      <c r="X16" s="119"/>
      <c r="Y16" s="119"/>
      <c r="Z16" s="119"/>
      <c r="AA16" s="119"/>
      <c r="AB16" s="119"/>
      <c r="AC16" s="119"/>
      <c r="AD16" s="119"/>
      <c r="AE16" s="119"/>
      <c r="AF16" s="119"/>
      <c r="AG16" s="119"/>
      <c r="AH16" s="119"/>
      <c r="AI16" s="119"/>
      <c r="AJ16" s="119"/>
      <c r="AK16" s="119"/>
      <c r="AL16" s="119"/>
      <c r="AM16" s="121">
        <v>55.409836065573799</v>
      </c>
      <c r="AN16" s="119">
        <v>1</v>
      </c>
      <c r="AO16" s="119"/>
      <c r="AP16" s="119"/>
      <c r="AQ16" s="119"/>
      <c r="AR16" s="119"/>
      <c r="AS16" s="119"/>
      <c r="AT16" s="119"/>
    </row>
    <row r="17" spans="1:46">
      <c r="A17" s="37" t="s">
        <v>147</v>
      </c>
      <c r="B17" s="38">
        <v>4004424</v>
      </c>
      <c r="C17" s="39">
        <v>1</v>
      </c>
      <c r="D17" s="40">
        <v>1</v>
      </c>
      <c r="E17" s="41">
        <v>37807</v>
      </c>
      <c r="F17" s="42" t="s">
        <v>148</v>
      </c>
      <c r="G17" s="43" t="s">
        <v>26</v>
      </c>
      <c r="H17" s="44">
        <v>1</v>
      </c>
      <c r="I17" s="45" t="s">
        <v>27</v>
      </c>
      <c r="J17" s="110" t="s">
        <v>28</v>
      </c>
      <c r="K17" s="47">
        <v>64</v>
      </c>
      <c r="L17" s="48">
        <v>16</v>
      </c>
      <c r="M17" s="49">
        <v>45042.42391203704</v>
      </c>
      <c r="N17" s="50">
        <v>45042.426018518519</v>
      </c>
      <c r="O17" s="51" t="s">
        <v>178</v>
      </c>
      <c r="P17" s="52" t="s">
        <v>155</v>
      </c>
      <c r="Q17" s="109" t="s">
        <v>179</v>
      </c>
      <c r="R17" s="53" t="s">
        <v>156</v>
      </c>
      <c r="S17" s="54" t="s">
        <v>180</v>
      </c>
      <c r="AM17" s="59">
        <v>58.360655737704946</v>
      </c>
      <c r="AN17">
        <v>1</v>
      </c>
    </row>
    <row r="18" spans="1:46">
      <c r="A18" s="37" t="s">
        <v>147</v>
      </c>
      <c r="B18" s="38">
        <v>4004484</v>
      </c>
      <c r="C18" s="39">
        <v>1</v>
      </c>
      <c r="D18" s="40">
        <v>1</v>
      </c>
      <c r="E18" s="41">
        <v>37807</v>
      </c>
      <c r="F18" s="42" t="s">
        <v>148</v>
      </c>
      <c r="G18" s="43" t="s">
        <v>26</v>
      </c>
      <c r="H18" s="44">
        <v>1</v>
      </c>
      <c r="I18" s="45" t="s">
        <v>27</v>
      </c>
      <c r="J18" s="110" t="s">
        <v>28</v>
      </c>
      <c r="K18" s="111">
        <v>64</v>
      </c>
      <c r="L18" s="112">
        <v>17</v>
      </c>
      <c r="M18" s="113">
        <v>45042.427233796298</v>
      </c>
      <c r="N18" s="114">
        <v>45042.429328703707</v>
      </c>
      <c r="O18" s="115" t="s">
        <v>158</v>
      </c>
      <c r="P18" s="116" t="s">
        <v>155</v>
      </c>
      <c r="Q18" s="108" t="s">
        <v>181</v>
      </c>
      <c r="R18" s="117" t="s">
        <v>75</v>
      </c>
      <c r="S18" s="118" t="s">
        <v>182</v>
      </c>
      <c r="T18" s="119"/>
      <c r="U18" s="119"/>
      <c r="V18" s="119"/>
      <c r="W18" s="119"/>
      <c r="X18" s="119"/>
      <c r="Y18" s="119"/>
      <c r="Z18" s="119"/>
      <c r="AA18" s="119"/>
      <c r="AB18" s="119"/>
      <c r="AC18" s="119"/>
      <c r="AD18" s="119"/>
      <c r="AE18" s="119"/>
      <c r="AF18" s="119"/>
      <c r="AG18" s="119"/>
      <c r="AH18" s="119"/>
      <c r="AI18" s="119"/>
      <c r="AJ18" s="119"/>
      <c r="AK18" s="119"/>
      <c r="AL18" s="119"/>
      <c r="AM18" s="121">
        <v>61.311475409836099</v>
      </c>
      <c r="AN18" s="119">
        <v>1</v>
      </c>
      <c r="AO18" s="119"/>
      <c r="AP18" s="119"/>
      <c r="AQ18" s="119"/>
      <c r="AR18" s="119"/>
      <c r="AS18" s="119"/>
      <c r="AT18" s="119"/>
    </row>
    <row r="19" spans="1:46">
      <c r="A19" s="37" t="s">
        <v>147</v>
      </c>
      <c r="B19" s="38">
        <v>4004544</v>
      </c>
      <c r="C19" s="39">
        <v>1</v>
      </c>
      <c r="D19" s="40">
        <v>1</v>
      </c>
      <c r="E19" s="41">
        <v>37807</v>
      </c>
      <c r="F19" s="42" t="s">
        <v>148</v>
      </c>
      <c r="G19" s="43" t="s">
        <v>26</v>
      </c>
      <c r="H19" s="44">
        <v>1</v>
      </c>
      <c r="I19" s="45" t="s">
        <v>27</v>
      </c>
      <c r="J19" s="110" t="s">
        <v>28</v>
      </c>
      <c r="K19" s="47">
        <v>64</v>
      </c>
      <c r="L19" s="48">
        <v>18</v>
      </c>
      <c r="M19" s="49">
        <v>45042.430208333331</v>
      </c>
      <c r="N19" s="50">
        <v>45042.432303240741</v>
      </c>
      <c r="O19" s="51" t="s">
        <v>158</v>
      </c>
      <c r="P19" s="52" t="s">
        <v>158</v>
      </c>
      <c r="Q19" s="109" t="s">
        <v>119</v>
      </c>
      <c r="R19" s="53" t="s">
        <v>160</v>
      </c>
      <c r="S19" s="54" t="s">
        <v>171</v>
      </c>
      <c r="AM19" s="59">
        <v>64.262295081967252</v>
      </c>
      <c r="AN19">
        <v>4</v>
      </c>
    </row>
    <row r="20" spans="1:46">
      <c r="A20" s="37" t="s">
        <v>147</v>
      </c>
      <c r="B20" s="38">
        <v>4004709</v>
      </c>
      <c r="C20" s="39">
        <v>1</v>
      </c>
      <c r="D20" s="40">
        <v>1</v>
      </c>
      <c r="E20" s="41">
        <v>37807</v>
      </c>
      <c r="F20" s="42" t="s">
        <v>148</v>
      </c>
      <c r="G20" s="43" t="s">
        <v>26</v>
      </c>
      <c r="H20" s="44">
        <v>1</v>
      </c>
      <c r="I20" s="45" t="s">
        <v>27</v>
      </c>
      <c r="J20" s="110" t="s">
        <v>28</v>
      </c>
      <c r="K20" s="111">
        <v>64</v>
      </c>
      <c r="L20" s="112">
        <v>19</v>
      </c>
      <c r="M20" s="113">
        <v>45042.438368055547</v>
      </c>
      <c r="N20" s="114">
        <v>45042.440462962957</v>
      </c>
      <c r="O20" s="115" t="s">
        <v>158</v>
      </c>
      <c r="P20" s="116" t="s">
        <v>158</v>
      </c>
      <c r="Q20" s="108" t="s">
        <v>183</v>
      </c>
      <c r="R20" s="117" t="s">
        <v>75</v>
      </c>
      <c r="S20" s="118" t="s">
        <v>184</v>
      </c>
      <c r="T20" s="119"/>
      <c r="U20" s="119"/>
      <c r="V20" s="119"/>
      <c r="W20" s="119"/>
      <c r="X20" s="119"/>
      <c r="Y20" s="119"/>
      <c r="Z20" s="119"/>
      <c r="AA20" s="119"/>
      <c r="AB20" s="119"/>
      <c r="AC20" s="119"/>
      <c r="AD20" s="119"/>
      <c r="AE20" s="119"/>
      <c r="AF20" s="119"/>
      <c r="AG20" s="119"/>
      <c r="AH20" s="119"/>
      <c r="AI20" s="119"/>
      <c r="AJ20" s="119"/>
      <c r="AK20" s="119"/>
      <c r="AL20" s="119"/>
      <c r="AM20" s="121">
        <v>67.213114754098399</v>
      </c>
      <c r="AN20" s="119">
        <v>3</v>
      </c>
      <c r="AO20" s="119"/>
      <c r="AP20" s="119"/>
      <c r="AQ20" s="119"/>
      <c r="AR20" s="119"/>
      <c r="AS20" s="119"/>
      <c r="AT20" s="119"/>
    </row>
    <row r="21" spans="1:46">
      <c r="A21" s="37" t="s">
        <v>147</v>
      </c>
      <c r="B21" s="38">
        <v>4004771</v>
      </c>
      <c r="C21" s="39">
        <v>1</v>
      </c>
      <c r="D21" s="40">
        <v>1</v>
      </c>
      <c r="E21" s="41">
        <v>37807</v>
      </c>
      <c r="F21" s="42" t="s">
        <v>148</v>
      </c>
      <c r="G21" s="43" t="s">
        <v>26</v>
      </c>
      <c r="H21" s="44">
        <v>1</v>
      </c>
      <c r="I21" s="45" t="s">
        <v>27</v>
      </c>
      <c r="J21" s="110" t="s">
        <v>28</v>
      </c>
      <c r="K21" s="47">
        <v>64</v>
      </c>
      <c r="L21" s="48">
        <v>20</v>
      </c>
      <c r="M21" s="49">
        <v>45042.441446759258</v>
      </c>
      <c r="N21" s="50">
        <v>45042.443530092591</v>
      </c>
      <c r="O21" s="51" t="s">
        <v>158</v>
      </c>
      <c r="P21" s="52" t="s">
        <v>158</v>
      </c>
      <c r="Q21" s="109" t="s">
        <v>185</v>
      </c>
      <c r="R21" s="53" t="s">
        <v>160</v>
      </c>
      <c r="S21" s="54" t="s">
        <v>186</v>
      </c>
      <c r="AM21" s="59">
        <v>70.163934426229545</v>
      </c>
      <c r="AN21">
        <v>1</v>
      </c>
    </row>
    <row r="22" spans="1:46">
      <c r="A22" s="37" t="s">
        <v>147</v>
      </c>
      <c r="B22" s="38">
        <v>4004834</v>
      </c>
      <c r="C22" s="39">
        <v>1</v>
      </c>
      <c r="D22" s="40">
        <v>1</v>
      </c>
      <c r="E22" s="41">
        <v>37807</v>
      </c>
      <c r="F22" s="42" t="s">
        <v>148</v>
      </c>
      <c r="G22" s="43" t="s">
        <v>26</v>
      </c>
      <c r="H22" s="44">
        <v>1</v>
      </c>
      <c r="I22" s="45" t="s">
        <v>27</v>
      </c>
      <c r="J22" s="110" t="s">
        <v>28</v>
      </c>
      <c r="K22" s="111">
        <v>64</v>
      </c>
      <c r="L22" s="112">
        <v>21</v>
      </c>
      <c r="M22" s="113">
        <v>45042.444305555553</v>
      </c>
      <c r="N22" s="114">
        <v>45042.446388888893</v>
      </c>
      <c r="O22" s="115" t="s">
        <v>158</v>
      </c>
      <c r="P22" s="116" t="s">
        <v>158</v>
      </c>
      <c r="Q22" s="108" t="s">
        <v>187</v>
      </c>
      <c r="R22" s="117" t="s">
        <v>160</v>
      </c>
      <c r="S22" s="118" t="s">
        <v>188</v>
      </c>
      <c r="T22" s="119"/>
      <c r="U22" s="119"/>
      <c r="V22" s="119"/>
      <c r="W22" s="119"/>
      <c r="X22" s="119"/>
      <c r="Y22" s="119"/>
      <c r="Z22" s="119"/>
      <c r="AA22" s="119"/>
      <c r="AB22" s="119"/>
      <c r="AC22" s="119"/>
      <c r="AD22" s="119"/>
      <c r="AE22" s="119"/>
      <c r="AF22" s="119"/>
      <c r="AG22" s="119"/>
      <c r="AH22" s="119"/>
      <c r="AI22" s="119"/>
      <c r="AJ22" s="119"/>
      <c r="AK22" s="119"/>
      <c r="AL22" s="119"/>
      <c r="AM22" s="121">
        <v>73.114754098360692</v>
      </c>
      <c r="AN22" s="119">
        <v>2</v>
      </c>
      <c r="AO22" s="119"/>
      <c r="AP22" s="119"/>
      <c r="AQ22" s="119"/>
      <c r="AR22" s="119"/>
      <c r="AS22" s="119"/>
      <c r="AT22" s="119"/>
    </row>
    <row r="23" spans="1:46">
      <c r="A23" s="37" t="s">
        <v>147</v>
      </c>
      <c r="B23" s="38">
        <v>4004914</v>
      </c>
      <c r="C23" s="39">
        <v>1</v>
      </c>
      <c r="D23" s="40">
        <v>1</v>
      </c>
      <c r="E23" s="41">
        <v>37807</v>
      </c>
      <c r="F23" s="42" t="s">
        <v>148</v>
      </c>
      <c r="G23" s="43" t="s">
        <v>26</v>
      </c>
      <c r="H23" s="44">
        <v>1</v>
      </c>
      <c r="I23" s="45" t="s">
        <v>27</v>
      </c>
      <c r="J23" s="110" t="s">
        <v>28</v>
      </c>
      <c r="K23" s="47">
        <v>64</v>
      </c>
      <c r="L23" s="48">
        <v>22</v>
      </c>
      <c r="M23" s="49">
        <v>45042.448252314818</v>
      </c>
      <c r="N23" s="50">
        <v>45042.45034722222</v>
      </c>
      <c r="O23" s="51" t="s">
        <v>158</v>
      </c>
      <c r="P23" s="52" t="s">
        <v>158</v>
      </c>
      <c r="Q23" s="109" t="s">
        <v>189</v>
      </c>
      <c r="R23" s="53" t="s">
        <v>160</v>
      </c>
      <c r="S23" s="54" t="s">
        <v>190</v>
      </c>
      <c r="AM23" s="59">
        <v>76.065573770491852</v>
      </c>
      <c r="AN23">
        <v>2</v>
      </c>
    </row>
    <row r="24" spans="1:46">
      <c r="A24" s="37" t="s">
        <v>147</v>
      </c>
      <c r="B24" s="38">
        <v>4004983</v>
      </c>
      <c r="C24" s="39">
        <v>1</v>
      </c>
      <c r="D24" s="40">
        <v>1</v>
      </c>
      <c r="E24" s="41">
        <v>37807</v>
      </c>
      <c r="F24" s="42" t="s">
        <v>148</v>
      </c>
      <c r="G24" s="43" t="s">
        <v>26</v>
      </c>
      <c r="H24" s="44">
        <v>1</v>
      </c>
      <c r="I24" s="45" t="s">
        <v>27</v>
      </c>
      <c r="J24" s="110" t="s">
        <v>28</v>
      </c>
      <c r="K24" s="111">
        <v>64</v>
      </c>
      <c r="L24" s="112">
        <v>23</v>
      </c>
      <c r="M24" s="113">
        <v>45042.450821759259</v>
      </c>
      <c r="N24" s="114">
        <v>45042.452916666669</v>
      </c>
      <c r="O24" s="115" t="s">
        <v>158</v>
      </c>
      <c r="P24" s="116" t="s">
        <v>155</v>
      </c>
      <c r="Q24" s="108" t="s">
        <v>191</v>
      </c>
      <c r="R24" s="117" t="s">
        <v>160</v>
      </c>
      <c r="S24" s="118" t="s">
        <v>192</v>
      </c>
      <c r="AM24" s="59">
        <v>79.016393442622999</v>
      </c>
      <c r="AN24">
        <v>5</v>
      </c>
    </row>
    <row r="25" spans="1:46">
      <c r="A25" s="37" t="s">
        <v>147</v>
      </c>
      <c r="B25" s="38">
        <v>4005045</v>
      </c>
      <c r="C25" s="39">
        <v>1</v>
      </c>
      <c r="D25" s="40">
        <v>1</v>
      </c>
      <c r="E25" s="41">
        <v>37807</v>
      </c>
      <c r="F25" s="42" t="s">
        <v>148</v>
      </c>
      <c r="G25" s="43" t="s">
        <v>26</v>
      </c>
      <c r="H25" s="44">
        <v>1</v>
      </c>
      <c r="I25" s="45" t="s">
        <v>27</v>
      </c>
      <c r="J25" s="110" t="s">
        <v>28</v>
      </c>
      <c r="K25" s="47">
        <v>64</v>
      </c>
      <c r="L25" s="48">
        <v>24</v>
      </c>
      <c r="M25" s="49">
        <v>45042.453425925924</v>
      </c>
      <c r="N25" s="50">
        <v>45042.455520833333</v>
      </c>
      <c r="O25" s="51" t="s">
        <v>158</v>
      </c>
      <c r="P25" s="52" t="s">
        <v>158</v>
      </c>
      <c r="Q25" s="109" t="s">
        <v>193</v>
      </c>
      <c r="R25" s="53" t="s">
        <v>160</v>
      </c>
      <c r="S25" s="54" t="s">
        <v>194</v>
      </c>
      <c r="AM25" s="59">
        <v>81.967213114754145</v>
      </c>
      <c r="AN25">
        <v>0</v>
      </c>
    </row>
    <row r="26" spans="1:46">
      <c r="A26" s="37" t="s">
        <v>147</v>
      </c>
      <c r="B26" s="38">
        <v>4005113</v>
      </c>
      <c r="C26" s="39">
        <v>1</v>
      </c>
      <c r="D26" s="40">
        <v>1</v>
      </c>
      <c r="E26" s="41">
        <v>37807</v>
      </c>
      <c r="F26" s="42" t="s">
        <v>148</v>
      </c>
      <c r="G26" s="43" t="s">
        <v>26</v>
      </c>
      <c r="H26" s="44">
        <v>1</v>
      </c>
      <c r="I26" s="45" t="s">
        <v>27</v>
      </c>
      <c r="J26" s="110" t="s">
        <v>28</v>
      </c>
      <c r="K26" s="111">
        <v>64</v>
      </c>
      <c r="L26" s="112">
        <v>25</v>
      </c>
      <c r="M26" s="113">
        <v>45042.456238425933</v>
      </c>
      <c r="N26" s="114">
        <v>45042.458333333343</v>
      </c>
      <c r="O26" s="115" t="s">
        <v>158</v>
      </c>
      <c r="P26" s="116" t="s">
        <v>155</v>
      </c>
      <c r="Q26" s="108" t="s">
        <v>195</v>
      </c>
      <c r="R26" s="117" t="s">
        <v>160</v>
      </c>
      <c r="S26" s="118" t="s">
        <v>196</v>
      </c>
      <c r="AM26" s="59">
        <v>84.918032786885306</v>
      </c>
      <c r="AN26">
        <v>3</v>
      </c>
    </row>
    <row r="27" spans="1:46">
      <c r="A27" s="37" t="s">
        <v>147</v>
      </c>
      <c r="B27" s="38">
        <v>4005189</v>
      </c>
      <c r="C27" s="39">
        <v>1</v>
      </c>
      <c r="D27" s="40">
        <v>1</v>
      </c>
      <c r="E27" s="41">
        <v>37807</v>
      </c>
      <c r="F27" s="42" t="s">
        <v>148</v>
      </c>
      <c r="G27" s="43" t="s">
        <v>26</v>
      </c>
      <c r="H27" s="44">
        <v>1</v>
      </c>
      <c r="I27" s="45" t="s">
        <v>27</v>
      </c>
      <c r="J27" s="110" t="s">
        <v>28</v>
      </c>
      <c r="K27" s="47">
        <v>64</v>
      </c>
      <c r="L27" s="48">
        <v>26</v>
      </c>
      <c r="M27" s="49">
        <v>45042.459675925929</v>
      </c>
      <c r="N27" s="50">
        <v>45042.461770833332</v>
      </c>
      <c r="O27" s="51" t="s">
        <v>158</v>
      </c>
      <c r="P27" s="52" t="s">
        <v>158</v>
      </c>
      <c r="Q27" s="109" t="s">
        <v>197</v>
      </c>
      <c r="R27" s="53" t="s">
        <v>160</v>
      </c>
      <c r="S27" s="54" t="s">
        <v>198</v>
      </c>
      <c r="AM27" s="59">
        <v>87.868852459016452</v>
      </c>
      <c r="AN27">
        <v>0</v>
      </c>
    </row>
    <row r="28" spans="1:46">
      <c r="A28" s="37" t="s">
        <v>147</v>
      </c>
      <c r="B28" s="38">
        <v>4005257</v>
      </c>
      <c r="C28" s="39">
        <v>1</v>
      </c>
      <c r="D28" s="40">
        <v>1</v>
      </c>
      <c r="E28" s="41">
        <v>37807</v>
      </c>
      <c r="F28" s="42" t="s">
        <v>148</v>
      </c>
      <c r="G28" s="43" t="s">
        <v>26</v>
      </c>
      <c r="H28" s="44">
        <v>1</v>
      </c>
      <c r="I28" s="45" t="s">
        <v>27</v>
      </c>
      <c r="J28" s="110" t="s">
        <v>28</v>
      </c>
      <c r="K28" s="111">
        <v>64</v>
      </c>
      <c r="L28" s="112">
        <v>27</v>
      </c>
      <c r="M28" s="113">
        <v>45042.462627314817</v>
      </c>
      <c r="N28" s="114">
        <v>45042.464722222219</v>
      </c>
      <c r="O28" s="115" t="s">
        <v>158</v>
      </c>
      <c r="P28" s="116" t="s">
        <v>158</v>
      </c>
      <c r="Q28" s="108" t="s">
        <v>76</v>
      </c>
      <c r="R28" s="117" t="s">
        <v>160</v>
      </c>
      <c r="S28" s="118" t="s">
        <v>199</v>
      </c>
      <c r="AM28" s="59">
        <v>90.819672131147598</v>
      </c>
      <c r="AN28">
        <v>0</v>
      </c>
    </row>
    <row r="29" spans="1:46">
      <c r="A29" s="37" t="s">
        <v>147</v>
      </c>
      <c r="B29" s="38">
        <v>4005328</v>
      </c>
      <c r="C29" s="39">
        <v>1</v>
      </c>
      <c r="D29" s="40">
        <v>1</v>
      </c>
      <c r="E29" s="41">
        <v>37807</v>
      </c>
      <c r="F29" s="42" t="s">
        <v>148</v>
      </c>
      <c r="G29" s="43" t="s">
        <v>26</v>
      </c>
      <c r="H29" s="44">
        <v>1</v>
      </c>
      <c r="I29" s="45" t="s">
        <v>27</v>
      </c>
      <c r="J29" s="110" t="s">
        <v>28</v>
      </c>
      <c r="K29" s="47">
        <v>64</v>
      </c>
      <c r="L29" s="48">
        <v>28</v>
      </c>
      <c r="M29" s="49">
        <v>45042.465636574067</v>
      </c>
      <c r="N29" s="50">
        <v>45042.467731481483</v>
      </c>
      <c r="O29" s="51" t="s">
        <v>158</v>
      </c>
      <c r="P29" s="52" t="s">
        <v>158</v>
      </c>
      <c r="Q29" s="109" t="s">
        <v>200</v>
      </c>
      <c r="R29" s="53" t="s">
        <v>160</v>
      </c>
      <c r="S29" s="54" t="s">
        <v>201</v>
      </c>
      <c r="AM29" s="59">
        <v>93.770491803278745</v>
      </c>
      <c r="AN29">
        <v>2</v>
      </c>
    </row>
    <row r="30" spans="1:46">
      <c r="A30" s="37" t="s">
        <v>147</v>
      </c>
      <c r="B30" s="38">
        <v>4005383</v>
      </c>
      <c r="C30" s="39">
        <v>1</v>
      </c>
      <c r="D30" s="40">
        <v>1</v>
      </c>
      <c r="E30" s="41">
        <v>37807</v>
      </c>
      <c r="F30" s="42" t="s">
        <v>148</v>
      </c>
      <c r="G30" s="43" t="s">
        <v>26</v>
      </c>
      <c r="H30" s="44">
        <v>1</v>
      </c>
      <c r="I30" s="45" t="s">
        <v>27</v>
      </c>
      <c r="J30" s="110" t="s">
        <v>28</v>
      </c>
      <c r="K30" s="111">
        <v>64</v>
      </c>
      <c r="L30" s="112">
        <v>29</v>
      </c>
      <c r="M30" s="113">
        <v>45042.468240740738</v>
      </c>
      <c r="N30" s="114">
        <v>45042.470335648148</v>
      </c>
      <c r="O30" s="115" t="s">
        <v>158</v>
      </c>
      <c r="P30" s="116" t="s">
        <v>158</v>
      </c>
      <c r="Q30" s="108" t="s">
        <v>193</v>
      </c>
      <c r="R30" s="117" t="s">
        <v>160</v>
      </c>
      <c r="S30" s="118" t="s">
        <v>194</v>
      </c>
      <c r="AM30" s="59">
        <v>96.721311475409891</v>
      </c>
      <c r="AN30">
        <v>2</v>
      </c>
    </row>
    <row r="31" spans="1:46">
      <c r="A31" s="37" t="s">
        <v>147</v>
      </c>
      <c r="B31" s="38">
        <v>4005541</v>
      </c>
      <c r="C31" s="39">
        <v>1</v>
      </c>
      <c r="D31" s="40">
        <v>1</v>
      </c>
      <c r="E31" s="41">
        <v>37807</v>
      </c>
      <c r="F31" s="42" t="s">
        <v>148</v>
      </c>
      <c r="G31" s="43" t="s">
        <v>26</v>
      </c>
      <c r="H31" s="44">
        <v>1</v>
      </c>
      <c r="I31" s="45" t="s">
        <v>27</v>
      </c>
      <c r="J31" s="110" t="s">
        <v>28</v>
      </c>
      <c r="K31" s="47">
        <v>64</v>
      </c>
      <c r="L31" s="48">
        <v>30</v>
      </c>
      <c r="M31" s="49">
        <v>45042.475416666668</v>
      </c>
      <c r="N31" s="50">
        <v>45042.477511574078</v>
      </c>
      <c r="O31" s="51" t="s">
        <v>158</v>
      </c>
      <c r="P31" s="52" t="s">
        <v>158</v>
      </c>
      <c r="Q31" s="109" t="s">
        <v>202</v>
      </c>
      <c r="R31" s="53" t="s">
        <v>160</v>
      </c>
      <c r="S31" s="54" t="s">
        <v>203</v>
      </c>
      <c r="AM31" s="59">
        <v>99.672131147541052</v>
      </c>
      <c r="AN31">
        <v>1</v>
      </c>
    </row>
    <row r="32" spans="1:46">
      <c r="A32" s="37" t="s">
        <v>147</v>
      </c>
      <c r="B32" s="38">
        <v>4005581</v>
      </c>
      <c r="C32" s="39">
        <v>1</v>
      </c>
      <c r="D32" s="40">
        <v>1</v>
      </c>
      <c r="E32" s="41">
        <v>37807</v>
      </c>
      <c r="F32" s="42" t="s">
        <v>148</v>
      </c>
      <c r="G32" s="43" t="s">
        <v>26</v>
      </c>
      <c r="H32" s="44">
        <v>1</v>
      </c>
      <c r="I32" s="45" t="s">
        <v>27</v>
      </c>
      <c r="J32" s="110" t="s">
        <v>28</v>
      </c>
      <c r="K32" s="111">
        <v>64</v>
      </c>
      <c r="L32" s="112">
        <v>31</v>
      </c>
      <c r="M32" s="113">
        <v>45042.479062500002</v>
      </c>
      <c r="N32" s="114">
        <v>45042.481157407397</v>
      </c>
      <c r="O32" s="115" t="s">
        <v>158</v>
      </c>
      <c r="P32" s="116" t="s">
        <v>158</v>
      </c>
      <c r="Q32" s="108" t="s">
        <v>159</v>
      </c>
      <c r="R32" s="117" t="s">
        <v>160</v>
      </c>
      <c r="S32" s="118" t="s">
        <v>161</v>
      </c>
      <c r="AM32" s="59">
        <v>102.6229508196722</v>
      </c>
      <c r="AN32">
        <v>0</v>
      </c>
    </row>
    <row r="33" spans="1:40">
      <c r="A33" s="37" t="s">
        <v>147</v>
      </c>
      <c r="B33" s="38">
        <v>4005608</v>
      </c>
      <c r="C33" s="39">
        <v>1</v>
      </c>
      <c r="D33" s="40">
        <v>1</v>
      </c>
      <c r="E33" s="41">
        <v>37807</v>
      </c>
      <c r="F33" s="42" t="s">
        <v>148</v>
      </c>
      <c r="G33" s="43" t="s">
        <v>26</v>
      </c>
      <c r="H33" s="44">
        <v>1</v>
      </c>
      <c r="I33" s="45" t="s">
        <v>27</v>
      </c>
      <c r="J33" s="110" t="s">
        <v>28</v>
      </c>
      <c r="K33" s="47">
        <v>64</v>
      </c>
      <c r="L33" s="48">
        <v>32</v>
      </c>
      <c r="M33" s="49">
        <v>45042.481562499997</v>
      </c>
      <c r="N33" s="50">
        <v>45042.483657407407</v>
      </c>
      <c r="O33" s="51" t="s">
        <v>158</v>
      </c>
      <c r="P33" s="52" t="s">
        <v>158</v>
      </c>
      <c r="Q33" s="109" t="s">
        <v>204</v>
      </c>
      <c r="R33" s="53" t="s">
        <v>160</v>
      </c>
      <c r="S33" s="54" t="s">
        <v>205</v>
      </c>
      <c r="AM33" s="59">
        <v>105.57377049180334</v>
      </c>
      <c r="AN33">
        <v>1</v>
      </c>
    </row>
    <row r="34" spans="1:40">
      <c r="A34" s="37" t="s">
        <v>147</v>
      </c>
      <c r="B34" s="38">
        <v>4005635</v>
      </c>
      <c r="C34" s="39">
        <v>1</v>
      </c>
      <c r="D34" s="40">
        <v>1</v>
      </c>
      <c r="E34" s="41">
        <v>37807</v>
      </c>
      <c r="F34" s="42" t="s">
        <v>148</v>
      </c>
      <c r="G34" s="43" t="s">
        <v>26</v>
      </c>
      <c r="H34" s="44">
        <v>1</v>
      </c>
      <c r="I34" s="45" t="s">
        <v>27</v>
      </c>
      <c r="J34" s="110" t="s">
        <v>28</v>
      </c>
      <c r="K34" s="111">
        <v>64</v>
      </c>
      <c r="L34" s="112">
        <v>33</v>
      </c>
      <c r="M34" s="113">
        <v>45042.483958333331</v>
      </c>
      <c r="N34" s="114">
        <v>45042.486064814817</v>
      </c>
      <c r="O34" s="115" t="s">
        <v>178</v>
      </c>
      <c r="P34" s="116" t="s">
        <v>158</v>
      </c>
      <c r="Q34" s="108" t="s">
        <v>72</v>
      </c>
      <c r="R34" s="117" t="s">
        <v>75</v>
      </c>
      <c r="S34" s="118" t="s">
        <v>206</v>
      </c>
      <c r="AM34" s="59">
        <v>108.5245901639345</v>
      </c>
      <c r="AN34">
        <v>0</v>
      </c>
    </row>
    <row r="35" spans="1:40">
      <c r="A35" s="37" t="s">
        <v>147</v>
      </c>
      <c r="B35" s="38">
        <v>4005657</v>
      </c>
      <c r="C35" s="39">
        <v>1</v>
      </c>
      <c r="D35" s="40">
        <v>1</v>
      </c>
      <c r="E35" s="41">
        <v>37807</v>
      </c>
      <c r="F35" s="42" t="s">
        <v>148</v>
      </c>
      <c r="G35" s="43" t="s">
        <v>26</v>
      </c>
      <c r="H35" s="44">
        <v>1</v>
      </c>
      <c r="I35" s="45" t="s">
        <v>27</v>
      </c>
      <c r="J35" s="110" t="s">
        <v>28</v>
      </c>
      <c r="K35" s="47">
        <v>64</v>
      </c>
      <c r="L35" s="48">
        <v>34</v>
      </c>
      <c r="M35" s="49">
        <v>45042.486481481479</v>
      </c>
      <c r="N35" s="50">
        <v>45042.488564814812</v>
      </c>
      <c r="O35" s="51" t="s">
        <v>158</v>
      </c>
      <c r="P35" s="52" t="s">
        <v>158</v>
      </c>
      <c r="Q35" s="109" t="s">
        <v>207</v>
      </c>
      <c r="R35" s="53" t="s">
        <v>160</v>
      </c>
      <c r="S35" s="54" t="s">
        <v>208</v>
      </c>
      <c r="AM35" s="59">
        <v>111.47540983606565</v>
      </c>
      <c r="AN35">
        <v>0</v>
      </c>
    </row>
    <row r="36" spans="1:40">
      <c r="A36" s="37" t="s">
        <v>147</v>
      </c>
      <c r="B36" s="38">
        <v>4005681</v>
      </c>
      <c r="C36" s="39">
        <v>1</v>
      </c>
      <c r="D36" s="40">
        <v>1</v>
      </c>
      <c r="E36" s="41">
        <v>37807</v>
      </c>
      <c r="F36" s="42" t="s">
        <v>148</v>
      </c>
      <c r="G36" s="43" t="s">
        <v>26</v>
      </c>
      <c r="H36" s="44">
        <v>1</v>
      </c>
      <c r="I36" s="45" t="s">
        <v>27</v>
      </c>
      <c r="J36" s="110" t="s">
        <v>28</v>
      </c>
      <c r="K36" s="111">
        <v>64</v>
      </c>
      <c r="L36" s="112">
        <v>35</v>
      </c>
      <c r="M36" s="113">
        <v>45042.488981481481</v>
      </c>
      <c r="N36" s="114">
        <v>45042.491076388891</v>
      </c>
      <c r="O36" s="115" t="s">
        <v>158</v>
      </c>
      <c r="P36" s="116" t="s">
        <v>158</v>
      </c>
      <c r="Q36" s="108" t="s">
        <v>207</v>
      </c>
      <c r="R36" s="117" t="s">
        <v>160</v>
      </c>
      <c r="S36" s="118" t="s">
        <v>208</v>
      </c>
      <c r="AM36" s="59">
        <v>114.4262295081968</v>
      </c>
      <c r="AN36">
        <v>0</v>
      </c>
    </row>
    <row r="37" spans="1:40">
      <c r="A37" s="37" t="s">
        <v>147</v>
      </c>
      <c r="B37" s="38">
        <v>4005703</v>
      </c>
      <c r="C37" s="39">
        <v>1</v>
      </c>
      <c r="D37" s="40">
        <v>1</v>
      </c>
      <c r="E37" s="41">
        <v>37807</v>
      </c>
      <c r="F37" s="42" t="s">
        <v>148</v>
      </c>
      <c r="G37" s="43" t="s">
        <v>26</v>
      </c>
      <c r="H37" s="44">
        <v>1</v>
      </c>
      <c r="I37" s="45" t="s">
        <v>27</v>
      </c>
      <c r="J37" s="110" t="s">
        <v>28</v>
      </c>
      <c r="K37" s="47">
        <v>64</v>
      </c>
      <c r="L37" s="48">
        <v>36</v>
      </c>
      <c r="M37" s="49">
        <v>45042.491574074083</v>
      </c>
      <c r="N37" s="50">
        <v>45042.493657407409</v>
      </c>
      <c r="O37" s="51" t="s">
        <v>158</v>
      </c>
      <c r="P37" s="52" t="s">
        <v>158</v>
      </c>
      <c r="Q37" s="109" t="s">
        <v>209</v>
      </c>
      <c r="R37" s="53" t="s">
        <v>160</v>
      </c>
      <c r="S37" s="54" t="s">
        <v>106</v>
      </c>
      <c r="AM37" s="59">
        <v>117.37704918032794</v>
      </c>
      <c r="AN37">
        <v>1</v>
      </c>
    </row>
    <row r="38" spans="1:40">
      <c r="A38" s="37" t="s">
        <v>147</v>
      </c>
      <c r="B38" s="38">
        <v>4005731</v>
      </c>
      <c r="C38" s="39">
        <v>1</v>
      </c>
      <c r="D38" s="40">
        <v>1</v>
      </c>
      <c r="E38" s="41">
        <v>37807</v>
      </c>
      <c r="F38" s="42" t="s">
        <v>148</v>
      </c>
      <c r="G38" s="43" t="s">
        <v>26</v>
      </c>
      <c r="H38" s="44">
        <v>1</v>
      </c>
      <c r="I38" s="45" t="s">
        <v>27</v>
      </c>
      <c r="J38" s="110" t="s">
        <v>28</v>
      </c>
      <c r="K38" s="111">
        <v>64</v>
      </c>
      <c r="L38" s="112">
        <v>37</v>
      </c>
      <c r="M38" s="113">
        <v>45042.494189814817</v>
      </c>
      <c r="N38" s="114">
        <v>45042.49628472222</v>
      </c>
      <c r="O38" s="115" t="s">
        <v>158</v>
      </c>
      <c r="P38" s="116" t="s">
        <v>158</v>
      </c>
      <c r="Q38" s="108" t="s">
        <v>210</v>
      </c>
      <c r="R38" s="117" t="s">
        <v>160</v>
      </c>
      <c r="S38" s="118" t="s">
        <v>211</v>
      </c>
      <c r="AM38" s="59">
        <v>120.32786885245909</v>
      </c>
      <c r="AN38">
        <v>0</v>
      </c>
    </row>
    <row r="39" spans="1:40">
      <c r="A39" s="37" t="s">
        <v>147</v>
      </c>
      <c r="B39" s="38">
        <v>4005756</v>
      </c>
      <c r="C39" s="39">
        <v>1</v>
      </c>
      <c r="D39" s="40">
        <v>1</v>
      </c>
      <c r="E39" s="41">
        <v>37807</v>
      </c>
      <c r="F39" s="42" t="s">
        <v>148</v>
      </c>
      <c r="G39" s="43" t="s">
        <v>26</v>
      </c>
      <c r="H39" s="44">
        <v>1</v>
      </c>
      <c r="I39" s="45" t="s">
        <v>27</v>
      </c>
      <c r="J39" s="110" t="s">
        <v>28</v>
      </c>
      <c r="K39" s="47">
        <v>64</v>
      </c>
      <c r="L39" s="48">
        <v>38</v>
      </c>
      <c r="M39" s="49">
        <v>45042.496863425928</v>
      </c>
      <c r="N39" s="50">
        <v>45042.498969907407</v>
      </c>
      <c r="O39" s="51" t="s">
        <v>158</v>
      </c>
      <c r="P39" s="52" t="s">
        <v>155</v>
      </c>
      <c r="Q39" s="109" t="s">
        <v>212</v>
      </c>
      <c r="R39" s="53" t="s">
        <v>75</v>
      </c>
      <c r="S39" s="54" t="s">
        <v>213</v>
      </c>
      <c r="AM39" s="59">
        <v>123.27868852459025</v>
      </c>
      <c r="AN39">
        <v>1</v>
      </c>
    </row>
    <row r="40" spans="1:40">
      <c r="A40" s="37" t="s">
        <v>147</v>
      </c>
      <c r="B40" s="38">
        <v>4005792</v>
      </c>
      <c r="C40" s="39">
        <v>1</v>
      </c>
      <c r="D40" s="40">
        <v>1</v>
      </c>
      <c r="E40" s="41">
        <v>37807</v>
      </c>
      <c r="F40" s="42" t="s">
        <v>148</v>
      </c>
      <c r="G40" s="43" t="s">
        <v>26</v>
      </c>
      <c r="H40" s="44">
        <v>1</v>
      </c>
      <c r="I40" s="45" t="s">
        <v>27</v>
      </c>
      <c r="J40" s="110" t="s">
        <v>28</v>
      </c>
      <c r="K40" s="111">
        <v>64</v>
      </c>
      <c r="L40" s="112">
        <v>39</v>
      </c>
      <c r="M40" s="113">
        <v>45042.500381944446</v>
      </c>
      <c r="N40" s="114">
        <v>45042.502476851849</v>
      </c>
      <c r="O40" s="115" t="s">
        <v>158</v>
      </c>
      <c r="P40" s="116" t="s">
        <v>158</v>
      </c>
      <c r="Q40" s="108" t="s">
        <v>62</v>
      </c>
      <c r="R40" s="117" t="s">
        <v>160</v>
      </c>
      <c r="S40" s="118" t="s">
        <v>214</v>
      </c>
      <c r="AM40" s="59">
        <v>126.2295081967214</v>
      </c>
      <c r="AN40">
        <v>0</v>
      </c>
    </row>
    <row r="41" spans="1:40">
      <c r="A41" s="37" t="s">
        <v>147</v>
      </c>
      <c r="B41" s="38">
        <v>4005817</v>
      </c>
      <c r="C41" s="39">
        <v>1</v>
      </c>
      <c r="D41" s="40">
        <v>1</v>
      </c>
      <c r="E41" s="41">
        <v>37807</v>
      </c>
      <c r="F41" s="42" t="s">
        <v>148</v>
      </c>
      <c r="G41" s="43" t="s">
        <v>26</v>
      </c>
      <c r="H41" s="44">
        <v>1</v>
      </c>
      <c r="I41" s="45" t="s">
        <v>27</v>
      </c>
      <c r="J41" s="110" t="s">
        <v>28</v>
      </c>
      <c r="K41" s="47">
        <v>64</v>
      </c>
      <c r="L41" s="48">
        <v>40</v>
      </c>
      <c r="M41" s="49">
        <v>45042.502951388888</v>
      </c>
      <c r="N41" s="50">
        <v>45042.505046296297</v>
      </c>
      <c r="O41" s="51" t="s">
        <v>158</v>
      </c>
      <c r="P41" s="52" t="s">
        <v>158</v>
      </c>
      <c r="Q41" s="109" t="s">
        <v>215</v>
      </c>
      <c r="R41" s="53" t="s">
        <v>160</v>
      </c>
      <c r="S41" s="54" t="s">
        <v>192</v>
      </c>
      <c r="AM41" s="59">
        <v>129.18032786885254</v>
      </c>
      <c r="AN41">
        <v>0</v>
      </c>
    </row>
    <row r="42" spans="1:40">
      <c r="A42" s="37" t="s">
        <v>147</v>
      </c>
      <c r="B42" s="38">
        <v>4005841</v>
      </c>
      <c r="C42" s="39">
        <v>1</v>
      </c>
      <c r="D42" s="40">
        <v>1</v>
      </c>
      <c r="E42" s="41">
        <v>37807</v>
      </c>
      <c r="F42" s="42" t="s">
        <v>148</v>
      </c>
      <c r="G42" s="43" t="s">
        <v>26</v>
      </c>
      <c r="H42" s="44">
        <v>1</v>
      </c>
      <c r="I42" s="45" t="s">
        <v>27</v>
      </c>
      <c r="J42" s="110" t="s">
        <v>28</v>
      </c>
      <c r="K42" s="111">
        <v>64</v>
      </c>
      <c r="L42" s="112">
        <v>41</v>
      </c>
      <c r="M42" s="113">
        <v>45042.50540509259</v>
      </c>
      <c r="N42" s="114">
        <v>45042.5075</v>
      </c>
      <c r="O42" s="115" t="s">
        <v>158</v>
      </c>
      <c r="P42" s="116" t="s">
        <v>155</v>
      </c>
      <c r="Q42" s="108" t="s">
        <v>38</v>
      </c>
      <c r="R42" s="117" t="s">
        <v>75</v>
      </c>
      <c r="S42" s="118" t="s">
        <v>216</v>
      </c>
      <c r="AM42" s="59">
        <v>132.1311475409837</v>
      </c>
      <c r="AN42">
        <v>0</v>
      </c>
    </row>
    <row r="43" spans="1:40">
      <c r="A43" s="37" t="s">
        <v>147</v>
      </c>
      <c r="B43" s="38">
        <v>4005861</v>
      </c>
      <c r="C43" s="39">
        <v>1</v>
      </c>
      <c r="D43" s="40">
        <v>1</v>
      </c>
      <c r="E43" s="41">
        <v>37807</v>
      </c>
      <c r="F43" s="42" t="s">
        <v>148</v>
      </c>
      <c r="G43" s="43" t="s">
        <v>26</v>
      </c>
      <c r="H43" s="44">
        <v>1</v>
      </c>
      <c r="I43" s="45" t="s">
        <v>27</v>
      </c>
      <c r="J43" s="110" t="s">
        <v>28</v>
      </c>
      <c r="K43" s="47">
        <v>64</v>
      </c>
      <c r="L43" s="48">
        <v>42</v>
      </c>
      <c r="M43" s="49">
        <v>45042.507881944453</v>
      </c>
      <c r="N43" s="50">
        <v>45042.509988425933</v>
      </c>
      <c r="O43" s="51" t="s">
        <v>178</v>
      </c>
      <c r="P43" s="52" t="s">
        <v>155</v>
      </c>
      <c r="Q43" s="109" t="s">
        <v>107</v>
      </c>
      <c r="R43" s="53" t="s">
        <v>75</v>
      </c>
      <c r="S43" s="54" t="s">
        <v>205</v>
      </c>
      <c r="AM43" s="59">
        <v>135.08196721311486</v>
      </c>
      <c r="AN43">
        <v>2</v>
      </c>
    </row>
    <row r="44" spans="1:40">
      <c r="A44" s="37" t="s">
        <v>147</v>
      </c>
      <c r="B44" s="38">
        <v>4005881</v>
      </c>
      <c r="C44" s="39">
        <v>1</v>
      </c>
      <c r="D44" s="40">
        <v>1</v>
      </c>
      <c r="E44" s="41">
        <v>37807</v>
      </c>
      <c r="F44" s="42" t="s">
        <v>148</v>
      </c>
      <c r="G44" s="43" t="s">
        <v>26</v>
      </c>
      <c r="H44" s="44">
        <v>1</v>
      </c>
      <c r="I44" s="45" t="s">
        <v>27</v>
      </c>
      <c r="J44" s="110" t="s">
        <v>28</v>
      </c>
      <c r="K44" s="111">
        <v>64</v>
      </c>
      <c r="L44" s="112">
        <v>43</v>
      </c>
      <c r="M44" s="113">
        <v>45042.510567129633</v>
      </c>
      <c r="N44" s="114">
        <v>45042.512662037043</v>
      </c>
      <c r="O44" s="115" t="s">
        <v>158</v>
      </c>
      <c r="P44" s="116" t="s">
        <v>155</v>
      </c>
      <c r="Q44" s="108" t="s">
        <v>212</v>
      </c>
      <c r="R44" s="117" t="s">
        <v>160</v>
      </c>
      <c r="S44" s="118" t="s">
        <v>217</v>
      </c>
      <c r="AM44" s="59">
        <v>138.032786885246</v>
      </c>
      <c r="AN44">
        <v>0</v>
      </c>
    </row>
    <row r="45" spans="1:40">
      <c r="A45" s="37" t="s">
        <v>147</v>
      </c>
      <c r="B45" s="38">
        <v>4005892</v>
      </c>
      <c r="C45" s="39">
        <v>1</v>
      </c>
      <c r="D45" s="40">
        <v>1</v>
      </c>
      <c r="E45" s="41">
        <v>37807</v>
      </c>
      <c r="F45" s="42" t="s">
        <v>148</v>
      </c>
      <c r="G45" s="43" t="s">
        <v>26</v>
      </c>
      <c r="H45" s="44">
        <v>1</v>
      </c>
      <c r="I45" s="45" t="s">
        <v>27</v>
      </c>
      <c r="J45" s="110" t="s">
        <v>28</v>
      </c>
      <c r="K45" s="47">
        <v>64</v>
      </c>
      <c r="L45" s="48">
        <v>44</v>
      </c>
      <c r="M45" s="49">
        <v>45042.51321759259</v>
      </c>
      <c r="N45" s="50">
        <v>45042.515300925923</v>
      </c>
      <c r="O45" s="51" t="s">
        <v>158</v>
      </c>
      <c r="P45" s="52" t="s">
        <v>155</v>
      </c>
      <c r="Q45" s="109" t="s">
        <v>218</v>
      </c>
      <c r="R45" s="53" t="s">
        <v>160</v>
      </c>
      <c r="S45" s="54" t="s">
        <v>219</v>
      </c>
      <c r="AM45" s="59">
        <v>140.98360655737713</v>
      </c>
      <c r="AN45">
        <v>0</v>
      </c>
    </row>
    <row r="46" spans="1:40">
      <c r="A46" s="37" t="s">
        <v>147</v>
      </c>
      <c r="B46" s="38">
        <v>4005900</v>
      </c>
      <c r="C46" s="39">
        <v>1</v>
      </c>
      <c r="D46" s="40">
        <v>1</v>
      </c>
      <c r="E46" s="41">
        <v>37807</v>
      </c>
      <c r="F46" s="42" t="s">
        <v>148</v>
      </c>
      <c r="G46" s="43" t="s">
        <v>26</v>
      </c>
      <c r="H46" s="44">
        <v>1</v>
      </c>
      <c r="I46" s="45" t="s">
        <v>27</v>
      </c>
      <c r="J46" s="110" t="s">
        <v>28</v>
      </c>
      <c r="K46" s="111">
        <v>64</v>
      </c>
      <c r="L46" s="112">
        <v>45</v>
      </c>
      <c r="M46" s="113">
        <v>45042.515902777777</v>
      </c>
      <c r="N46" s="114">
        <v>45042.517997685187</v>
      </c>
      <c r="O46" s="115" t="s">
        <v>158</v>
      </c>
      <c r="P46" s="116" t="s">
        <v>158</v>
      </c>
      <c r="Q46" s="108" t="s">
        <v>121</v>
      </c>
      <c r="R46" s="117" t="s">
        <v>160</v>
      </c>
      <c r="S46" s="118" t="s">
        <v>50</v>
      </c>
      <c r="AM46" s="59">
        <v>143.93442622950829</v>
      </c>
      <c r="AN46">
        <v>0</v>
      </c>
    </row>
    <row r="47" spans="1:40">
      <c r="A47" s="37" t="s">
        <v>147</v>
      </c>
      <c r="B47" s="38">
        <v>4005911</v>
      </c>
      <c r="C47" s="39">
        <v>1</v>
      </c>
      <c r="D47" s="40">
        <v>1</v>
      </c>
      <c r="E47" s="41">
        <v>37807</v>
      </c>
      <c r="F47" s="42" t="s">
        <v>148</v>
      </c>
      <c r="G47" s="43" t="s">
        <v>26</v>
      </c>
      <c r="H47" s="44">
        <v>1</v>
      </c>
      <c r="I47" s="45" t="s">
        <v>27</v>
      </c>
      <c r="J47" s="110" t="s">
        <v>28</v>
      </c>
      <c r="K47" s="47">
        <v>64</v>
      </c>
      <c r="L47" s="48">
        <v>46</v>
      </c>
      <c r="M47" s="49">
        <v>45042.519062500003</v>
      </c>
      <c r="N47" s="50">
        <v>45042.521157407413</v>
      </c>
      <c r="O47" s="51" t="s">
        <v>158</v>
      </c>
      <c r="P47" s="52" t="s">
        <v>158</v>
      </c>
      <c r="Q47" s="109" t="s">
        <v>220</v>
      </c>
      <c r="R47" s="53" t="s">
        <v>160</v>
      </c>
      <c r="S47" s="54" t="s">
        <v>221</v>
      </c>
      <c r="AM47" s="59">
        <v>146.88524590163945</v>
      </c>
      <c r="AN47">
        <v>1</v>
      </c>
    </row>
    <row r="48" spans="1:40">
      <c r="A48" s="37" t="s">
        <v>147</v>
      </c>
      <c r="B48" s="38">
        <v>4006751</v>
      </c>
      <c r="C48" s="39">
        <v>1</v>
      </c>
      <c r="D48" s="40">
        <v>1</v>
      </c>
      <c r="E48" s="41">
        <v>37807</v>
      </c>
      <c r="F48" s="42" t="s">
        <v>148</v>
      </c>
      <c r="G48" s="43" t="s">
        <v>26</v>
      </c>
      <c r="H48" s="44">
        <v>1</v>
      </c>
      <c r="I48" s="45" t="s">
        <v>27</v>
      </c>
      <c r="J48" s="110" t="s">
        <v>28</v>
      </c>
      <c r="K48" s="111">
        <v>64</v>
      </c>
      <c r="L48" s="112">
        <v>47</v>
      </c>
      <c r="M48" s="113">
        <v>45042.565694444442</v>
      </c>
      <c r="N48" s="114">
        <v>45042.567835648151</v>
      </c>
      <c r="O48" s="115" t="s">
        <v>222</v>
      </c>
      <c r="P48" s="116" t="s">
        <v>158</v>
      </c>
      <c r="Q48" s="123" t="s">
        <v>223</v>
      </c>
      <c r="R48" s="117" t="s">
        <v>224</v>
      </c>
      <c r="S48" s="118" t="s">
        <v>225</v>
      </c>
      <c r="AM48" s="59">
        <v>149.83606557377061</v>
      </c>
      <c r="AN48">
        <v>0</v>
      </c>
    </row>
    <row r="49" spans="1:40">
      <c r="A49" s="37" t="s">
        <v>147</v>
      </c>
      <c r="B49" s="38">
        <v>4006792</v>
      </c>
      <c r="C49" s="39">
        <v>1</v>
      </c>
      <c r="D49" s="40">
        <v>1</v>
      </c>
      <c r="E49" s="41">
        <v>37807</v>
      </c>
      <c r="F49" s="42" t="s">
        <v>148</v>
      </c>
      <c r="G49" s="43" t="s">
        <v>26</v>
      </c>
      <c r="H49" s="44">
        <v>1</v>
      </c>
      <c r="I49" s="45" t="s">
        <v>27</v>
      </c>
      <c r="J49" s="110" t="s">
        <v>28</v>
      </c>
      <c r="K49" s="47">
        <v>64</v>
      </c>
      <c r="L49" s="48">
        <v>48</v>
      </c>
      <c r="M49" s="49">
        <v>45042.568599537037</v>
      </c>
      <c r="N49" s="50">
        <v>45042.570706018523</v>
      </c>
      <c r="O49" s="51" t="s">
        <v>178</v>
      </c>
      <c r="P49" s="52" t="s">
        <v>155</v>
      </c>
      <c r="Q49" s="109" t="s">
        <v>226</v>
      </c>
      <c r="R49" s="53" t="s">
        <v>156</v>
      </c>
      <c r="S49" s="54" t="s">
        <v>170</v>
      </c>
      <c r="AM49" s="59">
        <v>152.78688524590174</v>
      </c>
      <c r="AN49">
        <v>0</v>
      </c>
    </row>
    <row r="50" spans="1:40">
      <c r="A50" s="37" t="s">
        <v>147</v>
      </c>
      <c r="B50" s="38">
        <v>4006837</v>
      </c>
      <c r="C50" s="39">
        <v>1</v>
      </c>
      <c r="D50" s="40">
        <v>1</v>
      </c>
      <c r="E50" s="41">
        <v>37807</v>
      </c>
      <c r="F50" s="42" t="s">
        <v>148</v>
      </c>
      <c r="G50" s="43" t="s">
        <v>26</v>
      </c>
      <c r="H50" s="44">
        <v>1</v>
      </c>
      <c r="I50" s="45" t="s">
        <v>27</v>
      </c>
      <c r="J50" s="110" t="s">
        <v>28</v>
      </c>
      <c r="K50" s="111">
        <v>64</v>
      </c>
      <c r="L50" s="112">
        <v>49</v>
      </c>
      <c r="M50" s="113">
        <v>45042.571435185193</v>
      </c>
      <c r="N50" s="114">
        <v>45042.573553240742</v>
      </c>
      <c r="O50" s="115" t="s">
        <v>36</v>
      </c>
      <c r="P50" s="116" t="s">
        <v>155</v>
      </c>
      <c r="Q50" s="108" t="s">
        <v>195</v>
      </c>
      <c r="R50" s="117" t="s">
        <v>227</v>
      </c>
      <c r="S50" s="118" t="s">
        <v>228</v>
      </c>
      <c r="AM50" s="59">
        <v>155.7377049180329</v>
      </c>
      <c r="AN50">
        <v>0</v>
      </c>
    </row>
    <row r="51" spans="1:40">
      <c r="A51" s="37" t="s">
        <v>147</v>
      </c>
      <c r="B51" s="38">
        <v>4006886</v>
      </c>
      <c r="C51" s="39">
        <v>1</v>
      </c>
      <c r="D51" s="40">
        <v>1</v>
      </c>
      <c r="E51" s="41">
        <v>37807</v>
      </c>
      <c r="F51" s="42" t="s">
        <v>148</v>
      </c>
      <c r="G51" s="43" t="s">
        <v>26</v>
      </c>
      <c r="H51" s="44">
        <v>1</v>
      </c>
      <c r="I51" s="45" t="s">
        <v>27</v>
      </c>
      <c r="J51" s="110" t="s">
        <v>28</v>
      </c>
      <c r="K51" s="47">
        <v>64</v>
      </c>
      <c r="L51" s="48">
        <v>50</v>
      </c>
      <c r="M51" s="49">
        <v>45042.574282407397</v>
      </c>
      <c r="N51" s="50">
        <v>45042.576435185183</v>
      </c>
      <c r="O51" s="51" t="s">
        <v>222</v>
      </c>
      <c r="P51" s="52" t="s">
        <v>158</v>
      </c>
      <c r="Q51" s="109" t="s">
        <v>51</v>
      </c>
      <c r="R51" s="53" t="s">
        <v>224</v>
      </c>
      <c r="S51" s="54" t="s">
        <v>170</v>
      </c>
      <c r="AM51" s="59">
        <v>158.68852459016404</v>
      </c>
      <c r="AN51">
        <v>0</v>
      </c>
    </row>
    <row r="52" spans="1:40">
      <c r="A52" s="37" t="s">
        <v>147</v>
      </c>
      <c r="B52" s="38">
        <v>4006924</v>
      </c>
      <c r="C52" s="39">
        <v>1</v>
      </c>
      <c r="D52" s="40">
        <v>1</v>
      </c>
      <c r="E52" s="41">
        <v>37807</v>
      </c>
      <c r="F52" s="42" t="s">
        <v>148</v>
      </c>
      <c r="G52" s="43" t="s">
        <v>26</v>
      </c>
      <c r="H52" s="44">
        <v>1</v>
      </c>
      <c r="I52" s="45" t="s">
        <v>27</v>
      </c>
      <c r="J52" s="110" t="s">
        <v>28</v>
      </c>
      <c r="K52" s="111">
        <v>64</v>
      </c>
      <c r="L52" s="112">
        <v>51</v>
      </c>
      <c r="M52" s="113">
        <v>45042.577106481483</v>
      </c>
      <c r="N52" s="114">
        <v>45042.579224537039</v>
      </c>
      <c r="O52" s="115" t="s">
        <v>154</v>
      </c>
      <c r="P52" s="116" t="s">
        <v>155</v>
      </c>
      <c r="Q52" s="108" t="s">
        <v>120</v>
      </c>
      <c r="R52" s="117" t="s">
        <v>229</v>
      </c>
      <c r="S52" s="118" t="s">
        <v>230</v>
      </c>
      <c r="AM52" s="59">
        <v>161.6393442622952</v>
      </c>
      <c r="AN52">
        <v>2</v>
      </c>
    </row>
    <row r="53" spans="1:40">
      <c r="A53" s="37" t="s">
        <v>147</v>
      </c>
      <c r="B53" s="38">
        <v>4006971</v>
      </c>
      <c r="C53" s="39">
        <v>1</v>
      </c>
      <c r="D53" s="40">
        <v>1</v>
      </c>
      <c r="E53" s="41">
        <v>37807</v>
      </c>
      <c r="F53" s="42" t="s">
        <v>148</v>
      </c>
      <c r="G53" s="43" t="s">
        <v>26</v>
      </c>
      <c r="H53" s="44">
        <v>1</v>
      </c>
      <c r="I53" s="45" t="s">
        <v>27</v>
      </c>
      <c r="J53" s="110" t="s">
        <v>28</v>
      </c>
      <c r="K53" s="47">
        <v>64</v>
      </c>
      <c r="L53" s="48">
        <v>52</v>
      </c>
      <c r="M53" s="49">
        <v>45042.580312500002</v>
      </c>
      <c r="N53" s="50">
        <v>45042.582407407397</v>
      </c>
      <c r="O53" s="51" t="s">
        <v>158</v>
      </c>
      <c r="P53" s="52" t="s">
        <v>155</v>
      </c>
      <c r="Q53" s="109" t="s">
        <v>231</v>
      </c>
      <c r="R53" s="53" t="s">
        <v>75</v>
      </c>
      <c r="S53" s="54" t="s">
        <v>232</v>
      </c>
      <c r="AM53" s="59">
        <v>164.59016393442636</v>
      </c>
      <c r="AN53">
        <v>0</v>
      </c>
    </row>
    <row r="54" spans="1:40">
      <c r="A54" s="37" t="s">
        <v>147</v>
      </c>
      <c r="B54" s="38">
        <v>4007022</v>
      </c>
      <c r="C54" s="39">
        <v>1</v>
      </c>
      <c r="D54" s="40">
        <v>1</v>
      </c>
      <c r="E54" s="41">
        <v>37807</v>
      </c>
      <c r="F54" s="42" t="s">
        <v>148</v>
      </c>
      <c r="G54" s="43" t="s">
        <v>26</v>
      </c>
      <c r="H54" s="44">
        <v>1</v>
      </c>
      <c r="I54" s="45" t="s">
        <v>27</v>
      </c>
      <c r="J54" s="110" t="s">
        <v>28</v>
      </c>
      <c r="K54" s="111">
        <v>64</v>
      </c>
      <c r="L54" s="112">
        <v>53</v>
      </c>
      <c r="M54" s="113">
        <v>45042.58326388889</v>
      </c>
      <c r="N54" s="114">
        <v>45042.585358796299</v>
      </c>
      <c r="O54" s="115" t="s">
        <v>158</v>
      </c>
      <c r="P54" s="116" t="s">
        <v>158</v>
      </c>
      <c r="Q54" s="108" t="s">
        <v>76</v>
      </c>
      <c r="R54" s="117" t="s">
        <v>160</v>
      </c>
      <c r="S54" s="118" t="s">
        <v>199</v>
      </c>
      <c r="AM54" s="59">
        <v>167.54098360655749</v>
      </c>
      <c r="AN54">
        <v>0</v>
      </c>
    </row>
    <row r="55" spans="1:40">
      <c r="A55" s="37" t="s">
        <v>147</v>
      </c>
      <c r="B55" s="38">
        <v>4007076</v>
      </c>
      <c r="C55" s="39">
        <v>1</v>
      </c>
      <c r="D55" s="40">
        <v>1</v>
      </c>
      <c r="E55" s="41">
        <v>37807</v>
      </c>
      <c r="F55" s="42" t="s">
        <v>148</v>
      </c>
      <c r="G55" s="43" t="s">
        <v>26</v>
      </c>
      <c r="H55" s="44">
        <v>1</v>
      </c>
      <c r="I55" s="45" t="s">
        <v>27</v>
      </c>
      <c r="J55" s="110" t="s">
        <v>28</v>
      </c>
      <c r="K55" s="47">
        <v>64</v>
      </c>
      <c r="L55" s="48">
        <v>54</v>
      </c>
      <c r="M55" s="49">
        <v>45042.586192129631</v>
      </c>
      <c r="N55" s="50">
        <v>45042.588275462957</v>
      </c>
      <c r="O55" s="51" t="s">
        <v>158</v>
      </c>
      <c r="P55" s="52" t="s">
        <v>155</v>
      </c>
      <c r="Q55" s="109" t="s">
        <v>233</v>
      </c>
      <c r="R55" s="53" t="s">
        <v>75</v>
      </c>
      <c r="S55" s="54" t="s">
        <v>234</v>
      </c>
      <c r="AM55" s="59">
        <v>170.49180327868865</v>
      </c>
      <c r="AN55">
        <v>0</v>
      </c>
    </row>
    <row r="56" spans="1:40">
      <c r="A56" s="37" t="s">
        <v>147</v>
      </c>
      <c r="B56" s="38">
        <v>4007121</v>
      </c>
      <c r="C56" s="39">
        <v>1</v>
      </c>
      <c r="D56" s="40">
        <v>1</v>
      </c>
      <c r="E56" s="41">
        <v>37807</v>
      </c>
      <c r="F56" s="42" t="s">
        <v>148</v>
      </c>
      <c r="G56" s="43" t="s">
        <v>26</v>
      </c>
      <c r="H56" s="44">
        <v>1</v>
      </c>
      <c r="I56" s="45" t="s">
        <v>27</v>
      </c>
      <c r="J56" s="110" t="s">
        <v>28</v>
      </c>
      <c r="K56" s="111">
        <v>64</v>
      </c>
      <c r="L56" s="112">
        <v>55</v>
      </c>
      <c r="M56" s="113">
        <v>45042.589189814818</v>
      </c>
      <c r="N56" s="114">
        <v>45042.591284722221</v>
      </c>
      <c r="O56" s="115" t="s">
        <v>158</v>
      </c>
      <c r="P56" s="116" t="s">
        <v>158</v>
      </c>
      <c r="Q56" s="108" t="s">
        <v>200</v>
      </c>
      <c r="R56" s="117" t="s">
        <v>160</v>
      </c>
      <c r="S56" s="118" t="s">
        <v>201</v>
      </c>
      <c r="AM56" s="59">
        <v>173.44262295081978</v>
      </c>
      <c r="AN56">
        <v>0</v>
      </c>
    </row>
    <row r="57" spans="1:40">
      <c r="A57" s="37" t="s">
        <v>147</v>
      </c>
      <c r="B57" s="38">
        <v>4007170</v>
      </c>
      <c r="C57" s="39">
        <v>1</v>
      </c>
      <c r="D57" s="40">
        <v>1</v>
      </c>
      <c r="E57" s="41">
        <v>37807</v>
      </c>
      <c r="F57" s="42" t="s">
        <v>148</v>
      </c>
      <c r="G57" s="43" t="s">
        <v>26</v>
      </c>
      <c r="H57" s="44">
        <v>1</v>
      </c>
      <c r="I57" s="45" t="s">
        <v>27</v>
      </c>
      <c r="J57" s="110" t="s">
        <v>28</v>
      </c>
      <c r="K57" s="47">
        <v>64</v>
      </c>
      <c r="L57" s="48">
        <v>56</v>
      </c>
      <c r="M57" s="49">
        <v>45042.592233796298</v>
      </c>
      <c r="N57" s="50">
        <v>45042.594328703701</v>
      </c>
      <c r="O57" s="51" t="s">
        <v>158</v>
      </c>
      <c r="P57" s="52" t="s">
        <v>155</v>
      </c>
      <c r="Q57" s="109" t="s">
        <v>235</v>
      </c>
      <c r="R57" s="53" t="s">
        <v>160</v>
      </c>
      <c r="S57" s="54" t="s">
        <v>236</v>
      </c>
      <c r="AM57" s="59">
        <v>176.39344262295094</v>
      </c>
      <c r="AN57">
        <v>0</v>
      </c>
    </row>
    <row r="58" spans="1:40">
      <c r="A58" s="37" t="s">
        <v>147</v>
      </c>
      <c r="B58" s="38">
        <v>4007225</v>
      </c>
      <c r="C58" s="39">
        <v>1</v>
      </c>
      <c r="D58" s="40">
        <v>1</v>
      </c>
      <c r="E58" s="41">
        <v>37807</v>
      </c>
      <c r="F58" s="42" t="s">
        <v>148</v>
      </c>
      <c r="G58" s="43" t="s">
        <v>26</v>
      </c>
      <c r="H58" s="44">
        <v>1</v>
      </c>
      <c r="I58" s="45" t="s">
        <v>27</v>
      </c>
      <c r="J58" s="110" t="s">
        <v>28</v>
      </c>
      <c r="K58" s="111">
        <v>64</v>
      </c>
      <c r="L58" s="112">
        <v>57</v>
      </c>
      <c r="M58" s="113">
        <v>45042.595277777778</v>
      </c>
      <c r="N58" s="114">
        <v>45042.597372685188</v>
      </c>
      <c r="O58" s="115" t="s">
        <v>158</v>
      </c>
      <c r="P58" s="116" t="s">
        <v>158</v>
      </c>
      <c r="Q58" s="108" t="s">
        <v>235</v>
      </c>
      <c r="R58" s="117" t="s">
        <v>160</v>
      </c>
      <c r="S58" s="118" t="s">
        <v>236</v>
      </c>
      <c r="AM58" s="59">
        <v>179.3442622950821</v>
      </c>
      <c r="AN58">
        <v>0</v>
      </c>
    </row>
    <row r="59" spans="1:40">
      <c r="A59" s="37" t="s">
        <v>147</v>
      </c>
      <c r="B59" s="38">
        <v>4007283</v>
      </c>
      <c r="C59" s="39">
        <v>1</v>
      </c>
      <c r="D59" s="40">
        <v>1</v>
      </c>
      <c r="E59" s="41">
        <v>37807</v>
      </c>
      <c r="F59" s="42" t="s">
        <v>148</v>
      </c>
      <c r="G59" s="43" t="s">
        <v>26</v>
      </c>
      <c r="H59" s="44">
        <v>1</v>
      </c>
      <c r="I59" s="45" t="s">
        <v>27</v>
      </c>
      <c r="J59" s="110" t="s">
        <v>28</v>
      </c>
      <c r="K59" s="47">
        <v>64</v>
      </c>
      <c r="L59" s="48">
        <v>58</v>
      </c>
      <c r="M59" s="49">
        <v>45042.598449074067</v>
      </c>
      <c r="N59" s="50">
        <v>45042.600543981483</v>
      </c>
      <c r="O59" s="51" t="s">
        <v>158</v>
      </c>
      <c r="P59" s="52" t="s">
        <v>158</v>
      </c>
      <c r="Q59" s="109" t="s">
        <v>237</v>
      </c>
      <c r="R59" s="53" t="s">
        <v>160</v>
      </c>
      <c r="S59" s="54" t="s">
        <v>238</v>
      </c>
      <c r="AM59" s="59">
        <v>182.29508196721324</v>
      </c>
      <c r="AN59">
        <v>0</v>
      </c>
    </row>
    <row r="60" spans="1:40">
      <c r="A60" s="37" t="s">
        <v>147</v>
      </c>
      <c r="B60" s="38">
        <v>4007330</v>
      </c>
      <c r="C60" s="39">
        <v>1</v>
      </c>
      <c r="D60" s="40">
        <v>1</v>
      </c>
      <c r="E60" s="41">
        <v>37807</v>
      </c>
      <c r="F60" s="42" t="s">
        <v>148</v>
      </c>
      <c r="G60" s="43" t="s">
        <v>26</v>
      </c>
      <c r="H60" s="44">
        <v>1</v>
      </c>
      <c r="I60" s="45" t="s">
        <v>27</v>
      </c>
      <c r="J60" s="110" t="s">
        <v>28</v>
      </c>
      <c r="K60" s="111">
        <v>64</v>
      </c>
      <c r="L60" s="112">
        <v>59</v>
      </c>
      <c r="M60" s="113">
        <v>45042.601423611108</v>
      </c>
      <c r="N60" s="114">
        <v>45042.603518518517</v>
      </c>
      <c r="O60" s="115" t="s">
        <v>158</v>
      </c>
      <c r="P60" s="116" t="s">
        <v>158</v>
      </c>
      <c r="Q60" s="108" t="s">
        <v>119</v>
      </c>
      <c r="R60" s="117" t="s">
        <v>160</v>
      </c>
      <c r="S60" s="118" t="s">
        <v>239</v>
      </c>
      <c r="AM60" s="59">
        <v>185.2459016393444</v>
      </c>
      <c r="AN60">
        <v>0</v>
      </c>
    </row>
    <row r="61" spans="1:40">
      <c r="A61" s="37" t="s">
        <v>147</v>
      </c>
      <c r="B61" s="38">
        <v>4007387</v>
      </c>
      <c r="C61" s="39">
        <v>1</v>
      </c>
      <c r="D61" s="40">
        <v>1</v>
      </c>
      <c r="E61" s="41">
        <v>37807</v>
      </c>
      <c r="F61" s="42" t="s">
        <v>148</v>
      </c>
      <c r="G61" s="43" t="s">
        <v>26</v>
      </c>
      <c r="H61" s="44">
        <v>1</v>
      </c>
      <c r="I61" s="45" t="s">
        <v>27</v>
      </c>
      <c r="J61" s="110" t="s">
        <v>28</v>
      </c>
      <c r="K61" s="47">
        <v>64</v>
      </c>
      <c r="L61" s="48">
        <v>60</v>
      </c>
      <c r="M61" s="49">
        <v>45042.60465277778</v>
      </c>
      <c r="N61" s="50">
        <v>45042.606736111113</v>
      </c>
      <c r="O61" s="51" t="s">
        <v>158</v>
      </c>
      <c r="P61" s="52" t="s">
        <v>158</v>
      </c>
      <c r="Q61" s="109" t="s">
        <v>240</v>
      </c>
      <c r="R61" s="53" t="s">
        <v>160</v>
      </c>
      <c r="S61" s="54" t="s">
        <v>241</v>
      </c>
      <c r="AM61" s="59">
        <v>188.19672131147556</v>
      </c>
      <c r="AN61">
        <v>0</v>
      </c>
    </row>
    <row r="62" spans="1:40">
      <c r="A62" s="37" t="s">
        <v>147</v>
      </c>
      <c r="B62" s="38">
        <v>4007441</v>
      </c>
      <c r="C62" s="39">
        <v>1</v>
      </c>
      <c r="D62" s="40">
        <v>1</v>
      </c>
      <c r="E62" s="41">
        <v>37807</v>
      </c>
      <c r="F62" s="42" t="s">
        <v>148</v>
      </c>
      <c r="G62" s="43" t="s">
        <v>26</v>
      </c>
      <c r="H62" s="44">
        <v>1</v>
      </c>
      <c r="I62" s="45" t="s">
        <v>27</v>
      </c>
      <c r="J62" s="110" t="s">
        <v>28</v>
      </c>
      <c r="K62" s="111">
        <v>64</v>
      </c>
      <c r="L62" s="112">
        <v>61</v>
      </c>
      <c r="M62" s="113">
        <v>45042.607581018521</v>
      </c>
      <c r="N62" s="114">
        <v>45042.609664351847</v>
      </c>
      <c r="O62" s="115" t="s">
        <v>158</v>
      </c>
      <c r="P62" s="116" t="s">
        <v>155</v>
      </c>
      <c r="Q62" s="108" t="s">
        <v>242</v>
      </c>
      <c r="R62" s="117" t="s">
        <v>160</v>
      </c>
      <c r="S62" s="118" t="s">
        <v>243</v>
      </c>
      <c r="AM62" s="59">
        <v>191.14754098360669</v>
      </c>
      <c r="AN62">
        <v>0</v>
      </c>
    </row>
    <row r="63" spans="1:40">
      <c r="A63" s="37" t="s">
        <v>147</v>
      </c>
      <c r="B63" s="38">
        <v>4007489</v>
      </c>
      <c r="C63" s="39">
        <v>1</v>
      </c>
      <c r="D63" s="40">
        <v>1</v>
      </c>
      <c r="E63" s="41">
        <v>37807</v>
      </c>
      <c r="F63" s="42" t="s">
        <v>148</v>
      </c>
      <c r="G63" s="43" t="s">
        <v>26</v>
      </c>
      <c r="H63" s="44">
        <v>1</v>
      </c>
      <c r="I63" s="45" t="s">
        <v>27</v>
      </c>
      <c r="J63" s="110" t="s">
        <v>28</v>
      </c>
      <c r="K63" s="47">
        <v>64</v>
      </c>
      <c r="L63" s="48">
        <v>62</v>
      </c>
      <c r="M63" s="49">
        <v>45042.610381944447</v>
      </c>
      <c r="N63" s="50">
        <v>45042.61246527778</v>
      </c>
      <c r="O63" s="51" t="s">
        <v>158</v>
      </c>
      <c r="P63" s="52" t="s">
        <v>155</v>
      </c>
      <c r="Q63" s="109" t="s">
        <v>244</v>
      </c>
      <c r="R63" s="53" t="s">
        <v>160</v>
      </c>
      <c r="S63" s="54" t="s">
        <v>230</v>
      </c>
      <c r="AM63" s="59">
        <v>194.09836065573785</v>
      </c>
      <c r="AN63">
        <v>0</v>
      </c>
    </row>
    <row r="64" spans="1:40">
      <c r="A64" s="37" t="s">
        <v>147</v>
      </c>
      <c r="B64" s="38">
        <v>4007540</v>
      </c>
      <c r="C64" s="39">
        <v>1</v>
      </c>
      <c r="D64" s="40">
        <v>1</v>
      </c>
      <c r="E64" s="41">
        <v>37807</v>
      </c>
      <c r="F64" s="42" t="s">
        <v>148</v>
      </c>
      <c r="G64" s="43" t="s">
        <v>26</v>
      </c>
      <c r="H64" s="44">
        <v>1</v>
      </c>
      <c r="I64" s="45" t="s">
        <v>27</v>
      </c>
      <c r="J64" s="110" t="s">
        <v>28</v>
      </c>
      <c r="K64" s="111">
        <v>64</v>
      </c>
      <c r="L64" s="112">
        <v>63</v>
      </c>
      <c r="M64" s="113">
        <v>45042.61310185185</v>
      </c>
      <c r="N64" s="114">
        <v>45042.61519675926</v>
      </c>
      <c r="O64" s="115" t="s">
        <v>158</v>
      </c>
      <c r="P64" s="116" t="s">
        <v>155</v>
      </c>
      <c r="Q64" s="108" t="s">
        <v>245</v>
      </c>
      <c r="R64" s="117" t="s">
        <v>160</v>
      </c>
      <c r="S64" s="118" t="s">
        <v>246</v>
      </c>
      <c r="AM64" s="59">
        <v>197.04918032786901</v>
      </c>
      <c r="AN64">
        <v>0</v>
      </c>
    </row>
    <row r="65" spans="1:40">
      <c r="A65" s="37" t="s">
        <v>147</v>
      </c>
      <c r="B65" s="38">
        <v>4007589</v>
      </c>
      <c r="C65" s="39">
        <v>1</v>
      </c>
      <c r="D65" s="40">
        <v>1</v>
      </c>
      <c r="E65" s="41">
        <v>37807</v>
      </c>
      <c r="F65" s="42" t="s">
        <v>148</v>
      </c>
      <c r="G65" s="43" t="s">
        <v>26</v>
      </c>
      <c r="H65" s="44">
        <v>1</v>
      </c>
      <c r="I65" s="45" t="s">
        <v>27</v>
      </c>
      <c r="J65" s="110" t="s">
        <v>28</v>
      </c>
      <c r="K65" s="47">
        <v>64</v>
      </c>
      <c r="L65" s="48">
        <v>64</v>
      </c>
      <c r="M65" s="49">
        <v>45042.615960648152</v>
      </c>
      <c r="N65" s="50">
        <v>45042.618090277778</v>
      </c>
      <c r="O65" s="51" t="s">
        <v>154</v>
      </c>
      <c r="P65" s="52" t="s">
        <v>154</v>
      </c>
      <c r="Q65" s="109" t="s">
        <v>247</v>
      </c>
      <c r="R65" s="53" t="s">
        <v>160</v>
      </c>
      <c r="S65" s="54" t="s">
        <v>248</v>
      </c>
      <c r="AM65" s="59">
        <v>200.00000000000014</v>
      </c>
      <c r="AN65">
        <v>0</v>
      </c>
    </row>
    <row r="66" spans="1:40" ht="18" thickBot="1">
      <c r="A66" s="37" t="s">
        <v>147</v>
      </c>
      <c r="B66" s="38">
        <v>4003406</v>
      </c>
      <c r="C66" s="39">
        <v>1</v>
      </c>
      <c r="D66" s="40">
        <v>7</v>
      </c>
      <c r="E66" s="41">
        <v>37814</v>
      </c>
      <c r="F66" s="42" t="s">
        <v>148</v>
      </c>
      <c r="G66" s="43" t="s">
        <v>26</v>
      </c>
      <c r="H66" s="44">
        <v>2</v>
      </c>
      <c r="I66" s="45" t="s">
        <v>40</v>
      </c>
      <c r="J66" s="46" t="s">
        <v>41</v>
      </c>
      <c r="K66" s="111">
        <v>150</v>
      </c>
      <c r="L66" s="112">
        <v>4</v>
      </c>
      <c r="M66" s="113">
        <v>45042.323483796303</v>
      </c>
      <c r="N66" s="114">
        <v>45042.371689814812</v>
      </c>
      <c r="O66" s="115" t="s">
        <v>249</v>
      </c>
      <c r="P66" s="116" t="s">
        <v>250</v>
      </c>
      <c r="Q66" s="108" t="s">
        <v>251</v>
      </c>
      <c r="R66" s="117" t="s">
        <v>252</v>
      </c>
      <c r="S66" s="118" t="s">
        <v>253</v>
      </c>
      <c r="T66">
        <v>1</v>
      </c>
      <c r="AM66" s="89" t="s">
        <v>562</v>
      </c>
      <c r="AN66" s="84">
        <v>9</v>
      </c>
    </row>
    <row r="67" spans="1:40">
      <c r="A67" s="37" t="s">
        <v>147</v>
      </c>
      <c r="B67" s="38">
        <v>4003624</v>
      </c>
      <c r="C67" s="39">
        <v>1</v>
      </c>
      <c r="D67" s="40">
        <v>7</v>
      </c>
      <c r="E67" s="41">
        <v>37814</v>
      </c>
      <c r="F67" s="42" t="s">
        <v>148</v>
      </c>
      <c r="G67" s="43" t="s">
        <v>26</v>
      </c>
      <c r="H67" s="44">
        <v>2</v>
      </c>
      <c r="I67" s="45" t="s">
        <v>40</v>
      </c>
      <c r="J67" s="46" t="s">
        <v>41</v>
      </c>
      <c r="K67" s="47">
        <v>150</v>
      </c>
      <c r="L67" s="48">
        <v>5</v>
      </c>
      <c r="M67" s="49">
        <v>45042.372002314813</v>
      </c>
      <c r="N67" s="50">
        <v>45042.37605324074</v>
      </c>
      <c r="O67" s="51" t="s">
        <v>49</v>
      </c>
      <c r="P67" s="52" t="s">
        <v>49</v>
      </c>
      <c r="Q67" s="109" t="s">
        <v>72</v>
      </c>
      <c r="R67" s="53" t="s">
        <v>160</v>
      </c>
      <c r="S67" s="54" t="s">
        <v>254</v>
      </c>
      <c r="AM67" s="85" t="s">
        <v>564</v>
      </c>
      <c r="AN67" s="85" t="s">
        <v>563</v>
      </c>
    </row>
    <row r="68" spans="1:40">
      <c r="A68" s="37" t="s">
        <v>147</v>
      </c>
      <c r="B68" s="38">
        <v>4003576</v>
      </c>
      <c r="C68" s="39">
        <v>1</v>
      </c>
      <c r="D68" s="40">
        <v>7</v>
      </c>
      <c r="E68" s="41">
        <v>37814</v>
      </c>
      <c r="F68" s="42" t="s">
        <v>148</v>
      </c>
      <c r="G68" s="43" t="s">
        <v>26</v>
      </c>
      <c r="H68" s="44">
        <v>2</v>
      </c>
      <c r="I68" s="45" t="s">
        <v>40</v>
      </c>
      <c r="J68" s="46" t="s">
        <v>41</v>
      </c>
      <c r="K68" s="111">
        <v>150</v>
      </c>
      <c r="L68" s="112">
        <v>6</v>
      </c>
      <c r="M68" s="113">
        <v>45042.376493055563</v>
      </c>
      <c r="N68" s="114">
        <v>45042.380543981482</v>
      </c>
      <c r="O68" s="115" t="s">
        <v>49</v>
      </c>
      <c r="P68" s="116" t="s">
        <v>255</v>
      </c>
      <c r="Q68" s="108" t="s">
        <v>256</v>
      </c>
      <c r="R68" s="117" t="s">
        <v>160</v>
      </c>
      <c r="S68" s="118" t="s">
        <v>257</v>
      </c>
      <c r="AM68" s="59">
        <v>22.95081967213115</v>
      </c>
      <c r="AN68">
        <v>0</v>
      </c>
    </row>
    <row r="69" spans="1:40">
      <c r="A69" s="37" t="s">
        <v>147</v>
      </c>
      <c r="B69" s="38">
        <v>4003691</v>
      </c>
      <c r="C69" s="39">
        <v>1</v>
      </c>
      <c r="D69" s="40">
        <v>7</v>
      </c>
      <c r="E69" s="41">
        <v>37814</v>
      </c>
      <c r="F69" s="42" t="s">
        <v>148</v>
      </c>
      <c r="G69" s="43" t="s">
        <v>26</v>
      </c>
      <c r="H69" s="44">
        <v>2</v>
      </c>
      <c r="I69" s="45" t="s">
        <v>40</v>
      </c>
      <c r="J69" s="46" t="s">
        <v>41</v>
      </c>
      <c r="K69" s="47">
        <v>150</v>
      </c>
      <c r="L69" s="48">
        <v>7</v>
      </c>
      <c r="M69" s="49">
        <v>45042.38108796296</v>
      </c>
      <c r="N69" s="50">
        <v>45042.385138888887</v>
      </c>
      <c r="O69" s="51" t="s">
        <v>49</v>
      </c>
      <c r="P69" s="52" t="s">
        <v>255</v>
      </c>
      <c r="Q69" s="109" t="s">
        <v>74</v>
      </c>
      <c r="R69" s="53" t="s">
        <v>160</v>
      </c>
      <c r="S69" s="54" t="s">
        <v>165</v>
      </c>
      <c r="AM69" s="59">
        <v>25.9016393442623</v>
      </c>
      <c r="AN69">
        <v>2</v>
      </c>
    </row>
    <row r="70" spans="1:40">
      <c r="A70" s="37" t="s">
        <v>147</v>
      </c>
      <c r="B70" s="38">
        <v>4003776</v>
      </c>
      <c r="C70" s="39">
        <v>1</v>
      </c>
      <c r="D70" s="40">
        <v>7</v>
      </c>
      <c r="E70" s="41">
        <v>37814</v>
      </c>
      <c r="F70" s="42" t="s">
        <v>148</v>
      </c>
      <c r="G70" s="43" t="s">
        <v>26</v>
      </c>
      <c r="H70" s="44">
        <v>2</v>
      </c>
      <c r="I70" s="45" t="s">
        <v>40</v>
      </c>
      <c r="J70" s="46" t="s">
        <v>41</v>
      </c>
      <c r="K70" s="47">
        <v>150</v>
      </c>
      <c r="L70" s="48">
        <v>8</v>
      </c>
      <c r="M70" s="49">
        <v>45042.385555555556</v>
      </c>
      <c r="N70" s="50">
        <v>45042.389606481483</v>
      </c>
      <c r="O70" s="51" t="s">
        <v>49</v>
      </c>
      <c r="P70" s="52" t="s">
        <v>255</v>
      </c>
      <c r="Q70" s="109" t="s">
        <v>258</v>
      </c>
      <c r="R70" s="53" t="s">
        <v>160</v>
      </c>
      <c r="S70" s="54" t="s">
        <v>259</v>
      </c>
      <c r="AM70" s="59">
        <v>28.85245901639345</v>
      </c>
      <c r="AN70">
        <v>1</v>
      </c>
    </row>
    <row r="71" spans="1:40">
      <c r="A71" s="37" t="s">
        <v>147</v>
      </c>
      <c r="B71" s="38">
        <v>4003863</v>
      </c>
      <c r="C71" s="39">
        <v>1</v>
      </c>
      <c r="D71" s="40">
        <v>7</v>
      </c>
      <c r="E71" s="41">
        <v>37814</v>
      </c>
      <c r="F71" s="42" t="s">
        <v>148</v>
      </c>
      <c r="G71" s="43" t="s">
        <v>26</v>
      </c>
      <c r="H71" s="44">
        <v>2</v>
      </c>
      <c r="I71" s="45" t="s">
        <v>40</v>
      </c>
      <c r="J71" s="46" t="s">
        <v>41</v>
      </c>
      <c r="K71" s="47">
        <v>150</v>
      </c>
      <c r="L71" s="48">
        <v>9</v>
      </c>
      <c r="M71" s="49">
        <v>45042.389976851853</v>
      </c>
      <c r="N71" s="50">
        <v>45042.39402777778</v>
      </c>
      <c r="O71" s="51" t="s">
        <v>49</v>
      </c>
      <c r="P71" s="52" t="s">
        <v>255</v>
      </c>
      <c r="Q71" s="109" t="s">
        <v>260</v>
      </c>
      <c r="R71" s="53" t="s">
        <v>160</v>
      </c>
      <c r="S71" s="54" t="s">
        <v>261</v>
      </c>
      <c r="AM71" s="59">
        <v>31.8032786885246</v>
      </c>
      <c r="AN71">
        <v>4</v>
      </c>
    </row>
    <row r="72" spans="1:40">
      <c r="A72" s="37" t="s">
        <v>147</v>
      </c>
      <c r="B72" s="38">
        <v>4003956</v>
      </c>
      <c r="C72" s="39">
        <v>1</v>
      </c>
      <c r="D72" s="40">
        <v>7</v>
      </c>
      <c r="E72" s="41">
        <v>37814</v>
      </c>
      <c r="F72" s="42" t="s">
        <v>148</v>
      </c>
      <c r="G72" s="43" t="s">
        <v>26</v>
      </c>
      <c r="H72" s="44">
        <v>2</v>
      </c>
      <c r="I72" s="45" t="s">
        <v>40</v>
      </c>
      <c r="J72" s="46" t="s">
        <v>41</v>
      </c>
      <c r="K72" s="47">
        <v>150</v>
      </c>
      <c r="L72" s="48">
        <v>10</v>
      </c>
      <c r="M72" s="49">
        <v>45042.394502314812</v>
      </c>
      <c r="N72" s="50">
        <v>45042.398587962962</v>
      </c>
      <c r="O72" s="51" t="s">
        <v>262</v>
      </c>
      <c r="P72" s="52" t="s">
        <v>49</v>
      </c>
      <c r="Q72" s="109" t="s">
        <v>215</v>
      </c>
      <c r="R72" s="53" t="s">
        <v>156</v>
      </c>
      <c r="S72" s="54" t="s">
        <v>263</v>
      </c>
      <c r="AM72" s="59">
        <v>34.754098360655746</v>
      </c>
      <c r="AN72">
        <v>4</v>
      </c>
    </row>
    <row r="73" spans="1:40">
      <c r="A73" s="37" t="s">
        <v>147</v>
      </c>
      <c r="B73" s="38">
        <v>4004066</v>
      </c>
      <c r="C73" s="39">
        <v>1</v>
      </c>
      <c r="D73" s="40">
        <v>7</v>
      </c>
      <c r="E73" s="41">
        <v>37814</v>
      </c>
      <c r="F73" s="42" t="s">
        <v>148</v>
      </c>
      <c r="G73" s="43" t="s">
        <v>26</v>
      </c>
      <c r="H73" s="44">
        <v>2</v>
      </c>
      <c r="I73" s="45" t="s">
        <v>40</v>
      </c>
      <c r="J73" s="46" t="s">
        <v>41</v>
      </c>
      <c r="K73" s="47">
        <v>150</v>
      </c>
      <c r="L73" s="48">
        <v>11</v>
      </c>
      <c r="M73" s="49">
        <v>45042.399224537039</v>
      </c>
      <c r="N73" s="50">
        <v>45042.403275462973</v>
      </c>
      <c r="O73" s="51" t="s">
        <v>49</v>
      </c>
      <c r="P73" s="52" t="s">
        <v>255</v>
      </c>
      <c r="Q73" s="109" t="s">
        <v>264</v>
      </c>
      <c r="R73" s="53" t="s">
        <v>75</v>
      </c>
      <c r="S73" s="54" t="s">
        <v>265</v>
      </c>
      <c r="AM73" s="59">
        <v>37.7049180327869</v>
      </c>
      <c r="AN73">
        <v>6</v>
      </c>
    </row>
    <row r="74" spans="1:40">
      <c r="A74" s="37" t="s">
        <v>147</v>
      </c>
      <c r="B74" s="38">
        <v>4004152</v>
      </c>
      <c r="C74" s="39">
        <v>1</v>
      </c>
      <c r="D74" s="40">
        <v>7</v>
      </c>
      <c r="E74" s="41">
        <v>37814</v>
      </c>
      <c r="F74" s="42" t="s">
        <v>148</v>
      </c>
      <c r="G74" s="43" t="s">
        <v>26</v>
      </c>
      <c r="H74" s="44">
        <v>2</v>
      </c>
      <c r="I74" s="45" t="s">
        <v>40</v>
      </c>
      <c r="J74" s="46" t="s">
        <v>41</v>
      </c>
      <c r="K74" s="47">
        <v>150</v>
      </c>
      <c r="L74" s="48">
        <v>12</v>
      </c>
      <c r="M74" s="49">
        <v>45042.403784722221</v>
      </c>
      <c r="N74" s="50">
        <v>45042.407824074071</v>
      </c>
      <c r="O74" s="51" t="s">
        <v>255</v>
      </c>
      <c r="P74" s="52" t="s">
        <v>255</v>
      </c>
      <c r="Q74" s="109" t="s">
        <v>193</v>
      </c>
      <c r="R74" s="53" t="s">
        <v>160</v>
      </c>
      <c r="S74" s="54" t="s">
        <v>266</v>
      </c>
      <c r="AM74" s="59">
        <v>40.655737704918053</v>
      </c>
      <c r="AN74">
        <v>5</v>
      </c>
    </row>
    <row r="75" spans="1:40">
      <c r="A75" s="37" t="s">
        <v>147</v>
      </c>
      <c r="B75" s="38">
        <v>4004248</v>
      </c>
      <c r="C75" s="39">
        <v>1</v>
      </c>
      <c r="D75" s="40">
        <v>7</v>
      </c>
      <c r="E75" s="41">
        <v>37814</v>
      </c>
      <c r="F75" s="42" t="s">
        <v>148</v>
      </c>
      <c r="G75" s="43" t="s">
        <v>26</v>
      </c>
      <c r="H75" s="44">
        <v>2</v>
      </c>
      <c r="I75" s="45" t="s">
        <v>40</v>
      </c>
      <c r="J75" s="46" t="s">
        <v>41</v>
      </c>
      <c r="K75" s="47">
        <v>150</v>
      </c>
      <c r="L75" s="48">
        <v>13</v>
      </c>
      <c r="M75" s="49">
        <v>45042.40892361111</v>
      </c>
      <c r="N75" s="50">
        <v>45042.412962962961</v>
      </c>
      <c r="O75" s="51" t="s">
        <v>49</v>
      </c>
      <c r="P75" s="52" t="s">
        <v>49</v>
      </c>
      <c r="Q75" s="109" t="s">
        <v>179</v>
      </c>
      <c r="R75" s="53" t="s">
        <v>160</v>
      </c>
      <c r="S75" s="54" t="s">
        <v>267</v>
      </c>
      <c r="AM75" s="59">
        <v>43.606557377049199</v>
      </c>
      <c r="AN75">
        <v>4</v>
      </c>
    </row>
    <row r="76" spans="1:40">
      <c r="A76" s="37" t="s">
        <v>147</v>
      </c>
      <c r="B76" s="38">
        <v>4004337</v>
      </c>
      <c r="C76" s="39">
        <v>1</v>
      </c>
      <c r="D76" s="40">
        <v>7</v>
      </c>
      <c r="E76" s="41">
        <v>37814</v>
      </c>
      <c r="F76" s="42" t="s">
        <v>148</v>
      </c>
      <c r="G76" s="43" t="s">
        <v>26</v>
      </c>
      <c r="H76" s="44">
        <v>2</v>
      </c>
      <c r="I76" s="45" t="s">
        <v>40</v>
      </c>
      <c r="J76" s="46" t="s">
        <v>41</v>
      </c>
      <c r="K76" s="47">
        <v>150</v>
      </c>
      <c r="L76" s="48">
        <v>14</v>
      </c>
      <c r="M76" s="49">
        <v>45042.413483796299</v>
      </c>
      <c r="N76" s="50">
        <v>45042.417534722219</v>
      </c>
      <c r="O76" s="51" t="s">
        <v>49</v>
      </c>
      <c r="P76" s="52" t="s">
        <v>49</v>
      </c>
      <c r="Q76" s="109" t="s">
        <v>268</v>
      </c>
      <c r="R76" s="53" t="s">
        <v>160</v>
      </c>
      <c r="S76" s="54" t="s">
        <v>263</v>
      </c>
      <c r="AM76" s="59">
        <v>46.557377049180346</v>
      </c>
      <c r="AN76">
        <v>2</v>
      </c>
    </row>
    <row r="77" spans="1:40">
      <c r="A77" s="37" t="s">
        <v>147</v>
      </c>
      <c r="B77" s="38">
        <v>4004382</v>
      </c>
      <c r="C77" s="39">
        <v>1</v>
      </c>
      <c r="D77" s="40">
        <v>7</v>
      </c>
      <c r="E77" s="41">
        <v>37814</v>
      </c>
      <c r="F77" s="42" t="s">
        <v>148</v>
      </c>
      <c r="G77" s="43" t="s">
        <v>26</v>
      </c>
      <c r="H77" s="44">
        <v>2</v>
      </c>
      <c r="I77" s="45" t="s">
        <v>40</v>
      </c>
      <c r="J77" s="46" t="s">
        <v>41</v>
      </c>
      <c r="K77" s="47">
        <v>150</v>
      </c>
      <c r="L77" s="48">
        <v>15</v>
      </c>
      <c r="M77" s="49">
        <v>45042.418310185189</v>
      </c>
      <c r="N77" s="50">
        <v>45042.422349537039</v>
      </c>
      <c r="O77" s="51" t="s">
        <v>255</v>
      </c>
      <c r="P77" s="52" t="s">
        <v>255</v>
      </c>
      <c r="Q77" s="109" t="s">
        <v>247</v>
      </c>
      <c r="R77" s="53" t="s">
        <v>75</v>
      </c>
      <c r="S77" s="54" t="s">
        <v>269</v>
      </c>
      <c r="AM77" s="59">
        <v>49.508196721311499</v>
      </c>
      <c r="AN77">
        <v>1</v>
      </c>
    </row>
    <row r="78" spans="1:40">
      <c r="A78" s="37" t="s">
        <v>147</v>
      </c>
      <c r="B78" s="38">
        <v>4004435</v>
      </c>
      <c r="C78" s="39">
        <v>1</v>
      </c>
      <c r="D78" s="40">
        <v>7</v>
      </c>
      <c r="E78" s="41">
        <v>37814</v>
      </c>
      <c r="F78" s="42" t="s">
        <v>148</v>
      </c>
      <c r="G78" s="43" t="s">
        <v>26</v>
      </c>
      <c r="H78" s="44">
        <v>2</v>
      </c>
      <c r="I78" s="45" t="s">
        <v>40</v>
      </c>
      <c r="J78" s="46" t="s">
        <v>41</v>
      </c>
      <c r="K78" s="47">
        <v>150</v>
      </c>
      <c r="L78" s="48">
        <v>16</v>
      </c>
      <c r="M78" s="49">
        <v>45042.422766203701</v>
      </c>
      <c r="N78" s="50">
        <v>45042.426805555559</v>
      </c>
      <c r="O78" s="51" t="s">
        <v>255</v>
      </c>
      <c r="P78" s="52" t="s">
        <v>255</v>
      </c>
      <c r="Q78" s="109" t="s">
        <v>204</v>
      </c>
      <c r="R78" s="53" t="s">
        <v>160</v>
      </c>
      <c r="S78" s="54" t="s">
        <v>270</v>
      </c>
      <c r="AM78" s="59">
        <v>52.459016393442653</v>
      </c>
      <c r="AN78">
        <v>3</v>
      </c>
    </row>
    <row r="79" spans="1:40">
      <c r="A79" s="37" t="s">
        <v>147</v>
      </c>
      <c r="B79" s="38">
        <v>4004522</v>
      </c>
      <c r="C79" s="39">
        <v>1</v>
      </c>
      <c r="D79" s="40">
        <v>7</v>
      </c>
      <c r="E79" s="41">
        <v>37814</v>
      </c>
      <c r="F79" s="42" t="s">
        <v>148</v>
      </c>
      <c r="G79" s="43" t="s">
        <v>26</v>
      </c>
      <c r="H79" s="44">
        <v>2</v>
      </c>
      <c r="I79" s="45" t="s">
        <v>40</v>
      </c>
      <c r="J79" s="46" t="s">
        <v>41</v>
      </c>
      <c r="K79" s="47">
        <v>150</v>
      </c>
      <c r="L79" s="48">
        <v>17</v>
      </c>
      <c r="M79" s="49">
        <v>45042.427118055559</v>
      </c>
      <c r="N79" s="50">
        <v>45042.431168981479</v>
      </c>
      <c r="O79" s="51" t="s">
        <v>49</v>
      </c>
      <c r="P79" s="52" t="s">
        <v>255</v>
      </c>
      <c r="Q79" s="109" t="s">
        <v>72</v>
      </c>
      <c r="R79" s="53" t="s">
        <v>160</v>
      </c>
      <c r="S79" s="54" t="s">
        <v>254</v>
      </c>
      <c r="AM79" s="59">
        <v>55.409836065573799</v>
      </c>
      <c r="AN79">
        <v>2</v>
      </c>
    </row>
    <row r="80" spans="1:40">
      <c r="A80" s="37" t="s">
        <v>147</v>
      </c>
      <c r="B80" s="38">
        <v>4004749</v>
      </c>
      <c r="C80" s="39">
        <v>1</v>
      </c>
      <c r="D80" s="40">
        <v>7</v>
      </c>
      <c r="E80" s="41">
        <v>37814</v>
      </c>
      <c r="F80" s="42" t="s">
        <v>148</v>
      </c>
      <c r="G80" s="43" t="s">
        <v>26</v>
      </c>
      <c r="H80" s="44">
        <v>2</v>
      </c>
      <c r="I80" s="45" t="s">
        <v>40</v>
      </c>
      <c r="J80" s="46" t="s">
        <v>41</v>
      </c>
      <c r="K80" s="47">
        <v>150</v>
      </c>
      <c r="L80" s="48">
        <v>18</v>
      </c>
      <c r="M80" s="49">
        <v>45042.438368055547</v>
      </c>
      <c r="N80" s="50">
        <v>45042.442407407398</v>
      </c>
      <c r="O80" s="51" t="s">
        <v>49</v>
      </c>
      <c r="P80" s="52" t="s">
        <v>255</v>
      </c>
      <c r="Q80" s="109" t="s">
        <v>271</v>
      </c>
      <c r="R80" s="53" t="s">
        <v>160</v>
      </c>
      <c r="S80" s="54" t="s">
        <v>272</v>
      </c>
      <c r="AM80" s="59">
        <v>58.360655737704946</v>
      </c>
      <c r="AN80">
        <v>0</v>
      </c>
    </row>
    <row r="81" spans="1:49">
      <c r="A81" s="37" t="s">
        <v>147</v>
      </c>
      <c r="B81" s="38">
        <v>4004841</v>
      </c>
      <c r="C81" s="39">
        <v>1</v>
      </c>
      <c r="D81" s="40">
        <v>7</v>
      </c>
      <c r="E81" s="41">
        <v>37814</v>
      </c>
      <c r="F81" s="42" t="s">
        <v>148</v>
      </c>
      <c r="G81" s="43" t="s">
        <v>26</v>
      </c>
      <c r="H81" s="44">
        <v>2</v>
      </c>
      <c r="I81" s="45" t="s">
        <v>40</v>
      </c>
      <c r="J81" s="46" t="s">
        <v>41</v>
      </c>
      <c r="K81" s="47">
        <v>150</v>
      </c>
      <c r="L81" s="48">
        <v>19</v>
      </c>
      <c r="M81" s="49">
        <v>45042.442754629628</v>
      </c>
      <c r="N81" s="50">
        <v>45042.446805555563</v>
      </c>
      <c r="O81" s="51" t="s">
        <v>49</v>
      </c>
      <c r="P81" s="52" t="s">
        <v>49</v>
      </c>
      <c r="Q81" s="109" t="s">
        <v>98</v>
      </c>
      <c r="R81" s="53" t="s">
        <v>160</v>
      </c>
      <c r="S81" s="54" t="s">
        <v>273</v>
      </c>
      <c r="AM81" s="59">
        <v>61.311475409836099</v>
      </c>
      <c r="AN81">
        <v>0</v>
      </c>
      <c r="AP81" s="92"/>
      <c r="AQ81" s="92"/>
      <c r="AR81" s="92"/>
      <c r="AS81" s="92"/>
      <c r="AT81" s="92"/>
      <c r="AU81" s="124"/>
      <c r="AV81" s="93"/>
      <c r="AW81" s="93"/>
    </row>
    <row r="82" spans="1:49">
      <c r="A82" s="37" t="s">
        <v>147</v>
      </c>
      <c r="B82" s="38">
        <v>4004937</v>
      </c>
      <c r="C82" s="39">
        <v>1</v>
      </c>
      <c r="D82" s="40">
        <v>7</v>
      </c>
      <c r="E82" s="41">
        <v>37814</v>
      </c>
      <c r="F82" s="42" t="s">
        <v>148</v>
      </c>
      <c r="G82" s="43" t="s">
        <v>26</v>
      </c>
      <c r="H82" s="44">
        <v>2</v>
      </c>
      <c r="I82" s="45" t="s">
        <v>40</v>
      </c>
      <c r="J82" s="46" t="s">
        <v>41</v>
      </c>
      <c r="K82" s="47">
        <v>150</v>
      </c>
      <c r="L82" s="48">
        <v>20</v>
      </c>
      <c r="M82" s="49">
        <v>45042.447141203702</v>
      </c>
      <c r="N82" s="50">
        <v>45042.451192129629</v>
      </c>
      <c r="O82" s="51" t="s">
        <v>49</v>
      </c>
      <c r="P82" s="52" t="s">
        <v>49</v>
      </c>
      <c r="Q82" s="109" t="s">
        <v>98</v>
      </c>
      <c r="R82" s="53" t="s">
        <v>160</v>
      </c>
      <c r="S82" s="54" t="s">
        <v>274</v>
      </c>
      <c r="AM82" s="59">
        <v>64.262295081967252</v>
      </c>
      <c r="AN82">
        <v>1</v>
      </c>
      <c r="AP82" s="92"/>
      <c r="AQ82" s="92"/>
      <c r="AR82" s="92"/>
      <c r="AS82" s="92"/>
      <c r="AT82" s="92"/>
      <c r="AU82" s="124"/>
    </row>
    <row r="83" spans="1:49">
      <c r="A83" s="37" t="s">
        <v>147</v>
      </c>
      <c r="B83" s="38">
        <v>4005081</v>
      </c>
      <c r="C83" s="39">
        <v>1</v>
      </c>
      <c r="D83" s="40">
        <v>7</v>
      </c>
      <c r="E83" s="41">
        <v>37814</v>
      </c>
      <c r="F83" s="42" t="s">
        <v>148</v>
      </c>
      <c r="G83" s="43" t="s">
        <v>26</v>
      </c>
      <c r="H83" s="44">
        <v>2</v>
      </c>
      <c r="I83" s="45" t="s">
        <v>40</v>
      </c>
      <c r="J83" s="46" t="s">
        <v>41</v>
      </c>
      <c r="K83" s="47">
        <v>150</v>
      </c>
      <c r="L83" s="48">
        <v>21</v>
      </c>
      <c r="M83" s="49">
        <v>45042.452881944453</v>
      </c>
      <c r="N83" s="50">
        <v>45042.456921296303</v>
      </c>
      <c r="O83" s="51" t="s">
        <v>255</v>
      </c>
      <c r="P83" s="52" t="s">
        <v>275</v>
      </c>
      <c r="Q83" s="109" t="s">
        <v>276</v>
      </c>
      <c r="R83" s="53" t="s">
        <v>75</v>
      </c>
      <c r="S83" s="54" t="s">
        <v>277</v>
      </c>
      <c r="AM83" s="59">
        <v>67.213114754098399</v>
      </c>
      <c r="AN83">
        <v>2</v>
      </c>
      <c r="AP83" s="92"/>
      <c r="AQ83" s="92"/>
      <c r="AR83" s="92"/>
      <c r="AS83" s="92"/>
      <c r="AT83" s="92"/>
      <c r="AU83" s="124"/>
    </row>
    <row r="84" spans="1:49">
      <c r="A84" s="37" t="s">
        <v>147</v>
      </c>
      <c r="B84" s="38">
        <v>4005198</v>
      </c>
      <c r="C84" s="39">
        <v>1</v>
      </c>
      <c r="D84" s="40">
        <v>7</v>
      </c>
      <c r="E84" s="41">
        <v>37814</v>
      </c>
      <c r="F84" s="42" t="s">
        <v>148</v>
      </c>
      <c r="G84" s="43" t="s">
        <v>26</v>
      </c>
      <c r="H84" s="44">
        <v>2</v>
      </c>
      <c r="I84" s="45" t="s">
        <v>40</v>
      </c>
      <c r="J84" s="46" t="s">
        <v>41</v>
      </c>
      <c r="K84" s="47">
        <v>150</v>
      </c>
      <c r="L84" s="48">
        <v>22</v>
      </c>
      <c r="M84" s="49">
        <v>45042.45821759259</v>
      </c>
      <c r="N84" s="50">
        <v>45042.462268518517</v>
      </c>
      <c r="O84" s="51" t="s">
        <v>49</v>
      </c>
      <c r="P84" s="52" t="s">
        <v>255</v>
      </c>
      <c r="Q84" s="109" t="s">
        <v>278</v>
      </c>
      <c r="R84" s="53" t="s">
        <v>160</v>
      </c>
      <c r="S84" s="54" t="s">
        <v>279</v>
      </c>
      <c r="AM84" s="59">
        <v>70.163934426229545</v>
      </c>
      <c r="AN84">
        <v>0</v>
      </c>
      <c r="AP84" s="92"/>
      <c r="AQ84" s="92"/>
      <c r="AR84" s="92"/>
      <c r="AS84" s="92"/>
      <c r="AT84" s="92"/>
      <c r="AU84" s="124"/>
    </row>
    <row r="85" spans="1:49">
      <c r="A85" s="37" t="s">
        <v>147</v>
      </c>
      <c r="B85" s="38">
        <v>4005321</v>
      </c>
      <c r="C85" s="39">
        <v>1</v>
      </c>
      <c r="D85" s="40">
        <v>7</v>
      </c>
      <c r="E85" s="41">
        <v>37814</v>
      </c>
      <c r="F85" s="42" t="s">
        <v>148</v>
      </c>
      <c r="G85" s="43" t="s">
        <v>26</v>
      </c>
      <c r="H85" s="44">
        <v>2</v>
      </c>
      <c r="I85" s="45" t="s">
        <v>40</v>
      </c>
      <c r="J85" s="46" t="s">
        <v>41</v>
      </c>
      <c r="K85" s="47">
        <v>150</v>
      </c>
      <c r="L85" s="48">
        <v>23</v>
      </c>
      <c r="M85" s="49">
        <v>45042.463414351849</v>
      </c>
      <c r="N85" s="50">
        <v>45042.467453703714</v>
      </c>
      <c r="O85" s="51" t="s">
        <v>49</v>
      </c>
      <c r="P85" s="52" t="s">
        <v>255</v>
      </c>
      <c r="Q85" s="109" t="s">
        <v>280</v>
      </c>
      <c r="R85" s="53" t="s">
        <v>160</v>
      </c>
      <c r="S85" s="54" t="s">
        <v>281</v>
      </c>
      <c r="AM85" s="59">
        <v>73.114754098360692</v>
      </c>
      <c r="AN85">
        <v>2</v>
      </c>
      <c r="AP85" s="92"/>
      <c r="AQ85" s="92"/>
      <c r="AR85" s="92"/>
      <c r="AS85" s="92"/>
      <c r="AT85" s="92"/>
      <c r="AU85" s="124"/>
    </row>
    <row r="86" spans="1:49">
      <c r="A86" s="37" t="s">
        <v>147</v>
      </c>
      <c r="B86" s="38">
        <v>4005430</v>
      </c>
      <c r="C86" s="39">
        <v>1</v>
      </c>
      <c r="D86" s="40">
        <v>7</v>
      </c>
      <c r="E86" s="41">
        <v>37814</v>
      </c>
      <c r="F86" s="42" t="s">
        <v>148</v>
      </c>
      <c r="G86" s="43" t="s">
        <v>26</v>
      </c>
      <c r="H86" s="44">
        <v>2</v>
      </c>
      <c r="I86" s="45" t="s">
        <v>40</v>
      </c>
      <c r="J86" s="46" t="s">
        <v>41</v>
      </c>
      <c r="K86" s="47">
        <v>150</v>
      </c>
      <c r="L86" s="48">
        <v>24</v>
      </c>
      <c r="M86" s="49">
        <v>45042.468391203707</v>
      </c>
      <c r="N86" s="50">
        <v>45042.472430555557</v>
      </c>
      <c r="O86" s="51" t="s">
        <v>49</v>
      </c>
      <c r="P86" s="52" t="s">
        <v>255</v>
      </c>
      <c r="Q86" s="109" t="s">
        <v>282</v>
      </c>
      <c r="R86" s="53" t="s">
        <v>75</v>
      </c>
      <c r="S86" s="54" t="s">
        <v>283</v>
      </c>
      <c r="AM86" s="59">
        <v>76.065573770491852</v>
      </c>
      <c r="AN86">
        <v>2</v>
      </c>
      <c r="AP86" s="92"/>
      <c r="AQ86" s="92"/>
      <c r="AR86" s="92"/>
      <c r="AS86" s="92"/>
      <c r="AT86" s="92"/>
      <c r="AU86" s="124"/>
    </row>
    <row r="87" spans="1:49">
      <c r="A87" s="37" t="s">
        <v>147</v>
      </c>
      <c r="B87" s="38">
        <v>4005526</v>
      </c>
      <c r="C87" s="39">
        <v>1</v>
      </c>
      <c r="D87" s="40">
        <v>7</v>
      </c>
      <c r="E87" s="41">
        <v>37814</v>
      </c>
      <c r="F87" s="42" t="s">
        <v>148</v>
      </c>
      <c r="G87" s="43" t="s">
        <v>26</v>
      </c>
      <c r="H87" s="44">
        <v>2</v>
      </c>
      <c r="I87" s="45" t="s">
        <v>40</v>
      </c>
      <c r="J87" s="46" t="s">
        <v>41</v>
      </c>
      <c r="K87" s="47">
        <v>150</v>
      </c>
      <c r="L87" s="48">
        <v>25</v>
      </c>
      <c r="M87" s="49">
        <v>45042.472766203697</v>
      </c>
      <c r="N87" s="50">
        <v>45042.476817129631</v>
      </c>
      <c r="O87" s="51" t="s">
        <v>49</v>
      </c>
      <c r="P87" s="52" t="s">
        <v>255</v>
      </c>
      <c r="Q87" s="109" t="s">
        <v>284</v>
      </c>
      <c r="R87" s="53" t="s">
        <v>75</v>
      </c>
      <c r="S87" s="54" t="s">
        <v>274</v>
      </c>
      <c r="AM87" s="59">
        <v>79.016393442622999</v>
      </c>
      <c r="AN87">
        <v>0</v>
      </c>
      <c r="AP87" s="92"/>
      <c r="AQ87" s="92"/>
      <c r="AR87" s="92"/>
      <c r="AS87" s="92"/>
      <c r="AT87" s="92"/>
      <c r="AU87" s="124"/>
    </row>
    <row r="88" spans="1:49">
      <c r="A88" s="37" t="s">
        <v>147</v>
      </c>
      <c r="B88" s="38">
        <v>4005582</v>
      </c>
      <c r="C88" s="39">
        <v>1</v>
      </c>
      <c r="D88" s="40">
        <v>7</v>
      </c>
      <c r="E88" s="41">
        <v>37814</v>
      </c>
      <c r="F88" s="42" t="s">
        <v>148</v>
      </c>
      <c r="G88" s="43" t="s">
        <v>26</v>
      </c>
      <c r="H88" s="44">
        <v>2</v>
      </c>
      <c r="I88" s="45" t="s">
        <v>40</v>
      </c>
      <c r="J88" s="46" t="s">
        <v>41</v>
      </c>
      <c r="K88" s="47">
        <v>150</v>
      </c>
      <c r="L88" s="48">
        <v>26</v>
      </c>
      <c r="M88" s="49">
        <v>45042.477256944447</v>
      </c>
      <c r="N88" s="50">
        <v>45042.481296296297</v>
      </c>
      <c r="O88" s="51" t="s">
        <v>49</v>
      </c>
      <c r="P88" s="52" t="s">
        <v>255</v>
      </c>
      <c r="Q88" s="109" t="s">
        <v>258</v>
      </c>
      <c r="R88" s="53" t="s">
        <v>160</v>
      </c>
      <c r="S88" s="54" t="s">
        <v>259</v>
      </c>
      <c r="AM88" s="59">
        <v>81.967213114754145</v>
      </c>
      <c r="AN88">
        <v>1</v>
      </c>
      <c r="AP88" s="92"/>
      <c r="AQ88" s="92"/>
      <c r="AR88" s="92"/>
      <c r="AS88" s="92"/>
      <c r="AT88" s="92"/>
      <c r="AU88" s="124"/>
    </row>
    <row r="89" spans="1:49">
      <c r="A89" s="37" t="s">
        <v>147</v>
      </c>
      <c r="B89" s="38">
        <v>4005632</v>
      </c>
      <c r="C89" s="39">
        <v>1</v>
      </c>
      <c r="D89" s="40">
        <v>7</v>
      </c>
      <c r="E89" s="41">
        <v>37814</v>
      </c>
      <c r="F89" s="42" t="s">
        <v>148</v>
      </c>
      <c r="G89" s="43" t="s">
        <v>26</v>
      </c>
      <c r="H89" s="44">
        <v>2</v>
      </c>
      <c r="I89" s="45" t="s">
        <v>40</v>
      </c>
      <c r="J89" s="46" t="s">
        <v>41</v>
      </c>
      <c r="K89" s="47">
        <v>150</v>
      </c>
      <c r="L89" s="48">
        <v>27</v>
      </c>
      <c r="M89" s="49">
        <v>45042.481747685182</v>
      </c>
      <c r="N89" s="50">
        <v>45042.48578703704</v>
      </c>
      <c r="O89" s="51" t="s">
        <v>49</v>
      </c>
      <c r="P89" s="52" t="s">
        <v>255</v>
      </c>
      <c r="Q89" s="109" t="s">
        <v>256</v>
      </c>
      <c r="R89" s="53" t="s">
        <v>75</v>
      </c>
      <c r="S89" s="54" t="s">
        <v>257</v>
      </c>
      <c r="AM89" s="59">
        <v>84.918032786885306</v>
      </c>
      <c r="AN89">
        <v>0</v>
      </c>
      <c r="AP89" s="92"/>
      <c r="AQ89" s="92"/>
      <c r="AR89" s="92"/>
      <c r="AS89" s="92"/>
      <c r="AT89" s="92"/>
      <c r="AU89" s="124"/>
    </row>
    <row r="90" spans="1:49">
      <c r="A90" s="37" t="s">
        <v>147</v>
      </c>
      <c r="B90" s="38">
        <v>4005677</v>
      </c>
      <c r="C90" s="39">
        <v>1</v>
      </c>
      <c r="D90" s="40">
        <v>7</v>
      </c>
      <c r="E90" s="41">
        <v>37814</v>
      </c>
      <c r="F90" s="42" t="s">
        <v>148</v>
      </c>
      <c r="G90" s="43" t="s">
        <v>26</v>
      </c>
      <c r="H90" s="44">
        <v>2</v>
      </c>
      <c r="I90" s="45" t="s">
        <v>40</v>
      </c>
      <c r="J90" s="46" t="s">
        <v>41</v>
      </c>
      <c r="K90" s="47">
        <v>150</v>
      </c>
      <c r="L90" s="48">
        <v>28</v>
      </c>
      <c r="M90" s="49">
        <v>45042.486655092587</v>
      </c>
      <c r="N90" s="50">
        <v>45042.490694444437</v>
      </c>
      <c r="O90" s="51" t="s">
        <v>255</v>
      </c>
      <c r="P90" s="52" t="s">
        <v>255</v>
      </c>
      <c r="Q90" s="109" t="s">
        <v>285</v>
      </c>
      <c r="R90" s="53" t="s">
        <v>160</v>
      </c>
      <c r="S90" s="54" t="s">
        <v>286</v>
      </c>
      <c r="AM90" s="59">
        <v>87.868852459016452</v>
      </c>
      <c r="AN90">
        <v>0</v>
      </c>
      <c r="AP90" s="92"/>
      <c r="AQ90" s="92"/>
      <c r="AR90" s="92"/>
      <c r="AS90" s="92"/>
      <c r="AT90" s="92"/>
      <c r="AU90" s="124"/>
    </row>
    <row r="91" spans="1:49">
      <c r="A91" s="37" t="s">
        <v>147</v>
      </c>
      <c r="B91" s="38">
        <v>4005722</v>
      </c>
      <c r="C91" s="39">
        <v>1</v>
      </c>
      <c r="D91" s="40">
        <v>7</v>
      </c>
      <c r="E91" s="41">
        <v>37814</v>
      </c>
      <c r="F91" s="42" t="s">
        <v>148</v>
      </c>
      <c r="G91" s="43" t="s">
        <v>26</v>
      </c>
      <c r="H91" s="44">
        <v>2</v>
      </c>
      <c r="I91" s="45" t="s">
        <v>40</v>
      </c>
      <c r="J91" s="46" t="s">
        <v>41</v>
      </c>
      <c r="K91" s="47">
        <v>150</v>
      </c>
      <c r="L91" s="48">
        <v>29</v>
      </c>
      <c r="M91" s="49">
        <v>45042.491284722222</v>
      </c>
      <c r="N91" s="50">
        <v>45042.495324074072</v>
      </c>
      <c r="O91" s="51" t="s">
        <v>255</v>
      </c>
      <c r="P91" s="52" t="s">
        <v>255</v>
      </c>
      <c r="Q91" s="109" t="s">
        <v>287</v>
      </c>
      <c r="R91" s="53" t="s">
        <v>160</v>
      </c>
      <c r="S91" s="54" t="s">
        <v>288</v>
      </c>
      <c r="AM91" s="59">
        <v>90.819672131147598</v>
      </c>
      <c r="AN91">
        <v>0</v>
      </c>
      <c r="AP91" s="92"/>
      <c r="AQ91" s="92"/>
      <c r="AR91" s="92"/>
      <c r="AS91" s="92"/>
      <c r="AT91" s="92"/>
      <c r="AU91" s="124"/>
    </row>
    <row r="92" spans="1:49">
      <c r="A92" s="37" t="s">
        <v>147</v>
      </c>
      <c r="B92" s="38">
        <v>4005768</v>
      </c>
      <c r="C92" s="39">
        <v>1</v>
      </c>
      <c r="D92" s="40">
        <v>7</v>
      </c>
      <c r="E92" s="41">
        <v>37814</v>
      </c>
      <c r="F92" s="42" t="s">
        <v>148</v>
      </c>
      <c r="G92" s="43" t="s">
        <v>26</v>
      </c>
      <c r="H92" s="44">
        <v>2</v>
      </c>
      <c r="I92" s="45" t="s">
        <v>40</v>
      </c>
      <c r="J92" s="46" t="s">
        <v>41</v>
      </c>
      <c r="K92" s="47">
        <v>150</v>
      </c>
      <c r="L92" s="48">
        <v>30</v>
      </c>
      <c r="M92" s="49">
        <v>45042.496157407397</v>
      </c>
      <c r="N92" s="50">
        <v>45042.500208333331</v>
      </c>
      <c r="O92" s="51" t="s">
        <v>49</v>
      </c>
      <c r="P92" s="52" t="s">
        <v>49</v>
      </c>
      <c r="Q92" s="109" t="s">
        <v>233</v>
      </c>
      <c r="R92" s="53" t="s">
        <v>160</v>
      </c>
      <c r="S92" s="54" t="s">
        <v>289</v>
      </c>
      <c r="AM92" s="59">
        <v>93.770491803278745</v>
      </c>
      <c r="AN92">
        <v>1</v>
      </c>
    </row>
    <row r="93" spans="1:49">
      <c r="A93" s="37" t="s">
        <v>147</v>
      </c>
      <c r="B93" s="38">
        <v>4005814</v>
      </c>
      <c r="C93" s="39">
        <v>1</v>
      </c>
      <c r="D93" s="40">
        <v>7</v>
      </c>
      <c r="E93" s="41">
        <v>37814</v>
      </c>
      <c r="F93" s="42" t="s">
        <v>148</v>
      </c>
      <c r="G93" s="43" t="s">
        <v>26</v>
      </c>
      <c r="H93" s="44">
        <v>2</v>
      </c>
      <c r="I93" s="45" t="s">
        <v>40</v>
      </c>
      <c r="J93" s="46" t="s">
        <v>41</v>
      </c>
      <c r="K93" s="47">
        <v>150</v>
      </c>
      <c r="L93" s="48">
        <v>31</v>
      </c>
      <c r="M93" s="49">
        <v>45042.500694444447</v>
      </c>
      <c r="N93" s="50">
        <v>45042.504745370366</v>
      </c>
      <c r="O93" s="51" t="s">
        <v>49</v>
      </c>
      <c r="P93" s="52" t="s">
        <v>49</v>
      </c>
      <c r="Q93" s="109" t="s">
        <v>215</v>
      </c>
      <c r="R93" s="53" t="s">
        <v>160</v>
      </c>
      <c r="S93" s="54" t="s">
        <v>290</v>
      </c>
      <c r="AM93" s="59">
        <v>96.721311475409891</v>
      </c>
      <c r="AN93">
        <v>2</v>
      </c>
    </row>
    <row r="94" spans="1:49">
      <c r="A94" s="37" t="s">
        <v>147</v>
      </c>
      <c r="B94" s="38">
        <v>4005856</v>
      </c>
      <c r="C94" s="39">
        <v>1</v>
      </c>
      <c r="D94" s="40">
        <v>7</v>
      </c>
      <c r="E94" s="41">
        <v>37814</v>
      </c>
      <c r="F94" s="42" t="s">
        <v>148</v>
      </c>
      <c r="G94" s="43" t="s">
        <v>26</v>
      </c>
      <c r="H94" s="44">
        <v>2</v>
      </c>
      <c r="I94" s="45" t="s">
        <v>40</v>
      </c>
      <c r="J94" s="46" t="s">
        <v>41</v>
      </c>
      <c r="K94" s="47">
        <v>150</v>
      </c>
      <c r="L94" s="48">
        <v>32</v>
      </c>
      <c r="M94" s="49">
        <v>45042.505370370367</v>
      </c>
      <c r="N94" s="50">
        <v>45042.509421296287</v>
      </c>
      <c r="O94" s="51" t="s">
        <v>49</v>
      </c>
      <c r="P94" s="52" t="s">
        <v>49</v>
      </c>
      <c r="Q94" s="109" t="s">
        <v>245</v>
      </c>
      <c r="R94" s="53" t="s">
        <v>160</v>
      </c>
      <c r="S94" s="54" t="s">
        <v>291</v>
      </c>
      <c r="AM94" s="59">
        <v>99.672131147541052</v>
      </c>
      <c r="AN94">
        <v>1</v>
      </c>
    </row>
    <row r="95" spans="1:49">
      <c r="A95" s="37" t="s">
        <v>147</v>
      </c>
      <c r="B95" s="38">
        <v>4005887</v>
      </c>
      <c r="C95" s="39">
        <v>1</v>
      </c>
      <c r="D95" s="40">
        <v>7</v>
      </c>
      <c r="E95" s="41">
        <v>37814</v>
      </c>
      <c r="F95" s="42" t="s">
        <v>148</v>
      </c>
      <c r="G95" s="43" t="s">
        <v>26</v>
      </c>
      <c r="H95" s="44">
        <v>2</v>
      </c>
      <c r="I95" s="45" t="s">
        <v>40</v>
      </c>
      <c r="J95" s="46" t="s">
        <v>41</v>
      </c>
      <c r="K95" s="47">
        <v>150</v>
      </c>
      <c r="L95" s="48">
        <v>33</v>
      </c>
      <c r="M95" s="49">
        <v>45042.509780092587</v>
      </c>
      <c r="N95" s="50">
        <v>45042.513831018521</v>
      </c>
      <c r="O95" s="51" t="s">
        <v>49</v>
      </c>
      <c r="P95" s="52" t="s">
        <v>255</v>
      </c>
      <c r="Q95" s="109" t="s">
        <v>38</v>
      </c>
      <c r="R95" s="53" t="s">
        <v>160</v>
      </c>
      <c r="S95" s="54" t="s">
        <v>292</v>
      </c>
      <c r="AM95" s="59">
        <v>102.6229508196722</v>
      </c>
      <c r="AN95">
        <v>0</v>
      </c>
    </row>
    <row r="96" spans="1:49">
      <c r="A96" s="37" t="s">
        <v>147</v>
      </c>
      <c r="B96" s="38">
        <v>4005903</v>
      </c>
      <c r="C96" s="39">
        <v>1</v>
      </c>
      <c r="D96" s="40">
        <v>7</v>
      </c>
      <c r="E96" s="41">
        <v>37814</v>
      </c>
      <c r="F96" s="42" t="s">
        <v>148</v>
      </c>
      <c r="G96" s="43" t="s">
        <v>26</v>
      </c>
      <c r="H96" s="44">
        <v>2</v>
      </c>
      <c r="I96" s="45" t="s">
        <v>40</v>
      </c>
      <c r="J96" s="46" t="s">
        <v>41</v>
      </c>
      <c r="K96" s="47">
        <v>150</v>
      </c>
      <c r="L96" s="48">
        <v>34</v>
      </c>
      <c r="M96" s="49">
        <v>45042.514652777783</v>
      </c>
      <c r="N96" s="50">
        <v>45042.518692129634</v>
      </c>
      <c r="O96" s="51" t="s">
        <v>49</v>
      </c>
      <c r="P96" s="52" t="s">
        <v>49</v>
      </c>
      <c r="Q96" s="109" t="s">
        <v>233</v>
      </c>
      <c r="R96" s="53" t="s">
        <v>160</v>
      </c>
      <c r="S96" s="54" t="s">
        <v>289</v>
      </c>
      <c r="AM96" s="59">
        <v>105.57377049180334</v>
      </c>
      <c r="AN96">
        <v>1</v>
      </c>
    </row>
    <row r="97" spans="1:40">
      <c r="A97" s="37" t="s">
        <v>147</v>
      </c>
      <c r="B97" s="38">
        <v>4005926</v>
      </c>
      <c r="C97" s="39">
        <v>1</v>
      </c>
      <c r="D97" s="40">
        <v>7</v>
      </c>
      <c r="E97" s="41">
        <v>37814</v>
      </c>
      <c r="F97" s="42" t="s">
        <v>148</v>
      </c>
      <c r="G97" s="43" t="s">
        <v>26</v>
      </c>
      <c r="H97" s="44">
        <v>2</v>
      </c>
      <c r="I97" s="45" t="s">
        <v>40</v>
      </c>
      <c r="J97" s="46" t="s">
        <v>41</v>
      </c>
      <c r="K97" s="47">
        <v>150</v>
      </c>
      <c r="L97" s="48">
        <v>35</v>
      </c>
      <c r="M97" s="49">
        <v>45042.519074074073</v>
      </c>
      <c r="N97" s="50">
        <v>45042.523125</v>
      </c>
      <c r="O97" s="51" t="s">
        <v>49</v>
      </c>
      <c r="P97" s="52" t="s">
        <v>255</v>
      </c>
      <c r="Q97" s="109" t="s">
        <v>107</v>
      </c>
      <c r="R97" s="53" t="s">
        <v>75</v>
      </c>
      <c r="S97" s="54" t="s">
        <v>261</v>
      </c>
      <c r="AM97" s="59">
        <v>108.5245901639345</v>
      </c>
      <c r="AN97">
        <v>0</v>
      </c>
    </row>
    <row r="98" spans="1:40">
      <c r="A98" s="37" t="s">
        <v>147</v>
      </c>
      <c r="B98" s="38">
        <v>4006746</v>
      </c>
      <c r="C98" s="39">
        <v>1</v>
      </c>
      <c r="D98" s="40">
        <v>7</v>
      </c>
      <c r="E98" s="41">
        <v>37814</v>
      </c>
      <c r="F98" s="42" t="s">
        <v>148</v>
      </c>
      <c r="G98" s="43" t="s">
        <v>26</v>
      </c>
      <c r="H98" s="44">
        <v>2</v>
      </c>
      <c r="I98" s="45" t="s">
        <v>40</v>
      </c>
      <c r="J98" s="46" t="s">
        <v>41</v>
      </c>
      <c r="K98" s="47">
        <v>150</v>
      </c>
      <c r="L98" s="48">
        <v>36</v>
      </c>
      <c r="M98" s="49">
        <v>45042.563402777778</v>
      </c>
      <c r="N98" s="50">
        <v>45042.567442129628</v>
      </c>
      <c r="O98" s="51" t="s">
        <v>49</v>
      </c>
      <c r="P98" s="52" t="s">
        <v>255</v>
      </c>
      <c r="Q98" s="109" t="s">
        <v>293</v>
      </c>
      <c r="R98" s="53" t="s">
        <v>160</v>
      </c>
      <c r="S98" s="54" t="s">
        <v>294</v>
      </c>
      <c r="AM98" s="59">
        <v>111.47540983606565</v>
      </c>
      <c r="AN98">
        <v>0</v>
      </c>
    </row>
    <row r="99" spans="1:40">
      <c r="A99" s="37" t="s">
        <v>147</v>
      </c>
      <c r="B99" s="38">
        <v>4006827</v>
      </c>
      <c r="C99" s="39">
        <v>1</v>
      </c>
      <c r="D99" s="40">
        <v>7</v>
      </c>
      <c r="E99" s="41">
        <v>37814</v>
      </c>
      <c r="F99" s="42" t="s">
        <v>148</v>
      </c>
      <c r="G99" s="43" t="s">
        <v>26</v>
      </c>
      <c r="H99" s="44">
        <v>2</v>
      </c>
      <c r="I99" s="45" t="s">
        <v>40</v>
      </c>
      <c r="J99" s="46" t="s">
        <v>41</v>
      </c>
      <c r="K99" s="47">
        <v>150</v>
      </c>
      <c r="L99" s="48">
        <v>37</v>
      </c>
      <c r="M99" s="49">
        <v>45042.56863425926</v>
      </c>
      <c r="N99" s="50">
        <v>45042.572685185187</v>
      </c>
      <c r="O99" s="51" t="s">
        <v>49</v>
      </c>
      <c r="P99" s="52" t="s">
        <v>49</v>
      </c>
      <c r="Q99" s="109" t="s">
        <v>295</v>
      </c>
      <c r="R99" s="53" t="s">
        <v>160</v>
      </c>
      <c r="S99" s="54" t="s">
        <v>296</v>
      </c>
      <c r="AM99" s="59">
        <v>114.4262295081968</v>
      </c>
      <c r="AN99">
        <v>1</v>
      </c>
    </row>
    <row r="100" spans="1:40">
      <c r="A100" s="37" t="s">
        <v>147</v>
      </c>
      <c r="B100" s="38">
        <v>4006898</v>
      </c>
      <c r="C100" s="39">
        <v>1</v>
      </c>
      <c r="D100" s="40">
        <v>7</v>
      </c>
      <c r="E100" s="41">
        <v>37814</v>
      </c>
      <c r="F100" s="42" t="s">
        <v>148</v>
      </c>
      <c r="G100" s="43" t="s">
        <v>26</v>
      </c>
      <c r="H100" s="44">
        <v>2</v>
      </c>
      <c r="I100" s="45" t="s">
        <v>40</v>
      </c>
      <c r="J100" s="46" t="s">
        <v>41</v>
      </c>
      <c r="K100" s="47">
        <v>150</v>
      </c>
      <c r="L100" s="48">
        <v>38</v>
      </c>
      <c r="M100" s="49">
        <v>45042.573136574072</v>
      </c>
      <c r="N100" s="50">
        <v>45042.577187499999</v>
      </c>
      <c r="O100" s="51" t="s">
        <v>49</v>
      </c>
      <c r="P100" s="52" t="s">
        <v>49</v>
      </c>
      <c r="Q100" s="109" t="s">
        <v>297</v>
      </c>
      <c r="R100" s="53" t="s">
        <v>160</v>
      </c>
      <c r="S100" s="54" t="s">
        <v>298</v>
      </c>
      <c r="AM100" s="59">
        <v>117.37704918032794</v>
      </c>
      <c r="AN100">
        <v>1</v>
      </c>
    </row>
    <row r="101" spans="1:40">
      <c r="A101" s="37" t="s">
        <v>147</v>
      </c>
      <c r="B101" s="38">
        <v>4006961</v>
      </c>
      <c r="C101" s="39">
        <v>1</v>
      </c>
      <c r="D101" s="40">
        <v>7</v>
      </c>
      <c r="E101" s="41">
        <v>37814</v>
      </c>
      <c r="F101" s="42" t="s">
        <v>148</v>
      </c>
      <c r="G101" s="43" t="s">
        <v>26</v>
      </c>
      <c r="H101" s="44">
        <v>2</v>
      </c>
      <c r="I101" s="45" t="s">
        <v>40</v>
      </c>
      <c r="J101" s="46" t="s">
        <v>41</v>
      </c>
      <c r="K101" s="47">
        <v>150</v>
      </c>
      <c r="L101" s="48">
        <v>39</v>
      </c>
      <c r="M101" s="49">
        <v>45042.577465277784</v>
      </c>
      <c r="N101" s="50">
        <v>45042.581956018519</v>
      </c>
      <c r="O101" s="51" t="s">
        <v>257</v>
      </c>
      <c r="P101" s="52" t="s">
        <v>255</v>
      </c>
      <c r="Q101" s="109" t="s">
        <v>299</v>
      </c>
      <c r="R101" s="53" t="s">
        <v>297</v>
      </c>
      <c r="S101" s="54" t="s">
        <v>300</v>
      </c>
      <c r="AM101" s="59">
        <v>120.32786885245909</v>
      </c>
      <c r="AN101">
        <v>0</v>
      </c>
    </row>
    <row r="102" spans="1:40">
      <c r="A102" s="37" t="s">
        <v>147</v>
      </c>
      <c r="B102" s="38">
        <v>4007077</v>
      </c>
      <c r="C102" s="39">
        <v>1</v>
      </c>
      <c r="D102" s="40">
        <v>7</v>
      </c>
      <c r="E102" s="41">
        <v>37814</v>
      </c>
      <c r="F102" s="42" t="s">
        <v>148</v>
      </c>
      <c r="G102" s="43" t="s">
        <v>26</v>
      </c>
      <c r="H102" s="44">
        <v>2</v>
      </c>
      <c r="I102" s="45" t="s">
        <v>40</v>
      </c>
      <c r="J102" s="46" t="s">
        <v>41</v>
      </c>
      <c r="K102" s="47">
        <v>150</v>
      </c>
      <c r="L102" s="48">
        <v>40</v>
      </c>
      <c r="M102" s="49">
        <v>45042.584247685183</v>
      </c>
      <c r="N102" s="50">
        <v>45042.58829861111</v>
      </c>
      <c r="O102" s="51" t="s">
        <v>49</v>
      </c>
      <c r="P102" s="52" t="s">
        <v>255</v>
      </c>
      <c r="Q102" s="109" t="s">
        <v>301</v>
      </c>
      <c r="R102" s="53" t="s">
        <v>75</v>
      </c>
      <c r="S102" s="54" t="s">
        <v>302</v>
      </c>
      <c r="AM102" s="59">
        <v>123.27868852459025</v>
      </c>
      <c r="AN102">
        <v>0</v>
      </c>
    </row>
    <row r="103" spans="1:40">
      <c r="A103" s="37" t="s">
        <v>147</v>
      </c>
      <c r="B103" s="38">
        <v>4007155</v>
      </c>
      <c r="C103" s="39">
        <v>1</v>
      </c>
      <c r="D103" s="40">
        <v>7</v>
      </c>
      <c r="E103" s="41">
        <v>37814</v>
      </c>
      <c r="F103" s="42" t="s">
        <v>148</v>
      </c>
      <c r="G103" s="43" t="s">
        <v>26</v>
      </c>
      <c r="H103" s="44">
        <v>2</v>
      </c>
      <c r="I103" s="45" t="s">
        <v>40</v>
      </c>
      <c r="J103" s="46" t="s">
        <v>41</v>
      </c>
      <c r="K103" s="47">
        <v>150</v>
      </c>
      <c r="L103" s="48">
        <v>41</v>
      </c>
      <c r="M103" s="49">
        <v>45042.589398148149</v>
      </c>
      <c r="N103" s="50">
        <v>45042.5934375</v>
      </c>
      <c r="O103" s="51" t="s">
        <v>255</v>
      </c>
      <c r="P103" s="52" t="s">
        <v>275</v>
      </c>
      <c r="Q103" s="109" t="s">
        <v>303</v>
      </c>
      <c r="R103" s="53" t="s">
        <v>160</v>
      </c>
      <c r="S103" s="54" t="s">
        <v>267</v>
      </c>
      <c r="AM103" s="59">
        <v>126.2295081967214</v>
      </c>
      <c r="AN103">
        <v>0</v>
      </c>
    </row>
    <row r="104" spans="1:40">
      <c r="A104" s="37" t="s">
        <v>147</v>
      </c>
      <c r="B104" s="38">
        <v>4007237</v>
      </c>
      <c r="C104" s="39">
        <v>1</v>
      </c>
      <c r="D104" s="40">
        <v>7</v>
      </c>
      <c r="E104" s="41">
        <v>37814</v>
      </c>
      <c r="F104" s="42" t="s">
        <v>148</v>
      </c>
      <c r="G104" s="43" t="s">
        <v>26</v>
      </c>
      <c r="H104" s="44">
        <v>2</v>
      </c>
      <c r="I104" s="45" t="s">
        <v>40</v>
      </c>
      <c r="J104" s="46" t="s">
        <v>41</v>
      </c>
      <c r="K104" s="47">
        <v>150</v>
      </c>
      <c r="L104" s="48">
        <v>42</v>
      </c>
      <c r="M104" s="49">
        <v>45042.593888888892</v>
      </c>
      <c r="N104" s="50">
        <v>45042.597928240742</v>
      </c>
      <c r="O104" s="51" t="s">
        <v>49</v>
      </c>
      <c r="P104" s="52" t="s">
        <v>255</v>
      </c>
      <c r="Q104" s="109" t="s">
        <v>297</v>
      </c>
      <c r="R104" s="53" t="s">
        <v>160</v>
      </c>
      <c r="S104" s="54" t="s">
        <v>257</v>
      </c>
      <c r="AM104" s="59">
        <v>129.18032786885254</v>
      </c>
      <c r="AN104">
        <v>0</v>
      </c>
    </row>
    <row r="105" spans="1:40">
      <c r="A105" s="37" t="s">
        <v>147</v>
      </c>
      <c r="B105" s="38">
        <v>4007319</v>
      </c>
      <c r="C105" s="39">
        <v>1</v>
      </c>
      <c r="D105" s="40">
        <v>7</v>
      </c>
      <c r="E105" s="41">
        <v>37814</v>
      </c>
      <c r="F105" s="42" t="s">
        <v>148</v>
      </c>
      <c r="G105" s="43" t="s">
        <v>26</v>
      </c>
      <c r="H105" s="44">
        <v>2</v>
      </c>
      <c r="I105" s="45" t="s">
        <v>40</v>
      </c>
      <c r="J105" s="46" t="s">
        <v>41</v>
      </c>
      <c r="K105" s="47">
        <v>150</v>
      </c>
      <c r="L105" s="48">
        <v>43</v>
      </c>
      <c r="M105" s="49">
        <v>45042.598541666674</v>
      </c>
      <c r="N105" s="50">
        <v>45042.602592592593</v>
      </c>
      <c r="O105" s="51" t="s">
        <v>49</v>
      </c>
      <c r="P105" s="52" t="s">
        <v>255</v>
      </c>
      <c r="Q105" s="109" t="s">
        <v>121</v>
      </c>
      <c r="R105" s="53" t="s">
        <v>160</v>
      </c>
      <c r="S105" s="54" t="s">
        <v>304</v>
      </c>
      <c r="AM105" s="59">
        <v>132.1311475409837</v>
      </c>
      <c r="AN105">
        <v>1</v>
      </c>
    </row>
    <row r="106" spans="1:40">
      <c r="A106" s="37" t="s">
        <v>147</v>
      </c>
      <c r="B106" s="38">
        <v>4007394</v>
      </c>
      <c r="C106" s="39">
        <v>1</v>
      </c>
      <c r="D106" s="40">
        <v>7</v>
      </c>
      <c r="E106" s="41">
        <v>37814</v>
      </c>
      <c r="F106" s="42" t="s">
        <v>148</v>
      </c>
      <c r="G106" s="43" t="s">
        <v>26</v>
      </c>
      <c r="H106" s="44">
        <v>2</v>
      </c>
      <c r="I106" s="45" t="s">
        <v>40</v>
      </c>
      <c r="J106" s="46" t="s">
        <v>41</v>
      </c>
      <c r="K106" s="47">
        <v>150</v>
      </c>
      <c r="L106" s="48">
        <v>44</v>
      </c>
      <c r="M106" s="49">
        <v>45042.603009259263</v>
      </c>
      <c r="N106" s="50">
        <v>45042.607060185182</v>
      </c>
      <c r="O106" s="51" t="s">
        <v>255</v>
      </c>
      <c r="P106" s="52" t="s">
        <v>255</v>
      </c>
      <c r="Q106" s="109" t="s">
        <v>258</v>
      </c>
      <c r="R106" s="53" t="s">
        <v>75</v>
      </c>
      <c r="S106" s="54" t="s">
        <v>305</v>
      </c>
      <c r="AM106" s="59">
        <v>135.08196721311486</v>
      </c>
      <c r="AN106">
        <v>0</v>
      </c>
    </row>
    <row r="107" spans="1:40">
      <c r="A107" s="37" t="s">
        <v>147</v>
      </c>
      <c r="B107" s="38">
        <v>4007476</v>
      </c>
      <c r="C107" s="39">
        <v>1</v>
      </c>
      <c r="D107" s="40">
        <v>7</v>
      </c>
      <c r="E107" s="41">
        <v>37814</v>
      </c>
      <c r="F107" s="42" t="s">
        <v>148</v>
      </c>
      <c r="G107" s="43" t="s">
        <v>26</v>
      </c>
      <c r="H107" s="44">
        <v>2</v>
      </c>
      <c r="I107" s="45" t="s">
        <v>40</v>
      </c>
      <c r="J107" s="46" t="s">
        <v>41</v>
      </c>
      <c r="K107" s="47">
        <v>150</v>
      </c>
      <c r="L107" s="48">
        <v>45</v>
      </c>
      <c r="M107" s="49">
        <v>45042.607499999998</v>
      </c>
      <c r="N107" s="50">
        <v>45042.611550925933</v>
      </c>
      <c r="O107" s="51" t="s">
        <v>255</v>
      </c>
      <c r="P107" s="52" t="s">
        <v>255</v>
      </c>
      <c r="Q107" s="109" t="s">
        <v>256</v>
      </c>
      <c r="R107" s="53" t="s">
        <v>160</v>
      </c>
      <c r="S107" s="54" t="s">
        <v>257</v>
      </c>
      <c r="AM107" s="59">
        <v>138.032786885246</v>
      </c>
      <c r="AN107">
        <v>0</v>
      </c>
    </row>
    <row r="108" spans="1:40">
      <c r="A108" s="37" t="s">
        <v>147</v>
      </c>
      <c r="B108" s="38">
        <v>4007558</v>
      </c>
      <c r="C108" s="39">
        <v>1</v>
      </c>
      <c r="D108" s="40">
        <v>7</v>
      </c>
      <c r="E108" s="41">
        <v>37814</v>
      </c>
      <c r="F108" s="42" t="s">
        <v>148</v>
      </c>
      <c r="G108" s="43" t="s">
        <v>26</v>
      </c>
      <c r="H108" s="44">
        <v>2</v>
      </c>
      <c r="I108" s="45" t="s">
        <v>40</v>
      </c>
      <c r="J108" s="46" t="s">
        <v>41</v>
      </c>
      <c r="K108" s="47">
        <v>150</v>
      </c>
      <c r="L108" s="48">
        <v>46</v>
      </c>
      <c r="M108" s="49">
        <v>45042.611932870372</v>
      </c>
      <c r="N108" s="50">
        <v>45042.615983796299</v>
      </c>
      <c r="O108" s="51" t="s">
        <v>255</v>
      </c>
      <c r="P108" s="52" t="s">
        <v>255</v>
      </c>
      <c r="Q108" s="109" t="s">
        <v>306</v>
      </c>
      <c r="R108" s="53" t="s">
        <v>160</v>
      </c>
      <c r="S108" s="54" t="s">
        <v>307</v>
      </c>
      <c r="AM108" s="59">
        <v>140.98360655737713</v>
      </c>
      <c r="AN108">
        <v>0</v>
      </c>
    </row>
    <row r="109" spans="1:40">
      <c r="A109" s="37" t="s">
        <v>147</v>
      </c>
      <c r="B109" s="38">
        <v>4007675</v>
      </c>
      <c r="C109" s="39">
        <v>1</v>
      </c>
      <c r="D109" s="40">
        <v>7</v>
      </c>
      <c r="E109" s="41">
        <v>37814</v>
      </c>
      <c r="F109" s="42" t="s">
        <v>148</v>
      </c>
      <c r="G109" s="43" t="s">
        <v>26</v>
      </c>
      <c r="H109" s="44">
        <v>2</v>
      </c>
      <c r="I109" s="45" t="s">
        <v>40</v>
      </c>
      <c r="J109" s="46" t="s">
        <v>41</v>
      </c>
      <c r="K109" s="47">
        <v>150</v>
      </c>
      <c r="L109" s="48">
        <v>47</v>
      </c>
      <c r="M109" s="49">
        <v>45042.61859953704</v>
      </c>
      <c r="N109" s="50">
        <v>45042.62263888889</v>
      </c>
      <c r="O109" s="51" t="s">
        <v>49</v>
      </c>
      <c r="P109" s="52" t="s">
        <v>255</v>
      </c>
      <c r="Q109" s="109" t="s">
        <v>308</v>
      </c>
      <c r="R109" s="53" t="s">
        <v>160</v>
      </c>
      <c r="S109" s="54" t="s">
        <v>309</v>
      </c>
      <c r="AM109" s="59">
        <v>143.93442622950829</v>
      </c>
      <c r="AN109">
        <v>0</v>
      </c>
    </row>
    <row r="110" spans="1:40">
      <c r="A110" s="37" t="s">
        <v>147</v>
      </c>
      <c r="B110" s="38">
        <v>4007749</v>
      </c>
      <c r="C110" s="39">
        <v>1</v>
      </c>
      <c r="D110" s="40">
        <v>7</v>
      </c>
      <c r="E110" s="41">
        <v>37814</v>
      </c>
      <c r="F110" s="42" t="s">
        <v>148</v>
      </c>
      <c r="G110" s="43" t="s">
        <v>26</v>
      </c>
      <c r="H110" s="44">
        <v>2</v>
      </c>
      <c r="I110" s="45" t="s">
        <v>40</v>
      </c>
      <c r="J110" s="46" t="s">
        <v>41</v>
      </c>
      <c r="K110" s="47">
        <v>150</v>
      </c>
      <c r="L110" s="48">
        <v>48</v>
      </c>
      <c r="M110" s="49">
        <v>45042.623113425929</v>
      </c>
      <c r="N110" s="50">
        <v>45042.627164351848</v>
      </c>
      <c r="O110" s="51" t="s">
        <v>49</v>
      </c>
      <c r="P110" s="52" t="s">
        <v>49</v>
      </c>
      <c r="Q110" s="109" t="s">
        <v>191</v>
      </c>
      <c r="R110" s="53" t="s">
        <v>160</v>
      </c>
      <c r="S110" s="54" t="s">
        <v>310</v>
      </c>
      <c r="AM110" s="59">
        <v>146.88524590163945</v>
      </c>
      <c r="AN110">
        <v>1</v>
      </c>
    </row>
    <row r="111" spans="1:40">
      <c r="A111" s="37" t="s">
        <v>147</v>
      </c>
      <c r="B111" s="38">
        <v>4007796</v>
      </c>
      <c r="C111" s="39">
        <v>1</v>
      </c>
      <c r="D111" s="40">
        <v>7</v>
      </c>
      <c r="E111" s="41">
        <v>37814</v>
      </c>
      <c r="F111" s="42" t="s">
        <v>148</v>
      </c>
      <c r="G111" s="43" t="s">
        <v>26</v>
      </c>
      <c r="H111" s="44">
        <v>2</v>
      </c>
      <c r="I111" s="45" t="s">
        <v>40</v>
      </c>
      <c r="J111" s="46" t="s">
        <v>41</v>
      </c>
      <c r="K111" s="47">
        <v>150</v>
      </c>
      <c r="L111" s="48">
        <v>49</v>
      </c>
      <c r="M111" s="49">
        <v>45042.627569444441</v>
      </c>
      <c r="N111" s="50">
        <v>45042.631620370368</v>
      </c>
      <c r="O111" s="51" t="s">
        <v>49</v>
      </c>
      <c r="P111" s="52" t="s">
        <v>255</v>
      </c>
      <c r="Q111" s="109" t="s">
        <v>204</v>
      </c>
      <c r="R111" s="53" t="s">
        <v>160</v>
      </c>
      <c r="S111" s="54" t="s">
        <v>270</v>
      </c>
      <c r="AM111" s="59">
        <v>149.83606557377061</v>
      </c>
      <c r="AN111">
        <v>0</v>
      </c>
    </row>
    <row r="112" spans="1:40">
      <c r="A112" s="37" t="s">
        <v>147</v>
      </c>
      <c r="B112" s="38">
        <v>4007861</v>
      </c>
      <c r="C112" s="39">
        <v>1</v>
      </c>
      <c r="D112" s="40">
        <v>7</v>
      </c>
      <c r="E112" s="41">
        <v>37814</v>
      </c>
      <c r="F112" s="42" t="s">
        <v>148</v>
      </c>
      <c r="G112" s="43" t="s">
        <v>26</v>
      </c>
      <c r="H112" s="44">
        <v>2</v>
      </c>
      <c r="I112" s="45" t="s">
        <v>40</v>
      </c>
      <c r="J112" s="46" t="s">
        <v>41</v>
      </c>
      <c r="K112" s="47">
        <v>150</v>
      </c>
      <c r="L112" s="48">
        <v>50</v>
      </c>
      <c r="M112" s="49">
        <v>45042.632210648153</v>
      </c>
      <c r="N112" s="50">
        <v>45042.636261574073</v>
      </c>
      <c r="O112" s="51" t="s">
        <v>49</v>
      </c>
      <c r="P112" s="52" t="s">
        <v>255</v>
      </c>
      <c r="Q112" s="109" t="s">
        <v>121</v>
      </c>
      <c r="R112" s="53" t="s">
        <v>75</v>
      </c>
      <c r="S112" s="54" t="s">
        <v>304</v>
      </c>
      <c r="AM112" s="59">
        <v>152.78688524590174</v>
      </c>
      <c r="AN112">
        <v>0</v>
      </c>
    </row>
    <row r="113" spans="1:40">
      <c r="A113" s="37" t="s">
        <v>147</v>
      </c>
      <c r="B113" s="38">
        <v>4007945</v>
      </c>
      <c r="C113" s="39">
        <v>1</v>
      </c>
      <c r="D113" s="40">
        <v>7</v>
      </c>
      <c r="E113" s="41">
        <v>37814</v>
      </c>
      <c r="F113" s="42" t="s">
        <v>148</v>
      </c>
      <c r="G113" s="43" t="s">
        <v>26</v>
      </c>
      <c r="H113" s="44">
        <v>2</v>
      </c>
      <c r="I113" s="45" t="s">
        <v>40</v>
      </c>
      <c r="J113" s="46" t="s">
        <v>41</v>
      </c>
      <c r="K113" s="47">
        <v>150</v>
      </c>
      <c r="L113" s="48">
        <v>51</v>
      </c>
      <c r="M113" s="49">
        <v>45042.636990740742</v>
      </c>
      <c r="N113" s="50">
        <v>45042.641030092593</v>
      </c>
      <c r="O113" s="51" t="s">
        <v>49</v>
      </c>
      <c r="P113" s="52" t="s">
        <v>255</v>
      </c>
      <c r="Q113" s="109" t="s">
        <v>195</v>
      </c>
      <c r="R113" s="53" t="s">
        <v>75</v>
      </c>
      <c r="S113" s="54" t="s">
        <v>300</v>
      </c>
      <c r="AM113" s="59">
        <v>155.7377049180329</v>
      </c>
      <c r="AN113">
        <v>0</v>
      </c>
    </row>
    <row r="114" spans="1:40">
      <c r="A114" s="37" t="s">
        <v>147</v>
      </c>
      <c r="B114" s="38">
        <v>4008106</v>
      </c>
      <c r="C114" s="39">
        <v>1</v>
      </c>
      <c r="D114" s="40">
        <v>7</v>
      </c>
      <c r="E114" s="41">
        <v>37814</v>
      </c>
      <c r="F114" s="42" t="s">
        <v>148</v>
      </c>
      <c r="G114" s="43" t="s">
        <v>26</v>
      </c>
      <c r="H114" s="44">
        <v>2</v>
      </c>
      <c r="I114" s="45" t="s">
        <v>40</v>
      </c>
      <c r="J114" s="46" t="s">
        <v>41</v>
      </c>
      <c r="K114" s="47">
        <v>150</v>
      </c>
      <c r="L114" s="48">
        <v>52</v>
      </c>
      <c r="M114" s="49">
        <v>45042.647013888891</v>
      </c>
      <c r="N114" s="50">
        <v>45042.651064814818</v>
      </c>
      <c r="O114" s="51" t="s">
        <v>255</v>
      </c>
      <c r="P114" s="52" t="s">
        <v>255</v>
      </c>
      <c r="Q114" s="109" t="s">
        <v>311</v>
      </c>
      <c r="R114" s="53" t="s">
        <v>75</v>
      </c>
      <c r="S114" s="54" t="s">
        <v>312</v>
      </c>
      <c r="AM114" s="59">
        <v>158.68852459016404</v>
      </c>
      <c r="AN114">
        <v>0</v>
      </c>
    </row>
    <row r="115" spans="1:40">
      <c r="A115" s="37" t="s">
        <v>147</v>
      </c>
      <c r="B115" s="38">
        <v>4008185</v>
      </c>
      <c r="C115" s="39">
        <v>1</v>
      </c>
      <c r="D115" s="40">
        <v>7</v>
      </c>
      <c r="E115" s="41">
        <v>37814</v>
      </c>
      <c r="F115" s="42" t="s">
        <v>148</v>
      </c>
      <c r="G115" s="43" t="s">
        <v>26</v>
      </c>
      <c r="H115" s="44">
        <v>2</v>
      </c>
      <c r="I115" s="45" t="s">
        <v>40</v>
      </c>
      <c r="J115" s="46" t="s">
        <v>41</v>
      </c>
      <c r="K115" s="47">
        <v>150</v>
      </c>
      <c r="L115" s="48">
        <v>53</v>
      </c>
      <c r="M115" s="49">
        <v>45042.651469907411</v>
      </c>
      <c r="N115" s="50">
        <v>45042.65552083333</v>
      </c>
      <c r="O115" s="51" t="s">
        <v>49</v>
      </c>
      <c r="P115" s="52" t="s">
        <v>49</v>
      </c>
      <c r="Q115" s="109" t="s">
        <v>204</v>
      </c>
      <c r="R115" s="53" t="s">
        <v>160</v>
      </c>
      <c r="S115" s="54" t="s">
        <v>270</v>
      </c>
      <c r="AM115" s="59">
        <v>161.6393442622952</v>
      </c>
      <c r="AN115">
        <v>0</v>
      </c>
    </row>
    <row r="116" spans="1:40">
      <c r="A116" s="37" t="s">
        <v>147</v>
      </c>
      <c r="B116" s="38">
        <v>4008290</v>
      </c>
      <c r="C116" s="39">
        <v>1</v>
      </c>
      <c r="D116" s="40">
        <v>7</v>
      </c>
      <c r="E116" s="41">
        <v>37814</v>
      </c>
      <c r="F116" s="42" t="s">
        <v>148</v>
      </c>
      <c r="G116" s="43" t="s">
        <v>26</v>
      </c>
      <c r="H116" s="44">
        <v>2</v>
      </c>
      <c r="I116" s="45" t="s">
        <v>40</v>
      </c>
      <c r="J116" s="46" t="s">
        <v>41</v>
      </c>
      <c r="K116" s="47">
        <v>150</v>
      </c>
      <c r="L116" s="48">
        <v>54</v>
      </c>
      <c r="M116" s="49">
        <v>45042.656574074077</v>
      </c>
      <c r="N116" s="50">
        <v>45042.661030092589</v>
      </c>
      <c r="O116" s="51" t="s">
        <v>270</v>
      </c>
      <c r="P116" s="52" t="s">
        <v>49</v>
      </c>
      <c r="Q116" s="109" t="s">
        <v>97</v>
      </c>
      <c r="R116" s="53" t="s">
        <v>204</v>
      </c>
      <c r="S116" s="54" t="s">
        <v>313</v>
      </c>
      <c r="AM116" s="59">
        <v>164.59016393442636</v>
      </c>
      <c r="AN116">
        <v>0</v>
      </c>
    </row>
    <row r="117" spans="1:40">
      <c r="A117" s="37" t="s">
        <v>147</v>
      </c>
      <c r="B117" s="38">
        <v>4008363</v>
      </c>
      <c r="C117" s="39">
        <v>1</v>
      </c>
      <c r="D117" s="40">
        <v>7</v>
      </c>
      <c r="E117" s="41">
        <v>37814</v>
      </c>
      <c r="F117" s="42" t="s">
        <v>148</v>
      </c>
      <c r="G117" s="43" t="s">
        <v>26</v>
      </c>
      <c r="H117" s="44">
        <v>2</v>
      </c>
      <c r="I117" s="45" t="s">
        <v>40</v>
      </c>
      <c r="J117" s="46" t="s">
        <v>41</v>
      </c>
      <c r="K117" s="47">
        <v>150</v>
      </c>
      <c r="L117" s="48">
        <v>55</v>
      </c>
      <c r="M117" s="49">
        <v>45042.661412037043</v>
      </c>
      <c r="N117" s="50">
        <v>45042.665486111109</v>
      </c>
      <c r="O117" s="51" t="s">
        <v>314</v>
      </c>
      <c r="P117" s="52" t="s">
        <v>255</v>
      </c>
      <c r="Q117" s="109" t="s">
        <v>107</v>
      </c>
      <c r="R117" s="53" t="s">
        <v>229</v>
      </c>
      <c r="S117" s="54" t="s">
        <v>270</v>
      </c>
      <c r="AM117" s="59">
        <v>167.54098360655749</v>
      </c>
      <c r="AN117">
        <v>0</v>
      </c>
    </row>
    <row r="118" spans="1:40">
      <c r="A118" s="37" t="s">
        <v>147</v>
      </c>
      <c r="B118" s="38">
        <v>4008445</v>
      </c>
      <c r="C118" s="39">
        <v>1</v>
      </c>
      <c r="D118" s="40">
        <v>7</v>
      </c>
      <c r="E118" s="41">
        <v>37814</v>
      </c>
      <c r="F118" s="42" t="s">
        <v>148</v>
      </c>
      <c r="G118" s="43" t="s">
        <v>26</v>
      </c>
      <c r="H118" s="44">
        <v>2</v>
      </c>
      <c r="I118" s="45" t="s">
        <v>40</v>
      </c>
      <c r="J118" s="46" t="s">
        <v>41</v>
      </c>
      <c r="K118" s="47">
        <v>150</v>
      </c>
      <c r="L118" s="48">
        <v>56</v>
      </c>
      <c r="M118" s="49">
        <v>45042.667488425926</v>
      </c>
      <c r="N118" s="50">
        <v>45042.671527777777</v>
      </c>
      <c r="O118" s="51" t="s">
        <v>49</v>
      </c>
      <c r="P118" s="52" t="s">
        <v>49</v>
      </c>
      <c r="Q118" s="109" t="s">
        <v>315</v>
      </c>
      <c r="R118" s="53" t="s">
        <v>160</v>
      </c>
      <c r="S118" s="54" t="s">
        <v>316</v>
      </c>
      <c r="AM118" s="59">
        <v>170.49180327868865</v>
      </c>
      <c r="AN118">
        <v>0</v>
      </c>
    </row>
    <row r="119" spans="1:40">
      <c r="A119" s="37" t="s">
        <v>147</v>
      </c>
      <c r="B119" s="38">
        <v>4008505</v>
      </c>
      <c r="C119" s="39">
        <v>1</v>
      </c>
      <c r="D119" s="40">
        <v>7</v>
      </c>
      <c r="E119" s="41">
        <v>37814</v>
      </c>
      <c r="F119" s="42" t="s">
        <v>148</v>
      </c>
      <c r="G119" s="43" t="s">
        <v>26</v>
      </c>
      <c r="H119" s="44">
        <v>2</v>
      </c>
      <c r="I119" s="45" t="s">
        <v>40</v>
      </c>
      <c r="J119" s="46" t="s">
        <v>41</v>
      </c>
      <c r="K119" s="47">
        <v>150</v>
      </c>
      <c r="L119" s="48">
        <v>57</v>
      </c>
      <c r="M119" s="49">
        <v>45042.673055555562</v>
      </c>
      <c r="N119" s="50">
        <v>45042.677106481482</v>
      </c>
      <c r="O119" s="51" t="s">
        <v>49</v>
      </c>
      <c r="P119" s="52" t="s">
        <v>255</v>
      </c>
      <c r="Q119" s="109" t="s">
        <v>317</v>
      </c>
      <c r="R119" s="53" t="s">
        <v>160</v>
      </c>
      <c r="S119" s="54" t="s">
        <v>318</v>
      </c>
      <c r="AM119" s="59">
        <v>173.44262295081978</v>
      </c>
      <c r="AN119">
        <v>1</v>
      </c>
    </row>
    <row r="120" spans="1:40">
      <c r="A120" s="37" t="s">
        <v>147</v>
      </c>
      <c r="B120" s="38">
        <v>4008557</v>
      </c>
      <c r="C120" s="39">
        <v>1</v>
      </c>
      <c r="D120" s="40">
        <v>7</v>
      </c>
      <c r="E120" s="41">
        <v>37814</v>
      </c>
      <c r="F120" s="42" t="s">
        <v>148</v>
      </c>
      <c r="G120" s="43" t="s">
        <v>26</v>
      </c>
      <c r="H120" s="44">
        <v>2</v>
      </c>
      <c r="I120" s="45" t="s">
        <v>40</v>
      </c>
      <c r="J120" s="46" t="s">
        <v>41</v>
      </c>
      <c r="K120" s="47">
        <v>150</v>
      </c>
      <c r="L120" s="48">
        <v>58</v>
      </c>
      <c r="M120" s="49">
        <v>45042.677384259259</v>
      </c>
      <c r="N120" s="50">
        <v>45042.681435185194</v>
      </c>
      <c r="O120" s="51" t="s">
        <v>49</v>
      </c>
      <c r="P120" s="52" t="s">
        <v>255</v>
      </c>
      <c r="Q120" s="109" t="s">
        <v>299</v>
      </c>
      <c r="R120" s="53" t="s">
        <v>75</v>
      </c>
      <c r="S120" s="54" t="s">
        <v>319</v>
      </c>
      <c r="AM120" s="59">
        <v>176.39344262295094</v>
      </c>
      <c r="AN120">
        <v>0</v>
      </c>
    </row>
    <row r="121" spans="1:40">
      <c r="A121" s="37" t="s">
        <v>147</v>
      </c>
      <c r="B121" s="38">
        <v>4008609</v>
      </c>
      <c r="C121" s="39">
        <v>1</v>
      </c>
      <c r="D121" s="40">
        <v>7</v>
      </c>
      <c r="E121" s="41">
        <v>37814</v>
      </c>
      <c r="F121" s="42" t="s">
        <v>148</v>
      </c>
      <c r="G121" s="43" t="s">
        <v>26</v>
      </c>
      <c r="H121" s="44">
        <v>2</v>
      </c>
      <c r="I121" s="45" t="s">
        <v>40</v>
      </c>
      <c r="J121" s="46" t="s">
        <v>41</v>
      </c>
      <c r="K121" s="47">
        <v>150</v>
      </c>
      <c r="L121" s="48">
        <v>59</v>
      </c>
      <c r="M121" s="49">
        <v>45042.681909722232</v>
      </c>
      <c r="N121" s="50">
        <v>45042.685960648138</v>
      </c>
      <c r="O121" s="51" t="s">
        <v>49</v>
      </c>
      <c r="P121" s="52" t="s">
        <v>255</v>
      </c>
      <c r="Q121" s="109" t="s">
        <v>191</v>
      </c>
      <c r="R121" s="53" t="s">
        <v>160</v>
      </c>
      <c r="S121" s="54" t="s">
        <v>84</v>
      </c>
      <c r="AM121" s="59">
        <v>179.3442622950821</v>
      </c>
      <c r="AN121">
        <v>0</v>
      </c>
    </row>
    <row r="122" spans="1:40">
      <c r="A122" s="37" t="s">
        <v>147</v>
      </c>
      <c r="B122" s="38">
        <v>4008664</v>
      </c>
      <c r="C122" s="39">
        <v>1</v>
      </c>
      <c r="D122" s="40">
        <v>7</v>
      </c>
      <c r="E122" s="41">
        <v>37814</v>
      </c>
      <c r="F122" s="42" t="s">
        <v>148</v>
      </c>
      <c r="G122" s="43" t="s">
        <v>26</v>
      </c>
      <c r="H122" s="44">
        <v>2</v>
      </c>
      <c r="I122" s="45" t="s">
        <v>40</v>
      </c>
      <c r="J122" s="46" t="s">
        <v>41</v>
      </c>
      <c r="K122" s="47">
        <v>150</v>
      </c>
      <c r="L122" s="48">
        <v>60</v>
      </c>
      <c r="M122" s="49">
        <v>45042.688425925917</v>
      </c>
      <c r="N122" s="50">
        <v>45042.692476851851</v>
      </c>
      <c r="O122" s="51" t="s">
        <v>49</v>
      </c>
      <c r="P122" s="52" t="s">
        <v>49</v>
      </c>
      <c r="Q122" s="109" t="s">
        <v>320</v>
      </c>
      <c r="R122" s="53" t="s">
        <v>160</v>
      </c>
      <c r="S122" s="54" t="s">
        <v>321</v>
      </c>
      <c r="AM122" s="59">
        <v>182.29508196721324</v>
      </c>
      <c r="AN122">
        <v>0</v>
      </c>
    </row>
    <row r="123" spans="1:40">
      <c r="A123" s="37" t="s">
        <v>147</v>
      </c>
      <c r="B123" s="38">
        <v>4008739</v>
      </c>
      <c r="C123" s="39">
        <v>1</v>
      </c>
      <c r="D123" s="40">
        <v>7</v>
      </c>
      <c r="E123" s="41">
        <v>37814</v>
      </c>
      <c r="F123" s="42" t="s">
        <v>148</v>
      </c>
      <c r="G123" s="43" t="s">
        <v>26</v>
      </c>
      <c r="H123" s="44">
        <v>2</v>
      </c>
      <c r="I123" s="45" t="s">
        <v>40</v>
      </c>
      <c r="J123" s="46" t="s">
        <v>41</v>
      </c>
      <c r="K123" s="47">
        <v>150</v>
      </c>
      <c r="L123" s="48">
        <v>61</v>
      </c>
      <c r="M123" s="49">
        <v>45042.696851851862</v>
      </c>
      <c r="N123" s="50">
        <v>45042.702615740738</v>
      </c>
      <c r="O123" s="51" t="s">
        <v>322</v>
      </c>
      <c r="P123" s="52" t="s">
        <v>319</v>
      </c>
      <c r="Q123" s="109" t="s">
        <v>323</v>
      </c>
      <c r="R123" s="53" t="s">
        <v>324</v>
      </c>
      <c r="S123" s="54" t="s">
        <v>325</v>
      </c>
      <c r="AM123" s="59">
        <v>185.2459016393444</v>
      </c>
      <c r="AN123">
        <v>0</v>
      </c>
    </row>
    <row r="124" spans="1:40">
      <c r="A124" s="37" t="s">
        <v>147</v>
      </c>
      <c r="B124" s="38">
        <v>4008776</v>
      </c>
      <c r="C124" s="39">
        <v>1</v>
      </c>
      <c r="D124" s="40">
        <v>7</v>
      </c>
      <c r="E124" s="41">
        <v>37814</v>
      </c>
      <c r="F124" s="42" t="s">
        <v>148</v>
      </c>
      <c r="G124" s="43" t="s">
        <v>26</v>
      </c>
      <c r="H124" s="44">
        <v>2</v>
      </c>
      <c r="I124" s="45" t="s">
        <v>40</v>
      </c>
      <c r="J124" s="46" t="s">
        <v>41</v>
      </c>
      <c r="K124" s="47">
        <v>150</v>
      </c>
      <c r="L124" s="48">
        <v>62</v>
      </c>
      <c r="M124" s="49">
        <v>45042.704837962963</v>
      </c>
      <c r="N124" s="50">
        <v>45042.70888888889</v>
      </c>
      <c r="O124" s="51" t="s">
        <v>255</v>
      </c>
      <c r="P124" s="52" t="s">
        <v>255</v>
      </c>
      <c r="Q124" s="109" t="s">
        <v>326</v>
      </c>
      <c r="R124" s="53" t="s">
        <v>160</v>
      </c>
      <c r="S124" s="54" t="s">
        <v>327</v>
      </c>
      <c r="AM124" s="59">
        <v>188.19672131147556</v>
      </c>
      <c r="AN124">
        <v>0</v>
      </c>
    </row>
    <row r="125" spans="1:40">
      <c r="A125" s="37" t="s">
        <v>147</v>
      </c>
      <c r="B125" s="38">
        <v>4009113</v>
      </c>
      <c r="C125" s="39">
        <v>1</v>
      </c>
      <c r="D125" s="40">
        <v>7</v>
      </c>
      <c r="E125" s="41">
        <v>37814</v>
      </c>
      <c r="F125" s="42" t="s">
        <v>148</v>
      </c>
      <c r="G125" s="43" t="s">
        <v>26</v>
      </c>
      <c r="H125" s="44">
        <v>2</v>
      </c>
      <c r="I125" s="45" t="s">
        <v>40</v>
      </c>
      <c r="J125" s="46" t="s">
        <v>41</v>
      </c>
      <c r="K125" s="47">
        <v>150</v>
      </c>
      <c r="L125" s="48">
        <v>63</v>
      </c>
      <c r="M125" s="49">
        <v>45042.773078703707</v>
      </c>
      <c r="N125" s="50">
        <v>45042.777118055557</v>
      </c>
      <c r="O125" s="51" t="s">
        <v>255</v>
      </c>
      <c r="P125" s="52" t="s">
        <v>255</v>
      </c>
      <c r="Q125" s="109" t="s">
        <v>328</v>
      </c>
      <c r="R125" s="53" t="s">
        <v>75</v>
      </c>
      <c r="S125" s="54" t="s">
        <v>329</v>
      </c>
      <c r="AM125" s="59">
        <v>191.14754098360669</v>
      </c>
      <c r="AN125">
        <v>0</v>
      </c>
    </row>
    <row r="126" spans="1:40">
      <c r="A126" s="37" t="s">
        <v>147</v>
      </c>
      <c r="B126" s="38">
        <v>4009121</v>
      </c>
      <c r="C126" s="39">
        <v>1</v>
      </c>
      <c r="D126" s="40">
        <v>7</v>
      </c>
      <c r="E126" s="41">
        <v>37814</v>
      </c>
      <c r="F126" s="42" t="s">
        <v>148</v>
      </c>
      <c r="G126" s="43" t="s">
        <v>26</v>
      </c>
      <c r="H126" s="44">
        <v>2</v>
      </c>
      <c r="I126" s="45" t="s">
        <v>40</v>
      </c>
      <c r="J126" s="46" t="s">
        <v>41</v>
      </c>
      <c r="K126" s="47">
        <v>88</v>
      </c>
      <c r="L126" s="48">
        <v>2</v>
      </c>
      <c r="M126" s="49">
        <v>45042.778217592589</v>
      </c>
      <c r="N126" s="50">
        <v>45042.782268518517</v>
      </c>
      <c r="O126" s="51" t="s">
        <v>49</v>
      </c>
      <c r="P126" s="52" t="s">
        <v>255</v>
      </c>
      <c r="Q126" s="109" t="s">
        <v>330</v>
      </c>
      <c r="R126" s="53" t="s">
        <v>160</v>
      </c>
      <c r="S126" s="54" t="s">
        <v>331</v>
      </c>
      <c r="AM126" s="59">
        <v>194.09836065573785</v>
      </c>
      <c r="AN126">
        <v>1</v>
      </c>
    </row>
    <row r="127" spans="1:40">
      <c r="A127" s="37" t="s">
        <v>147</v>
      </c>
      <c r="B127" s="38">
        <v>4009155</v>
      </c>
      <c r="C127" s="39">
        <v>1</v>
      </c>
      <c r="D127" s="40">
        <v>7</v>
      </c>
      <c r="E127" s="41">
        <v>37814</v>
      </c>
      <c r="F127" s="42" t="s">
        <v>148</v>
      </c>
      <c r="G127" s="43" t="s">
        <v>26</v>
      </c>
      <c r="H127" s="44">
        <v>2</v>
      </c>
      <c r="I127" s="45" t="s">
        <v>40</v>
      </c>
      <c r="J127" s="46" t="s">
        <v>41</v>
      </c>
      <c r="K127" s="47">
        <v>88</v>
      </c>
      <c r="L127" s="48">
        <v>3</v>
      </c>
      <c r="M127" s="49">
        <v>45042.785046296303</v>
      </c>
      <c r="N127" s="50">
        <v>45042.789097222223</v>
      </c>
      <c r="O127" s="51" t="s">
        <v>49</v>
      </c>
      <c r="P127" s="52" t="s">
        <v>255</v>
      </c>
      <c r="Q127" s="109" t="s">
        <v>332</v>
      </c>
      <c r="R127" s="53" t="s">
        <v>75</v>
      </c>
      <c r="S127" s="54" t="s">
        <v>333</v>
      </c>
      <c r="AM127" s="59">
        <v>197.04918032786901</v>
      </c>
      <c r="AN127">
        <v>0</v>
      </c>
    </row>
    <row r="128" spans="1:40" ht="18" thickBot="1">
      <c r="A128" s="37" t="s">
        <v>147</v>
      </c>
      <c r="B128" s="38">
        <v>4009183</v>
      </c>
      <c r="C128" s="39">
        <v>1</v>
      </c>
      <c r="D128" s="40">
        <v>7</v>
      </c>
      <c r="E128" s="41">
        <v>37814</v>
      </c>
      <c r="F128" s="42" t="s">
        <v>148</v>
      </c>
      <c r="G128" s="43" t="s">
        <v>26</v>
      </c>
      <c r="H128" s="44">
        <v>2</v>
      </c>
      <c r="I128" s="45" t="s">
        <v>40</v>
      </c>
      <c r="J128" s="46" t="s">
        <v>41</v>
      </c>
      <c r="K128" s="47">
        <v>88</v>
      </c>
      <c r="L128" s="48">
        <v>4</v>
      </c>
      <c r="M128" s="49">
        <v>45042.790439814817</v>
      </c>
      <c r="N128" s="50">
        <v>45042.794479166667</v>
      </c>
      <c r="O128" s="51" t="s">
        <v>49</v>
      </c>
      <c r="P128" s="52" t="s">
        <v>49</v>
      </c>
      <c r="Q128" s="109" t="s">
        <v>334</v>
      </c>
      <c r="R128" s="53" t="s">
        <v>160</v>
      </c>
      <c r="S128" s="54" t="s">
        <v>335</v>
      </c>
      <c r="AM128" s="59">
        <v>200.00000000000014</v>
      </c>
      <c r="AN128">
        <v>1</v>
      </c>
    </row>
    <row r="129" spans="1:40">
      <c r="A129" s="37" t="s">
        <v>147</v>
      </c>
      <c r="B129" s="38">
        <v>4009209</v>
      </c>
      <c r="C129" s="39">
        <v>1</v>
      </c>
      <c r="D129" s="40">
        <v>7</v>
      </c>
      <c r="E129" s="41">
        <v>37814</v>
      </c>
      <c r="F129" s="42" t="s">
        <v>148</v>
      </c>
      <c r="G129" s="43" t="s">
        <v>26</v>
      </c>
      <c r="H129" s="44">
        <v>2</v>
      </c>
      <c r="I129" s="45" t="s">
        <v>40</v>
      </c>
      <c r="J129" s="46" t="s">
        <v>41</v>
      </c>
      <c r="K129" s="47">
        <v>88</v>
      </c>
      <c r="L129" s="48">
        <v>5</v>
      </c>
      <c r="M129" s="49">
        <v>45042.795254629629</v>
      </c>
      <c r="N129" s="50">
        <v>45042.799305555563</v>
      </c>
      <c r="O129" s="51" t="s">
        <v>255</v>
      </c>
      <c r="P129" s="52" t="s">
        <v>255</v>
      </c>
      <c r="Q129" s="109" t="s">
        <v>247</v>
      </c>
      <c r="R129" s="53" t="s">
        <v>160</v>
      </c>
      <c r="S129" s="54" t="s">
        <v>269</v>
      </c>
      <c r="AM129" s="85" t="s">
        <v>571</v>
      </c>
      <c r="AN129" s="85" t="s">
        <v>563</v>
      </c>
    </row>
    <row r="130" spans="1:40">
      <c r="A130" s="37" t="s">
        <v>147</v>
      </c>
      <c r="B130" s="38">
        <v>4004693</v>
      </c>
      <c r="C130" s="39">
        <v>1</v>
      </c>
      <c r="D130" s="40">
        <v>6</v>
      </c>
      <c r="E130" s="41">
        <v>37816</v>
      </c>
      <c r="F130" s="42" t="s">
        <v>148</v>
      </c>
      <c r="G130" s="43" t="s">
        <v>26</v>
      </c>
      <c r="H130" s="44">
        <v>3</v>
      </c>
      <c r="I130" s="45" t="s">
        <v>53</v>
      </c>
      <c r="J130" s="110" t="s">
        <v>54</v>
      </c>
      <c r="K130" s="47">
        <v>20</v>
      </c>
      <c r="L130" s="48">
        <v>2</v>
      </c>
      <c r="M130" s="49">
        <v>45042.321956018517</v>
      </c>
      <c r="N130" s="50">
        <v>45042.439675925933</v>
      </c>
      <c r="O130" s="51" t="s">
        <v>336</v>
      </c>
      <c r="P130" s="52" t="s">
        <v>337</v>
      </c>
      <c r="Q130" s="109" t="s">
        <v>338</v>
      </c>
      <c r="R130" s="53" t="s">
        <v>339</v>
      </c>
      <c r="S130" s="54" t="s">
        <v>340</v>
      </c>
      <c r="T130">
        <v>1</v>
      </c>
      <c r="AM130" s="59">
        <v>49.368421052631582</v>
      </c>
      <c r="AN130">
        <v>0</v>
      </c>
    </row>
    <row r="131" spans="1:40">
      <c r="A131" s="37" t="s">
        <v>147</v>
      </c>
      <c r="B131" s="38">
        <v>4004758</v>
      </c>
      <c r="C131" s="39">
        <v>1</v>
      </c>
      <c r="D131" s="40">
        <v>6</v>
      </c>
      <c r="E131" s="41">
        <v>37816</v>
      </c>
      <c r="F131" s="42" t="s">
        <v>148</v>
      </c>
      <c r="G131" s="43" t="s">
        <v>26</v>
      </c>
      <c r="H131" s="44">
        <v>3</v>
      </c>
      <c r="I131" s="45" t="s">
        <v>53</v>
      </c>
      <c r="J131" s="110" t="s">
        <v>54</v>
      </c>
      <c r="K131" s="47">
        <v>20</v>
      </c>
      <c r="L131" s="48">
        <v>3</v>
      </c>
      <c r="M131" s="49">
        <v>45042.44090277778</v>
      </c>
      <c r="N131" s="50">
        <v>45042.442777777767</v>
      </c>
      <c r="O131" s="51" t="s">
        <v>341</v>
      </c>
      <c r="P131" s="52" t="s">
        <v>341</v>
      </c>
      <c r="Q131" s="109" t="s">
        <v>342</v>
      </c>
      <c r="R131" s="53" t="s">
        <v>160</v>
      </c>
      <c r="S131" s="54" t="s">
        <v>343</v>
      </c>
      <c r="AM131" s="59">
        <v>54.736842105263158</v>
      </c>
      <c r="AN131">
        <v>0</v>
      </c>
    </row>
    <row r="132" spans="1:40">
      <c r="A132" s="37" t="s">
        <v>147</v>
      </c>
      <c r="B132" s="38">
        <v>4004824</v>
      </c>
      <c r="C132" s="39">
        <v>1</v>
      </c>
      <c r="D132" s="40">
        <v>6</v>
      </c>
      <c r="E132" s="41">
        <v>37816</v>
      </c>
      <c r="F132" s="42" t="s">
        <v>148</v>
      </c>
      <c r="G132" s="43" t="s">
        <v>26</v>
      </c>
      <c r="H132" s="44">
        <v>3</v>
      </c>
      <c r="I132" s="45" t="s">
        <v>53</v>
      </c>
      <c r="J132" s="110" t="s">
        <v>54</v>
      </c>
      <c r="K132" s="47">
        <v>20</v>
      </c>
      <c r="L132" s="48">
        <v>4</v>
      </c>
      <c r="M132" s="49">
        <v>45042.444050925929</v>
      </c>
      <c r="N132" s="50">
        <v>45042.445925925917</v>
      </c>
      <c r="O132" s="51" t="s">
        <v>341</v>
      </c>
      <c r="P132" s="52" t="s">
        <v>344</v>
      </c>
      <c r="Q132" s="109" t="s">
        <v>345</v>
      </c>
      <c r="R132" s="53" t="s">
        <v>156</v>
      </c>
      <c r="S132" s="54" t="s">
        <v>346</v>
      </c>
      <c r="AM132" s="59">
        <v>60.10526315789474</v>
      </c>
      <c r="AN132">
        <v>0</v>
      </c>
    </row>
    <row r="133" spans="1:40">
      <c r="A133" s="37" t="s">
        <v>147</v>
      </c>
      <c r="B133" s="38">
        <v>4004889</v>
      </c>
      <c r="C133" s="39">
        <v>1</v>
      </c>
      <c r="D133" s="40">
        <v>6</v>
      </c>
      <c r="E133" s="41">
        <v>37816</v>
      </c>
      <c r="F133" s="42" t="s">
        <v>148</v>
      </c>
      <c r="G133" s="43" t="s">
        <v>26</v>
      </c>
      <c r="H133" s="44">
        <v>3</v>
      </c>
      <c r="I133" s="45" t="s">
        <v>53</v>
      </c>
      <c r="J133" s="110" t="s">
        <v>54</v>
      </c>
      <c r="K133" s="47">
        <v>20</v>
      </c>
      <c r="L133" s="48">
        <v>5</v>
      </c>
      <c r="M133" s="49">
        <v>45042.447129629632</v>
      </c>
      <c r="N133" s="50">
        <v>45042.449004629627</v>
      </c>
      <c r="O133" s="51" t="s">
        <v>347</v>
      </c>
      <c r="P133" s="52" t="s">
        <v>347</v>
      </c>
      <c r="Q133" s="109" t="s">
        <v>348</v>
      </c>
      <c r="R133" s="53" t="s">
        <v>160</v>
      </c>
      <c r="S133" s="54" t="s">
        <v>349</v>
      </c>
      <c r="AM133" s="59">
        <v>65.473684210526315</v>
      </c>
      <c r="AN133">
        <v>0</v>
      </c>
    </row>
    <row r="134" spans="1:40">
      <c r="A134" s="37" t="s">
        <v>147</v>
      </c>
      <c r="B134" s="38">
        <v>4004952</v>
      </c>
      <c r="C134" s="39">
        <v>1</v>
      </c>
      <c r="D134" s="40">
        <v>6</v>
      </c>
      <c r="E134" s="41">
        <v>37816</v>
      </c>
      <c r="F134" s="42" t="s">
        <v>148</v>
      </c>
      <c r="G134" s="43" t="s">
        <v>26</v>
      </c>
      <c r="H134" s="44">
        <v>3</v>
      </c>
      <c r="I134" s="45" t="s">
        <v>53</v>
      </c>
      <c r="J134" s="110" t="s">
        <v>54</v>
      </c>
      <c r="K134" s="47">
        <v>20</v>
      </c>
      <c r="L134" s="48">
        <v>6</v>
      </c>
      <c r="M134" s="49">
        <v>45042.449895833342</v>
      </c>
      <c r="N134" s="50">
        <v>45042.451770833337</v>
      </c>
      <c r="O134" s="51" t="s">
        <v>341</v>
      </c>
      <c r="P134" s="52" t="s">
        <v>341</v>
      </c>
      <c r="Q134" s="109" t="s">
        <v>119</v>
      </c>
      <c r="R134" s="53" t="s">
        <v>160</v>
      </c>
      <c r="S134" s="54" t="s">
        <v>350</v>
      </c>
      <c r="AM134" s="59">
        <v>70.84210526315789</v>
      </c>
      <c r="AN134">
        <v>0</v>
      </c>
    </row>
    <row r="135" spans="1:40">
      <c r="A135" s="37" t="s">
        <v>147</v>
      </c>
      <c r="B135" s="38">
        <v>4005025</v>
      </c>
      <c r="C135" s="39">
        <v>1</v>
      </c>
      <c r="D135" s="40">
        <v>6</v>
      </c>
      <c r="E135" s="41">
        <v>37816</v>
      </c>
      <c r="F135" s="42" t="s">
        <v>148</v>
      </c>
      <c r="G135" s="43" t="s">
        <v>26</v>
      </c>
      <c r="H135" s="44">
        <v>3</v>
      </c>
      <c r="I135" s="45" t="s">
        <v>53</v>
      </c>
      <c r="J135" s="110" t="s">
        <v>54</v>
      </c>
      <c r="K135" s="47">
        <v>20</v>
      </c>
      <c r="L135" s="48">
        <v>7</v>
      </c>
      <c r="M135" s="49">
        <v>45042.452835648153</v>
      </c>
      <c r="N135" s="50">
        <v>45042.454710648148</v>
      </c>
      <c r="O135" s="51" t="s">
        <v>341</v>
      </c>
      <c r="P135" s="52" t="s">
        <v>189</v>
      </c>
      <c r="Q135" s="109" t="s">
        <v>220</v>
      </c>
      <c r="R135" s="53" t="s">
        <v>75</v>
      </c>
      <c r="S135" s="54" t="s">
        <v>351</v>
      </c>
      <c r="AM135" s="59">
        <v>76.21052631578948</v>
      </c>
      <c r="AN135">
        <v>3</v>
      </c>
    </row>
    <row r="136" spans="1:40">
      <c r="A136" s="37" t="s">
        <v>147</v>
      </c>
      <c r="B136" s="38">
        <v>4005097</v>
      </c>
      <c r="C136" s="39">
        <v>1</v>
      </c>
      <c r="D136" s="40">
        <v>6</v>
      </c>
      <c r="E136" s="41">
        <v>37816</v>
      </c>
      <c r="F136" s="42" t="s">
        <v>148</v>
      </c>
      <c r="G136" s="43" t="s">
        <v>26</v>
      </c>
      <c r="H136" s="44">
        <v>3</v>
      </c>
      <c r="I136" s="45" t="s">
        <v>53</v>
      </c>
      <c r="J136" s="110" t="s">
        <v>54</v>
      </c>
      <c r="K136" s="47">
        <v>20</v>
      </c>
      <c r="L136" s="48">
        <v>8</v>
      </c>
      <c r="M136" s="49">
        <v>45042.45553240741</v>
      </c>
      <c r="N136" s="50">
        <v>45042.457407407397</v>
      </c>
      <c r="O136" s="51" t="s">
        <v>341</v>
      </c>
      <c r="P136" s="52" t="s">
        <v>341</v>
      </c>
      <c r="Q136" s="109" t="s">
        <v>233</v>
      </c>
      <c r="R136" s="53" t="s">
        <v>160</v>
      </c>
      <c r="S136" s="54" t="s">
        <v>50</v>
      </c>
      <c r="AM136" s="59">
        <v>81.578947368421055</v>
      </c>
      <c r="AN136">
        <v>1</v>
      </c>
    </row>
    <row r="137" spans="1:40">
      <c r="A137" s="37" t="s">
        <v>147</v>
      </c>
      <c r="B137" s="38">
        <v>4005157</v>
      </c>
      <c r="C137" s="39">
        <v>1</v>
      </c>
      <c r="D137" s="40">
        <v>6</v>
      </c>
      <c r="E137" s="41">
        <v>37816</v>
      </c>
      <c r="F137" s="42" t="s">
        <v>148</v>
      </c>
      <c r="G137" s="43" t="s">
        <v>26</v>
      </c>
      <c r="H137" s="44">
        <v>3</v>
      </c>
      <c r="I137" s="45" t="s">
        <v>53</v>
      </c>
      <c r="J137" s="110" t="s">
        <v>54</v>
      </c>
      <c r="K137" s="47">
        <v>20</v>
      </c>
      <c r="L137" s="48">
        <v>9</v>
      </c>
      <c r="M137" s="49">
        <v>45042.458356481482</v>
      </c>
      <c r="N137" s="50">
        <v>45042.460231481477</v>
      </c>
      <c r="O137" s="51" t="s">
        <v>341</v>
      </c>
      <c r="P137" s="52" t="s">
        <v>341</v>
      </c>
      <c r="Q137" s="109" t="s">
        <v>235</v>
      </c>
      <c r="R137" s="53" t="s">
        <v>160</v>
      </c>
      <c r="S137" s="54" t="s">
        <v>108</v>
      </c>
      <c r="AM137" s="59">
        <v>86.94736842105263</v>
      </c>
      <c r="AN137">
        <v>2</v>
      </c>
    </row>
    <row r="138" spans="1:40">
      <c r="A138" s="37" t="s">
        <v>147</v>
      </c>
      <c r="B138" s="38">
        <v>4005219</v>
      </c>
      <c r="C138" s="39">
        <v>1</v>
      </c>
      <c r="D138" s="40">
        <v>6</v>
      </c>
      <c r="E138" s="41">
        <v>37816</v>
      </c>
      <c r="F138" s="42" t="s">
        <v>148</v>
      </c>
      <c r="G138" s="43" t="s">
        <v>26</v>
      </c>
      <c r="H138" s="44">
        <v>3</v>
      </c>
      <c r="I138" s="45" t="s">
        <v>53</v>
      </c>
      <c r="J138" s="110" t="s">
        <v>54</v>
      </c>
      <c r="K138" s="47">
        <v>20</v>
      </c>
      <c r="L138" s="48">
        <v>10</v>
      </c>
      <c r="M138" s="49">
        <v>45042.461435185192</v>
      </c>
      <c r="N138" s="50">
        <v>45042.463310185187</v>
      </c>
      <c r="O138" s="51" t="s">
        <v>341</v>
      </c>
      <c r="P138" s="52" t="s">
        <v>341</v>
      </c>
      <c r="Q138" s="109" t="s">
        <v>295</v>
      </c>
      <c r="R138" s="53" t="s">
        <v>160</v>
      </c>
      <c r="S138" s="54" t="s">
        <v>349</v>
      </c>
      <c r="AM138" s="59">
        <v>92.31578947368422</v>
      </c>
      <c r="AN138">
        <v>4</v>
      </c>
    </row>
    <row r="139" spans="1:40">
      <c r="A139" s="37" t="s">
        <v>147</v>
      </c>
      <c r="B139" s="38">
        <v>4005304</v>
      </c>
      <c r="C139" s="39">
        <v>1</v>
      </c>
      <c r="D139" s="40">
        <v>6</v>
      </c>
      <c r="E139" s="41">
        <v>37816</v>
      </c>
      <c r="F139" s="42" t="s">
        <v>148</v>
      </c>
      <c r="G139" s="43" t="s">
        <v>26</v>
      </c>
      <c r="H139" s="44">
        <v>3</v>
      </c>
      <c r="I139" s="45" t="s">
        <v>53</v>
      </c>
      <c r="J139" s="110" t="s">
        <v>54</v>
      </c>
      <c r="K139" s="47">
        <v>20</v>
      </c>
      <c r="L139" s="48">
        <v>11</v>
      </c>
      <c r="M139" s="49">
        <v>45042.464768518519</v>
      </c>
      <c r="N139" s="50">
        <v>45042.46665509259</v>
      </c>
      <c r="O139" s="51" t="s">
        <v>341</v>
      </c>
      <c r="P139" s="52" t="s">
        <v>341</v>
      </c>
      <c r="Q139" s="109" t="s">
        <v>352</v>
      </c>
      <c r="R139" s="53" t="s">
        <v>160</v>
      </c>
      <c r="S139" s="54" t="s">
        <v>353</v>
      </c>
      <c r="AM139" s="59">
        <v>97.684210526315795</v>
      </c>
      <c r="AN139">
        <v>0</v>
      </c>
    </row>
    <row r="140" spans="1:40">
      <c r="A140" s="37" t="s">
        <v>147</v>
      </c>
      <c r="B140" s="38">
        <v>4005365</v>
      </c>
      <c r="C140" s="39">
        <v>1</v>
      </c>
      <c r="D140" s="40">
        <v>6</v>
      </c>
      <c r="E140" s="41">
        <v>37816</v>
      </c>
      <c r="F140" s="42" t="s">
        <v>148</v>
      </c>
      <c r="G140" s="43" t="s">
        <v>26</v>
      </c>
      <c r="H140" s="44">
        <v>3</v>
      </c>
      <c r="I140" s="45" t="s">
        <v>53</v>
      </c>
      <c r="J140" s="110" t="s">
        <v>54</v>
      </c>
      <c r="K140" s="47">
        <v>20</v>
      </c>
      <c r="L140" s="48">
        <v>12</v>
      </c>
      <c r="M140" s="49">
        <v>45042.467604166668</v>
      </c>
      <c r="N140" s="50">
        <v>45042.46947916667</v>
      </c>
      <c r="O140" s="51" t="s">
        <v>341</v>
      </c>
      <c r="P140" s="52" t="s">
        <v>341</v>
      </c>
      <c r="Q140" s="109" t="s">
        <v>354</v>
      </c>
      <c r="R140" s="53" t="s">
        <v>160</v>
      </c>
      <c r="S140" s="54" t="s">
        <v>108</v>
      </c>
      <c r="AM140" s="59">
        <v>103.05263157894737</v>
      </c>
      <c r="AN140">
        <v>1</v>
      </c>
    </row>
    <row r="141" spans="1:40">
      <c r="A141" s="37" t="s">
        <v>147</v>
      </c>
      <c r="B141" s="38">
        <v>4005427</v>
      </c>
      <c r="C141" s="39">
        <v>1</v>
      </c>
      <c r="D141" s="40">
        <v>6</v>
      </c>
      <c r="E141" s="41">
        <v>37816</v>
      </c>
      <c r="F141" s="42" t="s">
        <v>148</v>
      </c>
      <c r="G141" s="43" t="s">
        <v>26</v>
      </c>
      <c r="H141" s="44">
        <v>3</v>
      </c>
      <c r="I141" s="45" t="s">
        <v>53</v>
      </c>
      <c r="J141" s="110" t="s">
        <v>54</v>
      </c>
      <c r="K141" s="47">
        <v>20</v>
      </c>
      <c r="L141" s="48">
        <v>13</v>
      </c>
      <c r="M141" s="49">
        <v>45042.470486111109</v>
      </c>
      <c r="N141" s="50">
        <v>45042.472361111111</v>
      </c>
      <c r="O141" s="51" t="s">
        <v>341</v>
      </c>
      <c r="P141" s="52" t="s">
        <v>341</v>
      </c>
      <c r="Q141" s="109" t="s">
        <v>355</v>
      </c>
      <c r="R141" s="53" t="s">
        <v>160</v>
      </c>
      <c r="S141" s="54" t="s">
        <v>356</v>
      </c>
      <c r="AM141" s="59">
        <v>108.42105263157896</v>
      </c>
      <c r="AN141">
        <v>2</v>
      </c>
    </row>
    <row r="142" spans="1:40">
      <c r="A142" s="37" t="s">
        <v>147</v>
      </c>
      <c r="B142" s="38">
        <v>4005504</v>
      </c>
      <c r="C142" s="39">
        <v>1</v>
      </c>
      <c r="D142" s="40">
        <v>6</v>
      </c>
      <c r="E142" s="41">
        <v>37816</v>
      </c>
      <c r="F142" s="42" t="s">
        <v>148</v>
      </c>
      <c r="G142" s="43" t="s">
        <v>26</v>
      </c>
      <c r="H142" s="44">
        <v>3</v>
      </c>
      <c r="I142" s="45" t="s">
        <v>53</v>
      </c>
      <c r="J142" s="110" t="s">
        <v>54</v>
      </c>
      <c r="K142" s="47">
        <v>20</v>
      </c>
      <c r="L142" s="48">
        <v>14</v>
      </c>
      <c r="M142" s="49">
        <v>45042.473379629628</v>
      </c>
      <c r="N142" s="50">
        <v>45042.475266203714</v>
      </c>
      <c r="O142" s="51" t="s">
        <v>341</v>
      </c>
      <c r="P142" s="52" t="s">
        <v>341</v>
      </c>
      <c r="Q142" s="109" t="s">
        <v>357</v>
      </c>
      <c r="R142" s="53" t="s">
        <v>160</v>
      </c>
      <c r="S142" s="54" t="s">
        <v>358</v>
      </c>
      <c r="AM142" s="59">
        <v>113.78947368421053</v>
      </c>
      <c r="AN142">
        <v>1</v>
      </c>
    </row>
    <row r="143" spans="1:40">
      <c r="A143" s="37" t="s">
        <v>147</v>
      </c>
      <c r="B143" s="38">
        <v>4005549</v>
      </c>
      <c r="C143" s="39">
        <v>1</v>
      </c>
      <c r="D143" s="40">
        <v>6</v>
      </c>
      <c r="E143" s="41">
        <v>37816</v>
      </c>
      <c r="F143" s="42" t="s">
        <v>148</v>
      </c>
      <c r="G143" s="43" t="s">
        <v>26</v>
      </c>
      <c r="H143" s="44">
        <v>3</v>
      </c>
      <c r="I143" s="45" t="s">
        <v>53</v>
      </c>
      <c r="J143" s="110" t="s">
        <v>54</v>
      </c>
      <c r="K143" s="47">
        <v>20</v>
      </c>
      <c r="L143" s="48">
        <v>15</v>
      </c>
      <c r="M143" s="49">
        <v>45042.476319444453</v>
      </c>
      <c r="N143" s="50">
        <v>45042.478194444448</v>
      </c>
      <c r="O143" s="51" t="s">
        <v>341</v>
      </c>
      <c r="P143" s="52" t="s">
        <v>341</v>
      </c>
      <c r="Q143" s="109" t="s">
        <v>220</v>
      </c>
      <c r="R143" s="53" t="s">
        <v>160</v>
      </c>
      <c r="S143" s="54" t="s">
        <v>351</v>
      </c>
      <c r="AM143" s="59">
        <v>119.15789473684211</v>
      </c>
      <c r="AN143">
        <v>0</v>
      </c>
    </row>
    <row r="144" spans="1:40">
      <c r="A144" s="37" t="s">
        <v>147</v>
      </c>
      <c r="B144" s="38">
        <v>4005590</v>
      </c>
      <c r="C144" s="39">
        <v>1</v>
      </c>
      <c r="D144" s="40">
        <v>6</v>
      </c>
      <c r="E144" s="41">
        <v>37816</v>
      </c>
      <c r="F144" s="42" t="s">
        <v>148</v>
      </c>
      <c r="G144" s="43" t="s">
        <v>26</v>
      </c>
      <c r="H144" s="44">
        <v>3</v>
      </c>
      <c r="I144" s="45" t="s">
        <v>53</v>
      </c>
      <c r="J144" s="110" t="s">
        <v>54</v>
      </c>
      <c r="K144" s="47">
        <v>20</v>
      </c>
      <c r="L144" s="48">
        <v>16</v>
      </c>
      <c r="M144" s="49">
        <v>45042.480023148149</v>
      </c>
      <c r="N144" s="50">
        <v>45042.481898148151</v>
      </c>
      <c r="O144" s="51" t="s">
        <v>341</v>
      </c>
      <c r="P144" s="52" t="s">
        <v>341</v>
      </c>
      <c r="Q144" s="109" t="s">
        <v>359</v>
      </c>
      <c r="R144" s="53" t="s">
        <v>160</v>
      </c>
      <c r="S144" s="54" t="s">
        <v>360</v>
      </c>
      <c r="AM144" s="59">
        <v>124.5263157894737</v>
      </c>
      <c r="AN144">
        <v>0</v>
      </c>
    </row>
    <row r="145" spans="1:40">
      <c r="A145" s="37" t="s">
        <v>147</v>
      </c>
      <c r="B145" s="38">
        <v>4005620</v>
      </c>
      <c r="C145" s="39">
        <v>1</v>
      </c>
      <c r="D145" s="40">
        <v>6</v>
      </c>
      <c r="E145" s="41">
        <v>37816</v>
      </c>
      <c r="F145" s="42" t="s">
        <v>148</v>
      </c>
      <c r="G145" s="43" t="s">
        <v>26</v>
      </c>
      <c r="H145" s="44">
        <v>3</v>
      </c>
      <c r="I145" s="45" t="s">
        <v>53</v>
      </c>
      <c r="J145" s="110" t="s">
        <v>54</v>
      </c>
      <c r="K145" s="47">
        <v>20</v>
      </c>
      <c r="L145" s="48">
        <v>17</v>
      </c>
      <c r="M145" s="49">
        <v>45042.482731481483</v>
      </c>
      <c r="N145" s="50">
        <v>45042.484606481477</v>
      </c>
      <c r="O145" s="51" t="s">
        <v>341</v>
      </c>
      <c r="P145" s="52" t="s">
        <v>341</v>
      </c>
      <c r="Q145" s="109" t="s">
        <v>242</v>
      </c>
      <c r="R145" s="53" t="s">
        <v>160</v>
      </c>
      <c r="S145" s="54" t="s">
        <v>361</v>
      </c>
      <c r="AM145" s="59">
        <v>129.89473684210526</v>
      </c>
      <c r="AN145">
        <v>2</v>
      </c>
    </row>
    <row r="146" spans="1:40">
      <c r="A146" s="37" t="s">
        <v>147</v>
      </c>
      <c r="B146" s="38">
        <v>4005645</v>
      </c>
      <c r="C146" s="39">
        <v>1</v>
      </c>
      <c r="D146" s="40">
        <v>6</v>
      </c>
      <c r="E146" s="41">
        <v>37816</v>
      </c>
      <c r="F146" s="42" t="s">
        <v>148</v>
      </c>
      <c r="G146" s="43" t="s">
        <v>26</v>
      </c>
      <c r="H146" s="44">
        <v>3</v>
      </c>
      <c r="I146" s="45" t="s">
        <v>53</v>
      </c>
      <c r="J146" s="110" t="s">
        <v>54</v>
      </c>
      <c r="K146" s="47">
        <v>20</v>
      </c>
      <c r="L146" s="48">
        <v>18</v>
      </c>
      <c r="M146" s="49">
        <v>45042.485439814824</v>
      </c>
      <c r="N146" s="50">
        <v>45042.487314814818</v>
      </c>
      <c r="O146" s="51" t="s">
        <v>341</v>
      </c>
      <c r="P146" s="52" t="s">
        <v>341</v>
      </c>
      <c r="Q146" s="109" t="s">
        <v>362</v>
      </c>
      <c r="R146" s="53" t="s">
        <v>160</v>
      </c>
      <c r="S146" s="54" t="s">
        <v>361</v>
      </c>
      <c r="AM146" s="59">
        <v>135.26315789473685</v>
      </c>
      <c r="AN146">
        <v>0</v>
      </c>
    </row>
    <row r="147" spans="1:40">
      <c r="A147" s="37" t="s">
        <v>147</v>
      </c>
      <c r="B147" s="38">
        <v>4005676</v>
      </c>
      <c r="C147" s="39">
        <v>1</v>
      </c>
      <c r="D147" s="40">
        <v>6</v>
      </c>
      <c r="E147" s="41">
        <v>37816</v>
      </c>
      <c r="F147" s="42" t="s">
        <v>148</v>
      </c>
      <c r="G147" s="43" t="s">
        <v>26</v>
      </c>
      <c r="H147" s="44">
        <v>3</v>
      </c>
      <c r="I147" s="45" t="s">
        <v>53</v>
      </c>
      <c r="J147" s="110" t="s">
        <v>54</v>
      </c>
      <c r="K147" s="47">
        <v>20</v>
      </c>
      <c r="L147" s="48">
        <v>19</v>
      </c>
      <c r="M147" s="49">
        <v>45042.488553240742</v>
      </c>
      <c r="N147" s="50">
        <v>45042.490428240737</v>
      </c>
      <c r="O147" s="51" t="s">
        <v>341</v>
      </c>
      <c r="P147" s="52" t="s">
        <v>341</v>
      </c>
      <c r="Q147" s="109" t="s">
        <v>363</v>
      </c>
      <c r="R147" s="53" t="s">
        <v>160</v>
      </c>
      <c r="S147" s="54" t="s">
        <v>364</v>
      </c>
      <c r="AM147" s="59">
        <v>140.63157894736844</v>
      </c>
      <c r="AN147">
        <v>0</v>
      </c>
    </row>
    <row r="148" spans="1:40">
      <c r="A148" s="37" t="s">
        <v>147</v>
      </c>
      <c r="B148" s="38">
        <v>4005705</v>
      </c>
      <c r="C148" s="39">
        <v>1</v>
      </c>
      <c r="D148" s="40">
        <v>6</v>
      </c>
      <c r="E148" s="41">
        <v>37816</v>
      </c>
      <c r="F148" s="42" t="s">
        <v>148</v>
      </c>
      <c r="G148" s="43" t="s">
        <v>26</v>
      </c>
      <c r="H148" s="44">
        <v>3</v>
      </c>
      <c r="I148" s="45" t="s">
        <v>53</v>
      </c>
      <c r="J148" s="110" t="s">
        <v>54</v>
      </c>
      <c r="K148" s="47">
        <v>20</v>
      </c>
      <c r="L148" s="48">
        <v>20</v>
      </c>
      <c r="M148" s="49">
        <v>45042.491909722223</v>
      </c>
      <c r="N148" s="50">
        <v>45042.493784722217</v>
      </c>
      <c r="O148" s="51" t="s">
        <v>341</v>
      </c>
      <c r="P148" s="52" t="s">
        <v>341</v>
      </c>
      <c r="Q148" s="109" t="s">
        <v>365</v>
      </c>
      <c r="R148" s="53" t="s">
        <v>160</v>
      </c>
      <c r="S148" s="54" t="s">
        <v>366</v>
      </c>
      <c r="AM148" s="59">
        <v>146</v>
      </c>
      <c r="AN148">
        <v>0</v>
      </c>
    </row>
    <row r="149" spans="1:40" ht="18" thickBot="1">
      <c r="A149" s="37" t="s">
        <v>147</v>
      </c>
      <c r="B149" s="38">
        <v>4007456</v>
      </c>
      <c r="C149" s="39">
        <v>1</v>
      </c>
      <c r="D149" s="40">
        <v>6</v>
      </c>
      <c r="E149" s="41">
        <v>37816</v>
      </c>
      <c r="F149" s="42" t="s">
        <v>148</v>
      </c>
      <c r="G149" s="43" t="s">
        <v>26</v>
      </c>
      <c r="H149" s="44">
        <v>3</v>
      </c>
      <c r="I149" s="45" t="s">
        <v>53</v>
      </c>
      <c r="J149" s="110" t="s">
        <v>54</v>
      </c>
      <c r="K149" s="47">
        <v>20</v>
      </c>
      <c r="L149" s="48">
        <v>21</v>
      </c>
      <c r="M149" s="49">
        <v>45042.500393518523</v>
      </c>
      <c r="N149" s="50">
        <v>45042.610555555562</v>
      </c>
      <c r="O149" s="51" t="s">
        <v>367</v>
      </c>
      <c r="P149" s="52" t="s">
        <v>368</v>
      </c>
      <c r="Q149" s="109" t="s">
        <v>369</v>
      </c>
      <c r="R149" s="53" t="s">
        <v>370</v>
      </c>
      <c r="S149" s="54" t="s">
        <v>371</v>
      </c>
      <c r="AM149" s="84" t="s">
        <v>562</v>
      </c>
      <c r="AN149" s="84">
        <v>2</v>
      </c>
    </row>
    <row r="150" spans="1:40">
      <c r="A150" s="37" t="s">
        <v>147</v>
      </c>
      <c r="B150" s="38">
        <v>4007613</v>
      </c>
      <c r="C150" s="39">
        <v>1</v>
      </c>
      <c r="D150" s="40">
        <v>6</v>
      </c>
      <c r="E150" s="41">
        <v>37820</v>
      </c>
      <c r="F150" s="42" t="s">
        <v>148</v>
      </c>
      <c r="G150" s="43" t="s">
        <v>26</v>
      </c>
      <c r="H150" s="44">
        <v>3</v>
      </c>
      <c r="I150" s="45" t="s">
        <v>53</v>
      </c>
      <c r="J150" s="46" t="s">
        <v>65</v>
      </c>
      <c r="K150" s="47">
        <v>100</v>
      </c>
      <c r="L150" s="48">
        <v>2</v>
      </c>
      <c r="M150" s="49">
        <v>45042.61891203704</v>
      </c>
      <c r="N150" s="50">
        <v>45042.619201388887</v>
      </c>
      <c r="O150" s="51" t="s">
        <v>372</v>
      </c>
      <c r="P150" s="52" t="s">
        <v>372</v>
      </c>
      <c r="Q150" s="109" t="s">
        <v>373</v>
      </c>
      <c r="R150" s="53" t="s">
        <v>160</v>
      </c>
      <c r="S150" s="54" t="s">
        <v>207</v>
      </c>
    </row>
    <row r="151" spans="1:40">
      <c r="A151" s="37" t="s">
        <v>147</v>
      </c>
      <c r="B151" s="38">
        <v>4007637</v>
      </c>
      <c r="C151" s="39">
        <v>1</v>
      </c>
      <c r="D151" s="40">
        <v>6</v>
      </c>
      <c r="E151" s="41">
        <v>37820</v>
      </c>
      <c r="F151" s="42" t="s">
        <v>148</v>
      </c>
      <c r="G151" s="43" t="s">
        <v>26</v>
      </c>
      <c r="H151" s="44">
        <v>3</v>
      </c>
      <c r="I151" s="45" t="s">
        <v>53</v>
      </c>
      <c r="J151" s="46" t="s">
        <v>65</v>
      </c>
      <c r="K151" s="47">
        <v>100</v>
      </c>
      <c r="L151" s="48">
        <v>3</v>
      </c>
      <c r="M151" s="49">
        <v>45042.620405092603</v>
      </c>
      <c r="N151" s="50">
        <v>45042.620682870373</v>
      </c>
      <c r="O151" s="51" t="s">
        <v>372</v>
      </c>
      <c r="P151" s="52" t="s">
        <v>372</v>
      </c>
      <c r="Q151" s="109" t="s">
        <v>295</v>
      </c>
      <c r="R151" s="53" t="s">
        <v>160</v>
      </c>
      <c r="S151" s="54" t="s">
        <v>365</v>
      </c>
    </row>
    <row r="152" spans="1:40">
      <c r="A152" s="37" t="s">
        <v>147</v>
      </c>
      <c r="B152" s="38">
        <v>4007665</v>
      </c>
      <c r="C152" s="39">
        <v>1</v>
      </c>
      <c r="D152" s="40">
        <v>6</v>
      </c>
      <c r="E152" s="41">
        <v>37820</v>
      </c>
      <c r="F152" s="42" t="s">
        <v>148</v>
      </c>
      <c r="G152" s="43" t="s">
        <v>26</v>
      </c>
      <c r="H152" s="44">
        <v>3</v>
      </c>
      <c r="I152" s="45" t="s">
        <v>53</v>
      </c>
      <c r="J152" s="46" t="s">
        <v>65</v>
      </c>
      <c r="K152" s="47">
        <v>100</v>
      </c>
      <c r="L152" s="48">
        <v>4</v>
      </c>
      <c r="M152" s="49">
        <v>45042.622002314813</v>
      </c>
      <c r="N152" s="50">
        <v>45042.622291666667</v>
      </c>
      <c r="O152" s="51" t="s">
        <v>372</v>
      </c>
      <c r="P152" s="52" t="s">
        <v>372</v>
      </c>
      <c r="Q152" s="109" t="s">
        <v>374</v>
      </c>
      <c r="R152" s="53" t="s">
        <v>160</v>
      </c>
      <c r="S152" s="54" t="s">
        <v>375</v>
      </c>
    </row>
    <row r="153" spans="1:40">
      <c r="A153" s="37" t="s">
        <v>147</v>
      </c>
      <c r="B153" s="38">
        <v>4007679</v>
      </c>
      <c r="C153" s="39">
        <v>1</v>
      </c>
      <c r="D153" s="40">
        <v>6</v>
      </c>
      <c r="E153" s="41">
        <v>37820</v>
      </c>
      <c r="F153" s="42" t="s">
        <v>148</v>
      </c>
      <c r="G153" s="43" t="s">
        <v>26</v>
      </c>
      <c r="H153" s="44">
        <v>3</v>
      </c>
      <c r="I153" s="45" t="s">
        <v>53</v>
      </c>
      <c r="J153" s="46" t="s">
        <v>65</v>
      </c>
      <c r="K153" s="47">
        <v>100</v>
      </c>
      <c r="L153" s="48">
        <v>5</v>
      </c>
      <c r="M153" s="49">
        <v>45042.622581018521</v>
      </c>
      <c r="N153" s="50">
        <v>45042.622870370367</v>
      </c>
      <c r="O153" s="51" t="s">
        <v>372</v>
      </c>
      <c r="P153" s="52" t="s">
        <v>299</v>
      </c>
      <c r="Q153" s="109" t="s">
        <v>299</v>
      </c>
      <c r="R153" s="53" t="s">
        <v>160</v>
      </c>
      <c r="S153" s="54" t="s">
        <v>376</v>
      </c>
    </row>
    <row r="154" spans="1:40">
      <c r="A154" s="37" t="s">
        <v>147</v>
      </c>
      <c r="B154" s="38">
        <v>4007696</v>
      </c>
      <c r="C154" s="39">
        <v>1</v>
      </c>
      <c r="D154" s="40">
        <v>6</v>
      </c>
      <c r="E154" s="41">
        <v>37820</v>
      </c>
      <c r="F154" s="42" t="s">
        <v>148</v>
      </c>
      <c r="G154" s="43" t="s">
        <v>26</v>
      </c>
      <c r="H154" s="44">
        <v>3</v>
      </c>
      <c r="I154" s="45" t="s">
        <v>53</v>
      </c>
      <c r="J154" s="46" t="s">
        <v>65</v>
      </c>
      <c r="K154" s="47">
        <v>100</v>
      </c>
      <c r="L154" s="48">
        <v>6</v>
      </c>
      <c r="M154" s="49">
        <v>45042.623414351852</v>
      </c>
      <c r="N154" s="50">
        <v>45042.623703703714</v>
      </c>
      <c r="O154" s="51" t="s">
        <v>372</v>
      </c>
      <c r="P154" s="52" t="s">
        <v>372</v>
      </c>
      <c r="Q154" s="109" t="s">
        <v>74</v>
      </c>
      <c r="R154" s="53" t="s">
        <v>160</v>
      </c>
      <c r="S154" s="54" t="s">
        <v>242</v>
      </c>
    </row>
    <row r="155" spans="1:40">
      <c r="A155" s="37" t="s">
        <v>147</v>
      </c>
      <c r="B155" s="38">
        <v>4007712</v>
      </c>
      <c r="C155" s="39">
        <v>1</v>
      </c>
      <c r="D155" s="40">
        <v>6</v>
      </c>
      <c r="E155" s="41">
        <v>37820</v>
      </c>
      <c r="F155" s="42" t="s">
        <v>148</v>
      </c>
      <c r="G155" s="43" t="s">
        <v>26</v>
      </c>
      <c r="H155" s="44">
        <v>3</v>
      </c>
      <c r="I155" s="45" t="s">
        <v>53</v>
      </c>
      <c r="J155" s="46" t="s">
        <v>65</v>
      </c>
      <c r="K155" s="47">
        <v>100</v>
      </c>
      <c r="L155" s="48">
        <v>7</v>
      </c>
      <c r="M155" s="49">
        <v>45042.624166666668</v>
      </c>
      <c r="N155" s="50">
        <v>45042.624456018522</v>
      </c>
      <c r="O155" s="51" t="s">
        <v>372</v>
      </c>
      <c r="P155" s="52" t="s">
        <v>372</v>
      </c>
      <c r="Q155" s="109" t="s">
        <v>377</v>
      </c>
      <c r="R155" s="53" t="s">
        <v>160</v>
      </c>
      <c r="S155" s="54" t="s">
        <v>226</v>
      </c>
    </row>
    <row r="156" spans="1:40">
      <c r="A156" s="37" t="s">
        <v>147</v>
      </c>
      <c r="B156" s="38">
        <v>4007724</v>
      </c>
      <c r="C156" s="39">
        <v>1</v>
      </c>
      <c r="D156" s="40">
        <v>6</v>
      </c>
      <c r="E156" s="41">
        <v>37820</v>
      </c>
      <c r="F156" s="42" t="s">
        <v>148</v>
      </c>
      <c r="G156" s="43" t="s">
        <v>26</v>
      </c>
      <c r="H156" s="44">
        <v>3</v>
      </c>
      <c r="I156" s="45" t="s">
        <v>53</v>
      </c>
      <c r="J156" s="46" t="s">
        <v>65</v>
      </c>
      <c r="K156" s="47">
        <v>100</v>
      </c>
      <c r="L156" s="48">
        <v>8</v>
      </c>
      <c r="M156" s="49">
        <v>45042.624861111108</v>
      </c>
      <c r="N156" s="50">
        <v>45042.625150462962</v>
      </c>
      <c r="O156" s="51" t="s">
        <v>372</v>
      </c>
      <c r="P156" s="52" t="s">
        <v>372</v>
      </c>
      <c r="Q156" s="109" t="s">
        <v>207</v>
      </c>
      <c r="R156" s="53" t="s">
        <v>160</v>
      </c>
      <c r="S156" s="54" t="s">
        <v>244</v>
      </c>
    </row>
    <row r="157" spans="1:40">
      <c r="A157" s="37" t="s">
        <v>147</v>
      </c>
      <c r="B157" s="38">
        <v>4007733</v>
      </c>
      <c r="C157" s="39">
        <v>1</v>
      </c>
      <c r="D157" s="40">
        <v>6</v>
      </c>
      <c r="E157" s="41">
        <v>37820</v>
      </c>
      <c r="F157" s="42" t="s">
        <v>148</v>
      </c>
      <c r="G157" s="43" t="s">
        <v>26</v>
      </c>
      <c r="H157" s="44">
        <v>3</v>
      </c>
      <c r="I157" s="45" t="s">
        <v>53</v>
      </c>
      <c r="J157" s="46" t="s">
        <v>65</v>
      </c>
      <c r="K157" s="47">
        <v>100</v>
      </c>
      <c r="L157" s="48">
        <v>9</v>
      </c>
      <c r="M157" s="49">
        <v>45042.625601851847</v>
      </c>
      <c r="N157" s="50">
        <v>45042.625891203701</v>
      </c>
      <c r="O157" s="51" t="s">
        <v>372</v>
      </c>
      <c r="P157" s="52" t="s">
        <v>372</v>
      </c>
      <c r="Q157" s="109" t="s">
        <v>297</v>
      </c>
      <c r="R157" s="53" t="s">
        <v>160</v>
      </c>
      <c r="S157" s="54" t="s">
        <v>378</v>
      </c>
    </row>
    <row r="158" spans="1:40">
      <c r="A158" s="37" t="s">
        <v>147</v>
      </c>
      <c r="B158" s="38">
        <v>4007741</v>
      </c>
      <c r="C158" s="39">
        <v>1</v>
      </c>
      <c r="D158" s="40">
        <v>6</v>
      </c>
      <c r="E158" s="41">
        <v>37820</v>
      </c>
      <c r="F158" s="42" t="s">
        <v>148</v>
      </c>
      <c r="G158" s="43" t="s">
        <v>26</v>
      </c>
      <c r="H158" s="44">
        <v>3</v>
      </c>
      <c r="I158" s="45" t="s">
        <v>53</v>
      </c>
      <c r="J158" s="46" t="s">
        <v>65</v>
      </c>
      <c r="K158" s="47">
        <v>100</v>
      </c>
      <c r="L158" s="48">
        <v>10</v>
      </c>
      <c r="M158" s="49">
        <v>45042.626307870371</v>
      </c>
      <c r="N158" s="50">
        <v>45042.626597222217</v>
      </c>
      <c r="O158" s="51" t="s">
        <v>372</v>
      </c>
      <c r="P158" s="52" t="s">
        <v>372</v>
      </c>
      <c r="Q158" s="109" t="s">
        <v>207</v>
      </c>
      <c r="R158" s="53" t="s">
        <v>160</v>
      </c>
      <c r="S158" s="54" t="s">
        <v>379</v>
      </c>
    </row>
    <row r="159" spans="1:40">
      <c r="A159" s="37" t="s">
        <v>147</v>
      </c>
      <c r="B159" s="38">
        <v>4007756</v>
      </c>
      <c r="C159" s="39">
        <v>1</v>
      </c>
      <c r="D159" s="40">
        <v>6</v>
      </c>
      <c r="E159" s="41">
        <v>37820</v>
      </c>
      <c r="F159" s="42" t="s">
        <v>148</v>
      </c>
      <c r="G159" s="43" t="s">
        <v>26</v>
      </c>
      <c r="H159" s="44">
        <v>3</v>
      </c>
      <c r="I159" s="45" t="s">
        <v>53</v>
      </c>
      <c r="J159" s="46" t="s">
        <v>65</v>
      </c>
      <c r="K159" s="47">
        <v>100</v>
      </c>
      <c r="L159" s="48">
        <v>11</v>
      </c>
      <c r="M159" s="49">
        <v>45042.627430555563</v>
      </c>
      <c r="N159" s="50">
        <v>45042.627708333333</v>
      </c>
      <c r="O159" s="51" t="s">
        <v>372</v>
      </c>
      <c r="P159" s="52" t="s">
        <v>372</v>
      </c>
      <c r="Q159" s="109" t="s">
        <v>242</v>
      </c>
      <c r="R159" s="53" t="s">
        <v>160</v>
      </c>
      <c r="S159" s="54" t="s">
        <v>380</v>
      </c>
    </row>
    <row r="160" spans="1:40">
      <c r="A160" s="37" t="s">
        <v>147</v>
      </c>
      <c r="B160" s="38">
        <v>4007769</v>
      </c>
      <c r="C160" s="39">
        <v>1</v>
      </c>
      <c r="D160" s="40">
        <v>6</v>
      </c>
      <c r="E160" s="41">
        <v>37820</v>
      </c>
      <c r="F160" s="42" t="s">
        <v>148</v>
      </c>
      <c r="G160" s="43" t="s">
        <v>26</v>
      </c>
      <c r="H160" s="44">
        <v>3</v>
      </c>
      <c r="I160" s="45" t="s">
        <v>53</v>
      </c>
      <c r="J160" s="46" t="s">
        <v>65</v>
      </c>
      <c r="K160" s="47">
        <v>100</v>
      </c>
      <c r="L160" s="48">
        <v>12</v>
      </c>
      <c r="M160" s="49">
        <v>45042.628379629627</v>
      </c>
      <c r="N160" s="50">
        <v>45042.628668981481</v>
      </c>
      <c r="O160" s="51" t="s">
        <v>372</v>
      </c>
      <c r="P160" s="52" t="s">
        <v>372</v>
      </c>
      <c r="Q160" s="109" t="s">
        <v>120</v>
      </c>
      <c r="R160" s="53" t="s">
        <v>160</v>
      </c>
      <c r="S160" s="54" t="s">
        <v>354</v>
      </c>
    </row>
    <row r="161" spans="1:19">
      <c r="A161" s="37" t="s">
        <v>147</v>
      </c>
      <c r="B161" s="38">
        <v>4007780</v>
      </c>
      <c r="C161" s="39">
        <v>1</v>
      </c>
      <c r="D161" s="40">
        <v>6</v>
      </c>
      <c r="E161" s="41">
        <v>37820</v>
      </c>
      <c r="F161" s="42" t="s">
        <v>148</v>
      </c>
      <c r="G161" s="43" t="s">
        <v>26</v>
      </c>
      <c r="H161" s="44">
        <v>3</v>
      </c>
      <c r="I161" s="45" t="s">
        <v>53</v>
      </c>
      <c r="J161" s="46" t="s">
        <v>65</v>
      </c>
      <c r="K161" s="47">
        <v>100</v>
      </c>
      <c r="L161" s="48">
        <v>13</v>
      </c>
      <c r="M161" s="49">
        <v>45042.629641203697</v>
      </c>
      <c r="N161" s="50">
        <v>45042.629930555559</v>
      </c>
      <c r="O161" s="51" t="s">
        <v>372</v>
      </c>
      <c r="P161" s="52" t="s">
        <v>372</v>
      </c>
      <c r="Q161" s="109" t="s">
        <v>185</v>
      </c>
      <c r="R161" s="53" t="s">
        <v>160</v>
      </c>
      <c r="S161" s="54" t="s">
        <v>345</v>
      </c>
    </row>
    <row r="162" spans="1:19">
      <c r="A162" s="37" t="s">
        <v>147</v>
      </c>
      <c r="B162" s="38">
        <v>4007786</v>
      </c>
      <c r="C162" s="39">
        <v>1</v>
      </c>
      <c r="D162" s="40">
        <v>6</v>
      </c>
      <c r="E162" s="41">
        <v>37820</v>
      </c>
      <c r="F162" s="42" t="s">
        <v>148</v>
      </c>
      <c r="G162" s="43" t="s">
        <v>26</v>
      </c>
      <c r="H162" s="44">
        <v>3</v>
      </c>
      <c r="I162" s="45" t="s">
        <v>53</v>
      </c>
      <c r="J162" s="46" t="s">
        <v>65</v>
      </c>
      <c r="K162" s="47">
        <v>100</v>
      </c>
      <c r="L162" s="48">
        <v>14</v>
      </c>
      <c r="M162" s="49">
        <v>45042.630196759259</v>
      </c>
      <c r="N162" s="50">
        <v>45042.630474537043</v>
      </c>
      <c r="O162" s="51" t="s">
        <v>372</v>
      </c>
      <c r="P162" s="52" t="s">
        <v>372</v>
      </c>
      <c r="Q162" s="109" t="s">
        <v>381</v>
      </c>
      <c r="R162" s="53" t="s">
        <v>160</v>
      </c>
      <c r="S162" s="54" t="s">
        <v>74</v>
      </c>
    </row>
    <row r="163" spans="1:19">
      <c r="A163" s="37" t="s">
        <v>147</v>
      </c>
      <c r="B163" s="38">
        <v>4007789</v>
      </c>
      <c r="C163" s="39">
        <v>1</v>
      </c>
      <c r="D163" s="40">
        <v>6</v>
      </c>
      <c r="E163" s="41">
        <v>37820</v>
      </c>
      <c r="F163" s="42" t="s">
        <v>148</v>
      </c>
      <c r="G163" s="43" t="s">
        <v>26</v>
      </c>
      <c r="H163" s="44">
        <v>3</v>
      </c>
      <c r="I163" s="45" t="s">
        <v>53</v>
      </c>
      <c r="J163" s="46" t="s">
        <v>65</v>
      </c>
      <c r="K163" s="47">
        <v>100</v>
      </c>
      <c r="L163" s="48">
        <v>15</v>
      </c>
      <c r="M163" s="49">
        <v>45042.630787037036</v>
      </c>
      <c r="N163" s="50">
        <v>45042.631076388891</v>
      </c>
      <c r="O163" s="51" t="s">
        <v>372</v>
      </c>
      <c r="P163" s="52" t="s">
        <v>372</v>
      </c>
      <c r="Q163" s="109" t="s">
        <v>73</v>
      </c>
      <c r="R163" s="53" t="s">
        <v>160</v>
      </c>
      <c r="S163" s="54" t="s">
        <v>287</v>
      </c>
    </row>
    <row r="164" spans="1:19">
      <c r="A164" s="37" t="s">
        <v>147</v>
      </c>
      <c r="B164" s="38">
        <v>4007799</v>
      </c>
      <c r="C164" s="39">
        <v>1</v>
      </c>
      <c r="D164" s="40">
        <v>6</v>
      </c>
      <c r="E164" s="41">
        <v>37820</v>
      </c>
      <c r="F164" s="42" t="s">
        <v>148</v>
      </c>
      <c r="G164" s="43" t="s">
        <v>26</v>
      </c>
      <c r="H164" s="44">
        <v>3</v>
      </c>
      <c r="I164" s="45" t="s">
        <v>53</v>
      </c>
      <c r="J164" s="46" t="s">
        <v>65</v>
      </c>
      <c r="K164" s="47">
        <v>100</v>
      </c>
      <c r="L164" s="48">
        <v>16</v>
      </c>
      <c r="M164" s="49">
        <v>45042.631527777783</v>
      </c>
      <c r="N164" s="50">
        <v>45042.63181712963</v>
      </c>
      <c r="O164" s="51" t="s">
        <v>372</v>
      </c>
      <c r="P164" s="52" t="s">
        <v>372</v>
      </c>
      <c r="Q164" s="109" t="s">
        <v>377</v>
      </c>
      <c r="R164" s="53" t="s">
        <v>160</v>
      </c>
      <c r="S164" s="54" t="s">
        <v>226</v>
      </c>
    </row>
    <row r="165" spans="1:19">
      <c r="A165" s="37" t="s">
        <v>147</v>
      </c>
      <c r="B165" s="38">
        <v>4007807</v>
      </c>
      <c r="C165" s="39">
        <v>1</v>
      </c>
      <c r="D165" s="40">
        <v>6</v>
      </c>
      <c r="E165" s="41">
        <v>37820</v>
      </c>
      <c r="F165" s="42" t="s">
        <v>148</v>
      </c>
      <c r="G165" s="43" t="s">
        <v>26</v>
      </c>
      <c r="H165" s="44">
        <v>3</v>
      </c>
      <c r="I165" s="45" t="s">
        <v>53</v>
      </c>
      <c r="J165" s="46" t="s">
        <v>65</v>
      </c>
      <c r="K165" s="47">
        <v>100</v>
      </c>
      <c r="L165" s="48">
        <v>17</v>
      </c>
      <c r="M165" s="49">
        <v>45042.632233796299</v>
      </c>
      <c r="N165" s="50">
        <v>45042.632523148153</v>
      </c>
      <c r="O165" s="51" t="s">
        <v>372</v>
      </c>
      <c r="P165" s="52" t="s">
        <v>372</v>
      </c>
      <c r="Q165" s="109" t="s">
        <v>207</v>
      </c>
      <c r="R165" s="53" t="s">
        <v>160</v>
      </c>
      <c r="S165" s="54" t="s">
        <v>379</v>
      </c>
    </row>
    <row r="166" spans="1:19">
      <c r="A166" s="37" t="s">
        <v>147</v>
      </c>
      <c r="B166" s="38">
        <v>4007812</v>
      </c>
      <c r="C166" s="39">
        <v>1</v>
      </c>
      <c r="D166" s="40">
        <v>6</v>
      </c>
      <c r="E166" s="41">
        <v>37820</v>
      </c>
      <c r="F166" s="42" t="s">
        <v>148</v>
      </c>
      <c r="G166" s="43" t="s">
        <v>26</v>
      </c>
      <c r="H166" s="44">
        <v>3</v>
      </c>
      <c r="I166" s="45" t="s">
        <v>53</v>
      </c>
      <c r="J166" s="46" t="s">
        <v>65</v>
      </c>
      <c r="K166" s="47">
        <v>100</v>
      </c>
      <c r="L166" s="48">
        <v>18</v>
      </c>
      <c r="M166" s="49">
        <v>45042.632754629631</v>
      </c>
      <c r="N166" s="50">
        <v>45042.633043981477</v>
      </c>
      <c r="O166" s="51" t="s">
        <v>372</v>
      </c>
      <c r="P166" s="52" t="s">
        <v>372</v>
      </c>
      <c r="Q166" s="109" t="s">
        <v>382</v>
      </c>
      <c r="R166" s="53" t="s">
        <v>160</v>
      </c>
      <c r="S166" s="54" t="s">
        <v>268</v>
      </c>
    </row>
    <row r="167" spans="1:19">
      <c r="A167" s="37" t="s">
        <v>147</v>
      </c>
      <c r="B167" s="38">
        <v>4007819</v>
      </c>
      <c r="C167" s="39">
        <v>1</v>
      </c>
      <c r="D167" s="40">
        <v>6</v>
      </c>
      <c r="E167" s="41">
        <v>37820</v>
      </c>
      <c r="F167" s="42" t="s">
        <v>148</v>
      </c>
      <c r="G167" s="43" t="s">
        <v>26</v>
      </c>
      <c r="H167" s="44">
        <v>3</v>
      </c>
      <c r="I167" s="45" t="s">
        <v>53</v>
      </c>
      <c r="J167" s="46" t="s">
        <v>65</v>
      </c>
      <c r="K167" s="47">
        <v>100</v>
      </c>
      <c r="L167" s="48">
        <v>19</v>
      </c>
      <c r="M167" s="49">
        <v>45042.633437500001</v>
      </c>
      <c r="N167" s="50">
        <v>45042.633726851847</v>
      </c>
      <c r="O167" s="51" t="s">
        <v>372</v>
      </c>
      <c r="P167" s="52" t="s">
        <v>372</v>
      </c>
      <c r="Q167" s="109" t="s">
        <v>306</v>
      </c>
      <c r="R167" s="53" t="s">
        <v>160</v>
      </c>
      <c r="S167" s="54" t="s">
        <v>383</v>
      </c>
    </row>
    <row r="168" spans="1:19">
      <c r="A168" s="37" t="s">
        <v>147</v>
      </c>
      <c r="B168" s="38">
        <v>4007825</v>
      </c>
      <c r="C168" s="39">
        <v>1</v>
      </c>
      <c r="D168" s="40">
        <v>6</v>
      </c>
      <c r="E168" s="41">
        <v>37820</v>
      </c>
      <c r="F168" s="42" t="s">
        <v>148</v>
      </c>
      <c r="G168" s="43" t="s">
        <v>26</v>
      </c>
      <c r="H168" s="44">
        <v>3</v>
      </c>
      <c r="I168" s="45" t="s">
        <v>53</v>
      </c>
      <c r="J168" s="46" t="s">
        <v>65</v>
      </c>
      <c r="K168" s="47">
        <v>100</v>
      </c>
      <c r="L168" s="48">
        <v>20</v>
      </c>
      <c r="M168" s="49">
        <v>45042.634074074071</v>
      </c>
      <c r="N168" s="50">
        <v>45042.634363425917</v>
      </c>
      <c r="O168" s="51" t="s">
        <v>372</v>
      </c>
      <c r="P168" s="52" t="s">
        <v>372</v>
      </c>
      <c r="Q168" s="109" t="s">
        <v>38</v>
      </c>
      <c r="R168" s="53" t="s">
        <v>160</v>
      </c>
      <c r="S168" s="54" t="s">
        <v>384</v>
      </c>
    </row>
    <row r="169" spans="1:19">
      <c r="A169" s="37" t="s">
        <v>147</v>
      </c>
      <c r="B169" s="38">
        <v>4007835</v>
      </c>
      <c r="C169" s="39">
        <v>1</v>
      </c>
      <c r="D169" s="40">
        <v>6</v>
      </c>
      <c r="E169" s="41">
        <v>37820</v>
      </c>
      <c r="F169" s="42" t="s">
        <v>148</v>
      </c>
      <c r="G169" s="43" t="s">
        <v>26</v>
      </c>
      <c r="H169" s="44">
        <v>3</v>
      </c>
      <c r="I169" s="45" t="s">
        <v>53</v>
      </c>
      <c r="J169" s="46" t="s">
        <v>65</v>
      </c>
      <c r="K169" s="47">
        <v>100</v>
      </c>
      <c r="L169" s="48">
        <v>21</v>
      </c>
      <c r="M169" s="49">
        <v>45042.634664351863</v>
      </c>
      <c r="N169" s="50">
        <v>45042.634965277779</v>
      </c>
      <c r="O169" s="51" t="s">
        <v>372</v>
      </c>
      <c r="P169" s="52" t="s">
        <v>372</v>
      </c>
      <c r="Q169" s="109" t="s">
        <v>73</v>
      </c>
      <c r="R169" s="53" t="s">
        <v>160</v>
      </c>
      <c r="S169" s="54" t="s">
        <v>287</v>
      </c>
    </row>
    <row r="170" spans="1:19">
      <c r="A170" s="37" t="s">
        <v>147</v>
      </c>
      <c r="B170" s="38">
        <v>4007845</v>
      </c>
      <c r="C170" s="39">
        <v>1</v>
      </c>
      <c r="D170" s="40">
        <v>6</v>
      </c>
      <c r="E170" s="41">
        <v>37820</v>
      </c>
      <c r="F170" s="42" t="s">
        <v>148</v>
      </c>
      <c r="G170" s="43" t="s">
        <v>26</v>
      </c>
      <c r="H170" s="44">
        <v>3</v>
      </c>
      <c r="I170" s="45" t="s">
        <v>53</v>
      </c>
      <c r="J170" s="46" t="s">
        <v>65</v>
      </c>
      <c r="K170" s="47">
        <v>100</v>
      </c>
      <c r="L170" s="48">
        <v>22</v>
      </c>
      <c r="M170" s="49">
        <v>45042.635312500002</v>
      </c>
      <c r="N170" s="50">
        <v>45042.635601851849</v>
      </c>
      <c r="O170" s="51" t="s">
        <v>372</v>
      </c>
      <c r="P170" s="52" t="s">
        <v>372</v>
      </c>
      <c r="Q170" s="109" t="s">
        <v>98</v>
      </c>
      <c r="R170" s="53" t="s">
        <v>160</v>
      </c>
      <c r="S170" s="54" t="s">
        <v>264</v>
      </c>
    </row>
    <row r="171" spans="1:19">
      <c r="A171" s="37" t="s">
        <v>147</v>
      </c>
      <c r="B171" s="38">
        <v>4007874</v>
      </c>
      <c r="C171" s="39">
        <v>1</v>
      </c>
      <c r="D171" s="40">
        <v>6</v>
      </c>
      <c r="E171" s="41">
        <v>37820</v>
      </c>
      <c r="F171" s="42" t="s">
        <v>148</v>
      </c>
      <c r="G171" s="43" t="s">
        <v>26</v>
      </c>
      <c r="H171" s="44">
        <v>3</v>
      </c>
      <c r="I171" s="45" t="s">
        <v>53</v>
      </c>
      <c r="J171" s="46" t="s">
        <v>65</v>
      </c>
      <c r="K171" s="47">
        <v>100</v>
      </c>
      <c r="L171" s="48">
        <v>23</v>
      </c>
      <c r="M171" s="49">
        <v>45042.636967592603</v>
      </c>
      <c r="N171" s="50">
        <v>45042.637256944443</v>
      </c>
      <c r="O171" s="51" t="s">
        <v>372</v>
      </c>
      <c r="P171" s="52" t="s">
        <v>372</v>
      </c>
      <c r="Q171" s="109" t="s">
        <v>385</v>
      </c>
      <c r="R171" s="53" t="s">
        <v>160</v>
      </c>
      <c r="S171" s="54" t="s">
        <v>386</v>
      </c>
    </row>
    <row r="172" spans="1:19">
      <c r="A172" s="37" t="s">
        <v>147</v>
      </c>
      <c r="B172" s="38">
        <v>4007885</v>
      </c>
      <c r="C172" s="39">
        <v>1</v>
      </c>
      <c r="D172" s="40">
        <v>6</v>
      </c>
      <c r="E172" s="41">
        <v>37820</v>
      </c>
      <c r="F172" s="42" t="s">
        <v>148</v>
      </c>
      <c r="G172" s="43" t="s">
        <v>26</v>
      </c>
      <c r="H172" s="44">
        <v>3</v>
      </c>
      <c r="I172" s="45" t="s">
        <v>53</v>
      </c>
      <c r="J172" s="46" t="s">
        <v>65</v>
      </c>
      <c r="K172" s="47">
        <v>100</v>
      </c>
      <c r="L172" s="48">
        <v>24</v>
      </c>
      <c r="M172" s="49">
        <v>45042.63758101852</v>
      </c>
      <c r="N172" s="50">
        <v>45042.637870370367</v>
      </c>
      <c r="O172" s="51" t="s">
        <v>372</v>
      </c>
      <c r="P172" s="52" t="s">
        <v>372</v>
      </c>
      <c r="Q172" s="109" t="s">
        <v>72</v>
      </c>
      <c r="R172" s="53" t="s">
        <v>160</v>
      </c>
      <c r="S172" s="54" t="s">
        <v>121</v>
      </c>
    </row>
    <row r="173" spans="1:19">
      <c r="A173" s="37" t="s">
        <v>147</v>
      </c>
      <c r="B173" s="38">
        <v>4007896</v>
      </c>
      <c r="C173" s="39">
        <v>1</v>
      </c>
      <c r="D173" s="40">
        <v>6</v>
      </c>
      <c r="E173" s="41">
        <v>37820</v>
      </c>
      <c r="F173" s="42" t="s">
        <v>148</v>
      </c>
      <c r="G173" s="43" t="s">
        <v>26</v>
      </c>
      <c r="H173" s="44">
        <v>3</v>
      </c>
      <c r="I173" s="45" t="s">
        <v>53</v>
      </c>
      <c r="J173" s="46" t="s">
        <v>65</v>
      </c>
      <c r="K173" s="47">
        <v>100</v>
      </c>
      <c r="L173" s="48">
        <v>25</v>
      </c>
      <c r="M173" s="49">
        <v>45042.638194444437</v>
      </c>
      <c r="N173" s="50">
        <v>45042.638483796298</v>
      </c>
      <c r="O173" s="51" t="s">
        <v>372</v>
      </c>
      <c r="P173" s="52" t="s">
        <v>372</v>
      </c>
      <c r="Q173" s="109" t="s">
        <v>387</v>
      </c>
      <c r="R173" s="53" t="s">
        <v>160</v>
      </c>
      <c r="S173" s="54" t="s">
        <v>388</v>
      </c>
    </row>
    <row r="174" spans="1:19">
      <c r="A174" s="37" t="s">
        <v>147</v>
      </c>
      <c r="B174" s="38">
        <v>4008046</v>
      </c>
      <c r="C174" s="39">
        <v>1</v>
      </c>
      <c r="D174" s="40">
        <v>6</v>
      </c>
      <c r="E174" s="41">
        <v>37820</v>
      </c>
      <c r="F174" s="42" t="s">
        <v>148</v>
      </c>
      <c r="G174" s="43" t="s">
        <v>26</v>
      </c>
      <c r="H174" s="44">
        <v>3</v>
      </c>
      <c r="I174" s="45" t="s">
        <v>53</v>
      </c>
      <c r="J174" s="46" t="s">
        <v>65</v>
      </c>
      <c r="K174" s="47">
        <v>100</v>
      </c>
      <c r="L174" s="48">
        <v>26</v>
      </c>
      <c r="M174" s="49">
        <v>45042.647175925929</v>
      </c>
      <c r="N174" s="50">
        <v>45042.647453703707</v>
      </c>
      <c r="O174" s="51" t="s">
        <v>372</v>
      </c>
      <c r="P174" s="52" t="s">
        <v>372</v>
      </c>
      <c r="Q174" s="109" t="s">
        <v>389</v>
      </c>
      <c r="R174" s="53" t="s">
        <v>160</v>
      </c>
      <c r="S174" s="54" t="s">
        <v>390</v>
      </c>
    </row>
    <row r="175" spans="1:19">
      <c r="A175" s="37" t="s">
        <v>147</v>
      </c>
      <c r="B175" s="38">
        <v>4008060</v>
      </c>
      <c r="C175" s="39">
        <v>1</v>
      </c>
      <c r="D175" s="40">
        <v>6</v>
      </c>
      <c r="E175" s="41">
        <v>37820</v>
      </c>
      <c r="F175" s="42" t="s">
        <v>148</v>
      </c>
      <c r="G175" s="43" t="s">
        <v>26</v>
      </c>
      <c r="H175" s="44">
        <v>3</v>
      </c>
      <c r="I175" s="45" t="s">
        <v>53</v>
      </c>
      <c r="J175" s="46" t="s">
        <v>65</v>
      </c>
      <c r="K175" s="47">
        <v>100</v>
      </c>
      <c r="L175" s="48">
        <v>27</v>
      </c>
      <c r="M175" s="49">
        <v>45042.647766203707</v>
      </c>
      <c r="N175" s="50">
        <v>45042.648055555554</v>
      </c>
      <c r="O175" s="51" t="s">
        <v>372</v>
      </c>
      <c r="P175" s="52" t="s">
        <v>372</v>
      </c>
      <c r="Q175" s="109" t="s">
        <v>72</v>
      </c>
      <c r="R175" s="53" t="s">
        <v>160</v>
      </c>
      <c r="S175" s="54" t="s">
        <v>121</v>
      </c>
    </row>
    <row r="176" spans="1:19">
      <c r="A176" s="37" t="s">
        <v>147</v>
      </c>
      <c r="B176" s="38">
        <v>4008068</v>
      </c>
      <c r="C176" s="39">
        <v>1</v>
      </c>
      <c r="D176" s="40">
        <v>6</v>
      </c>
      <c r="E176" s="41">
        <v>37820</v>
      </c>
      <c r="F176" s="42" t="s">
        <v>148</v>
      </c>
      <c r="G176" s="43" t="s">
        <v>26</v>
      </c>
      <c r="H176" s="44">
        <v>3</v>
      </c>
      <c r="I176" s="45" t="s">
        <v>53</v>
      </c>
      <c r="J176" s="46" t="s">
        <v>65</v>
      </c>
      <c r="K176" s="47">
        <v>100</v>
      </c>
      <c r="L176" s="48">
        <v>28</v>
      </c>
      <c r="M176" s="49">
        <v>45042.648460648154</v>
      </c>
      <c r="N176" s="50">
        <v>45042.64875</v>
      </c>
      <c r="O176" s="51" t="s">
        <v>372</v>
      </c>
      <c r="P176" s="52" t="s">
        <v>372</v>
      </c>
      <c r="Q176" s="109" t="s">
        <v>204</v>
      </c>
      <c r="R176" s="53" t="s">
        <v>160</v>
      </c>
      <c r="S176" s="54" t="s">
        <v>379</v>
      </c>
    </row>
    <row r="177" spans="1:19">
      <c r="A177" s="37" t="s">
        <v>147</v>
      </c>
      <c r="B177" s="38">
        <v>4008080</v>
      </c>
      <c r="C177" s="39">
        <v>1</v>
      </c>
      <c r="D177" s="40">
        <v>6</v>
      </c>
      <c r="E177" s="41">
        <v>37820</v>
      </c>
      <c r="F177" s="42" t="s">
        <v>148</v>
      </c>
      <c r="G177" s="43" t="s">
        <v>26</v>
      </c>
      <c r="H177" s="44">
        <v>3</v>
      </c>
      <c r="I177" s="45" t="s">
        <v>53</v>
      </c>
      <c r="J177" s="46" t="s">
        <v>65</v>
      </c>
      <c r="K177" s="47">
        <v>100</v>
      </c>
      <c r="L177" s="48">
        <v>29</v>
      </c>
      <c r="M177" s="49">
        <v>45042.649224537039</v>
      </c>
      <c r="N177" s="50">
        <v>45042.649513888893</v>
      </c>
      <c r="O177" s="51" t="s">
        <v>372</v>
      </c>
      <c r="P177" s="52" t="s">
        <v>372</v>
      </c>
      <c r="Q177" s="109" t="s">
        <v>191</v>
      </c>
      <c r="R177" s="53" t="s">
        <v>160</v>
      </c>
      <c r="S177" s="54" t="s">
        <v>187</v>
      </c>
    </row>
    <row r="178" spans="1:19">
      <c r="A178" s="37" t="s">
        <v>147</v>
      </c>
      <c r="B178" s="38">
        <v>4008088</v>
      </c>
      <c r="C178" s="39">
        <v>1</v>
      </c>
      <c r="D178" s="40">
        <v>6</v>
      </c>
      <c r="E178" s="41">
        <v>37820</v>
      </c>
      <c r="F178" s="42" t="s">
        <v>148</v>
      </c>
      <c r="G178" s="43" t="s">
        <v>26</v>
      </c>
      <c r="H178" s="44">
        <v>3</v>
      </c>
      <c r="I178" s="45" t="s">
        <v>53</v>
      </c>
      <c r="J178" s="46" t="s">
        <v>65</v>
      </c>
      <c r="K178" s="47">
        <v>100</v>
      </c>
      <c r="L178" s="48">
        <v>30</v>
      </c>
      <c r="M178" s="49">
        <v>45042.64980324074</v>
      </c>
      <c r="N178" s="50">
        <v>45042.650092592587</v>
      </c>
      <c r="O178" s="51" t="s">
        <v>372</v>
      </c>
      <c r="P178" s="52" t="s">
        <v>372</v>
      </c>
      <c r="Q178" s="109" t="s">
        <v>372</v>
      </c>
      <c r="R178" s="53" t="s">
        <v>160</v>
      </c>
      <c r="S178" s="54" t="s">
        <v>212</v>
      </c>
    </row>
    <row r="179" spans="1:19">
      <c r="A179" s="37" t="s">
        <v>147</v>
      </c>
      <c r="B179" s="38">
        <v>4008098</v>
      </c>
      <c r="C179" s="39">
        <v>1</v>
      </c>
      <c r="D179" s="40">
        <v>6</v>
      </c>
      <c r="E179" s="41">
        <v>37820</v>
      </c>
      <c r="F179" s="42" t="s">
        <v>148</v>
      </c>
      <c r="G179" s="43" t="s">
        <v>26</v>
      </c>
      <c r="H179" s="44">
        <v>3</v>
      </c>
      <c r="I179" s="45" t="s">
        <v>53</v>
      </c>
      <c r="J179" s="46" t="s">
        <v>65</v>
      </c>
      <c r="K179" s="47">
        <v>100</v>
      </c>
      <c r="L179" s="48">
        <v>31</v>
      </c>
      <c r="M179" s="49">
        <v>45042.650243055563</v>
      </c>
      <c r="N179" s="50">
        <v>45042.65053240741</v>
      </c>
      <c r="O179" s="51" t="s">
        <v>372</v>
      </c>
      <c r="P179" s="52" t="s">
        <v>372</v>
      </c>
      <c r="Q179" s="109" t="s">
        <v>391</v>
      </c>
      <c r="R179" s="53" t="s">
        <v>160</v>
      </c>
      <c r="S179" s="54" t="s">
        <v>256</v>
      </c>
    </row>
    <row r="180" spans="1:19">
      <c r="A180" s="37" t="s">
        <v>147</v>
      </c>
      <c r="B180" s="38">
        <v>4008105</v>
      </c>
      <c r="C180" s="39">
        <v>1</v>
      </c>
      <c r="D180" s="40">
        <v>6</v>
      </c>
      <c r="E180" s="41">
        <v>37820</v>
      </c>
      <c r="F180" s="42" t="s">
        <v>148</v>
      </c>
      <c r="G180" s="43" t="s">
        <v>26</v>
      </c>
      <c r="H180" s="44">
        <v>3</v>
      </c>
      <c r="I180" s="45" t="s">
        <v>53</v>
      </c>
      <c r="J180" s="46" t="s">
        <v>65</v>
      </c>
      <c r="K180" s="47">
        <v>100</v>
      </c>
      <c r="L180" s="48">
        <v>32</v>
      </c>
      <c r="M180" s="49">
        <v>45042.650682870371</v>
      </c>
      <c r="N180" s="50">
        <v>45042.650972222233</v>
      </c>
      <c r="O180" s="51" t="s">
        <v>372</v>
      </c>
      <c r="P180" s="52" t="s">
        <v>372</v>
      </c>
      <c r="Q180" s="109" t="s">
        <v>392</v>
      </c>
      <c r="R180" s="53" t="s">
        <v>160</v>
      </c>
      <c r="S180" s="54" t="s">
        <v>256</v>
      </c>
    </row>
    <row r="181" spans="1:19">
      <c r="A181" s="37" t="s">
        <v>147</v>
      </c>
      <c r="B181" s="38">
        <v>4008113</v>
      </c>
      <c r="C181" s="39">
        <v>1</v>
      </c>
      <c r="D181" s="40">
        <v>6</v>
      </c>
      <c r="E181" s="41">
        <v>37820</v>
      </c>
      <c r="F181" s="42" t="s">
        <v>148</v>
      </c>
      <c r="G181" s="43" t="s">
        <v>26</v>
      </c>
      <c r="H181" s="44">
        <v>3</v>
      </c>
      <c r="I181" s="45" t="s">
        <v>53</v>
      </c>
      <c r="J181" s="46" t="s">
        <v>65</v>
      </c>
      <c r="K181" s="47">
        <v>100</v>
      </c>
      <c r="L181" s="48">
        <v>33</v>
      </c>
      <c r="M181" s="49">
        <v>45042.651145833333</v>
      </c>
      <c r="N181" s="50">
        <v>45042.651435185187</v>
      </c>
      <c r="O181" s="51" t="s">
        <v>372</v>
      </c>
      <c r="P181" s="52" t="s">
        <v>372</v>
      </c>
      <c r="Q181" s="109" t="s">
        <v>393</v>
      </c>
      <c r="R181" s="53" t="s">
        <v>160</v>
      </c>
      <c r="S181" s="54" t="s">
        <v>377</v>
      </c>
    </row>
    <row r="182" spans="1:19">
      <c r="A182" s="37" t="s">
        <v>147</v>
      </c>
      <c r="B182" s="38">
        <v>4008124</v>
      </c>
      <c r="C182" s="39">
        <v>1</v>
      </c>
      <c r="D182" s="40">
        <v>6</v>
      </c>
      <c r="E182" s="41">
        <v>37820</v>
      </c>
      <c r="F182" s="42" t="s">
        <v>148</v>
      </c>
      <c r="G182" s="43" t="s">
        <v>26</v>
      </c>
      <c r="H182" s="44">
        <v>3</v>
      </c>
      <c r="I182" s="45" t="s">
        <v>53</v>
      </c>
      <c r="J182" s="46" t="s">
        <v>65</v>
      </c>
      <c r="K182" s="47">
        <v>100</v>
      </c>
      <c r="L182" s="48">
        <v>34</v>
      </c>
      <c r="M182" s="49">
        <v>45042.651631944442</v>
      </c>
      <c r="N182" s="50">
        <v>45042.651921296303</v>
      </c>
      <c r="O182" s="51" t="s">
        <v>372</v>
      </c>
      <c r="P182" s="52" t="s">
        <v>372</v>
      </c>
      <c r="Q182" s="109" t="s">
        <v>394</v>
      </c>
      <c r="R182" s="53" t="s">
        <v>160</v>
      </c>
      <c r="S182" s="54" t="s">
        <v>215</v>
      </c>
    </row>
    <row r="183" spans="1:19">
      <c r="A183" s="37" t="s">
        <v>147</v>
      </c>
      <c r="B183" s="38">
        <v>4008131</v>
      </c>
      <c r="C183" s="39">
        <v>1</v>
      </c>
      <c r="D183" s="40">
        <v>6</v>
      </c>
      <c r="E183" s="41">
        <v>37820</v>
      </c>
      <c r="F183" s="42" t="s">
        <v>148</v>
      </c>
      <c r="G183" s="43" t="s">
        <v>26</v>
      </c>
      <c r="H183" s="44">
        <v>3</v>
      </c>
      <c r="I183" s="45" t="s">
        <v>53</v>
      </c>
      <c r="J183" s="46" t="s">
        <v>65</v>
      </c>
      <c r="K183" s="47">
        <v>100</v>
      </c>
      <c r="L183" s="48">
        <v>35</v>
      </c>
      <c r="M183" s="49">
        <v>45042.652071759258</v>
      </c>
      <c r="N183" s="50">
        <v>45042.652361111112</v>
      </c>
      <c r="O183" s="51" t="s">
        <v>372</v>
      </c>
      <c r="P183" s="52" t="s">
        <v>372</v>
      </c>
      <c r="Q183" s="109" t="s">
        <v>391</v>
      </c>
      <c r="R183" s="53" t="s">
        <v>160</v>
      </c>
      <c r="S183" s="54" t="s">
        <v>256</v>
      </c>
    </row>
    <row r="184" spans="1:19">
      <c r="A184" s="37" t="s">
        <v>147</v>
      </c>
      <c r="B184" s="38">
        <v>4008137</v>
      </c>
      <c r="C184" s="39">
        <v>1</v>
      </c>
      <c r="D184" s="40">
        <v>6</v>
      </c>
      <c r="E184" s="41">
        <v>37820</v>
      </c>
      <c r="F184" s="42" t="s">
        <v>148</v>
      </c>
      <c r="G184" s="43" t="s">
        <v>26</v>
      </c>
      <c r="H184" s="44">
        <v>3</v>
      </c>
      <c r="I184" s="45" t="s">
        <v>53</v>
      </c>
      <c r="J184" s="46" t="s">
        <v>65</v>
      </c>
      <c r="K184" s="47">
        <v>100</v>
      </c>
      <c r="L184" s="48">
        <v>36</v>
      </c>
      <c r="M184" s="49">
        <v>45042.65252314815</v>
      </c>
      <c r="N184" s="50">
        <v>45042.652812499997</v>
      </c>
      <c r="O184" s="51" t="s">
        <v>372</v>
      </c>
      <c r="P184" s="52" t="s">
        <v>372</v>
      </c>
      <c r="Q184" s="109" t="s">
        <v>392</v>
      </c>
      <c r="R184" s="53" t="s">
        <v>160</v>
      </c>
      <c r="S184" s="54" t="s">
        <v>256</v>
      </c>
    </row>
    <row r="185" spans="1:19">
      <c r="A185" s="37" t="s">
        <v>147</v>
      </c>
      <c r="B185" s="38">
        <v>4008143</v>
      </c>
      <c r="C185" s="39">
        <v>1</v>
      </c>
      <c r="D185" s="40">
        <v>6</v>
      </c>
      <c r="E185" s="41">
        <v>37820</v>
      </c>
      <c r="F185" s="42" t="s">
        <v>148</v>
      </c>
      <c r="G185" s="43" t="s">
        <v>26</v>
      </c>
      <c r="H185" s="44">
        <v>3</v>
      </c>
      <c r="I185" s="45" t="s">
        <v>53</v>
      </c>
      <c r="J185" s="46" t="s">
        <v>65</v>
      </c>
      <c r="K185" s="47">
        <v>100</v>
      </c>
      <c r="L185" s="48">
        <v>37</v>
      </c>
      <c r="M185" s="49">
        <v>45042.652997685182</v>
      </c>
      <c r="N185" s="50">
        <v>45042.653287037043</v>
      </c>
      <c r="O185" s="51" t="s">
        <v>372</v>
      </c>
      <c r="P185" s="52" t="s">
        <v>372</v>
      </c>
      <c r="Q185" s="109" t="s">
        <v>395</v>
      </c>
      <c r="R185" s="53" t="s">
        <v>160</v>
      </c>
      <c r="S185" s="54" t="s">
        <v>191</v>
      </c>
    </row>
    <row r="186" spans="1:19">
      <c r="A186" s="37" t="s">
        <v>147</v>
      </c>
      <c r="B186" s="38">
        <v>4008152</v>
      </c>
      <c r="C186" s="39">
        <v>1</v>
      </c>
      <c r="D186" s="40">
        <v>6</v>
      </c>
      <c r="E186" s="41">
        <v>37820</v>
      </c>
      <c r="F186" s="42" t="s">
        <v>148</v>
      </c>
      <c r="G186" s="43" t="s">
        <v>26</v>
      </c>
      <c r="H186" s="44">
        <v>3</v>
      </c>
      <c r="I186" s="45" t="s">
        <v>53</v>
      </c>
      <c r="J186" s="46" t="s">
        <v>65</v>
      </c>
      <c r="K186" s="47">
        <v>100</v>
      </c>
      <c r="L186" s="48">
        <v>38</v>
      </c>
      <c r="M186" s="49">
        <v>45042.65347222222</v>
      </c>
      <c r="N186" s="50">
        <v>45042.653761574067</v>
      </c>
      <c r="O186" s="51" t="s">
        <v>372</v>
      </c>
      <c r="P186" s="52" t="s">
        <v>372</v>
      </c>
      <c r="Q186" s="109" t="s">
        <v>394</v>
      </c>
      <c r="R186" s="53" t="s">
        <v>160</v>
      </c>
      <c r="S186" s="54" t="s">
        <v>215</v>
      </c>
    </row>
    <row r="187" spans="1:19">
      <c r="A187" s="37" t="s">
        <v>147</v>
      </c>
      <c r="B187" s="38">
        <v>4008161</v>
      </c>
      <c r="C187" s="39">
        <v>1</v>
      </c>
      <c r="D187" s="40">
        <v>6</v>
      </c>
      <c r="E187" s="41">
        <v>37820</v>
      </c>
      <c r="F187" s="42" t="s">
        <v>148</v>
      </c>
      <c r="G187" s="43" t="s">
        <v>26</v>
      </c>
      <c r="H187" s="44">
        <v>3</v>
      </c>
      <c r="I187" s="45" t="s">
        <v>53</v>
      </c>
      <c r="J187" s="46" t="s">
        <v>65</v>
      </c>
      <c r="K187" s="47">
        <v>100</v>
      </c>
      <c r="L187" s="48">
        <v>39</v>
      </c>
      <c r="M187" s="49">
        <v>45042.653958333343</v>
      </c>
      <c r="N187" s="50">
        <v>45042.654247685183</v>
      </c>
      <c r="O187" s="51" t="s">
        <v>372</v>
      </c>
      <c r="P187" s="52" t="s">
        <v>372</v>
      </c>
      <c r="Q187" s="109" t="s">
        <v>394</v>
      </c>
      <c r="R187" s="53" t="s">
        <v>160</v>
      </c>
      <c r="S187" s="54" t="s">
        <v>215</v>
      </c>
    </row>
    <row r="188" spans="1:19">
      <c r="A188" s="37" t="s">
        <v>147</v>
      </c>
      <c r="B188" s="38">
        <v>4008171</v>
      </c>
      <c r="C188" s="39">
        <v>1</v>
      </c>
      <c r="D188" s="40">
        <v>6</v>
      </c>
      <c r="E188" s="41">
        <v>37820</v>
      </c>
      <c r="F188" s="42" t="s">
        <v>148</v>
      </c>
      <c r="G188" s="43" t="s">
        <v>26</v>
      </c>
      <c r="H188" s="44">
        <v>3</v>
      </c>
      <c r="I188" s="45" t="s">
        <v>53</v>
      </c>
      <c r="J188" s="46" t="s">
        <v>65</v>
      </c>
      <c r="K188" s="47">
        <v>100</v>
      </c>
      <c r="L188" s="48">
        <v>40</v>
      </c>
      <c r="M188" s="49">
        <v>45042.654479166667</v>
      </c>
      <c r="N188" s="50">
        <v>45042.654768518521</v>
      </c>
      <c r="O188" s="51" t="s">
        <v>372</v>
      </c>
      <c r="P188" s="52" t="s">
        <v>372</v>
      </c>
      <c r="Q188" s="109" t="s">
        <v>382</v>
      </c>
      <c r="R188" s="53" t="s">
        <v>160</v>
      </c>
      <c r="S188" s="54" t="s">
        <v>268</v>
      </c>
    </row>
    <row r="189" spans="1:19">
      <c r="A189" s="37" t="s">
        <v>147</v>
      </c>
      <c r="B189" s="38">
        <v>4008179</v>
      </c>
      <c r="C189" s="39">
        <v>1</v>
      </c>
      <c r="D189" s="40">
        <v>6</v>
      </c>
      <c r="E189" s="41">
        <v>37820</v>
      </c>
      <c r="F189" s="42" t="s">
        <v>148</v>
      </c>
      <c r="G189" s="43" t="s">
        <v>26</v>
      </c>
      <c r="H189" s="44">
        <v>3</v>
      </c>
      <c r="I189" s="45" t="s">
        <v>53</v>
      </c>
      <c r="J189" s="46" t="s">
        <v>65</v>
      </c>
      <c r="K189" s="47">
        <v>100</v>
      </c>
      <c r="L189" s="48">
        <v>41</v>
      </c>
      <c r="M189" s="49">
        <v>45042.654953703714</v>
      </c>
      <c r="N189" s="50">
        <v>45042.655231481483</v>
      </c>
      <c r="O189" s="51" t="s">
        <v>372</v>
      </c>
      <c r="P189" s="52" t="s">
        <v>299</v>
      </c>
      <c r="Q189" s="109" t="s">
        <v>395</v>
      </c>
      <c r="R189" s="53" t="s">
        <v>160</v>
      </c>
      <c r="S189" s="54" t="s">
        <v>377</v>
      </c>
    </row>
    <row r="190" spans="1:19">
      <c r="A190" s="37" t="s">
        <v>147</v>
      </c>
      <c r="B190" s="38">
        <v>4008191</v>
      </c>
      <c r="C190" s="39">
        <v>1</v>
      </c>
      <c r="D190" s="40">
        <v>6</v>
      </c>
      <c r="E190" s="41">
        <v>37820</v>
      </c>
      <c r="F190" s="42" t="s">
        <v>148</v>
      </c>
      <c r="G190" s="43" t="s">
        <v>26</v>
      </c>
      <c r="H190" s="44">
        <v>3</v>
      </c>
      <c r="I190" s="45" t="s">
        <v>53</v>
      </c>
      <c r="J190" s="46" t="s">
        <v>65</v>
      </c>
      <c r="K190" s="47">
        <v>100</v>
      </c>
      <c r="L190" s="48">
        <v>42</v>
      </c>
      <c r="M190" s="49">
        <v>45042.655439814807</v>
      </c>
      <c r="N190" s="50">
        <v>45042.655729166669</v>
      </c>
      <c r="O190" s="51" t="s">
        <v>372</v>
      </c>
      <c r="P190" s="52" t="s">
        <v>372</v>
      </c>
      <c r="Q190" s="109" t="s">
        <v>122</v>
      </c>
      <c r="R190" s="53" t="s">
        <v>160</v>
      </c>
      <c r="S190" s="54" t="s">
        <v>209</v>
      </c>
    </row>
    <row r="191" spans="1:19">
      <c r="A191" s="37" t="s">
        <v>147</v>
      </c>
      <c r="B191" s="38">
        <v>4008198</v>
      </c>
      <c r="C191" s="39">
        <v>1</v>
      </c>
      <c r="D191" s="40">
        <v>6</v>
      </c>
      <c r="E191" s="41">
        <v>37820</v>
      </c>
      <c r="F191" s="42" t="s">
        <v>148</v>
      </c>
      <c r="G191" s="43" t="s">
        <v>26</v>
      </c>
      <c r="H191" s="44">
        <v>3</v>
      </c>
      <c r="I191" s="45" t="s">
        <v>53</v>
      </c>
      <c r="J191" s="46" t="s">
        <v>65</v>
      </c>
      <c r="K191" s="47">
        <v>100</v>
      </c>
      <c r="L191" s="48">
        <v>43</v>
      </c>
      <c r="M191" s="49">
        <v>45042.655960648153</v>
      </c>
      <c r="N191" s="50">
        <v>45042.65625</v>
      </c>
      <c r="O191" s="51" t="s">
        <v>372</v>
      </c>
      <c r="P191" s="52" t="s">
        <v>372</v>
      </c>
      <c r="Q191" s="109" t="s">
        <v>396</v>
      </c>
      <c r="R191" s="53" t="s">
        <v>160</v>
      </c>
      <c r="S191" s="54" t="s">
        <v>193</v>
      </c>
    </row>
    <row r="192" spans="1:19">
      <c r="A192" s="37" t="s">
        <v>147</v>
      </c>
      <c r="B192" s="38">
        <v>4008209</v>
      </c>
      <c r="C192" s="39">
        <v>1</v>
      </c>
      <c r="D192" s="40">
        <v>6</v>
      </c>
      <c r="E192" s="41">
        <v>37820</v>
      </c>
      <c r="F192" s="42" t="s">
        <v>148</v>
      </c>
      <c r="G192" s="43" t="s">
        <v>26</v>
      </c>
      <c r="H192" s="44">
        <v>3</v>
      </c>
      <c r="I192" s="45" t="s">
        <v>53</v>
      </c>
      <c r="J192" s="46" t="s">
        <v>65</v>
      </c>
      <c r="K192" s="47">
        <v>100</v>
      </c>
      <c r="L192" s="48">
        <v>44</v>
      </c>
      <c r="M192" s="49">
        <v>45042.656458333331</v>
      </c>
      <c r="N192" s="50">
        <v>45042.656747685192</v>
      </c>
      <c r="O192" s="51" t="s">
        <v>372</v>
      </c>
      <c r="P192" s="52" t="s">
        <v>372</v>
      </c>
      <c r="Q192" s="109" t="s">
        <v>122</v>
      </c>
      <c r="R192" s="53" t="s">
        <v>160</v>
      </c>
      <c r="S192" s="54" t="s">
        <v>209</v>
      </c>
    </row>
    <row r="193" spans="1:19">
      <c r="A193" s="37" t="s">
        <v>147</v>
      </c>
      <c r="B193" s="38">
        <v>4008221</v>
      </c>
      <c r="C193" s="39">
        <v>1</v>
      </c>
      <c r="D193" s="40">
        <v>6</v>
      </c>
      <c r="E193" s="41">
        <v>37820</v>
      </c>
      <c r="F193" s="42" t="s">
        <v>148</v>
      </c>
      <c r="G193" s="43" t="s">
        <v>26</v>
      </c>
      <c r="H193" s="44">
        <v>3</v>
      </c>
      <c r="I193" s="45" t="s">
        <v>53</v>
      </c>
      <c r="J193" s="46" t="s">
        <v>65</v>
      </c>
      <c r="K193" s="47">
        <v>100</v>
      </c>
      <c r="L193" s="48">
        <v>45</v>
      </c>
      <c r="M193" s="49">
        <v>45042.656967592593</v>
      </c>
      <c r="N193" s="50">
        <v>45042.657268518517</v>
      </c>
      <c r="O193" s="51" t="s">
        <v>372</v>
      </c>
      <c r="P193" s="52" t="s">
        <v>372</v>
      </c>
      <c r="Q193" s="109" t="s">
        <v>382</v>
      </c>
      <c r="R193" s="53" t="s">
        <v>160</v>
      </c>
      <c r="S193" s="54" t="s">
        <v>268</v>
      </c>
    </row>
    <row r="194" spans="1:19">
      <c r="A194" s="37" t="s">
        <v>147</v>
      </c>
      <c r="B194" s="38">
        <v>4008225</v>
      </c>
      <c r="C194" s="39">
        <v>1</v>
      </c>
      <c r="D194" s="40">
        <v>6</v>
      </c>
      <c r="E194" s="41">
        <v>37820</v>
      </c>
      <c r="F194" s="42" t="s">
        <v>148</v>
      </c>
      <c r="G194" s="43" t="s">
        <v>26</v>
      </c>
      <c r="H194" s="44">
        <v>3</v>
      </c>
      <c r="I194" s="45" t="s">
        <v>53</v>
      </c>
      <c r="J194" s="46" t="s">
        <v>65</v>
      </c>
      <c r="K194" s="47">
        <v>100</v>
      </c>
      <c r="L194" s="48">
        <v>46</v>
      </c>
      <c r="M194" s="49">
        <v>45042.657476851848</v>
      </c>
      <c r="N194" s="50">
        <v>45042.657766203702</v>
      </c>
      <c r="O194" s="51" t="s">
        <v>372</v>
      </c>
      <c r="P194" s="52" t="s">
        <v>372</v>
      </c>
      <c r="Q194" s="109" t="s">
        <v>122</v>
      </c>
      <c r="R194" s="53" t="s">
        <v>160</v>
      </c>
      <c r="S194" s="54" t="s">
        <v>209</v>
      </c>
    </row>
    <row r="195" spans="1:19">
      <c r="A195" s="37" t="s">
        <v>147</v>
      </c>
      <c r="B195" s="38">
        <v>4008234</v>
      </c>
      <c r="C195" s="39">
        <v>1</v>
      </c>
      <c r="D195" s="40">
        <v>6</v>
      </c>
      <c r="E195" s="41">
        <v>37820</v>
      </c>
      <c r="F195" s="42" t="s">
        <v>148</v>
      </c>
      <c r="G195" s="43" t="s">
        <v>26</v>
      </c>
      <c r="H195" s="44">
        <v>3</v>
      </c>
      <c r="I195" s="45" t="s">
        <v>53</v>
      </c>
      <c r="J195" s="46" t="s">
        <v>65</v>
      </c>
      <c r="K195" s="47">
        <v>100</v>
      </c>
      <c r="L195" s="48">
        <v>47</v>
      </c>
      <c r="M195" s="49">
        <v>45042.657951388886</v>
      </c>
      <c r="N195" s="50">
        <v>45042.65824074074</v>
      </c>
      <c r="O195" s="51" t="s">
        <v>372</v>
      </c>
      <c r="P195" s="52" t="s">
        <v>372</v>
      </c>
      <c r="Q195" s="109" t="s">
        <v>395</v>
      </c>
      <c r="R195" s="53" t="s">
        <v>160</v>
      </c>
      <c r="S195" s="54" t="s">
        <v>191</v>
      </c>
    </row>
    <row r="196" spans="1:19">
      <c r="A196" s="37" t="s">
        <v>147</v>
      </c>
      <c r="B196" s="38">
        <v>4008246</v>
      </c>
      <c r="C196" s="39">
        <v>1</v>
      </c>
      <c r="D196" s="40">
        <v>6</v>
      </c>
      <c r="E196" s="41">
        <v>37820</v>
      </c>
      <c r="F196" s="42" t="s">
        <v>148</v>
      </c>
      <c r="G196" s="43" t="s">
        <v>26</v>
      </c>
      <c r="H196" s="44">
        <v>3</v>
      </c>
      <c r="I196" s="45" t="s">
        <v>53</v>
      </c>
      <c r="J196" s="46" t="s">
        <v>65</v>
      </c>
      <c r="K196" s="47">
        <v>100</v>
      </c>
      <c r="L196" s="48">
        <v>48</v>
      </c>
      <c r="M196" s="49">
        <v>45042.658483796287</v>
      </c>
      <c r="N196" s="50">
        <v>45042.658773148149</v>
      </c>
      <c r="O196" s="51" t="s">
        <v>372</v>
      </c>
      <c r="P196" s="52" t="s">
        <v>372</v>
      </c>
      <c r="Q196" s="109" t="s">
        <v>397</v>
      </c>
      <c r="R196" s="53" t="s">
        <v>160</v>
      </c>
      <c r="S196" s="54" t="s">
        <v>210</v>
      </c>
    </row>
    <row r="197" spans="1:19">
      <c r="A197" s="37" t="s">
        <v>147</v>
      </c>
      <c r="B197" s="38">
        <v>4008256</v>
      </c>
      <c r="C197" s="39">
        <v>1</v>
      </c>
      <c r="D197" s="40">
        <v>6</v>
      </c>
      <c r="E197" s="41">
        <v>37820</v>
      </c>
      <c r="F197" s="42" t="s">
        <v>148</v>
      </c>
      <c r="G197" s="43" t="s">
        <v>26</v>
      </c>
      <c r="H197" s="44">
        <v>3</v>
      </c>
      <c r="I197" s="45" t="s">
        <v>53</v>
      </c>
      <c r="J197" s="46" t="s">
        <v>65</v>
      </c>
      <c r="K197" s="47">
        <v>100</v>
      </c>
      <c r="L197" s="48">
        <v>49</v>
      </c>
      <c r="M197" s="49">
        <v>45042.65902777778</v>
      </c>
      <c r="N197" s="50">
        <v>45042.659317129634</v>
      </c>
      <c r="O197" s="51" t="s">
        <v>372</v>
      </c>
      <c r="P197" s="52" t="s">
        <v>372</v>
      </c>
      <c r="Q197" s="109" t="s">
        <v>398</v>
      </c>
      <c r="R197" s="53" t="s">
        <v>160</v>
      </c>
      <c r="S197" s="54" t="s">
        <v>74</v>
      </c>
    </row>
    <row r="198" spans="1:19">
      <c r="A198" s="37" t="s">
        <v>147</v>
      </c>
      <c r="B198" s="38">
        <v>4008267</v>
      </c>
      <c r="C198" s="39">
        <v>1</v>
      </c>
      <c r="D198" s="40">
        <v>6</v>
      </c>
      <c r="E198" s="41">
        <v>37820</v>
      </c>
      <c r="F198" s="42" t="s">
        <v>148</v>
      </c>
      <c r="G198" s="43" t="s">
        <v>26</v>
      </c>
      <c r="H198" s="44">
        <v>3</v>
      </c>
      <c r="I198" s="45" t="s">
        <v>53</v>
      </c>
      <c r="J198" s="46" t="s">
        <v>65</v>
      </c>
      <c r="K198" s="47">
        <v>100</v>
      </c>
      <c r="L198" s="48">
        <v>50</v>
      </c>
      <c r="M198" s="49">
        <v>45042.659537037027</v>
      </c>
      <c r="N198" s="50">
        <v>45042.659826388888</v>
      </c>
      <c r="O198" s="51" t="s">
        <v>372</v>
      </c>
      <c r="P198" s="52" t="s">
        <v>372</v>
      </c>
      <c r="Q198" s="109" t="s">
        <v>396</v>
      </c>
      <c r="R198" s="53" t="s">
        <v>160</v>
      </c>
      <c r="S198" s="54" t="s">
        <v>193</v>
      </c>
    </row>
    <row r="199" spans="1:19">
      <c r="A199" s="37" t="s">
        <v>147</v>
      </c>
      <c r="B199" s="38">
        <v>4008276</v>
      </c>
      <c r="C199" s="39">
        <v>1</v>
      </c>
      <c r="D199" s="40">
        <v>6</v>
      </c>
      <c r="E199" s="41">
        <v>37820</v>
      </c>
      <c r="F199" s="42" t="s">
        <v>148</v>
      </c>
      <c r="G199" s="43" t="s">
        <v>26</v>
      </c>
      <c r="H199" s="44">
        <v>3</v>
      </c>
      <c r="I199" s="45" t="s">
        <v>53</v>
      </c>
      <c r="J199" s="46" t="s">
        <v>65</v>
      </c>
      <c r="K199" s="47">
        <v>100</v>
      </c>
      <c r="L199" s="48">
        <v>51</v>
      </c>
      <c r="M199" s="49">
        <v>45042.660034722219</v>
      </c>
      <c r="N199" s="50">
        <v>45042.660324074073</v>
      </c>
      <c r="O199" s="51" t="s">
        <v>372</v>
      </c>
      <c r="P199" s="52" t="s">
        <v>372</v>
      </c>
      <c r="Q199" s="109" t="s">
        <v>122</v>
      </c>
      <c r="R199" s="53" t="s">
        <v>160</v>
      </c>
      <c r="S199" s="54" t="s">
        <v>209</v>
      </c>
    </row>
    <row r="200" spans="1:19">
      <c r="A200" s="37" t="s">
        <v>147</v>
      </c>
      <c r="B200" s="38">
        <v>4008282</v>
      </c>
      <c r="C200" s="39">
        <v>1</v>
      </c>
      <c r="D200" s="40">
        <v>6</v>
      </c>
      <c r="E200" s="41">
        <v>37820</v>
      </c>
      <c r="F200" s="42" t="s">
        <v>148</v>
      </c>
      <c r="G200" s="43" t="s">
        <v>26</v>
      </c>
      <c r="H200" s="44">
        <v>3</v>
      </c>
      <c r="I200" s="45" t="s">
        <v>53</v>
      </c>
      <c r="J200" s="46" t="s">
        <v>65</v>
      </c>
      <c r="K200" s="47">
        <v>100</v>
      </c>
      <c r="L200" s="48">
        <v>52</v>
      </c>
      <c r="M200" s="49">
        <v>45042.660520833328</v>
      </c>
      <c r="N200" s="50">
        <v>45042.660810185182</v>
      </c>
      <c r="O200" s="51" t="s">
        <v>372</v>
      </c>
      <c r="P200" s="52" t="s">
        <v>372</v>
      </c>
      <c r="Q200" s="109" t="s">
        <v>394</v>
      </c>
      <c r="R200" s="53" t="s">
        <v>160</v>
      </c>
      <c r="S200" s="54" t="s">
        <v>215</v>
      </c>
    </row>
    <row r="201" spans="1:19">
      <c r="A201" s="37" t="s">
        <v>147</v>
      </c>
      <c r="B201" s="38">
        <v>4008298</v>
      </c>
      <c r="C201" s="39">
        <v>1</v>
      </c>
      <c r="D201" s="40">
        <v>6</v>
      </c>
      <c r="E201" s="41">
        <v>37820</v>
      </c>
      <c r="F201" s="42" t="s">
        <v>148</v>
      </c>
      <c r="G201" s="43" t="s">
        <v>26</v>
      </c>
      <c r="H201" s="44">
        <v>3</v>
      </c>
      <c r="I201" s="45" t="s">
        <v>53</v>
      </c>
      <c r="J201" s="46" t="s">
        <v>65</v>
      </c>
      <c r="K201" s="47">
        <v>100</v>
      </c>
      <c r="L201" s="48">
        <v>53</v>
      </c>
      <c r="M201" s="49">
        <v>45042.661134259259</v>
      </c>
      <c r="N201" s="50">
        <v>45042.661423611113</v>
      </c>
      <c r="O201" s="51" t="s">
        <v>372</v>
      </c>
      <c r="P201" s="52" t="s">
        <v>372</v>
      </c>
      <c r="Q201" s="109" t="s">
        <v>387</v>
      </c>
      <c r="R201" s="53" t="s">
        <v>160</v>
      </c>
      <c r="S201" s="54" t="s">
        <v>388</v>
      </c>
    </row>
    <row r="202" spans="1:19">
      <c r="A202" s="37" t="s">
        <v>147</v>
      </c>
      <c r="B202" s="38">
        <v>4008306</v>
      </c>
      <c r="C202" s="39">
        <v>1</v>
      </c>
      <c r="D202" s="40">
        <v>6</v>
      </c>
      <c r="E202" s="41">
        <v>37820</v>
      </c>
      <c r="F202" s="42" t="s">
        <v>148</v>
      </c>
      <c r="G202" s="43" t="s">
        <v>26</v>
      </c>
      <c r="H202" s="44">
        <v>3</v>
      </c>
      <c r="I202" s="45" t="s">
        <v>53</v>
      </c>
      <c r="J202" s="46" t="s">
        <v>65</v>
      </c>
      <c r="K202" s="47">
        <v>100</v>
      </c>
      <c r="L202" s="48">
        <v>54</v>
      </c>
      <c r="M202" s="49">
        <v>45042.661631944437</v>
      </c>
      <c r="N202" s="50">
        <v>45042.661921296298</v>
      </c>
      <c r="O202" s="51" t="s">
        <v>372</v>
      </c>
      <c r="P202" s="52" t="s">
        <v>372</v>
      </c>
      <c r="Q202" s="109" t="s">
        <v>122</v>
      </c>
      <c r="R202" s="53" t="s">
        <v>160</v>
      </c>
      <c r="S202" s="54" t="s">
        <v>209</v>
      </c>
    </row>
    <row r="203" spans="1:19">
      <c r="A203" s="37" t="s">
        <v>147</v>
      </c>
      <c r="B203" s="38">
        <v>4008318</v>
      </c>
      <c r="C203" s="39">
        <v>1</v>
      </c>
      <c r="D203" s="40">
        <v>6</v>
      </c>
      <c r="E203" s="41">
        <v>37820</v>
      </c>
      <c r="F203" s="42" t="s">
        <v>148</v>
      </c>
      <c r="G203" s="43" t="s">
        <v>26</v>
      </c>
      <c r="H203" s="44">
        <v>3</v>
      </c>
      <c r="I203" s="45" t="s">
        <v>53</v>
      </c>
      <c r="J203" s="46" t="s">
        <v>65</v>
      </c>
      <c r="K203" s="47">
        <v>100</v>
      </c>
      <c r="L203" s="48">
        <v>55</v>
      </c>
      <c r="M203" s="49">
        <v>45042.662152777782</v>
      </c>
      <c r="N203" s="50">
        <v>45042.662442129629</v>
      </c>
      <c r="O203" s="51" t="s">
        <v>372</v>
      </c>
      <c r="P203" s="52" t="s">
        <v>372</v>
      </c>
      <c r="Q203" s="109" t="s">
        <v>382</v>
      </c>
      <c r="R203" s="53" t="s">
        <v>160</v>
      </c>
      <c r="S203" s="54" t="s">
        <v>268</v>
      </c>
    </row>
    <row r="204" spans="1:19">
      <c r="A204" s="37" t="s">
        <v>147</v>
      </c>
      <c r="B204" s="38">
        <v>4008326</v>
      </c>
      <c r="C204" s="39">
        <v>1</v>
      </c>
      <c r="D204" s="40">
        <v>6</v>
      </c>
      <c r="E204" s="41">
        <v>37820</v>
      </c>
      <c r="F204" s="42" t="s">
        <v>148</v>
      </c>
      <c r="G204" s="43" t="s">
        <v>26</v>
      </c>
      <c r="H204" s="44">
        <v>3</v>
      </c>
      <c r="I204" s="45" t="s">
        <v>53</v>
      </c>
      <c r="J204" s="46" t="s">
        <v>65</v>
      </c>
      <c r="K204" s="47">
        <v>100</v>
      </c>
      <c r="L204" s="48">
        <v>56</v>
      </c>
      <c r="M204" s="49">
        <v>45042.66269675926</v>
      </c>
      <c r="N204" s="50">
        <v>45042.662986111107</v>
      </c>
      <c r="O204" s="51" t="s">
        <v>372</v>
      </c>
      <c r="P204" s="52" t="s">
        <v>372</v>
      </c>
      <c r="Q204" s="109" t="s">
        <v>397</v>
      </c>
      <c r="R204" s="53" t="s">
        <v>160</v>
      </c>
      <c r="S204" s="54" t="s">
        <v>210</v>
      </c>
    </row>
    <row r="205" spans="1:19">
      <c r="A205" s="37" t="s">
        <v>147</v>
      </c>
      <c r="B205" s="38">
        <v>4008332</v>
      </c>
      <c r="C205" s="39">
        <v>1</v>
      </c>
      <c r="D205" s="40">
        <v>6</v>
      </c>
      <c r="E205" s="41">
        <v>37820</v>
      </c>
      <c r="F205" s="42" t="s">
        <v>148</v>
      </c>
      <c r="G205" s="43" t="s">
        <v>26</v>
      </c>
      <c r="H205" s="44">
        <v>3</v>
      </c>
      <c r="I205" s="45" t="s">
        <v>53</v>
      </c>
      <c r="J205" s="46" t="s">
        <v>65</v>
      </c>
      <c r="K205" s="47">
        <v>100</v>
      </c>
      <c r="L205" s="48">
        <v>57</v>
      </c>
      <c r="M205" s="49">
        <v>45042.663148148153</v>
      </c>
      <c r="N205" s="50">
        <v>45042.663437499999</v>
      </c>
      <c r="O205" s="51" t="s">
        <v>372</v>
      </c>
      <c r="P205" s="52" t="s">
        <v>372</v>
      </c>
      <c r="Q205" s="109" t="s">
        <v>392</v>
      </c>
      <c r="R205" s="53" t="s">
        <v>160</v>
      </c>
      <c r="S205" s="54" t="s">
        <v>297</v>
      </c>
    </row>
    <row r="206" spans="1:19">
      <c r="A206" s="37" t="s">
        <v>147</v>
      </c>
      <c r="B206" s="38">
        <v>4008342</v>
      </c>
      <c r="C206" s="39">
        <v>1</v>
      </c>
      <c r="D206" s="40">
        <v>6</v>
      </c>
      <c r="E206" s="41">
        <v>37820</v>
      </c>
      <c r="F206" s="42" t="s">
        <v>148</v>
      </c>
      <c r="G206" s="43" t="s">
        <v>26</v>
      </c>
      <c r="H206" s="44">
        <v>3</v>
      </c>
      <c r="I206" s="45" t="s">
        <v>53</v>
      </c>
      <c r="J206" s="46" t="s">
        <v>65</v>
      </c>
      <c r="K206" s="47">
        <v>100</v>
      </c>
      <c r="L206" s="48">
        <v>58</v>
      </c>
      <c r="M206" s="49">
        <v>45042.663645833331</v>
      </c>
      <c r="N206" s="50">
        <v>45042.663935185177</v>
      </c>
      <c r="O206" s="51" t="s">
        <v>372</v>
      </c>
      <c r="P206" s="52" t="s">
        <v>372</v>
      </c>
      <c r="Q206" s="109" t="s">
        <v>122</v>
      </c>
      <c r="R206" s="53" t="s">
        <v>160</v>
      </c>
      <c r="S206" s="54" t="s">
        <v>209</v>
      </c>
    </row>
    <row r="207" spans="1:19">
      <c r="A207" s="37" t="s">
        <v>147</v>
      </c>
      <c r="B207" s="38">
        <v>4008347</v>
      </c>
      <c r="C207" s="39">
        <v>1</v>
      </c>
      <c r="D207" s="40">
        <v>6</v>
      </c>
      <c r="E207" s="41">
        <v>37820</v>
      </c>
      <c r="F207" s="42" t="s">
        <v>148</v>
      </c>
      <c r="G207" s="43" t="s">
        <v>26</v>
      </c>
      <c r="H207" s="44">
        <v>3</v>
      </c>
      <c r="I207" s="45" t="s">
        <v>53</v>
      </c>
      <c r="J207" s="46" t="s">
        <v>65</v>
      </c>
      <c r="K207" s="47">
        <v>100</v>
      </c>
      <c r="L207" s="48">
        <v>59</v>
      </c>
      <c r="M207" s="49">
        <v>45042.664120370369</v>
      </c>
      <c r="N207" s="50">
        <v>45042.664409722223</v>
      </c>
      <c r="O207" s="51" t="s">
        <v>372</v>
      </c>
      <c r="P207" s="52" t="s">
        <v>372</v>
      </c>
      <c r="Q207" s="109" t="s">
        <v>395</v>
      </c>
      <c r="R207" s="53" t="s">
        <v>160</v>
      </c>
      <c r="S207" s="54" t="s">
        <v>191</v>
      </c>
    </row>
    <row r="208" spans="1:19">
      <c r="A208" s="37" t="s">
        <v>147</v>
      </c>
      <c r="B208" s="38">
        <v>4008353</v>
      </c>
      <c r="C208" s="39">
        <v>1</v>
      </c>
      <c r="D208" s="40">
        <v>6</v>
      </c>
      <c r="E208" s="41">
        <v>37820</v>
      </c>
      <c r="F208" s="42" t="s">
        <v>148</v>
      </c>
      <c r="G208" s="43" t="s">
        <v>26</v>
      </c>
      <c r="H208" s="44">
        <v>3</v>
      </c>
      <c r="I208" s="45" t="s">
        <v>53</v>
      </c>
      <c r="J208" s="46" t="s">
        <v>65</v>
      </c>
      <c r="K208" s="47">
        <v>100</v>
      </c>
      <c r="L208" s="48">
        <v>60</v>
      </c>
      <c r="M208" s="49">
        <v>45042.664606481478</v>
      </c>
      <c r="N208" s="50">
        <v>45042.664895833332</v>
      </c>
      <c r="O208" s="51" t="s">
        <v>372</v>
      </c>
      <c r="P208" s="52" t="s">
        <v>372</v>
      </c>
      <c r="Q208" s="109" t="s">
        <v>394</v>
      </c>
      <c r="R208" s="53" t="s">
        <v>160</v>
      </c>
      <c r="S208" s="54" t="s">
        <v>215</v>
      </c>
    </row>
    <row r="209" spans="1:19">
      <c r="A209" s="37" t="s">
        <v>147</v>
      </c>
      <c r="B209" s="38">
        <v>4008362</v>
      </c>
      <c r="C209" s="39">
        <v>1</v>
      </c>
      <c r="D209" s="40">
        <v>6</v>
      </c>
      <c r="E209" s="41">
        <v>37820</v>
      </c>
      <c r="F209" s="42" t="s">
        <v>148</v>
      </c>
      <c r="G209" s="43" t="s">
        <v>26</v>
      </c>
      <c r="H209" s="44">
        <v>3</v>
      </c>
      <c r="I209" s="45" t="s">
        <v>53</v>
      </c>
      <c r="J209" s="46" t="s">
        <v>65</v>
      </c>
      <c r="K209" s="47">
        <v>100</v>
      </c>
      <c r="L209" s="48">
        <v>61</v>
      </c>
      <c r="M209" s="49">
        <v>45042.665092592593</v>
      </c>
      <c r="N209" s="50">
        <v>45042.665381944447</v>
      </c>
      <c r="O209" s="51" t="s">
        <v>372</v>
      </c>
      <c r="P209" s="52" t="s">
        <v>372</v>
      </c>
      <c r="Q209" s="109" t="s">
        <v>394</v>
      </c>
      <c r="R209" s="53" t="s">
        <v>160</v>
      </c>
      <c r="S209" s="54" t="s">
        <v>215</v>
      </c>
    </row>
    <row r="210" spans="1:19">
      <c r="A210" s="37" t="s">
        <v>147</v>
      </c>
      <c r="B210" s="38">
        <v>4008368</v>
      </c>
      <c r="C210" s="39">
        <v>1</v>
      </c>
      <c r="D210" s="40">
        <v>6</v>
      </c>
      <c r="E210" s="41">
        <v>37820</v>
      </c>
      <c r="F210" s="42" t="s">
        <v>148</v>
      </c>
      <c r="G210" s="43" t="s">
        <v>26</v>
      </c>
      <c r="H210" s="44">
        <v>3</v>
      </c>
      <c r="I210" s="45" t="s">
        <v>53</v>
      </c>
      <c r="J210" s="46" t="s">
        <v>65</v>
      </c>
      <c r="K210" s="47">
        <v>100</v>
      </c>
      <c r="L210" s="48">
        <v>62</v>
      </c>
      <c r="M210" s="49">
        <v>45042.665555555563</v>
      </c>
      <c r="N210" s="50">
        <v>45042.665844907409</v>
      </c>
      <c r="O210" s="51" t="s">
        <v>372</v>
      </c>
      <c r="P210" s="52" t="s">
        <v>372</v>
      </c>
      <c r="Q210" s="109" t="s">
        <v>393</v>
      </c>
      <c r="R210" s="53" t="s">
        <v>160</v>
      </c>
      <c r="S210" s="54" t="s">
        <v>377</v>
      </c>
    </row>
    <row r="211" spans="1:19">
      <c r="A211" s="37" t="s">
        <v>147</v>
      </c>
      <c r="B211" s="38">
        <v>4008379</v>
      </c>
      <c r="C211" s="39">
        <v>1</v>
      </c>
      <c r="D211" s="40">
        <v>6</v>
      </c>
      <c r="E211" s="41">
        <v>37820</v>
      </c>
      <c r="F211" s="42" t="s">
        <v>148</v>
      </c>
      <c r="G211" s="43" t="s">
        <v>26</v>
      </c>
      <c r="H211" s="44">
        <v>3</v>
      </c>
      <c r="I211" s="45" t="s">
        <v>53</v>
      </c>
      <c r="J211" s="46" t="s">
        <v>65</v>
      </c>
      <c r="K211" s="47">
        <v>100</v>
      </c>
      <c r="L211" s="48">
        <v>63</v>
      </c>
      <c r="M211" s="49">
        <v>45042.666018518517</v>
      </c>
      <c r="N211" s="50">
        <v>45042.666307870371</v>
      </c>
      <c r="O211" s="51" t="s">
        <v>372</v>
      </c>
      <c r="P211" s="52" t="s">
        <v>372</v>
      </c>
      <c r="Q211" s="109" t="s">
        <v>395</v>
      </c>
      <c r="R211" s="53" t="s">
        <v>160</v>
      </c>
      <c r="S211" s="54" t="s">
        <v>377</v>
      </c>
    </row>
    <row r="212" spans="1:19">
      <c r="A212" s="37" t="s">
        <v>147</v>
      </c>
      <c r="B212" s="38">
        <v>4008388</v>
      </c>
      <c r="C212" s="39">
        <v>1</v>
      </c>
      <c r="D212" s="40">
        <v>6</v>
      </c>
      <c r="E212" s="41">
        <v>37820</v>
      </c>
      <c r="F212" s="42" t="s">
        <v>148</v>
      </c>
      <c r="G212" s="43" t="s">
        <v>26</v>
      </c>
      <c r="H212" s="44">
        <v>3</v>
      </c>
      <c r="I212" s="45" t="s">
        <v>53</v>
      </c>
      <c r="J212" s="46" t="s">
        <v>65</v>
      </c>
      <c r="K212" s="47">
        <v>100</v>
      </c>
      <c r="L212" s="48">
        <v>64</v>
      </c>
      <c r="M212" s="49">
        <v>45042.666493055563</v>
      </c>
      <c r="N212" s="50">
        <v>45042.667060185187</v>
      </c>
      <c r="O212" s="51" t="s">
        <v>218</v>
      </c>
      <c r="P212" s="52" t="s">
        <v>73</v>
      </c>
      <c r="Q212" s="109" t="s">
        <v>395</v>
      </c>
      <c r="R212" s="53" t="s">
        <v>398</v>
      </c>
      <c r="S212" s="54" t="s">
        <v>378</v>
      </c>
    </row>
    <row r="213" spans="1:19">
      <c r="A213" s="37" t="s">
        <v>147</v>
      </c>
      <c r="B213" s="38">
        <v>4008395</v>
      </c>
      <c r="C213" s="39">
        <v>1</v>
      </c>
      <c r="D213" s="40">
        <v>6</v>
      </c>
      <c r="E213" s="41">
        <v>37820</v>
      </c>
      <c r="F213" s="42" t="s">
        <v>148</v>
      </c>
      <c r="G213" s="43" t="s">
        <v>26</v>
      </c>
      <c r="H213" s="44">
        <v>3</v>
      </c>
      <c r="I213" s="45" t="s">
        <v>53</v>
      </c>
      <c r="J213" s="46" t="s">
        <v>65</v>
      </c>
      <c r="K213" s="47">
        <v>100</v>
      </c>
      <c r="L213" s="48">
        <v>65</v>
      </c>
      <c r="M213" s="49">
        <v>45042.667245370372</v>
      </c>
      <c r="N213" s="50">
        <v>45042.667534722219</v>
      </c>
      <c r="O213" s="51" t="s">
        <v>372</v>
      </c>
      <c r="P213" s="52" t="s">
        <v>372</v>
      </c>
      <c r="Q213" s="109" t="s">
        <v>394</v>
      </c>
      <c r="R213" s="53" t="s">
        <v>160</v>
      </c>
      <c r="S213" s="54" t="s">
        <v>215</v>
      </c>
    </row>
    <row r="214" spans="1:19">
      <c r="A214" s="37" t="s">
        <v>147</v>
      </c>
      <c r="B214" s="38">
        <v>4008403</v>
      </c>
      <c r="C214" s="39">
        <v>1</v>
      </c>
      <c r="D214" s="40">
        <v>6</v>
      </c>
      <c r="E214" s="41">
        <v>37820</v>
      </c>
      <c r="F214" s="42" t="s">
        <v>148</v>
      </c>
      <c r="G214" s="43" t="s">
        <v>26</v>
      </c>
      <c r="H214" s="44">
        <v>3</v>
      </c>
      <c r="I214" s="45" t="s">
        <v>53</v>
      </c>
      <c r="J214" s="46" t="s">
        <v>65</v>
      </c>
      <c r="K214" s="47">
        <v>100</v>
      </c>
      <c r="L214" s="48">
        <v>66</v>
      </c>
      <c r="M214" s="49">
        <v>45042.667824074073</v>
      </c>
      <c r="N214" s="50">
        <v>45042.668229166673</v>
      </c>
      <c r="O214" s="51" t="s">
        <v>204</v>
      </c>
      <c r="P214" s="52" t="s">
        <v>372</v>
      </c>
      <c r="Q214" s="109" t="s">
        <v>372</v>
      </c>
      <c r="R214" s="53" t="s">
        <v>399</v>
      </c>
      <c r="S214" s="54" t="s">
        <v>379</v>
      </c>
    </row>
    <row r="215" spans="1:19">
      <c r="A215" s="37" t="s">
        <v>147</v>
      </c>
      <c r="B215" s="38">
        <v>4008408</v>
      </c>
      <c r="C215" s="39">
        <v>1</v>
      </c>
      <c r="D215" s="40">
        <v>6</v>
      </c>
      <c r="E215" s="41">
        <v>37820</v>
      </c>
      <c r="F215" s="42" t="s">
        <v>148</v>
      </c>
      <c r="G215" s="43" t="s">
        <v>26</v>
      </c>
      <c r="H215" s="44">
        <v>3</v>
      </c>
      <c r="I215" s="45" t="s">
        <v>53</v>
      </c>
      <c r="J215" s="46" t="s">
        <v>65</v>
      </c>
      <c r="K215" s="47">
        <v>100</v>
      </c>
      <c r="L215" s="48">
        <v>67</v>
      </c>
      <c r="M215" s="49">
        <v>45042.668425925927</v>
      </c>
      <c r="N215" s="50">
        <v>45042.668715277781</v>
      </c>
      <c r="O215" s="51" t="s">
        <v>372</v>
      </c>
      <c r="P215" s="52" t="s">
        <v>372</v>
      </c>
      <c r="Q215" s="109" t="s">
        <v>394</v>
      </c>
      <c r="R215" s="53" t="s">
        <v>160</v>
      </c>
      <c r="S215" s="54" t="s">
        <v>215</v>
      </c>
    </row>
    <row r="216" spans="1:19">
      <c r="A216" s="37" t="s">
        <v>147</v>
      </c>
      <c r="B216" s="38">
        <v>4008417</v>
      </c>
      <c r="C216" s="39">
        <v>1</v>
      </c>
      <c r="D216" s="40">
        <v>6</v>
      </c>
      <c r="E216" s="41">
        <v>37820</v>
      </c>
      <c r="F216" s="42" t="s">
        <v>148</v>
      </c>
      <c r="G216" s="43" t="s">
        <v>26</v>
      </c>
      <c r="H216" s="44">
        <v>3</v>
      </c>
      <c r="I216" s="45" t="s">
        <v>53</v>
      </c>
      <c r="J216" s="46" t="s">
        <v>65</v>
      </c>
      <c r="K216" s="47">
        <v>100</v>
      </c>
      <c r="L216" s="48">
        <v>68</v>
      </c>
      <c r="M216" s="49">
        <v>45042.668981481482</v>
      </c>
      <c r="N216" s="50">
        <v>45042.669270833343</v>
      </c>
      <c r="O216" s="51" t="s">
        <v>372</v>
      </c>
      <c r="P216" s="52" t="s">
        <v>372</v>
      </c>
      <c r="Q216" s="109" t="s">
        <v>381</v>
      </c>
      <c r="R216" s="53" t="s">
        <v>160</v>
      </c>
      <c r="S216" s="54" t="s">
        <v>218</v>
      </c>
    </row>
    <row r="217" spans="1:19">
      <c r="A217" s="37" t="s">
        <v>147</v>
      </c>
      <c r="B217" s="38">
        <v>4008424</v>
      </c>
      <c r="C217" s="39">
        <v>1</v>
      </c>
      <c r="D217" s="40">
        <v>6</v>
      </c>
      <c r="E217" s="41">
        <v>37820</v>
      </c>
      <c r="F217" s="42" t="s">
        <v>148</v>
      </c>
      <c r="G217" s="43" t="s">
        <v>26</v>
      </c>
      <c r="H217" s="44">
        <v>3</v>
      </c>
      <c r="I217" s="45" t="s">
        <v>53</v>
      </c>
      <c r="J217" s="46" t="s">
        <v>65</v>
      </c>
      <c r="K217" s="47">
        <v>100</v>
      </c>
      <c r="L217" s="48">
        <v>69</v>
      </c>
      <c r="M217" s="49">
        <v>45042.669606481482</v>
      </c>
      <c r="N217" s="50">
        <v>45042.669895833344</v>
      </c>
      <c r="O217" s="51" t="s">
        <v>372</v>
      </c>
      <c r="P217" s="52" t="s">
        <v>372</v>
      </c>
      <c r="Q217" s="109" t="s">
        <v>387</v>
      </c>
      <c r="R217" s="53" t="s">
        <v>160</v>
      </c>
      <c r="S217" s="54" t="s">
        <v>245</v>
      </c>
    </row>
    <row r="218" spans="1:19">
      <c r="A218" s="37" t="s">
        <v>147</v>
      </c>
      <c r="B218" s="38">
        <v>4008434</v>
      </c>
      <c r="C218" s="39">
        <v>1</v>
      </c>
      <c r="D218" s="40">
        <v>6</v>
      </c>
      <c r="E218" s="41">
        <v>37820</v>
      </c>
      <c r="F218" s="42" t="s">
        <v>148</v>
      </c>
      <c r="G218" s="43" t="s">
        <v>26</v>
      </c>
      <c r="H218" s="44">
        <v>3</v>
      </c>
      <c r="I218" s="45" t="s">
        <v>53</v>
      </c>
      <c r="J218" s="46" t="s">
        <v>65</v>
      </c>
      <c r="K218" s="47">
        <v>100</v>
      </c>
      <c r="L218" s="48">
        <v>70</v>
      </c>
      <c r="M218" s="49">
        <v>45042.670173611114</v>
      </c>
      <c r="N218" s="50">
        <v>45042.67046296296</v>
      </c>
      <c r="O218" s="51" t="s">
        <v>372</v>
      </c>
      <c r="P218" s="52" t="s">
        <v>372</v>
      </c>
      <c r="Q218" s="109" t="s">
        <v>299</v>
      </c>
      <c r="R218" s="53" t="s">
        <v>160</v>
      </c>
      <c r="S218" s="54" t="s">
        <v>376</v>
      </c>
    </row>
    <row r="219" spans="1:19">
      <c r="A219" s="37" t="s">
        <v>147</v>
      </c>
      <c r="B219" s="38">
        <v>4008439</v>
      </c>
      <c r="C219" s="39">
        <v>1</v>
      </c>
      <c r="D219" s="40">
        <v>6</v>
      </c>
      <c r="E219" s="41">
        <v>37820</v>
      </c>
      <c r="F219" s="42" t="s">
        <v>148</v>
      </c>
      <c r="G219" s="43" t="s">
        <v>26</v>
      </c>
      <c r="H219" s="44">
        <v>3</v>
      </c>
      <c r="I219" s="45" t="s">
        <v>53</v>
      </c>
      <c r="J219" s="46" t="s">
        <v>65</v>
      </c>
      <c r="K219" s="47">
        <v>100</v>
      </c>
      <c r="L219" s="48">
        <v>71</v>
      </c>
      <c r="M219" s="49">
        <v>45042.670682870368</v>
      </c>
      <c r="N219" s="50">
        <v>45042.670972222222</v>
      </c>
      <c r="O219" s="51" t="s">
        <v>372</v>
      </c>
      <c r="P219" s="52" t="s">
        <v>372</v>
      </c>
      <c r="Q219" s="109" t="s">
        <v>396</v>
      </c>
      <c r="R219" s="53" t="s">
        <v>160</v>
      </c>
      <c r="S219" s="54" t="s">
        <v>193</v>
      </c>
    </row>
    <row r="220" spans="1:19">
      <c r="A220" s="37" t="s">
        <v>147</v>
      </c>
      <c r="B220" s="38">
        <v>4008461</v>
      </c>
      <c r="C220" s="39">
        <v>1</v>
      </c>
      <c r="D220" s="40">
        <v>6</v>
      </c>
      <c r="E220" s="41">
        <v>37820</v>
      </c>
      <c r="F220" s="42" t="s">
        <v>148</v>
      </c>
      <c r="G220" s="43" t="s">
        <v>26</v>
      </c>
      <c r="H220" s="44">
        <v>3</v>
      </c>
      <c r="I220" s="45" t="s">
        <v>53</v>
      </c>
      <c r="J220" s="46" t="s">
        <v>65</v>
      </c>
      <c r="K220" s="47">
        <v>100</v>
      </c>
      <c r="L220" s="48">
        <v>72</v>
      </c>
      <c r="M220" s="49">
        <v>45042.672743055547</v>
      </c>
      <c r="N220" s="50">
        <v>45042.673090277778</v>
      </c>
      <c r="O220" s="51" t="s">
        <v>98</v>
      </c>
      <c r="P220" s="52" t="s">
        <v>258</v>
      </c>
      <c r="Q220" s="109" t="s">
        <v>400</v>
      </c>
      <c r="R220" s="53" t="s">
        <v>401</v>
      </c>
      <c r="S220" s="54" t="s">
        <v>154</v>
      </c>
    </row>
    <row r="221" spans="1:19">
      <c r="A221" s="37" t="s">
        <v>147</v>
      </c>
      <c r="B221" s="38">
        <v>4008467</v>
      </c>
      <c r="C221" s="39">
        <v>1</v>
      </c>
      <c r="D221" s="40">
        <v>6</v>
      </c>
      <c r="E221" s="41">
        <v>37820</v>
      </c>
      <c r="F221" s="42" t="s">
        <v>148</v>
      </c>
      <c r="G221" s="43" t="s">
        <v>26</v>
      </c>
      <c r="H221" s="44">
        <v>3</v>
      </c>
      <c r="I221" s="45" t="s">
        <v>53</v>
      </c>
      <c r="J221" s="46" t="s">
        <v>65</v>
      </c>
      <c r="K221" s="47">
        <v>100</v>
      </c>
      <c r="L221" s="48">
        <v>73</v>
      </c>
      <c r="M221" s="49">
        <v>45042.673321759263</v>
      </c>
      <c r="N221" s="50">
        <v>45042.673645833333</v>
      </c>
      <c r="O221" s="51" t="s">
        <v>72</v>
      </c>
      <c r="P221" s="52" t="s">
        <v>72</v>
      </c>
      <c r="Q221" s="109" t="s">
        <v>382</v>
      </c>
      <c r="R221" s="53" t="s">
        <v>160</v>
      </c>
      <c r="S221" s="54" t="s">
        <v>74</v>
      </c>
    </row>
    <row r="222" spans="1:19">
      <c r="A222" s="37" t="s">
        <v>147</v>
      </c>
      <c r="B222" s="38">
        <v>4008472</v>
      </c>
      <c r="C222" s="39">
        <v>1</v>
      </c>
      <c r="D222" s="40">
        <v>6</v>
      </c>
      <c r="E222" s="41">
        <v>37820</v>
      </c>
      <c r="F222" s="42" t="s">
        <v>148</v>
      </c>
      <c r="G222" s="43" t="s">
        <v>26</v>
      </c>
      <c r="H222" s="44">
        <v>3</v>
      </c>
      <c r="I222" s="45" t="s">
        <v>53</v>
      </c>
      <c r="J222" s="46" t="s">
        <v>65</v>
      </c>
      <c r="K222" s="47">
        <v>100</v>
      </c>
      <c r="L222" s="48">
        <v>74</v>
      </c>
      <c r="M222" s="49">
        <v>45042.673831018517</v>
      </c>
      <c r="N222" s="50">
        <v>45042.674166666657</v>
      </c>
      <c r="O222" s="51" t="s">
        <v>284</v>
      </c>
      <c r="P222" s="52" t="s">
        <v>72</v>
      </c>
      <c r="Q222" s="109" t="s">
        <v>394</v>
      </c>
      <c r="R222" s="53" t="s">
        <v>156</v>
      </c>
      <c r="S222" s="54" t="s">
        <v>210</v>
      </c>
    </row>
    <row r="223" spans="1:19">
      <c r="A223" s="37" t="s">
        <v>147</v>
      </c>
      <c r="B223" s="38">
        <v>4008487</v>
      </c>
      <c r="C223" s="39">
        <v>1</v>
      </c>
      <c r="D223" s="40">
        <v>6</v>
      </c>
      <c r="E223" s="41">
        <v>37820</v>
      </c>
      <c r="F223" s="42" t="s">
        <v>148</v>
      </c>
      <c r="G223" s="43" t="s">
        <v>26</v>
      </c>
      <c r="H223" s="44">
        <v>3</v>
      </c>
      <c r="I223" s="45" t="s">
        <v>53</v>
      </c>
      <c r="J223" s="46" t="s">
        <v>65</v>
      </c>
      <c r="K223" s="47">
        <v>100</v>
      </c>
      <c r="L223" s="48">
        <v>75</v>
      </c>
      <c r="M223" s="49">
        <v>45042.675254629627</v>
      </c>
      <c r="N223" s="50">
        <v>45042.67559027778</v>
      </c>
      <c r="O223" s="51" t="s">
        <v>387</v>
      </c>
      <c r="P223" s="52" t="s">
        <v>72</v>
      </c>
      <c r="Q223" s="109" t="s">
        <v>231</v>
      </c>
      <c r="R223" s="53" t="s">
        <v>156</v>
      </c>
      <c r="S223" s="54" t="s">
        <v>402</v>
      </c>
    </row>
    <row r="224" spans="1:19">
      <c r="A224" s="37" t="s">
        <v>147</v>
      </c>
      <c r="B224" s="38">
        <v>4008492</v>
      </c>
      <c r="C224" s="39">
        <v>1</v>
      </c>
      <c r="D224" s="40">
        <v>6</v>
      </c>
      <c r="E224" s="41">
        <v>37820</v>
      </c>
      <c r="F224" s="42" t="s">
        <v>148</v>
      </c>
      <c r="G224" s="43" t="s">
        <v>26</v>
      </c>
      <c r="H224" s="44">
        <v>3</v>
      </c>
      <c r="I224" s="45" t="s">
        <v>53</v>
      </c>
      <c r="J224" s="46" t="s">
        <v>65</v>
      </c>
      <c r="K224" s="47">
        <v>100</v>
      </c>
      <c r="L224" s="48">
        <v>76</v>
      </c>
      <c r="M224" s="49">
        <v>45042.675787037027</v>
      </c>
      <c r="N224" s="50">
        <v>45042.676099537042</v>
      </c>
      <c r="O224" s="51" t="s">
        <v>72</v>
      </c>
      <c r="P224" s="52" t="s">
        <v>72</v>
      </c>
      <c r="Q224" s="109" t="s">
        <v>394</v>
      </c>
      <c r="R224" s="53" t="s">
        <v>160</v>
      </c>
      <c r="S224" s="54" t="s">
        <v>268</v>
      </c>
    </row>
    <row r="225" spans="1:19">
      <c r="A225" s="37" t="s">
        <v>147</v>
      </c>
      <c r="B225" s="38">
        <v>4008498</v>
      </c>
      <c r="C225" s="39">
        <v>1</v>
      </c>
      <c r="D225" s="40">
        <v>6</v>
      </c>
      <c r="E225" s="41">
        <v>37820</v>
      </c>
      <c r="F225" s="42" t="s">
        <v>148</v>
      </c>
      <c r="G225" s="43" t="s">
        <v>26</v>
      </c>
      <c r="H225" s="44">
        <v>3</v>
      </c>
      <c r="I225" s="45" t="s">
        <v>53</v>
      </c>
      <c r="J225" s="46" t="s">
        <v>65</v>
      </c>
      <c r="K225" s="47">
        <v>100</v>
      </c>
      <c r="L225" s="48">
        <v>77</v>
      </c>
      <c r="M225" s="49">
        <v>45042.676307870373</v>
      </c>
      <c r="N225" s="50">
        <v>45042.676620370366</v>
      </c>
      <c r="O225" s="51" t="s">
        <v>72</v>
      </c>
      <c r="P225" s="52" t="s">
        <v>72</v>
      </c>
      <c r="Q225" s="109" t="s">
        <v>122</v>
      </c>
      <c r="R225" s="53" t="s">
        <v>160</v>
      </c>
      <c r="S225" s="54" t="s">
        <v>268</v>
      </c>
    </row>
    <row r="226" spans="1:19">
      <c r="A226" s="37" t="s">
        <v>147</v>
      </c>
      <c r="B226" s="38">
        <v>4008509</v>
      </c>
      <c r="C226" s="39">
        <v>1</v>
      </c>
      <c r="D226" s="40">
        <v>6</v>
      </c>
      <c r="E226" s="41">
        <v>37820</v>
      </c>
      <c r="F226" s="42" t="s">
        <v>148</v>
      </c>
      <c r="G226" s="43" t="s">
        <v>26</v>
      </c>
      <c r="H226" s="44">
        <v>3</v>
      </c>
      <c r="I226" s="45" t="s">
        <v>53</v>
      </c>
      <c r="J226" s="46" t="s">
        <v>65</v>
      </c>
      <c r="K226" s="47">
        <v>100</v>
      </c>
      <c r="L226" s="48">
        <v>78</v>
      </c>
      <c r="M226" s="49">
        <v>45042.677245370367</v>
      </c>
      <c r="N226" s="50">
        <v>45042.677557870367</v>
      </c>
      <c r="O226" s="51" t="s">
        <v>72</v>
      </c>
      <c r="P226" s="52" t="s">
        <v>72</v>
      </c>
      <c r="Q226" s="109" t="s">
        <v>388</v>
      </c>
      <c r="R226" s="53" t="s">
        <v>160</v>
      </c>
      <c r="S226" s="54" t="s">
        <v>403</v>
      </c>
    </row>
    <row r="227" spans="1:19">
      <c r="A227" s="37" t="s">
        <v>147</v>
      </c>
      <c r="B227" s="38">
        <v>4008515</v>
      </c>
      <c r="C227" s="39">
        <v>1</v>
      </c>
      <c r="D227" s="40">
        <v>6</v>
      </c>
      <c r="E227" s="41">
        <v>37820</v>
      </c>
      <c r="F227" s="42" t="s">
        <v>148</v>
      </c>
      <c r="G227" s="43" t="s">
        <v>26</v>
      </c>
      <c r="H227" s="44">
        <v>3</v>
      </c>
      <c r="I227" s="45" t="s">
        <v>53</v>
      </c>
      <c r="J227" s="46" t="s">
        <v>65</v>
      </c>
      <c r="K227" s="47">
        <v>100</v>
      </c>
      <c r="L227" s="48">
        <v>79</v>
      </c>
      <c r="M227" s="49">
        <v>45042.677719907413</v>
      </c>
      <c r="N227" s="50">
        <v>45042.678043981483</v>
      </c>
      <c r="O227" s="51" t="s">
        <v>72</v>
      </c>
      <c r="P227" s="52" t="s">
        <v>72</v>
      </c>
      <c r="Q227" s="109" t="s">
        <v>392</v>
      </c>
      <c r="R227" s="53" t="s">
        <v>160</v>
      </c>
      <c r="S227" s="54" t="s">
        <v>215</v>
      </c>
    </row>
    <row r="228" spans="1:19">
      <c r="A228" s="37" t="s">
        <v>147</v>
      </c>
      <c r="B228" s="38">
        <v>4008521</v>
      </c>
      <c r="C228" s="39">
        <v>1</v>
      </c>
      <c r="D228" s="40">
        <v>6</v>
      </c>
      <c r="E228" s="41">
        <v>37820</v>
      </c>
      <c r="F228" s="42" t="s">
        <v>148</v>
      </c>
      <c r="G228" s="43" t="s">
        <v>26</v>
      </c>
      <c r="H228" s="44">
        <v>3</v>
      </c>
      <c r="I228" s="45" t="s">
        <v>53</v>
      </c>
      <c r="J228" s="46" t="s">
        <v>65</v>
      </c>
      <c r="K228" s="47">
        <v>100</v>
      </c>
      <c r="L228" s="48">
        <v>80</v>
      </c>
      <c r="M228" s="49">
        <v>45042.678182870368</v>
      </c>
      <c r="N228" s="50">
        <v>45042.678495370368</v>
      </c>
      <c r="O228" s="51" t="s">
        <v>72</v>
      </c>
      <c r="P228" s="52" t="s">
        <v>72</v>
      </c>
      <c r="Q228" s="109" t="s">
        <v>391</v>
      </c>
      <c r="R228" s="53" t="s">
        <v>160</v>
      </c>
      <c r="S228" s="54" t="s">
        <v>377</v>
      </c>
    </row>
    <row r="229" spans="1:19">
      <c r="A229" s="37" t="s">
        <v>147</v>
      </c>
      <c r="B229" s="38">
        <v>4008548</v>
      </c>
      <c r="C229" s="39">
        <v>1</v>
      </c>
      <c r="D229" s="40">
        <v>6</v>
      </c>
      <c r="E229" s="41">
        <v>37820</v>
      </c>
      <c r="F229" s="42" t="s">
        <v>148</v>
      </c>
      <c r="G229" s="43" t="s">
        <v>26</v>
      </c>
      <c r="H229" s="44">
        <v>3</v>
      </c>
      <c r="I229" s="45" t="s">
        <v>53</v>
      </c>
      <c r="J229" s="46" t="s">
        <v>65</v>
      </c>
      <c r="K229" s="47">
        <v>100</v>
      </c>
      <c r="L229" s="48">
        <v>81</v>
      </c>
      <c r="M229" s="49">
        <v>45042.6794212963</v>
      </c>
      <c r="N229" s="50">
        <v>45042.680763888893</v>
      </c>
      <c r="O229" s="51" t="s">
        <v>334</v>
      </c>
      <c r="P229" s="52" t="s">
        <v>210</v>
      </c>
      <c r="Q229" s="109" t="s">
        <v>282</v>
      </c>
      <c r="R229" s="53" t="s">
        <v>404</v>
      </c>
      <c r="S229" s="54" t="s">
        <v>405</v>
      </c>
    </row>
    <row r="230" spans="1:19">
      <c r="A230" s="37" t="s">
        <v>147</v>
      </c>
      <c r="B230" s="38">
        <v>4008552</v>
      </c>
      <c r="C230" s="39">
        <v>1</v>
      </c>
      <c r="D230" s="40">
        <v>6</v>
      </c>
      <c r="E230" s="41">
        <v>37820</v>
      </c>
      <c r="F230" s="42" t="s">
        <v>148</v>
      </c>
      <c r="G230" s="43" t="s">
        <v>26</v>
      </c>
      <c r="H230" s="44">
        <v>3</v>
      </c>
      <c r="I230" s="45" t="s">
        <v>53</v>
      </c>
      <c r="J230" s="46" t="s">
        <v>65</v>
      </c>
      <c r="K230" s="47">
        <v>100</v>
      </c>
      <c r="L230" s="48">
        <v>82</v>
      </c>
      <c r="M230" s="49">
        <v>45042.680763888893</v>
      </c>
      <c r="N230" s="50">
        <v>45042.681087962963</v>
      </c>
      <c r="O230" s="51" t="s">
        <v>72</v>
      </c>
      <c r="P230" s="52" t="s">
        <v>72</v>
      </c>
      <c r="Q230" s="109" t="s">
        <v>75</v>
      </c>
      <c r="R230" s="53" t="s">
        <v>160</v>
      </c>
      <c r="S230" s="54" t="s">
        <v>387</v>
      </c>
    </row>
    <row r="231" spans="1:19">
      <c r="A231" s="37" t="s">
        <v>147</v>
      </c>
      <c r="B231" s="38">
        <v>4008561</v>
      </c>
      <c r="C231" s="39">
        <v>1</v>
      </c>
      <c r="D231" s="40">
        <v>6</v>
      </c>
      <c r="E231" s="41">
        <v>37820</v>
      </c>
      <c r="F231" s="42" t="s">
        <v>148</v>
      </c>
      <c r="G231" s="43" t="s">
        <v>26</v>
      </c>
      <c r="H231" s="44">
        <v>3</v>
      </c>
      <c r="I231" s="45" t="s">
        <v>53</v>
      </c>
      <c r="J231" s="46" t="s">
        <v>65</v>
      </c>
      <c r="K231" s="47">
        <v>100</v>
      </c>
      <c r="L231" s="48">
        <v>83</v>
      </c>
      <c r="M231" s="49">
        <v>45042.681400462963</v>
      </c>
      <c r="N231" s="50">
        <v>45042.681712962964</v>
      </c>
      <c r="O231" s="51" t="s">
        <v>72</v>
      </c>
      <c r="P231" s="52" t="s">
        <v>72</v>
      </c>
      <c r="Q231" s="109" t="s">
        <v>387</v>
      </c>
      <c r="R231" s="53" t="s">
        <v>160</v>
      </c>
      <c r="S231" s="54" t="s">
        <v>264</v>
      </c>
    </row>
    <row r="232" spans="1:19">
      <c r="A232" s="37" t="s">
        <v>147</v>
      </c>
      <c r="B232" s="38">
        <v>4008567</v>
      </c>
      <c r="C232" s="39">
        <v>1</v>
      </c>
      <c r="D232" s="40">
        <v>6</v>
      </c>
      <c r="E232" s="41">
        <v>37820</v>
      </c>
      <c r="F232" s="42" t="s">
        <v>148</v>
      </c>
      <c r="G232" s="43" t="s">
        <v>26</v>
      </c>
      <c r="H232" s="44">
        <v>3</v>
      </c>
      <c r="I232" s="45" t="s">
        <v>53</v>
      </c>
      <c r="J232" s="46" t="s">
        <v>65</v>
      </c>
      <c r="K232" s="47">
        <v>100</v>
      </c>
      <c r="L232" s="48">
        <v>84</v>
      </c>
      <c r="M232" s="49">
        <v>45042.681863425933</v>
      </c>
      <c r="N232" s="50">
        <v>45042.682175925933</v>
      </c>
      <c r="O232" s="51" t="s">
        <v>72</v>
      </c>
      <c r="P232" s="52" t="s">
        <v>72</v>
      </c>
      <c r="Q232" s="109" t="s">
        <v>391</v>
      </c>
      <c r="R232" s="53" t="s">
        <v>160</v>
      </c>
      <c r="S232" s="54" t="s">
        <v>377</v>
      </c>
    </row>
    <row r="233" spans="1:19">
      <c r="A233" s="37" t="s">
        <v>147</v>
      </c>
      <c r="B233" s="38">
        <v>4008578</v>
      </c>
      <c r="C233" s="39">
        <v>1</v>
      </c>
      <c r="D233" s="40">
        <v>6</v>
      </c>
      <c r="E233" s="41">
        <v>37820</v>
      </c>
      <c r="F233" s="42" t="s">
        <v>148</v>
      </c>
      <c r="G233" s="43" t="s">
        <v>26</v>
      </c>
      <c r="H233" s="44">
        <v>3</v>
      </c>
      <c r="I233" s="45" t="s">
        <v>53</v>
      </c>
      <c r="J233" s="46" t="s">
        <v>65</v>
      </c>
      <c r="K233" s="47">
        <v>100</v>
      </c>
      <c r="L233" s="48">
        <v>85</v>
      </c>
      <c r="M233" s="49">
        <v>45042.682384259257</v>
      </c>
      <c r="N233" s="50">
        <v>45042.682696759257</v>
      </c>
      <c r="O233" s="51" t="s">
        <v>72</v>
      </c>
      <c r="P233" s="52" t="s">
        <v>72</v>
      </c>
      <c r="Q233" s="109" t="s">
        <v>122</v>
      </c>
      <c r="R233" s="53" t="s">
        <v>160</v>
      </c>
      <c r="S233" s="54" t="s">
        <v>268</v>
      </c>
    </row>
    <row r="234" spans="1:19">
      <c r="A234" s="37" t="s">
        <v>147</v>
      </c>
      <c r="B234" s="38">
        <v>4008585</v>
      </c>
      <c r="C234" s="39">
        <v>1</v>
      </c>
      <c r="D234" s="40">
        <v>6</v>
      </c>
      <c r="E234" s="41">
        <v>37820</v>
      </c>
      <c r="F234" s="42" t="s">
        <v>148</v>
      </c>
      <c r="G234" s="43" t="s">
        <v>26</v>
      </c>
      <c r="H234" s="44">
        <v>3</v>
      </c>
      <c r="I234" s="45" t="s">
        <v>53</v>
      </c>
      <c r="J234" s="46" t="s">
        <v>65</v>
      </c>
      <c r="K234" s="47">
        <v>100</v>
      </c>
      <c r="L234" s="48">
        <v>86</v>
      </c>
      <c r="M234" s="49">
        <v>45042.682847222219</v>
      </c>
      <c r="N234" s="50">
        <v>45042.683159722219</v>
      </c>
      <c r="O234" s="51" t="s">
        <v>72</v>
      </c>
      <c r="P234" s="52" t="s">
        <v>72</v>
      </c>
      <c r="Q234" s="109" t="s">
        <v>391</v>
      </c>
      <c r="R234" s="53" t="s">
        <v>160</v>
      </c>
      <c r="S234" s="54" t="s">
        <v>377</v>
      </c>
    </row>
    <row r="235" spans="1:19">
      <c r="A235" s="37" t="s">
        <v>147</v>
      </c>
      <c r="B235" s="38">
        <v>4008591</v>
      </c>
      <c r="C235" s="39">
        <v>1</v>
      </c>
      <c r="D235" s="40">
        <v>6</v>
      </c>
      <c r="E235" s="41">
        <v>37820</v>
      </c>
      <c r="F235" s="42" t="s">
        <v>148</v>
      </c>
      <c r="G235" s="43" t="s">
        <v>26</v>
      </c>
      <c r="H235" s="44">
        <v>3</v>
      </c>
      <c r="I235" s="45" t="s">
        <v>53</v>
      </c>
      <c r="J235" s="46" t="s">
        <v>65</v>
      </c>
      <c r="K235" s="47">
        <v>100</v>
      </c>
      <c r="L235" s="48">
        <v>87</v>
      </c>
      <c r="M235" s="49">
        <v>45042.683680555558</v>
      </c>
      <c r="N235" s="50">
        <v>45042.684004629627</v>
      </c>
      <c r="O235" s="51" t="s">
        <v>72</v>
      </c>
      <c r="P235" s="52" t="s">
        <v>72</v>
      </c>
      <c r="Q235" s="109" t="s">
        <v>268</v>
      </c>
      <c r="R235" s="53" t="s">
        <v>160</v>
      </c>
      <c r="S235" s="54" t="s">
        <v>362</v>
      </c>
    </row>
    <row r="236" spans="1:19">
      <c r="A236" s="37" t="s">
        <v>147</v>
      </c>
      <c r="B236" s="38">
        <v>4008595</v>
      </c>
      <c r="C236" s="39">
        <v>1</v>
      </c>
      <c r="D236" s="40">
        <v>6</v>
      </c>
      <c r="E236" s="41">
        <v>37820</v>
      </c>
      <c r="F236" s="42" t="s">
        <v>148</v>
      </c>
      <c r="G236" s="43" t="s">
        <v>26</v>
      </c>
      <c r="H236" s="44">
        <v>3</v>
      </c>
      <c r="I236" s="45" t="s">
        <v>53</v>
      </c>
      <c r="J236" s="46" t="s">
        <v>65</v>
      </c>
      <c r="K236" s="47">
        <v>100</v>
      </c>
      <c r="L236" s="48">
        <v>88</v>
      </c>
      <c r="M236" s="49">
        <v>45042.684212962973</v>
      </c>
      <c r="N236" s="50">
        <v>45042.684525462973</v>
      </c>
      <c r="O236" s="51" t="s">
        <v>72</v>
      </c>
      <c r="P236" s="52" t="s">
        <v>72</v>
      </c>
      <c r="Q236" s="109" t="s">
        <v>122</v>
      </c>
      <c r="R236" s="53" t="s">
        <v>160</v>
      </c>
      <c r="S236" s="54" t="s">
        <v>210</v>
      </c>
    </row>
    <row r="237" spans="1:19">
      <c r="A237" s="37" t="s">
        <v>147</v>
      </c>
      <c r="B237" s="38">
        <v>4008599</v>
      </c>
      <c r="C237" s="39">
        <v>1</v>
      </c>
      <c r="D237" s="40">
        <v>6</v>
      </c>
      <c r="E237" s="41">
        <v>37820</v>
      </c>
      <c r="F237" s="42" t="s">
        <v>148</v>
      </c>
      <c r="G237" s="43" t="s">
        <v>26</v>
      </c>
      <c r="H237" s="44">
        <v>3</v>
      </c>
      <c r="I237" s="45" t="s">
        <v>53</v>
      </c>
      <c r="J237" s="46" t="s">
        <v>65</v>
      </c>
      <c r="K237" s="47">
        <v>100</v>
      </c>
      <c r="L237" s="48">
        <v>89</v>
      </c>
      <c r="M237" s="49">
        <v>45042.684664351851</v>
      </c>
      <c r="N237" s="50">
        <v>45042.684965277767</v>
      </c>
      <c r="O237" s="51" t="s">
        <v>72</v>
      </c>
      <c r="P237" s="52" t="s">
        <v>72</v>
      </c>
      <c r="Q237" s="109" t="s">
        <v>373</v>
      </c>
      <c r="R237" s="53" t="s">
        <v>160</v>
      </c>
      <c r="S237" s="54" t="s">
        <v>256</v>
      </c>
    </row>
    <row r="238" spans="1:19">
      <c r="A238" s="37" t="s">
        <v>147</v>
      </c>
      <c r="B238" s="38">
        <v>4008607</v>
      </c>
      <c r="C238" s="39">
        <v>1</v>
      </c>
      <c r="D238" s="40">
        <v>6</v>
      </c>
      <c r="E238" s="41">
        <v>37820</v>
      </c>
      <c r="F238" s="42" t="s">
        <v>148</v>
      </c>
      <c r="G238" s="43" t="s">
        <v>26</v>
      </c>
      <c r="H238" s="44">
        <v>3</v>
      </c>
      <c r="I238" s="45" t="s">
        <v>53</v>
      </c>
      <c r="J238" s="46" t="s">
        <v>65</v>
      </c>
      <c r="K238" s="47">
        <v>100</v>
      </c>
      <c r="L238" s="48">
        <v>90</v>
      </c>
      <c r="M238" s="49">
        <v>45042.685543981483</v>
      </c>
      <c r="N238" s="50">
        <v>45042.685833333337</v>
      </c>
      <c r="O238" s="51" t="s">
        <v>372</v>
      </c>
      <c r="P238" s="52" t="s">
        <v>372</v>
      </c>
      <c r="Q238" s="109" t="s">
        <v>376</v>
      </c>
      <c r="R238" s="53" t="s">
        <v>160</v>
      </c>
      <c r="S238" s="54" t="s">
        <v>285</v>
      </c>
    </row>
    <row r="239" spans="1:19">
      <c r="A239" s="37" t="s">
        <v>147</v>
      </c>
      <c r="B239" s="38">
        <v>4008620</v>
      </c>
      <c r="C239" s="39">
        <v>1</v>
      </c>
      <c r="D239" s="40">
        <v>6</v>
      </c>
      <c r="E239" s="41">
        <v>37820</v>
      </c>
      <c r="F239" s="42" t="s">
        <v>148</v>
      </c>
      <c r="G239" s="43" t="s">
        <v>26</v>
      </c>
      <c r="H239" s="44">
        <v>3</v>
      </c>
      <c r="I239" s="45" t="s">
        <v>53</v>
      </c>
      <c r="J239" s="46" t="s">
        <v>65</v>
      </c>
      <c r="K239" s="47">
        <v>100</v>
      </c>
      <c r="L239" s="48">
        <v>91</v>
      </c>
      <c r="M239" s="49">
        <v>45042.686539351853</v>
      </c>
      <c r="N239" s="50">
        <v>45042.686828703707</v>
      </c>
      <c r="O239" s="51" t="s">
        <v>372</v>
      </c>
      <c r="P239" s="52" t="s">
        <v>372</v>
      </c>
      <c r="Q239" s="109" t="s">
        <v>244</v>
      </c>
      <c r="R239" s="53" t="s">
        <v>160</v>
      </c>
      <c r="S239" s="54" t="s">
        <v>406</v>
      </c>
    </row>
    <row r="240" spans="1:19">
      <c r="A240" s="37" t="s">
        <v>147</v>
      </c>
      <c r="B240" s="38">
        <v>4008626</v>
      </c>
      <c r="C240" s="39">
        <v>1</v>
      </c>
      <c r="D240" s="40">
        <v>6</v>
      </c>
      <c r="E240" s="41">
        <v>37820</v>
      </c>
      <c r="F240" s="42" t="s">
        <v>148</v>
      </c>
      <c r="G240" s="43" t="s">
        <v>26</v>
      </c>
      <c r="H240" s="44">
        <v>3</v>
      </c>
      <c r="I240" s="45" t="s">
        <v>53</v>
      </c>
      <c r="J240" s="46" t="s">
        <v>65</v>
      </c>
      <c r="K240" s="47">
        <v>100</v>
      </c>
      <c r="L240" s="48">
        <v>92</v>
      </c>
      <c r="M240" s="49">
        <v>45042.687199074076</v>
      </c>
      <c r="N240" s="50">
        <v>45042.6875</v>
      </c>
      <c r="O240" s="51" t="s">
        <v>372</v>
      </c>
      <c r="P240" s="52" t="s">
        <v>372</v>
      </c>
      <c r="Q240" s="109" t="s">
        <v>260</v>
      </c>
      <c r="R240" s="53" t="s">
        <v>160</v>
      </c>
      <c r="S240" s="54" t="s">
        <v>407</v>
      </c>
    </row>
    <row r="241" spans="1:19">
      <c r="A241" s="37" t="s">
        <v>147</v>
      </c>
      <c r="B241" s="38">
        <v>4008633</v>
      </c>
      <c r="C241" s="39">
        <v>1</v>
      </c>
      <c r="D241" s="40">
        <v>6</v>
      </c>
      <c r="E241" s="41">
        <v>37820</v>
      </c>
      <c r="F241" s="42" t="s">
        <v>148</v>
      </c>
      <c r="G241" s="43" t="s">
        <v>26</v>
      </c>
      <c r="H241" s="44">
        <v>3</v>
      </c>
      <c r="I241" s="45" t="s">
        <v>53</v>
      </c>
      <c r="J241" s="46" t="s">
        <v>65</v>
      </c>
      <c r="K241" s="47">
        <v>100</v>
      </c>
      <c r="L241" s="48">
        <v>93</v>
      </c>
      <c r="M241" s="49">
        <v>45042.687881944446</v>
      </c>
      <c r="N241" s="50">
        <v>45042.688171296293</v>
      </c>
      <c r="O241" s="51" t="s">
        <v>372</v>
      </c>
      <c r="P241" s="52" t="s">
        <v>372</v>
      </c>
      <c r="Q241" s="109" t="s">
        <v>107</v>
      </c>
      <c r="R241" s="53" t="s">
        <v>160</v>
      </c>
      <c r="S241" s="54" t="s">
        <v>383</v>
      </c>
    </row>
    <row r="242" spans="1:19">
      <c r="A242" s="37" t="s">
        <v>147</v>
      </c>
      <c r="B242" s="38">
        <v>4008636</v>
      </c>
      <c r="C242" s="39">
        <v>1</v>
      </c>
      <c r="D242" s="40">
        <v>6</v>
      </c>
      <c r="E242" s="41">
        <v>37820</v>
      </c>
      <c r="F242" s="42" t="s">
        <v>148</v>
      </c>
      <c r="G242" s="43" t="s">
        <v>26</v>
      </c>
      <c r="H242" s="44">
        <v>3</v>
      </c>
      <c r="I242" s="45" t="s">
        <v>53</v>
      </c>
      <c r="J242" s="46" t="s">
        <v>65</v>
      </c>
      <c r="K242" s="47">
        <v>100</v>
      </c>
      <c r="L242" s="48">
        <v>94</v>
      </c>
      <c r="M242" s="49">
        <v>45042.688668981478</v>
      </c>
      <c r="N242" s="50">
        <v>45042.688969907409</v>
      </c>
      <c r="O242" s="51" t="s">
        <v>372</v>
      </c>
      <c r="P242" s="52" t="s">
        <v>372</v>
      </c>
      <c r="Q242" s="109" t="s">
        <v>209</v>
      </c>
      <c r="R242" s="53" t="s">
        <v>160</v>
      </c>
      <c r="S242" s="54" t="s">
        <v>169</v>
      </c>
    </row>
    <row r="243" spans="1:19">
      <c r="A243" s="37" t="s">
        <v>147</v>
      </c>
      <c r="B243" s="38">
        <v>4008640</v>
      </c>
      <c r="C243" s="39">
        <v>1</v>
      </c>
      <c r="D243" s="40">
        <v>6</v>
      </c>
      <c r="E243" s="41">
        <v>37820</v>
      </c>
      <c r="F243" s="42" t="s">
        <v>148</v>
      </c>
      <c r="G243" s="43" t="s">
        <v>26</v>
      </c>
      <c r="H243" s="44">
        <v>3</v>
      </c>
      <c r="I243" s="45" t="s">
        <v>53</v>
      </c>
      <c r="J243" s="46" t="s">
        <v>65</v>
      </c>
      <c r="K243" s="47">
        <v>100</v>
      </c>
      <c r="L243" s="48">
        <v>95</v>
      </c>
      <c r="M243" s="49">
        <v>45042.689305555563</v>
      </c>
      <c r="N243" s="50">
        <v>45042.689606481479</v>
      </c>
      <c r="O243" s="51" t="s">
        <v>372</v>
      </c>
      <c r="P243" s="52" t="s">
        <v>372</v>
      </c>
      <c r="Q243" s="109" t="s">
        <v>98</v>
      </c>
      <c r="R243" s="53" t="s">
        <v>160</v>
      </c>
      <c r="S243" s="54" t="s">
        <v>264</v>
      </c>
    </row>
    <row r="244" spans="1:19">
      <c r="A244" s="37" t="s">
        <v>147</v>
      </c>
      <c r="B244" s="38">
        <v>4008650</v>
      </c>
      <c r="C244" s="39">
        <v>1</v>
      </c>
      <c r="D244" s="40">
        <v>6</v>
      </c>
      <c r="E244" s="41">
        <v>37820</v>
      </c>
      <c r="F244" s="42" t="s">
        <v>148</v>
      </c>
      <c r="G244" s="43" t="s">
        <v>26</v>
      </c>
      <c r="H244" s="44">
        <v>3</v>
      </c>
      <c r="I244" s="45" t="s">
        <v>53</v>
      </c>
      <c r="J244" s="46" t="s">
        <v>65</v>
      </c>
      <c r="K244" s="47">
        <v>100</v>
      </c>
      <c r="L244" s="48">
        <v>96</v>
      </c>
      <c r="M244" s="49">
        <v>45042.690243055556</v>
      </c>
      <c r="N244" s="50">
        <v>45042.69054398148</v>
      </c>
      <c r="O244" s="51" t="s">
        <v>372</v>
      </c>
      <c r="P244" s="52" t="s">
        <v>372</v>
      </c>
      <c r="Q244" s="109" t="s">
        <v>264</v>
      </c>
      <c r="R244" s="53" t="s">
        <v>160</v>
      </c>
      <c r="S244" s="54" t="s">
        <v>403</v>
      </c>
    </row>
    <row r="245" spans="1:19">
      <c r="A245" s="37" t="s">
        <v>147</v>
      </c>
      <c r="B245" s="38">
        <v>4008655</v>
      </c>
      <c r="C245" s="39">
        <v>1</v>
      </c>
      <c r="D245" s="40">
        <v>6</v>
      </c>
      <c r="E245" s="41">
        <v>37820</v>
      </c>
      <c r="F245" s="42" t="s">
        <v>148</v>
      </c>
      <c r="G245" s="43" t="s">
        <v>26</v>
      </c>
      <c r="H245" s="44">
        <v>3</v>
      </c>
      <c r="I245" s="45" t="s">
        <v>53</v>
      </c>
      <c r="J245" s="46" t="s">
        <v>65</v>
      </c>
      <c r="K245" s="47">
        <v>100</v>
      </c>
      <c r="L245" s="48">
        <v>97</v>
      </c>
      <c r="M245" s="49">
        <v>45042.690879629627</v>
      </c>
      <c r="N245" s="50">
        <v>45042.691168981481</v>
      </c>
      <c r="O245" s="51" t="s">
        <v>73</v>
      </c>
      <c r="P245" s="52" t="s">
        <v>73</v>
      </c>
      <c r="Q245" s="109" t="s">
        <v>284</v>
      </c>
      <c r="R245" s="53" t="s">
        <v>160</v>
      </c>
      <c r="S245" s="54" t="s">
        <v>264</v>
      </c>
    </row>
    <row r="246" spans="1:19">
      <c r="A246" s="37" t="s">
        <v>147</v>
      </c>
      <c r="B246" s="38">
        <v>4008660</v>
      </c>
      <c r="C246" s="39">
        <v>1</v>
      </c>
      <c r="D246" s="40">
        <v>6</v>
      </c>
      <c r="E246" s="41">
        <v>37820</v>
      </c>
      <c r="F246" s="42" t="s">
        <v>148</v>
      </c>
      <c r="G246" s="43" t="s">
        <v>26</v>
      </c>
      <c r="H246" s="44">
        <v>3</v>
      </c>
      <c r="I246" s="45" t="s">
        <v>53</v>
      </c>
      <c r="J246" s="46" t="s">
        <v>65</v>
      </c>
      <c r="K246" s="47">
        <v>100</v>
      </c>
      <c r="L246" s="48">
        <v>98</v>
      </c>
      <c r="M246" s="49">
        <v>45042.691574074073</v>
      </c>
      <c r="N246" s="50">
        <v>45042.691863425927</v>
      </c>
      <c r="O246" s="51" t="s">
        <v>372</v>
      </c>
      <c r="P246" s="52" t="s">
        <v>372</v>
      </c>
      <c r="Q246" s="109" t="s">
        <v>204</v>
      </c>
      <c r="R246" s="53" t="s">
        <v>160</v>
      </c>
      <c r="S246" s="54" t="s">
        <v>379</v>
      </c>
    </row>
    <row r="247" spans="1:19">
      <c r="A247" s="37" t="s">
        <v>147</v>
      </c>
      <c r="B247" s="38">
        <v>4008663</v>
      </c>
      <c r="C247" s="39">
        <v>1</v>
      </c>
      <c r="D247" s="40">
        <v>6</v>
      </c>
      <c r="E247" s="41">
        <v>37820</v>
      </c>
      <c r="F247" s="42" t="s">
        <v>148</v>
      </c>
      <c r="G247" s="43" t="s">
        <v>26</v>
      </c>
      <c r="H247" s="44">
        <v>3</v>
      </c>
      <c r="I247" s="45" t="s">
        <v>53</v>
      </c>
      <c r="J247" s="46" t="s">
        <v>65</v>
      </c>
      <c r="K247" s="47">
        <v>100</v>
      </c>
      <c r="L247" s="48">
        <v>99</v>
      </c>
      <c r="M247" s="49">
        <v>45042.692164351851</v>
      </c>
      <c r="N247" s="50">
        <v>45042.692465277767</v>
      </c>
      <c r="O247" s="51" t="s">
        <v>372</v>
      </c>
      <c r="P247" s="52" t="s">
        <v>372</v>
      </c>
      <c r="Q247" s="109" t="s">
        <v>72</v>
      </c>
      <c r="R247" s="53" t="s">
        <v>160</v>
      </c>
      <c r="S247" s="54" t="s">
        <v>121</v>
      </c>
    </row>
    <row r="248" spans="1:19">
      <c r="A248" s="37" t="s">
        <v>147</v>
      </c>
      <c r="B248" s="38">
        <v>4008672</v>
      </c>
      <c r="C248" s="39">
        <v>1</v>
      </c>
      <c r="D248" s="40">
        <v>6</v>
      </c>
      <c r="E248" s="41">
        <v>37820</v>
      </c>
      <c r="F248" s="42" t="s">
        <v>148</v>
      </c>
      <c r="G248" s="43" t="s">
        <v>26</v>
      </c>
      <c r="H248" s="44">
        <v>3</v>
      </c>
      <c r="I248" s="45" t="s">
        <v>53</v>
      </c>
      <c r="J248" s="46" t="s">
        <v>65</v>
      </c>
      <c r="K248" s="47">
        <v>100</v>
      </c>
      <c r="L248" s="48">
        <v>100</v>
      </c>
      <c r="M248" s="49">
        <v>45042.692847222221</v>
      </c>
      <c r="N248" s="50">
        <v>45042.693136574067</v>
      </c>
      <c r="O248" s="51" t="s">
        <v>372</v>
      </c>
      <c r="P248" s="52" t="s">
        <v>372</v>
      </c>
      <c r="Q248" s="109" t="s">
        <v>107</v>
      </c>
      <c r="R248" s="53" t="s">
        <v>160</v>
      </c>
      <c r="S248" s="54" t="s">
        <v>120</v>
      </c>
    </row>
    <row r="249" spans="1:19">
      <c r="A249" s="37" t="s">
        <v>147</v>
      </c>
      <c r="B249" s="38">
        <v>4008676</v>
      </c>
      <c r="C249" s="39">
        <v>1</v>
      </c>
      <c r="D249" s="40">
        <v>6</v>
      </c>
      <c r="E249" s="41">
        <v>37820</v>
      </c>
      <c r="F249" s="42" t="s">
        <v>148</v>
      </c>
      <c r="G249" s="43" t="s">
        <v>26</v>
      </c>
      <c r="H249" s="44">
        <v>3</v>
      </c>
      <c r="I249" s="45" t="s">
        <v>53</v>
      </c>
      <c r="J249" s="46" t="s">
        <v>65</v>
      </c>
      <c r="K249" s="47">
        <v>100</v>
      </c>
      <c r="L249" s="48">
        <v>101</v>
      </c>
      <c r="M249" s="49">
        <v>45042.693495370368</v>
      </c>
      <c r="N249" s="50">
        <v>45042.693784722222</v>
      </c>
      <c r="O249" s="51" t="s">
        <v>372</v>
      </c>
      <c r="P249" s="52" t="s">
        <v>372</v>
      </c>
      <c r="Q249" s="109" t="s">
        <v>38</v>
      </c>
      <c r="R249" s="53" t="s">
        <v>160</v>
      </c>
      <c r="S249" s="54" t="s">
        <v>384</v>
      </c>
    </row>
    <row r="250" spans="1:19">
      <c r="A250" s="37" t="s">
        <v>147</v>
      </c>
      <c r="B250" s="38">
        <v>4008681</v>
      </c>
      <c r="C250" s="39">
        <v>1</v>
      </c>
      <c r="D250" s="40">
        <v>6</v>
      </c>
      <c r="E250" s="41">
        <v>37820</v>
      </c>
      <c r="F250" s="42" t="s">
        <v>148</v>
      </c>
      <c r="G250" s="43" t="s">
        <v>26</v>
      </c>
      <c r="H250" s="44">
        <v>3</v>
      </c>
      <c r="I250" s="45" t="s">
        <v>53</v>
      </c>
      <c r="J250" s="46" t="s">
        <v>65</v>
      </c>
      <c r="K250" s="47">
        <v>100</v>
      </c>
      <c r="L250" s="48">
        <v>102</v>
      </c>
      <c r="M250" s="49">
        <v>45042.69425925926</v>
      </c>
      <c r="N250" s="50">
        <v>45042.694560185177</v>
      </c>
      <c r="O250" s="51" t="s">
        <v>372</v>
      </c>
      <c r="P250" s="52" t="s">
        <v>372</v>
      </c>
      <c r="Q250" s="109" t="s">
        <v>191</v>
      </c>
      <c r="R250" s="53" t="s">
        <v>160</v>
      </c>
      <c r="S250" s="54" t="s">
        <v>247</v>
      </c>
    </row>
    <row r="251" spans="1:19">
      <c r="A251" s="37" t="s">
        <v>147</v>
      </c>
      <c r="B251" s="38">
        <v>4008686</v>
      </c>
      <c r="C251" s="39">
        <v>1</v>
      </c>
      <c r="D251" s="40">
        <v>6</v>
      </c>
      <c r="E251" s="41">
        <v>37820</v>
      </c>
      <c r="F251" s="42" t="s">
        <v>148</v>
      </c>
      <c r="G251" s="43" t="s">
        <v>26</v>
      </c>
      <c r="H251" s="44">
        <v>3</v>
      </c>
      <c r="I251" s="45" t="s">
        <v>53</v>
      </c>
      <c r="J251" s="46" t="s">
        <v>65</v>
      </c>
      <c r="K251" s="47">
        <v>100</v>
      </c>
      <c r="L251" s="48">
        <v>103</v>
      </c>
      <c r="M251" s="49">
        <v>45042.694918981477</v>
      </c>
      <c r="N251" s="50">
        <v>45042.695219907408</v>
      </c>
      <c r="O251" s="51" t="s">
        <v>73</v>
      </c>
      <c r="P251" s="52" t="s">
        <v>372</v>
      </c>
      <c r="Q251" s="109" t="s">
        <v>260</v>
      </c>
      <c r="R251" s="53" t="s">
        <v>160</v>
      </c>
      <c r="S251" s="54" t="s">
        <v>407</v>
      </c>
    </row>
    <row r="252" spans="1:19">
      <c r="A252" s="37" t="s">
        <v>147</v>
      </c>
      <c r="B252" s="38">
        <v>4008692</v>
      </c>
      <c r="C252" s="39">
        <v>1</v>
      </c>
      <c r="D252" s="40">
        <v>6</v>
      </c>
      <c r="E252" s="41">
        <v>37820</v>
      </c>
      <c r="F252" s="42" t="s">
        <v>148</v>
      </c>
      <c r="G252" s="43" t="s">
        <v>26</v>
      </c>
      <c r="H252" s="44">
        <v>3</v>
      </c>
      <c r="I252" s="45" t="s">
        <v>53</v>
      </c>
      <c r="J252" s="46" t="s">
        <v>65</v>
      </c>
      <c r="K252" s="47">
        <v>100</v>
      </c>
      <c r="L252" s="48">
        <v>104</v>
      </c>
      <c r="M252" s="49">
        <v>45042.695601851847</v>
      </c>
      <c r="N252" s="50">
        <v>45042.695891203701</v>
      </c>
      <c r="O252" s="51" t="s">
        <v>372</v>
      </c>
      <c r="P252" s="52" t="s">
        <v>372</v>
      </c>
      <c r="Q252" s="109" t="s">
        <v>107</v>
      </c>
      <c r="R252" s="53" t="s">
        <v>160</v>
      </c>
      <c r="S252" s="54" t="s">
        <v>120</v>
      </c>
    </row>
    <row r="253" spans="1:19">
      <c r="A253" s="37" t="s">
        <v>147</v>
      </c>
      <c r="B253" s="38">
        <v>4008697</v>
      </c>
      <c r="C253" s="39">
        <v>1</v>
      </c>
      <c r="D253" s="40">
        <v>6</v>
      </c>
      <c r="E253" s="41">
        <v>37820</v>
      </c>
      <c r="F253" s="42" t="s">
        <v>148</v>
      </c>
      <c r="G253" s="43" t="s">
        <v>26</v>
      </c>
      <c r="H253" s="44">
        <v>3</v>
      </c>
      <c r="I253" s="45" t="s">
        <v>53</v>
      </c>
      <c r="J253" s="46" t="s">
        <v>65</v>
      </c>
      <c r="K253" s="47">
        <v>100</v>
      </c>
      <c r="L253" s="48">
        <v>105</v>
      </c>
      <c r="M253" s="49">
        <v>45042.696203703701</v>
      </c>
      <c r="N253" s="50">
        <v>45042.696493055562</v>
      </c>
      <c r="O253" s="51" t="s">
        <v>372</v>
      </c>
      <c r="P253" s="52" t="s">
        <v>372</v>
      </c>
      <c r="Q253" s="109" t="s">
        <v>72</v>
      </c>
      <c r="R253" s="53" t="s">
        <v>160</v>
      </c>
      <c r="S253" s="54" t="s">
        <v>121</v>
      </c>
    </row>
    <row r="254" spans="1:19">
      <c r="A254" s="37" t="s">
        <v>147</v>
      </c>
      <c r="B254" s="38">
        <v>4008702</v>
      </c>
      <c r="C254" s="39">
        <v>1</v>
      </c>
      <c r="D254" s="40">
        <v>6</v>
      </c>
      <c r="E254" s="41">
        <v>37820</v>
      </c>
      <c r="F254" s="42" t="s">
        <v>148</v>
      </c>
      <c r="G254" s="43" t="s">
        <v>26</v>
      </c>
      <c r="H254" s="44">
        <v>3</v>
      </c>
      <c r="I254" s="45" t="s">
        <v>53</v>
      </c>
      <c r="J254" s="46" t="s">
        <v>65</v>
      </c>
      <c r="K254" s="47">
        <v>100</v>
      </c>
      <c r="L254" s="48">
        <v>106</v>
      </c>
      <c r="M254" s="49">
        <v>45042.696828703702</v>
      </c>
      <c r="N254" s="50">
        <v>45042.697118055563</v>
      </c>
      <c r="O254" s="51" t="s">
        <v>372</v>
      </c>
      <c r="P254" s="52" t="s">
        <v>372</v>
      </c>
      <c r="Q254" s="109" t="s">
        <v>284</v>
      </c>
      <c r="R254" s="53" t="s">
        <v>160</v>
      </c>
      <c r="S254" s="54" t="s">
        <v>245</v>
      </c>
    </row>
    <row r="255" spans="1:19">
      <c r="A255" s="37" t="s">
        <v>147</v>
      </c>
      <c r="B255" s="38">
        <v>4008706</v>
      </c>
      <c r="C255" s="39">
        <v>1</v>
      </c>
      <c r="D255" s="40">
        <v>6</v>
      </c>
      <c r="E255" s="41">
        <v>37820</v>
      </c>
      <c r="F255" s="42" t="s">
        <v>148</v>
      </c>
      <c r="G255" s="43" t="s">
        <v>26</v>
      </c>
      <c r="H255" s="44">
        <v>3</v>
      </c>
      <c r="I255" s="45" t="s">
        <v>53</v>
      </c>
      <c r="J255" s="46" t="s">
        <v>65</v>
      </c>
      <c r="K255" s="47">
        <v>100</v>
      </c>
      <c r="L255" s="48">
        <v>107</v>
      </c>
      <c r="M255" s="49">
        <v>45042.697534722232</v>
      </c>
      <c r="N255" s="50">
        <v>45042.697824074072</v>
      </c>
      <c r="O255" s="51" t="s">
        <v>73</v>
      </c>
      <c r="P255" s="52" t="s">
        <v>73</v>
      </c>
      <c r="Q255" s="109" t="s">
        <v>207</v>
      </c>
      <c r="R255" s="53" t="s">
        <v>160</v>
      </c>
      <c r="S255" s="54" t="s">
        <v>244</v>
      </c>
    </row>
    <row r="256" spans="1:19">
      <c r="A256" s="37" t="s">
        <v>147</v>
      </c>
      <c r="B256" s="38">
        <v>4008711</v>
      </c>
      <c r="C256" s="39">
        <v>1</v>
      </c>
      <c r="D256" s="40">
        <v>6</v>
      </c>
      <c r="E256" s="41">
        <v>37820</v>
      </c>
      <c r="F256" s="42" t="s">
        <v>148</v>
      </c>
      <c r="G256" s="43" t="s">
        <v>26</v>
      </c>
      <c r="H256" s="44">
        <v>3</v>
      </c>
      <c r="I256" s="45" t="s">
        <v>53</v>
      </c>
      <c r="J256" s="46" t="s">
        <v>65</v>
      </c>
      <c r="K256" s="47">
        <v>100</v>
      </c>
      <c r="L256" s="48">
        <v>108</v>
      </c>
      <c r="M256" s="49">
        <v>45042.698240740741</v>
      </c>
      <c r="N256" s="50">
        <v>45042.698530092603</v>
      </c>
      <c r="O256" s="51" t="s">
        <v>372</v>
      </c>
      <c r="P256" s="52" t="s">
        <v>372</v>
      </c>
      <c r="Q256" s="109" t="s">
        <v>204</v>
      </c>
      <c r="R256" s="53" t="s">
        <v>160</v>
      </c>
      <c r="S256" s="54" t="s">
        <v>244</v>
      </c>
    </row>
    <row r="257" spans="1:19">
      <c r="A257" s="37" t="s">
        <v>147</v>
      </c>
      <c r="B257" s="38">
        <v>4008714</v>
      </c>
      <c r="C257" s="39">
        <v>1</v>
      </c>
      <c r="D257" s="40">
        <v>6</v>
      </c>
      <c r="E257" s="41">
        <v>37820</v>
      </c>
      <c r="F257" s="42" t="s">
        <v>148</v>
      </c>
      <c r="G257" s="43" t="s">
        <v>26</v>
      </c>
      <c r="H257" s="44">
        <v>3</v>
      </c>
      <c r="I257" s="45" t="s">
        <v>53</v>
      </c>
      <c r="J257" s="46" t="s">
        <v>65</v>
      </c>
      <c r="K257" s="47">
        <v>100</v>
      </c>
      <c r="L257" s="48">
        <v>109</v>
      </c>
      <c r="M257" s="49">
        <v>45042.698900462958</v>
      </c>
      <c r="N257" s="50">
        <v>45042.699189814812</v>
      </c>
      <c r="O257" s="51" t="s">
        <v>372</v>
      </c>
      <c r="P257" s="52" t="s">
        <v>372</v>
      </c>
      <c r="Q257" s="109" t="s">
        <v>38</v>
      </c>
      <c r="R257" s="53" t="s">
        <v>160</v>
      </c>
      <c r="S257" s="54" t="s">
        <v>407</v>
      </c>
    </row>
    <row r="258" spans="1:19">
      <c r="A258" s="37" t="s">
        <v>147</v>
      </c>
      <c r="B258" s="38">
        <v>4008720</v>
      </c>
      <c r="C258" s="39">
        <v>1</v>
      </c>
      <c r="D258" s="40">
        <v>6</v>
      </c>
      <c r="E258" s="41">
        <v>37820</v>
      </c>
      <c r="F258" s="42" t="s">
        <v>148</v>
      </c>
      <c r="G258" s="43" t="s">
        <v>26</v>
      </c>
      <c r="H258" s="44">
        <v>3</v>
      </c>
      <c r="I258" s="45" t="s">
        <v>53</v>
      </c>
      <c r="J258" s="46" t="s">
        <v>65</v>
      </c>
      <c r="K258" s="47">
        <v>100</v>
      </c>
      <c r="L258" s="48">
        <v>110</v>
      </c>
      <c r="M258" s="49">
        <v>45042.699583333328</v>
      </c>
      <c r="N258" s="50">
        <v>45042.699884259258</v>
      </c>
      <c r="O258" s="51" t="s">
        <v>73</v>
      </c>
      <c r="P258" s="52" t="s">
        <v>73</v>
      </c>
      <c r="Q258" s="109" t="s">
        <v>204</v>
      </c>
      <c r="R258" s="53" t="s">
        <v>160</v>
      </c>
      <c r="S258" s="54" t="s">
        <v>379</v>
      </c>
    </row>
    <row r="259" spans="1:19">
      <c r="A259" s="37" t="s">
        <v>147</v>
      </c>
      <c r="B259" s="38">
        <v>4008726</v>
      </c>
      <c r="C259" s="39">
        <v>1</v>
      </c>
      <c r="D259" s="40">
        <v>6</v>
      </c>
      <c r="E259" s="41">
        <v>37820</v>
      </c>
      <c r="F259" s="42" t="s">
        <v>148</v>
      </c>
      <c r="G259" s="43" t="s">
        <v>26</v>
      </c>
      <c r="H259" s="44">
        <v>3</v>
      </c>
      <c r="I259" s="45" t="s">
        <v>53</v>
      </c>
      <c r="J259" s="46" t="s">
        <v>65</v>
      </c>
      <c r="K259" s="47">
        <v>100</v>
      </c>
      <c r="L259" s="48">
        <v>111</v>
      </c>
      <c r="M259" s="49">
        <v>45042.700335648151</v>
      </c>
      <c r="N259" s="50">
        <v>45042.700624999998</v>
      </c>
      <c r="O259" s="51" t="s">
        <v>73</v>
      </c>
      <c r="P259" s="52" t="s">
        <v>372</v>
      </c>
      <c r="Q259" s="109" t="s">
        <v>297</v>
      </c>
      <c r="R259" s="53" t="s">
        <v>160</v>
      </c>
      <c r="S259" s="54" t="s">
        <v>226</v>
      </c>
    </row>
    <row r="260" spans="1:19">
      <c r="A260" s="37" t="s">
        <v>147</v>
      </c>
      <c r="B260" s="38">
        <v>4008729</v>
      </c>
      <c r="C260" s="39">
        <v>1</v>
      </c>
      <c r="D260" s="40">
        <v>6</v>
      </c>
      <c r="E260" s="41">
        <v>37820</v>
      </c>
      <c r="F260" s="42" t="s">
        <v>148</v>
      </c>
      <c r="G260" s="43" t="s">
        <v>26</v>
      </c>
      <c r="H260" s="44">
        <v>3</v>
      </c>
      <c r="I260" s="45" t="s">
        <v>53</v>
      </c>
      <c r="J260" s="46" t="s">
        <v>65</v>
      </c>
      <c r="K260" s="47">
        <v>100</v>
      </c>
      <c r="L260" s="48">
        <v>112</v>
      </c>
      <c r="M260" s="49">
        <v>45042.700960648152</v>
      </c>
      <c r="N260" s="50">
        <v>45042.701249999998</v>
      </c>
      <c r="O260" s="51" t="s">
        <v>372</v>
      </c>
      <c r="P260" s="52" t="s">
        <v>372</v>
      </c>
      <c r="Q260" s="109" t="s">
        <v>284</v>
      </c>
      <c r="R260" s="53" t="s">
        <v>160</v>
      </c>
      <c r="S260" s="54" t="s">
        <v>245</v>
      </c>
    </row>
    <row r="261" spans="1:19">
      <c r="A261" s="37" t="s">
        <v>147</v>
      </c>
      <c r="B261" s="38">
        <v>4008735</v>
      </c>
      <c r="C261" s="39">
        <v>1</v>
      </c>
      <c r="D261" s="40">
        <v>6</v>
      </c>
      <c r="E261" s="41">
        <v>37820</v>
      </c>
      <c r="F261" s="42" t="s">
        <v>148</v>
      </c>
      <c r="G261" s="43" t="s">
        <v>26</v>
      </c>
      <c r="H261" s="44">
        <v>3</v>
      </c>
      <c r="I261" s="45" t="s">
        <v>53</v>
      </c>
      <c r="J261" s="46" t="s">
        <v>65</v>
      </c>
      <c r="K261" s="47">
        <v>100</v>
      </c>
      <c r="L261" s="48">
        <v>113</v>
      </c>
      <c r="M261" s="49">
        <v>45042.701655092591</v>
      </c>
      <c r="N261" s="50">
        <v>45042.701944444438</v>
      </c>
      <c r="O261" s="51" t="s">
        <v>372</v>
      </c>
      <c r="P261" s="52" t="s">
        <v>372</v>
      </c>
      <c r="Q261" s="109" t="s">
        <v>306</v>
      </c>
      <c r="R261" s="53" t="s">
        <v>160</v>
      </c>
      <c r="S261" s="54" t="s">
        <v>379</v>
      </c>
    </row>
    <row r="262" spans="1:19">
      <c r="A262" s="37" t="s">
        <v>147</v>
      </c>
      <c r="B262" s="38">
        <v>4008738</v>
      </c>
      <c r="C262" s="39">
        <v>1</v>
      </c>
      <c r="D262" s="40">
        <v>6</v>
      </c>
      <c r="E262" s="41">
        <v>37820</v>
      </c>
      <c r="F262" s="42" t="s">
        <v>148</v>
      </c>
      <c r="G262" s="43" t="s">
        <v>26</v>
      </c>
      <c r="H262" s="44">
        <v>3</v>
      </c>
      <c r="I262" s="45" t="s">
        <v>53</v>
      </c>
      <c r="J262" s="46" t="s">
        <v>65</v>
      </c>
      <c r="K262" s="47">
        <v>100</v>
      </c>
      <c r="L262" s="48">
        <v>114</v>
      </c>
      <c r="M262" s="49">
        <v>45042.702314814807</v>
      </c>
      <c r="N262" s="50">
        <v>45042.702615740738</v>
      </c>
      <c r="O262" s="51" t="s">
        <v>73</v>
      </c>
      <c r="P262" s="52" t="s">
        <v>372</v>
      </c>
      <c r="Q262" s="109" t="s">
        <v>260</v>
      </c>
      <c r="R262" s="53" t="s">
        <v>160</v>
      </c>
      <c r="S262" s="54" t="s">
        <v>120</v>
      </c>
    </row>
    <row r="263" spans="1:19">
      <c r="A263" s="37" t="s">
        <v>147</v>
      </c>
      <c r="B263" s="38">
        <v>4008741</v>
      </c>
      <c r="C263" s="39">
        <v>1</v>
      </c>
      <c r="D263" s="40">
        <v>6</v>
      </c>
      <c r="E263" s="41">
        <v>37820</v>
      </c>
      <c r="F263" s="42" t="s">
        <v>148</v>
      </c>
      <c r="G263" s="43" t="s">
        <v>26</v>
      </c>
      <c r="H263" s="44">
        <v>3</v>
      </c>
      <c r="I263" s="45" t="s">
        <v>53</v>
      </c>
      <c r="J263" s="46" t="s">
        <v>65</v>
      </c>
      <c r="K263" s="47">
        <v>100</v>
      </c>
      <c r="L263" s="48">
        <v>115</v>
      </c>
      <c r="M263" s="49">
        <v>45042.703009259261</v>
      </c>
      <c r="N263" s="50">
        <v>45042.703298611108</v>
      </c>
      <c r="O263" s="51" t="s">
        <v>372</v>
      </c>
      <c r="P263" s="52" t="s">
        <v>372</v>
      </c>
      <c r="Q263" s="109" t="s">
        <v>306</v>
      </c>
      <c r="R263" s="53" t="s">
        <v>160</v>
      </c>
      <c r="S263" s="54" t="s">
        <v>383</v>
      </c>
    </row>
    <row r="264" spans="1:19">
      <c r="A264" s="37" t="s">
        <v>147</v>
      </c>
      <c r="B264" s="38">
        <v>4008762</v>
      </c>
      <c r="C264" s="39">
        <v>1</v>
      </c>
      <c r="D264" s="40">
        <v>6</v>
      </c>
      <c r="E264" s="41">
        <v>37820</v>
      </c>
      <c r="F264" s="42" t="s">
        <v>148</v>
      </c>
      <c r="G264" s="43" t="s">
        <v>26</v>
      </c>
      <c r="H264" s="44">
        <v>3</v>
      </c>
      <c r="I264" s="45" t="s">
        <v>53</v>
      </c>
      <c r="J264" s="46" t="s">
        <v>65</v>
      </c>
      <c r="K264" s="47">
        <v>100</v>
      </c>
      <c r="L264" s="48">
        <v>116</v>
      </c>
      <c r="M264" s="49">
        <v>45042.70616898148</v>
      </c>
      <c r="N264" s="50">
        <v>45042.706458333327</v>
      </c>
      <c r="O264" s="51" t="s">
        <v>372</v>
      </c>
      <c r="P264" s="52" t="s">
        <v>372</v>
      </c>
      <c r="Q264" s="109" t="s">
        <v>170</v>
      </c>
      <c r="R264" s="53" t="s">
        <v>160</v>
      </c>
      <c r="S264" s="54" t="s">
        <v>221</v>
      </c>
    </row>
    <row r="265" spans="1:19">
      <c r="A265" s="37" t="s">
        <v>147</v>
      </c>
      <c r="B265" s="38">
        <v>4008766</v>
      </c>
      <c r="C265" s="39">
        <v>1</v>
      </c>
      <c r="D265" s="40">
        <v>6</v>
      </c>
      <c r="E265" s="41">
        <v>37820</v>
      </c>
      <c r="F265" s="42" t="s">
        <v>148</v>
      </c>
      <c r="G265" s="43" t="s">
        <v>26</v>
      </c>
      <c r="H265" s="44">
        <v>3</v>
      </c>
      <c r="I265" s="45" t="s">
        <v>53</v>
      </c>
      <c r="J265" s="46" t="s">
        <v>65</v>
      </c>
      <c r="K265" s="47">
        <v>100</v>
      </c>
      <c r="L265" s="48">
        <v>117</v>
      </c>
      <c r="M265" s="49">
        <v>45042.70684027778</v>
      </c>
      <c r="N265" s="50">
        <v>45042.707129629627</v>
      </c>
      <c r="O265" s="51" t="s">
        <v>372</v>
      </c>
      <c r="P265" s="52" t="s">
        <v>372</v>
      </c>
      <c r="Q265" s="109" t="s">
        <v>260</v>
      </c>
      <c r="R265" s="53" t="s">
        <v>160</v>
      </c>
      <c r="S265" s="54" t="s">
        <v>120</v>
      </c>
    </row>
    <row r="266" spans="1:19">
      <c r="A266" s="37" t="s">
        <v>147</v>
      </c>
      <c r="B266" s="38">
        <v>4008898</v>
      </c>
      <c r="C266" s="39">
        <v>1</v>
      </c>
      <c r="D266" s="40">
        <v>6</v>
      </c>
      <c r="E266" s="41">
        <v>37820</v>
      </c>
      <c r="F266" s="42" t="s">
        <v>148</v>
      </c>
      <c r="G266" s="43" t="s">
        <v>26</v>
      </c>
      <c r="H266" s="44">
        <v>3</v>
      </c>
      <c r="I266" s="45" t="s">
        <v>53</v>
      </c>
      <c r="J266" s="46" t="s">
        <v>65</v>
      </c>
      <c r="K266" s="47">
        <v>100</v>
      </c>
      <c r="L266" s="48">
        <v>118</v>
      </c>
      <c r="M266" s="49">
        <v>45042.730821759258</v>
      </c>
      <c r="N266" s="50">
        <v>45042.732071759259</v>
      </c>
      <c r="O266" s="51" t="s">
        <v>408</v>
      </c>
      <c r="P266" s="52" t="s">
        <v>209</v>
      </c>
      <c r="Q266" s="109" t="s">
        <v>409</v>
      </c>
      <c r="R266" s="53" t="s">
        <v>226</v>
      </c>
      <c r="S266" s="54" t="s">
        <v>410</v>
      </c>
    </row>
    <row r="267" spans="1:19">
      <c r="A267" s="37" t="s">
        <v>147</v>
      </c>
      <c r="B267" s="38">
        <v>4008901</v>
      </c>
      <c r="C267" s="39">
        <v>1</v>
      </c>
      <c r="D267" s="40">
        <v>6</v>
      </c>
      <c r="E267" s="41">
        <v>37820</v>
      </c>
      <c r="F267" s="42" t="s">
        <v>148</v>
      </c>
      <c r="G267" s="43" t="s">
        <v>26</v>
      </c>
      <c r="H267" s="44">
        <v>3</v>
      </c>
      <c r="I267" s="45" t="s">
        <v>53</v>
      </c>
      <c r="J267" s="46" t="s">
        <v>65</v>
      </c>
      <c r="K267" s="47">
        <v>883</v>
      </c>
      <c r="L267" s="48">
        <v>2</v>
      </c>
      <c r="M267" s="49">
        <v>45042.732951388891</v>
      </c>
      <c r="N267" s="50">
        <v>45042.733240740738</v>
      </c>
      <c r="O267" s="51" t="s">
        <v>73</v>
      </c>
      <c r="P267" s="52" t="s">
        <v>372</v>
      </c>
      <c r="Q267" s="109" t="s">
        <v>398</v>
      </c>
      <c r="R267" s="53" t="s">
        <v>160</v>
      </c>
      <c r="S267" s="54" t="s">
        <v>74</v>
      </c>
    </row>
    <row r="268" spans="1:19">
      <c r="A268" s="37" t="s">
        <v>147</v>
      </c>
      <c r="B268" s="38">
        <v>4008877</v>
      </c>
      <c r="C268" s="39">
        <v>1</v>
      </c>
      <c r="D268" s="40">
        <v>6</v>
      </c>
      <c r="E268" s="41">
        <v>37820</v>
      </c>
      <c r="F268" s="42" t="s">
        <v>148</v>
      </c>
      <c r="G268" s="43" t="s">
        <v>26</v>
      </c>
      <c r="H268" s="44">
        <v>3</v>
      </c>
      <c r="I268" s="45" t="s">
        <v>53</v>
      </c>
      <c r="J268" s="46" t="s">
        <v>65</v>
      </c>
      <c r="K268" s="47">
        <v>883</v>
      </c>
      <c r="L268" s="48">
        <v>3</v>
      </c>
      <c r="M268" s="49">
        <v>45042.733599537038</v>
      </c>
      <c r="N268" s="50">
        <v>45042.733900462961</v>
      </c>
      <c r="O268" s="51" t="s">
        <v>372</v>
      </c>
      <c r="P268" s="52" t="s">
        <v>372</v>
      </c>
      <c r="Q268" s="109" t="s">
        <v>38</v>
      </c>
      <c r="R268" s="53" t="s">
        <v>160</v>
      </c>
      <c r="S268" s="54" t="s">
        <v>407</v>
      </c>
    </row>
    <row r="269" spans="1:19">
      <c r="A269" s="37" t="s">
        <v>147</v>
      </c>
      <c r="B269" s="38">
        <v>4008879</v>
      </c>
      <c r="C269" s="39">
        <v>1</v>
      </c>
      <c r="D269" s="40">
        <v>6</v>
      </c>
      <c r="E269" s="41">
        <v>37820</v>
      </c>
      <c r="F269" s="42" t="s">
        <v>148</v>
      </c>
      <c r="G269" s="43" t="s">
        <v>26</v>
      </c>
      <c r="H269" s="44">
        <v>3</v>
      </c>
      <c r="I269" s="45" t="s">
        <v>53</v>
      </c>
      <c r="J269" s="46" t="s">
        <v>65</v>
      </c>
      <c r="K269" s="47">
        <v>883</v>
      </c>
      <c r="L269" s="48">
        <v>4</v>
      </c>
      <c r="M269" s="49">
        <v>45042.734212962961</v>
      </c>
      <c r="N269" s="50">
        <v>45042.734502314823</v>
      </c>
      <c r="O269" s="51" t="s">
        <v>372</v>
      </c>
      <c r="P269" s="52" t="s">
        <v>372</v>
      </c>
      <c r="Q269" s="109" t="s">
        <v>72</v>
      </c>
      <c r="R269" s="53" t="s">
        <v>160</v>
      </c>
      <c r="S269" s="54" t="s">
        <v>121</v>
      </c>
    </row>
    <row r="270" spans="1:19">
      <c r="A270" s="37" t="s">
        <v>147</v>
      </c>
      <c r="B270" s="38">
        <v>4008882</v>
      </c>
      <c r="C270" s="39">
        <v>1</v>
      </c>
      <c r="D270" s="40">
        <v>6</v>
      </c>
      <c r="E270" s="41">
        <v>37820</v>
      </c>
      <c r="F270" s="42" t="s">
        <v>148</v>
      </c>
      <c r="G270" s="43" t="s">
        <v>26</v>
      </c>
      <c r="H270" s="44">
        <v>3</v>
      </c>
      <c r="I270" s="45" t="s">
        <v>53</v>
      </c>
      <c r="J270" s="46" t="s">
        <v>65</v>
      </c>
      <c r="K270" s="47">
        <v>883</v>
      </c>
      <c r="L270" s="48">
        <v>5</v>
      </c>
      <c r="M270" s="49">
        <v>45042.734837962962</v>
      </c>
      <c r="N270" s="50">
        <v>45042.735138888893</v>
      </c>
      <c r="O270" s="51" t="s">
        <v>372</v>
      </c>
      <c r="P270" s="52" t="s">
        <v>372</v>
      </c>
      <c r="Q270" s="109" t="s">
        <v>284</v>
      </c>
      <c r="R270" s="53" t="s">
        <v>160</v>
      </c>
      <c r="S270" s="54" t="s">
        <v>264</v>
      </c>
    </row>
    <row r="271" spans="1:19">
      <c r="A271" s="37" t="s">
        <v>147</v>
      </c>
      <c r="B271" s="38">
        <v>4008884</v>
      </c>
      <c r="C271" s="39">
        <v>1</v>
      </c>
      <c r="D271" s="40">
        <v>6</v>
      </c>
      <c r="E271" s="41">
        <v>37820</v>
      </c>
      <c r="F271" s="42" t="s">
        <v>148</v>
      </c>
      <c r="G271" s="43" t="s">
        <v>26</v>
      </c>
      <c r="H271" s="44">
        <v>3</v>
      </c>
      <c r="I271" s="45" t="s">
        <v>53</v>
      </c>
      <c r="J271" s="46" t="s">
        <v>65</v>
      </c>
      <c r="K271" s="47">
        <v>883</v>
      </c>
      <c r="L271" s="48">
        <v>6</v>
      </c>
      <c r="M271" s="49">
        <v>45042.735474537039</v>
      </c>
      <c r="N271" s="50">
        <v>45042.735763888893</v>
      </c>
      <c r="O271" s="51" t="s">
        <v>73</v>
      </c>
      <c r="P271" s="52" t="s">
        <v>372</v>
      </c>
      <c r="Q271" s="109" t="s">
        <v>284</v>
      </c>
      <c r="R271" s="53" t="s">
        <v>160</v>
      </c>
      <c r="S271" s="54" t="s">
        <v>264</v>
      </c>
    </row>
    <row r="272" spans="1:19">
      <c r="A272" s="37" t="s">
        <v>147</v>
      </c>
      <c r="B272" s="38">
        <v>4008887</v>
      </c>
      <c r="C272" s="39">
        <v>1</v>
      </c>
      <c r="D272" s="40">
        <v>6</v>
      </c>
      <c r="E272" s="41">
        <v>37820</v>
      </c>
      <c r="F272" s="42" t="s">
        <v>148</v>
      </c>
      <c r="G272" s="43" t="s">
        <v>26</v>
      </c>
      <c r="H272" s="44">
        <v>3</v>
      </c>
      <c r="I272" s="45" t="s">
        <v>53</v>
      </c>
      <c r="J272" s="46" t="s">
        <v>65</v>
      </c>
      <c r="K272" s="47">
        <v>883</v>
      </c>
      <c r="L272" s="48">
        <v>7</v>
      </c>
      <c r="M272" s="49">
        <v>45042.736064814817</v>
      </c>
      <c r="N272" s="50">
        <v>45042.736354166656</v>
      </c>
      <c r="O272" s="51" t="s">
        <v>372</v>
      </c>
      <c r="P272" s="52" t="s">
        <v>372</v>
      </c>
      <c r="Q272" s="109" t="s">
        <v>73</v>
      </c>
      <c r="R272" s="53" t="s">
        <v>160</v>
      </c>
      <c r="S272" s="54" t="s">
        <v>287</v>
      </c>
    </row>
    <row r="273" spans="1:19">
      <c r="A273" s="37" t="s">
        <v>147</v>
      </c>
      <c r="B273" s="38">
        <v>4008904</v>
      </c>
      <c r="C273" s="39">
        <v>1</v>
      </c>
      <c r="D273" s="40">
        <v>6</v>
      </c>
      <c r="E273" s="41">
        <v>37820</v>
      </c>
      <c r="F273" s="42" t="s">
        <v>148</v>
      </c>
      <c r="G273" s="43" t="s">
        <v>26</v>
      </c>
      <c r="H273" s="44">
        <v>3</v>
      </c>
      <c r="I273" s="45" t="s">
        <v>53</v>
      </c>
      <c r="J273" s="46" t="s">
        <v>65</v>
      </c>
      <c r="K273" s="47">
        <v>883</v>
      </c>
      <c r="L273" s="48">
        <v>8</v>
      </c>
      <c r="M273" s="49">
        <v>45042.736666666657</v>
      </c>
      <c r="N273" s="50">
        <v>45042.736956018518</v>
      </c>
      <c r="O273" s="51" t="s">
        <v>372</v>
      </c>
      <c r="P273" s="52" t="s">
        <v>372</v>
      </c>
      <c r="Q273" s="109" t="s">
        <v>72</v>
      </c>
      <c r="R273" s="53" t="s">
        <v>160</v>
      </c>
      <c r="S273" s="54" t="s">
        <v>121</v>
      </c>
    </row>
    <row r="274" spans="1:19">
      <c r="A274" s="37" t="s">
        <v>147</v>
      </c>
      <c r="B274" s="38">
        <v>4008905</v>
      </c>
      <c r="C274" s="39">
        <v>1</v>
      </c>
      <c r="D274" s="40">
        <v>6</v>
      </c>
      <c r="E274" s="41">
        <v>37820</v>
      </c>
      <c r="F274" s="42" t="s">
        <v>148</v>
      </c>
      <c r="G274" s="43" t="s">
        <v>26</v>
      </c>
      <c r="H274" s="44">
        <v>3</v>
      </c>
      <c r="I274" s="45" t="s">
        <v>53</v>
      </c>
      <c r="J274" s="46" t="s">
        <v>65</v>
      </c>
      <c r="K274" s="47">
        <v>883</v>
      </c>
      <c r="L274" s="48">
        <v>9</v>
      </c>
      <c r="M274" s="49">
        <v>45042.737326388888</v>
      </c>
      <c r="N274" s="50">
        <v>45042.737615740742</v>
      </c>
      <c r="O274" s="51" t="s">
        <v>73</v>
      </c>
      <c r="P274" s="52" t="s">
        <v>372</v>
      </c>
      <c r="Q274" s="109" t="s">
        <v>38</v>
      </c>
      <c r="R274" s="53" t="s">
        <v>160</v>
      </c>
      <c r="S274" s="54" t="s">
        <v>407</v>
      </c>
    </row>
    <row r="275" spans="1:19">
      <c r="A275" s="37" t="s">
        <v>147</v>
      </c>
      <c r="B275" s="38">
        <v>4008894</v>
      </c>
      <c r="C275" s="39">
        <v>1</v>
      </c>
      <c r="D275" s="40">
        <v>6</v>
      </c>
      <c r="E275" s="41">
        <v>37820</v>
      </c>
      <c r="F275" s="42" t="s">
        <v>148</v>
      </c>
      <c r="G275" s="43" t="s">
        <v>26</v>
      </c>
      <c r="H275" s="44">
        <v>3</v>
      </c>
      <c r="I275" s="45" t="s">
        <v>53</v>
      </c>
      <c r="J275" s="46" t="s">
        <v>65</v>
      </c>
      <c r="K275" s="47">
        <v>883</v>
      </c>
      <c r="L275" s="48">
        <v>10</v>
      </c>
      <c r="M275" s="49">
        <v>45042.737881944442</v>
      </c>
      <c r="N275" s="50">
        <v>45042.738171296303</v>
      </c>
      <c r="O275" s="51" t="s">
        <v>73</v>
      </c>
      <c r="P275" s="52" t="s">
        <v>73</v>
      </c>
      <c r="Q275" s="109" t="s">
        <v>398</v>
      </c>
      <c r="R275" s="53" t="s">
        <v>160</v>
      </c>
      <c r="S275" s="54" t="s">
        <v>218</v>
      </c>
    </row>
    <row r="276" spans="1:19">
      <c r="A276" s="37" t="s">
        <v>147</v>
      </c>
      <c r="B276" s="38">
        <v>4008906</v>
      </c>
      <c r="C276" s="39">
        <v>1</v>
      </c>
      <c r="D276" s="40">
        <v>6</v>
      </c>
      <c r="E276" s="41">
        <v>37820</v>
      </c>
      <c r="F276" s="42" t="s">
        <v>148</v>
      </c>
      <c r="G276" s="43" t="s">
        <v>26</v>
      </c>
      <c r="H276" s="44">
        <v>3</v>
      </c>
      <c r="I276" s="45" t="s">
        <v>53</v>
      </c>
      <c r="J276" s="46" t="s">
        <v>65</v>
      </c>
      <c r="K276" s="47">
        <v>883</v>
      </c>
      <c r="L276" s="48">
        <v>11</v>
      </c>
      <c r="M276" s="49">
        <v>45042.738483796304</v>
      </c>
      <c r="N276" s="50">
        <v>45042.73878472222</v>
      </c>
      <c r="O276" s="51" t="s">
        <v>372</v>
      </c>
      <c r="P276" s="52" t="s">
        <v>372</v>
      </c>
      <c r="Q276" s="109" t="s">
        <v>72</v>
      </c>
      <c r="R276" s="53" t="s">
        <v>160</v>
      </c>
      <c r="S276" s="54" t="s">
        <v>121</v>
      </c>
    </row>
    <row r="277" spans="1:19">
      <c r="A277" s="37" t="s">
        <v>147</v>
      </c>
      <c r="B277" s="38">
        <v>4008911</v>
      </c>
      <c r="C277" s="39">
        <v>1</v>
      </c>
      <c r="D277" s="40">
        <v>6</v>
      </c>
      <c r="E277" s="41">
        <v>37820</v>
      </c>
      <c r="F277" s="42" t="s">
        <v>148</v>
      </c>
      <c r="G277" s="43" t="s">
        <v>26</v>
      </c>
      <c r="H277" s="44">
        <v>3</v>
      </c>
      <c r="I277" s="45" t="s">
        <v>53</v>
      </c>
      <c r="J277" s="46" t="s">
        <v>65</v>
      </c>
      <c r="K277" s="47">
        <v>883</v>
      </c>
      <c r="L277" s="48">
        <v>12</v>
      </c>
      <c r="M277" s="49">
        <v>45042.739247685182</v>
      </c>
      <c r="N277" s="50">
        <v>45042.739537037043</v>
      </c>
      <c r="O277" s="51" t="s">
        <v>73</v>
      </c>
      <c r="P277" s="52" t="s">
        <v>372</v>
      </c>
      <c r="Q277" s="109" t="s">
        <v>377</v>
      </c>
      <c r="R277" s="53" t="s">
        <v>160</v>
      </c>
      <c r="S277" s="54" t="s">
        <v>187</v>
      </c>
    </row>
    <row r="278" spans="1:19">
      <c r="A278" s="37" t="s">
        <v>147</v>
      </c>
      <c r="B278" s="38">
        <v>4008913</v>
      </c>
      <c r="C278" s="39">
        <v>1</v>
      </c>
      <c r="D278" s="40">
        <v>6</v>
      </c>
      <c r="E278" s="41">
        <v>37820</v>
      </c>
      <c r="F278" s="42" t="s">
        <v>148</v>
      </c>
      <c r="G278" s="43" t="s">
        <v>26</v>
      </c>
      <c r="H278" s="44">
        <v>3</v>
      </c>
      <c r="I278" s="45" t="s">
        <v>53</v>
      </c>
      <c r="J278" s="46" t="s">
        <v>65</v>
      </c>
      <c r="K278" s="47">
        <v>883</v>
      </c>
      <c r="L278" s="48">
        <v>13</v>
      </c>
      <c r="M278" s="49">
        <v>45042.739803240736</v>
      </c>
      <c r="N278" s="50">
        <v>45042.74009259259</v>
      </c>
      <c r="O278" s="51" t="s">
        <v>372</v>
      </c>
      <c r="P278" s="52" t="s">
        <v>372</v>
      </c>
      <c r="Q278" s="109" t="s">
        <v>381</v>
      </c>
      <c r="R278" s="53" t="s">
        <v>160</v>
      </c>
      <c r="S278" s="54" t="s">
        <v>218</v>
      </c>
    </row>
    <row r="279" spans="1:19">
      <c r="A279" s="37" t="s">
        <v>147</v>
      </c>
      <c r="B279" s="38">
        <v>4008914</v>
      </c>
      <c r="C279" s="39">
        <v>1</v>
      </c>
      <c r="D279" s="40">
        <v>6</v>
      </c>
      <c r="E279" s="41">
        <v>37820</v>
      </c>
      <c r="F279" s="42" t="s">
        <v>148</v>
      </c>
      <c r="G279" s="43" t="s">
        <v>26</v>
      </c>
      <c r="H279" s="44">
        <v>3</v>
      </c>
      <c r="I279" s="45" t="s">
        <v>53</v>
      </c>
      <c r="J279" s="46" t="s">
        <v>65</v>
      </c>
      <c r="K279" s="47">
        <v>883</v>
      </c>
      <c r="L279" s="48">
        <v>14</v>
      </c>
      <c r="M279" s="49">
        <v>45042.740324074082</v>
      </c>
      <c r="N279" s="50">
        <v>45042.740613425929</v>
      </c>
      <c r="O279" s="51" t="s">
        <v>73</v>
      </c>
      <c r="P279" s="52" t="s">
        <v>73</v>
      </c>
      <c r="Q279" s="109" t="s">
        <v>396</v>
      </c>
      <c r="R279" s="53" t="s">
        <v>160</v>
      </c>
      <c r="S279" s="54" t="s">
        <v>268</v>
      </c>
    </row>
    <row r="280" spans="1:19">
      <c r="A280" s="37" t="s">
        <v>147</v>
      </c>
      <c r="B280" s="38">
        <v>4008915</v>
      </c>
      <c r="C280" s="39">
        <v>1</v>
      </c>
      <c r="D280" s="40">
        <v>6</v>
      </c>
      <c r="E280" s="41">
        <v>37820</v>
      </c>
      <c r="F280" s="42" t="s">
        <v>148</v>
      </c>
      <c r="G280" s="43" t="s">
        <v>26</v>
      </c>
      <c r="H280" s="44">
        <v>3</v>
      </c>
      <c r="I280" s="45" t="s">
        <v>53</v>
      </c>
      <c r="J280" s="46" t="s">
        <v>65</v>
      </c>
      <c r="K280" s="47">
        <v>883</v>
      </c>
      <c r="L280" s="48">
        <v>15</v>
      </c>
      <c r="M280" s="49">
        <v>45042.740868055553</v>
      </c>
      <c r="N280" s="50">
        <v>45042.741157407407</v>
      </c>
      <c r="O280" s="51" t="s">
        <v>372</v>
      </c>
      <c r="P280" s="52" t="s">
        <v>372</v>
      </c>
      <c r="Q280" s="109" t="s">
        <v>397</v>
      </c>
      <c r="R280" s="53" t="s">
        <v>160</v>
      </c>
      <c r="S280" s="54" t="s">
        <v>74</v>
      </c>
    </row>
    <row r="281" spans="1:19">
      <c r="A281" s="37" t="s">
        <v>147</v>
      </c>
      <c r="B281" s="38">
        <v>4008919</v>
      </c>
      <c r="C281" s="39">
        <v>1</v>
      </c>
      <c r="D281" s="40">
        <v>6</v>
      </c>
      <c r="E281" s="41">
        <v>37820</v>
      </c>
      <c r="F281" s="42" t="s">
        <v>148</v>
      </c>
      <c r="G281" s="43" t="s">
        <v>26</v>
      </c>
      <c r="H281" s="44">
        <v>3</v>
      </c>
      <c r="I281" s="45" t="s">
        <v>53</v>
      </c>
      <c r="J281" s="46" t="s">
        <v>65</v>
      </c>
      <c r="K281" s="47">
        <v>883</v>
      </c>
      <c r="L281" s="48">
        <v>16</v>
      </c>
      <c r="M281" s="49">
        <v>45042.741400462961</v>
      </c>
      <c r="N281" s="50">
        <v>45042.741701388892</v>
      </c>
      <c r="O281" s="51" t="s">
        <v>73</v>
      </c>
      <c r="P281" s="52" t="s">
        <v>73</v>
      </c>
      <c r="Q281" s="109" t="s">
        <v>397</v>
      </c>
      <c r="R281" s="53" t="s">
        <v>160</v>
      </c>
      <c r="S281" s="54" t="s">
        <v>74</v>
      </c>
    </row>
    <row r="282" spans="1:19">
      <c r="A282" s="37" t="s">
        <v>147</v>
      </c>
      <c r="B282" s="38">
        <v>4008922</v>
      </c>
      <c r="C282" s="39">
        <v>1</v>
      </c>
      <c r="D282" s="40">
        <v>6</v>
      </c>
      <c r="E282" s="41">
        <v>37820</v>
      </c>
      <c r="F282" s="42" t="s">
        <v>148</v>
      </c>
      <c r="G282" s="43" t="s">
        <v>26</v>
      </c>
      <c r="H282" s="44">
        <v>3</v>
      </c>
      <c r="I282" s="45" t="s">
        <v>53</v>
      </c>
      <c r="J282" s="46" t="s">
        <v>65</v>
      </c>
      <c r="K282" s="47">
        <v>883</v>
      </c>
      <c r="L282" s="48">
        <v>17</v>
      </c>
      <c r="M282" s="49">
        <v>45042.741990740738</v>
      </c>
      <c r="N282" s="50">
        <v>45042.742280092592</v>
      </c>
      <c r="O282" s="51" t="s">
        <v>372</v>
      </c>
      <c r="P282" s="52" t="s">
        <v>372</v>
      </c>
      <c r="Q282" s="109" t="s">
        <v>372</v>
      </c>
      <c r="R282" s="53" t="s">
        <v>160</v>
      </c>
      <c r="S282" s="54" t="s">
        <v>287</v>
      </c>
    </row>
    <row r="283" spans="1:19">
      <c r="A283" s="37" t="s">
        <v>147</v>
      </c>
      <c r="B283" s="38">
        <v>4008925</v>
      </c>
      <c r="C283" s="39">
        <v>1</v>
      </c>
      <c r="D283" s="40">
        <v>6</v>
      </c>
      <c r="E283" s="41">
        <v>37820</v>
      </c>
      <c r="F283" s="42" t="s">
        <v>148</v>
      </c>
      <c r="G283" s="43" t="s">
        <v>26</v>
      </c>
      <c r="H283" s="44">
        <v>3</v>
      </c>
      <c r="I283" s="45" t="s">
        <v>53</v>
      </c>
      <c r="J283" s="46" t="s">
        <v>65</v>
      </c>
      <c r="K283" s="47">
        <v>883</v>
      </c>
      <c r="L283" s="48">
        <v>18</v>
      </c>
      <c r="M283" s="49">
        <v>45042.742650462962</v>
      </c>
      <c r="N283" s="50">
        <v>45042.742939814823</v>
      </c>
      <c r="O283" s="51" t="s">
        <v>73</v>
      </c>
      <c r="P283" s="52" t="s">
        <v>372</v>
      </c>
      <c r="Q283" s="109" t="s">
        <v>38</v>
      </c>
      <c r="R283" s="53" t="s">
        <v>160</v>
      </c>
      <c r="S283" s="54" t="s">
        <v>407</v>
      </c>
    </row>
    <row r="284" spans="1:19">
      <c r="A284" s="37" t="s">
        <v>147</v>
      </c>
      <c r="B284" s="38">
        <v>4008928</v>
      </c>
      <c r="C284" s="39">
        <v>1</v>
      </c>
      <c r="D284" s="40">
        <v>6</v>
      </c>
      <c r="E284" s="41">
        <v>37820</v>
      </c>
      <c r="F284" s="42" t="s">
        <v>148</v>
      </c>
      <c r="G284" s="43" t="s">
        <v>26</v>
      </c>
      <c r="H284" s="44">
        <v>3</v>
      </c>
      <c r="I284" s="45" t="s">
        <v>53</v>
      </c>
      <c r="J284" s="46" t="s">
        <v>65</v>
      </c>
      <c r="K284" s="47">
        <v>883</v>
      </c>
      <c r="L284" s="48">
        <v>19</v>
      </c>
      <c r="M284" s="49">
        <v>45042.743194444447</v>
      </c>
      <c r="N284" s="50">
        <v>45042.743495370371</v>
      </c>
      <c r="O284" s="51" t="s">
        <v>73</v>
      </c>
      <c r="P284" s="52" t="s">
        <v>73</v>
      </c>
      <c r="Q284" s="109" t="s">
        <v>398</v>
      </c>
      <c r="R284" s="53" t="s">
        <v>160</v>
      </c>
      <c r="S284" s="54" t="s">
        <v>74</v>
      </c>
    </row>
    <row r="285" spans="1:19">
      <c r="A285" s="37" t="s">
        <v>147</v>
      </c>
      <c r="B285" s="38">
        <v>4008931</v>
      </c>
      <c r="C285" s="39">
        <v>1</v>
      </c>
      <c r="D285" s="40">
        <v>6</v>
      </c>
      <c r="E285" s="41">
        <v>37820</v>
      </c>
      <c r="F285" s="42" t="s">
        <v>148</v>
      </c>
      <c r="G285" s="43" t="s">
        <v>26</v>
      </c>
      <c r="H285" s="44">
        <v>3</v>
      </c>
      <c r="I285" s="45" t="s">
        <v>53</v>
      </c>
      <c r="J285" s="46" t="s">
        <v>65</v>
      </c>
      <c r="K285" s="47">
        <v>883</v>
      </c>
      <c r="L285" s="48">
        <v>20</v>
      </c>
      <c r="M285" s="49">
        <v>45042.743761574071</v>
      </c>
      <c r="N285" s="50">
        <v>45042.744062500002</v>
      </c>
      <c r="O285" s="51" t="s">
        <v>372</v>
      </c>
      <c r="P285" s="52" t="s">
        <v>372</v>
      </c>
      <c r="Q285" s="109" t="s">
        <v>299</v>
      </c>
      <c r="R285" s="53" t="s">
        <v>160</v>
      </c>
      <c r="S285" s="54" t="s">
        <v>376</v>
      </c>
    </row>
    <row r="286" spans="1:19">
      <c r="A286" s="37" t="s">
        <v>147</v>
      </c>
      <c r="B286" s="38">
        <v>4008936</v>
      </c>
      <c r="C286" s="39">
        <v>1</v>
      </c>
      <c r="D286" s="40">
        <v>6</v>
      </c>
      <c r="E286" s="41">
        <v>37820</v>
      </c>
      <c r="F286" s="42" t="s">
        <v>148</v>
      </c>
      <c r="G286" s="43" t="s">
        <v>26</v>
      </c>
      <c r="H286" s="44">
        <v>3</v>
      </c>
      <c r="I286" s="45" t="s">
        <v>53</v>
      </c>
      <c r="J286" s="46" t="s">
        <v>65</v>
      </c>
      <c r="K286" s="47">
        <v>883</v>
      </c>
      <c r="L286" s="48">
        <v>21</v>
      </c>
      <c r="M286" s="49">
        <v>45042.744490740741</v>
      </c>
      <c r="N286" s="50">
        <v>45042.744780092587</v>
      </c>
      <c r="O286" s="51" t="s">
        <v>372</v>
      </c>
      <c r="P286" s="52" t="s">
        <v>372</v>
      </c>
      <c r="Q286" s="109" t="s">
        <v>258</v>
      </c>
      <c r="R286" s="53" t="s">
        <v>160</v>
      </c>
      <c r="S286" s="54" t="s">
        <v>51</v>
      </c>
    </row>
    <row r="287" spans="1:19">
      <c r="A287" s="37" t="s">
        <v>147</v>
      </c>
      <c r="B287" s="38">
        <v>4008952</v>
      </c>
      <c r="C287" s="39">
        <v>1</v>
      </c>
      <c r="D287" s="40">
        <v>6</v>
      </c>
      <c r="E287" s="41">
        <v>37820</v>
      </c>
      <c r="F287" s="42" t="s">
        <v>148</v>
      </c>
      <c r="G287" s="43" t="s">
        <v>26</v>
      </c>
      <c r="H287" s="44">
        <v>3</v>
      </c>
      <c r="I287" s="45" t="s">
        <v>53</v>
      </c>
      <c r="J287" s="46" t="s">
        <v>65</v>
      </c>
      <c r="K287" s="47">
        <v>883</v>
      </c>
      <c r="L287" s="48">
        <v>22</v>
      </c>
      <c r="M287" s="49">
        <v>45042.748124999998</v>
      </c>
      <c r="N287" s="50">
        <v>45042.748414351852</v>
      </c>
      <c r="O287" s="51" t="s">
        <v>372</v>
      </c>
      <c r="P287" s="52" t="s">
        <v>297</v>
      </c>
      <c r="Q287" s="109" t="s">
        <v>353</v>
      </c>
      <c r="R287" s="53" t="s">
        <v>392</v>
      </c>
      <c r="S287" s="54" t="s">
        <v>411</v>
      </c>
    </row>
    <row r="288" spans="1:19">
      <c r="A288" s="37" t="s">
        <v>147</v>
      </c>
      <c r="B288" s="38">
        <v>4008956</v>
      </c>
      <c r="C288" s="39">
        <v>1</v>
      </c>
      <c r="D288" s="40">
        <v>6</v>
      </c>
      <c r="E288" s="41">
        <v>37820</v>
      </c>
      <c r="F288" s="42" t="s">
        <v>148</v>
      </c>
      <c r="G288" s="43" t="s">
        <v>26</v>
      </c>
      <c r="H288" s="44">
        <v>3</v>
      </c>
      <c r="I288" s="45" t="s">
        <v>53</v>
      </c>
      <c r="J288" s="46" t="s">
        <v>65</v>
      </c>
      <c r="K288" s="47">
        <v>883</v>
      </c>
      <c r="L288" s="48">
        <v>23</v>
      </c>
      <c r="M288" s="49">
        <v>45042.748761574083</v>
      </c>
      <c r="N288" s="50">
        <v>45042.749062499999</v>
      </c>
      <c r="O288" s="51" t="s">
        <v>372</v>
      </c>
      <c r="P288" s="52" t="s">
        <v>372</v>
      </c>
      <c r="Q288" s="109" t="s">
        <v>98</v>
      </c>
      <c r="R288" s="53" t="s">
        <v>160</v>
      </c>
      <c r="S288" s="54" t="s">
        <v>384</v>
      </c>
    </row>
    <row r="289" spans="1:19">
      <c r="A289" s="37" t="s">
        <v>147</v>
      </c>
      <c r="B289" s="38">
        <v>4008958</v>
      </c>
      <c r="C289" s="39">
        <v>1</v>
      </c>
      <c r="D289" s="40">
        <v>6</v>
      </c>
      <c r="E289" s="41">
        <v>37820</v>
      </c>
      <c r="F289" s="42" t="s">
        <v>148</v>
      </c>
      <c r="G289" s="43" t="s">
        <v>26</v>
      </c>
      <c r="H289" s="44">
        <v>3</v>
      </c>
      <c r="I289" s="45" t="s">
        <v>53</v>
      </c>
      <c r="J289" s="46" t="s">
        <v>65</v>
      </c>
      <c r="K289" s="47">
        <v>883</v>
      </c>
      <c r="L289" s="48">
        <v>24</v>
      </c>
      <c r="M289" s="49">
        <v>45042.749351851853</v>
      </c>
      <c r="N289" s="50">
        <v>45042.749641203707</v>
      </c>
      <c r="O289" s="51" t="s">
        <v>372</v>
      </c>
      <c r="P289" s="52" t="s">
        <v>372</v>
      </c>
      <c r="Q289" s="109" t="s">
        <v>372</v>
      </c>
      <c r="R289" s="53" t="s">
        <v>160</v>
      </c>
      <c r="S289" s="54" t="s">
        <v>212</v>
      </c>
    </row>
    <row r="290" spans="1:19">
      <c r="A290" s="37" t="s">
        <v>147</v>
      </c>
      <c r="B290" s="38">
        <v>4008964</v>
      </c>
      <c r="C290" s="39">
        <v>1</v>
      </c>
      <c r="D290" s="40">
        <v>6</v>
      </c>
      <c r="E290" s="41">
        <v>37820</v>
      </c>
      <c r="F290" s="42" t="s">
        <v>148</v>
      </c>
      <c r="G290" s="43" t="s">
        <v>26</v>
      </c>
      <c r="H290" s="44">
        <v>3</v>
      </c>
      <c r="I290" s="45" t="s">
        <v>53</v>
      </c>
      <c r="J290" s="46" t="s">
        <v>65</v>
      </c>
      <c r="K290" s="47">
        <v>883</v>
      </c>
      <c r="L290" s="48">
        <v>25</v>
      </c>
      <c r="M290" s="49">
        <v>45042.750439814823</v>
      </c>
      <c r="N290" s="50">
        <v>45042.750740740739</v>
      </c>
      <c r="O290" s="51" t="s">
        <v>372</v>
      </c>
      <c r="P290" s="52" t="s">
        <v>372</v>
      </c>
      <c r="Q290" s="109" t="s">
        <v>404</v>
      </c>
      <c r="R290" s="53" t="s">
        <v>160</v>
      </c>
      <c r="S290" s="54" t="s">
        <v>179</v>
      </c>
    </row>
    <row r="291" spans="1:19">
      <c r="A291" s="37" t="s">
        <v>147</v>
      </c>
      <c r="B291" s="38">
        <v>4008969</v>
      </c>
      <c r="C291" s="39">
        <v>1</v>
      </c>
      <c r="D291" s="40">
        <v>6</v>
      </c>
      <c r="E291" s="41">
        <v>37820</v>
      </c>
      <c r="F291" s="42" t="s">
        <v>148</v>
      </c>
      <c r="G291" s="43" t="s">
        <v>26</v>
      </c>
      <c r="H291" s="44">
        <v>3</v>
      </c>
      <c r="I291" s="45" t="s">
        <v>53</v>
      </c>
      <c r="J291" s="46" t="s">
        <v>65</v>
      </c>
      <c r="K291" s="47">
        <v>883</v>
      </c>
      <c r="L291" s="48">
        <v>26</v>
      </c>
      <c r="M291" s="49">
        <v>45042.75105324074</v>
      </c>
      <c r="N291" s="50">
        <v>45042.751354166663</v>
      </c>
      <c r="O291" s="51" t="s">
        <v>372</v>
      </c>
      <c r="P291" s="52" t="s">
        <v>372</v>
      </c>
      <c r="Q291" s="109" t="s">
        <v>72</v>
      </c>
      <c r="R291" s="53" t="s">
        <v>160</v>
      </c>
      <c r="S291" s="54" t="s">
        <v>388</v>
      </c>
    </row>
    <row r="292" spans="1:19">
      <c r="A292" s="37" t="s">
        <v>147</v>
      </c>
      <c r="B292" s="38">
        <v>4008972</v>
      </c>
      <c r="C292" s="39">
        <v>1</v>
      </c>
      <c r="D292" s="40">
        <v>6</v>
      </c>
      <c r="E292" s="41">
        <v>37820</v>
      </c>
      <c r="F292" s="42" t="s">
        <v>148</v>
      </c>
      <c r="G292" s="43" t="s">
        <v>26</v>
      </c>
      <c r="H292" s="44">
        <v>3</v>
      </c>
      <c r="I292" s="45" t="s">
        <v>53</v>
      </c>
      <c r="J292" s="46" t="s">
        <v>65</v>
      </c>
      <c r="K292" s="47">
        <v>883</v>
      </c>
      <c r="L292" s="48">
        <v>27</v>
      </c>
      <c r="M292" s="49">
        <v>45042.751562500001</v>
      </c>
      <c r="N292" s="50">
        <v>45042.751863425918</v>
      </c>
      <c r="O292" s="51" t="s">
        <v>372</v>
      </c>
      <c r="P292" s="52" t="s">
        <v>372</v>
      </c>
      <c r="Q292" s="109" t="s">
        <v>396</v>
      </c>
      <c r="R292" s="53" t="s">
        <v>160</v>
      </c>
      <c r="S292" s="54" t="s">
        <v>193</v>
      </c>
    </row>
    <row r="293" spans="1:19">
      <c r="A293" s="37" t="s">
        <v>147</v>
      </c>
      <c r="B293" s="38">
        <v>4008976</v>
      </c>
      <c r="C293" s="39">
        <v>1</v>
      </c>
      <c r="D293" s="40">
        <v>6</v>
      </c>
      <c r="E293" s="41">
        <v>37820</v>
      </c>
      <c r="F293" s="42" t="s">
        <v>148</v>
      </c>
      <c r="G293" s="43" t="s">
        <v>26</v>
      </c>
      <c r="H293" s="44">
        <v>3</v>
      </c>
      <c r="I293" s="45" t="s">
        <v>53</v>
      </c>
      <c r="J293" s="46" t="s">
        <v>65</v>
      </c>
      <c r="K293" s="47">
        <v>883</v>
      </c>
      <c r="L293" s="48">
        <v>28</v>
      </c>
      <c r="M293" s="49">
        <v>45042.752106481479</v>
      </c>
      <c r="N293" s="50">
        <v>45042.75240740741</v>
      </c>
      <c r="O293" s="51" t="s">
        <v>372</v>
      </c>
      <c r="P293" s="52" t="s">
        <v>372</v>
      </c>
      <c r="Q293" s="109" t="s">
        <v>397</v>
      </c>
      <c r="R293" s="53" t="s">
        <v>160</v>
      </c>
      <c r="S293" s="54" t="s">
        <v>74</v>
      </c>
    </row>
    <row r="294" spans="1:19">
      <c r="A294" s="37" t="s">
        <v>147</v>
      </c>
      <c r="B294" s="38">
        <v>4008980</v>
      </c>
      <c r="C294" s="39">
        <v>1</v>
      </c>
      <c r="D294" s="40">
        <v>6</v>
      </c>
      <c r="E294" s="41">
        <v>37820</v>
      </c>
      <c r="F294" s="42" t="s">
        <v>148</v>
      </c>
      <c r="G294" s="43" t="s">
        <v>26</v>
      </c>
      <c r="H294" s="44">
        <v>3</v>
      </c>
      <c r="I294" s="45" t="s">
        <v>53</v>
      </c>
      <c r="J294" s="46" t="s">
        <v>65</v>
      </c>
      <c r="K294" s="47">
        <v>883</v>
      </c>
      <c r="L294" s="48">
        <v>29</v>
      </c>
      <c r="M294" s="49">
        <v>45042.752615740741</v>
      </c>
      <c r="N294" s="50">
        <v>45042.752916666657</v>
      </c>
      <c r="O294" s="51" t="s">
        <v>372</v>
      </c>
      <c r="P294" s="52" t="s">
        <v>372</v>
      </c>
      <c r="Q294" s="109" t="s">
        <v>396</v>
      </c>
      <c r="R294" s="53" t="s">
        <v>160</v>
      </c>
      <c r="S294" s="54" t="s">
        <v>193</v>
      </c>
    </row>
    <row r="295" spans="1:19">
      <c r="A295" s="37" t="s">
        <v>147</v>
      </c>
      <c r="B295" s="38">
        <v>4008983</v>
      </c>
      <c r="C295" s="39">
        <v>1</v>
      </c>
      <c r="D295" s="40">
        <v>6</v>
      </c>
      <c r="E295" s="41">
        <v>37820</v>
      </c>
      <c r="F295" s="42" t="s">
        <v>148</v>
      </c>
      <c r="G295" s="43" t="s">
        <v>26</v>
      </c>
      <c r="H295" s="44">
        <v>3</v>
      </c>
      <c r="I295" s="45" t="s">
        <v>53</v>
      </c>
      <c r="J295" s="46" t="s">
        <v>65</v>
      </c>
      <c r="K295" s="47">
        <v>883</v>
      </c>
      <c r="L295" s="48">
        <v>30</v>
      </c>
      <c r="M295" s="49">
        <v>45042.753125000003</v>
      </c>
      <c r="N295" s="50">
        <v>45042.753425925926</v>
      </c>
      <c r="O295" s="51" t="s">
        <v>372</v>
      </c>
      <c r="P295" s="52" t="s">
        <v>372</v>
      </c>
      <c r="Q295" s="109" t="s">
        <v>122</v>
      </c>
      <c r="R295" s="53" t="s">
        <v>160</v>
      </c>
      <c r="S295" s="54" t="s">
        <v>193</v>
      </c>
    </row>
    <row r="296" spans="1:19">
      <c r="A296" s="37" t="s">
        <v>147</v>
      </c>
      <c r="B296" s="38">
        <v>4008986</v>
      </c>
      <c r="C296" s="39">
        <v>1</v>
      </c>
      <c r="D296" s="40">
        <v>6</v>
      </c>
      <c r="E296" s="41">
        <v>37820</v>
      </c>
      <c r="F296" s="42" t="s">
        <v>148</v>
      </c>
      <c r="G296" s="43" t="s">
        <v>26</v>
      </c>
      <c r="H296" s="44">
        <v>3</v>
      </c>
      <c r="I296" s="45" t="s">
        <v>53</v>
      </c>
      <c r="J296" s="46" t="s">
        <v>65</v>
      </c>
      <c r="K296" s="47">
        <v>883</v>
      </c>
      <c r="L296" s="48">
        <v>31</v>
      </c>
      <c r="M296" s="49">
        <v>45042.753634259258</v>
      </c>
      <c r="N296" s="50">
        <v>45042.753935185188</v>
      </c>
      <c r="O296" s="51" t="s">
        <v>73</v>
      </c>
      <c r="P296" s="52" t="s">
        <v>73</v>
      </c>
      <c r="Q296" s="109" t="s">
        <v>122</v>
      </c>
      <c r="R296" s="53" t="s">
        <v>160</v>
      </c>
      <c r="S296" s="54" t="s">
        <v>193</v>
      </c>
    </row>
    <row r="297" spans="1:19">
      <c r="A297" s="37" t="s">
        <v>147</v>
      </c>
      <c r="B297" s="38">
        <v>4008993</v>
      </c>
      <c r="C297" s="39">
        <v>1</v>
      </c>
      <c r="D297" s="40">
        <v>6</v>
      </c>
      <c r="E297" s="41">
        <v>37820</v>
      </c>
      <c r="F297" s="42" t="s">
        <v>148</v>
      </c>
      <c r="G297" s="43" t="s">
        <v>26</v>
      </c>
      <c r="H297" s="44">
        <v>3</v>
      </c>
      <c r="I297" s="45" t="s">
        <v>53</v>
      </c>
      <c r="J297" s="46" t="s">
        <v>65</v>
      </c>
      <c r="K297" s="47">
        <v>883</v>
      </c>
      <c r="L297" s="48">
        <v>32</v>
      </c>
      <c r="M297" s="49">
        <v>45042.754675925928</v>
      </c>
      <c r="N297" s="50">
        <v>45042.754965277767</v>
      </c>
      <c r="O297" s="51" t="s">
        <v>372</v>
      </c>
      <c r="P297" s="52" t="s">
        <v>372</v>
      </c>
      <c r="Q297" s="109" t="s">
        <v>378</v>
      </c>
      <c r="R297" s="53" t="s">
        <v>160</v>
      </c>
      <c r="S297" s="54" t="s">
        <v>412</v>
      </c>
    </row>
    <row r="298" spans="1:19">
      <c r="A298" s="37" t="s">
        <v>147</v>
      </c>
      <c r="B298" s="38">
        <v>4008998</v>
      </c>
      <c r="C298" s="39">
        <v>1</v>
      </c>
      <c r="D298" s="40">
        <v>6</v>
      </c>
      <c r="E298" s="41">
        <v>37820</v>
      </c>
      <c r="F298" s="42" t="s">
        <v>148</v>
      </c>
      <c r="G298" s="43" t="s">
        <v>26</v>
      </c>
      <c r="H298" s="44">
        <v>3</v>
      </c>
      <c r="I298" s="45" t="s">
        <v>53</v>
      </c>
      <c r="J298" s="46" t="s">
        <v>65</v>
      </c>
      <c r="K298" s="47">
        <v>883</v>
      </c>
      <c r="L298" s="48">
        <v>33</v>
      </c>
      <c r="M298" s="49">
        <v>45042.755266203712</v>
      </c>
      <c r="N298" s="50">
        <v>45042.755567129629</v>
      </c>
      <c r="O298" s="51" t="s">
        <v>73</v>
      </c>
      <c r="P298" s="52" t="s">
        <v>73</v>
      </c>
      <c r="Q298" s="109" t="s">
        <v>73</v>
      </c>
      <c r="R298" s="53" t="s">
        <v>160</v>
      </c>
      <c r="S298" s="54" t="s">
        <v>287</v>
      </c>
    </row>
    <row r="299" spans="1:19">
      <c r="A299" s="37" t="s">
        <v>147</v>
      </c>
      <c r="B299" s="38">
        <v>4009001</v>
      </c>
      <c r="C299" s="39">
        <v>1</v>
      </c>
      <c r="D299" s="40">
        <v>6</v>
      </c>
      <c r="E299" s="41">
        <v>37820</v>
      </c>
      <c r="F299" s="42" t="s">
        <v>148</v>
      </c>
      <c r="G299" s="43" t="s">
        <v>26</v>
      </c>
      <c r="H299" s="44">
        <v>3</v>
      </c>
      <c r="I299" s="45" t="s">
        <v>53</v>
      </c>
      <c r="J299" s="46" t="s">
        <v>65</v>
      </c>
      <c r="K299" s="47">
        <v>883</v>
      </c>
      <c r="L299" s="48">
        <v>34</v>
      </c>
      <c r="M299" s="49">
        <v>45042.75576388889</v>
      </c>
      <c r="N299" s="50">
        <v>45042.756064814806</v>
      </c>
      <c r="O299" s="51" t="s">
        <v>372</v>
      </c>
      <c r="P299" s="52" t="s">
        <v>372</v>
      </c>
      <c r="Q299" s="109" t="s">
        <v>122</v>
      </c>
      <c r="R299" s="53" t="s">
        <v>160</v>
      </c>
      <c r="S299" s="54" t="s">
        <v>209</v>
      </c>
    </row>
    <row r="300" spans="1:19">
      <c r="A300" s="37" t="s">
        <v>147</v>
      </c>
      <c r="B300" s="38">
        <v>4009003</v>
      </c>
      <c r="C300" s="39">
        <v>1</v>
      </c>
      <c r="D300" s="40">
        <v>6</v>
      </c>
      <c r="E300" s="41">
        <v>37820</v>
      </c>
      <c r="F300" s="42" t="s">
        <v>148</v>
      </c>
      <c r="G300" s="43" t="s">
        <v>26</v>
      </c>
      <c r="H300" s="44">
        <v>3</v>
      </c>
      <c r="I300" s="45" t="s">
        <v>53</v>
      </c>
      <c r="J300" s="46" t="s">
        <v>65</v>
      </c>
      <c r="K300" s="47">
        <v>883</v>
      </c>
      <c r="L300" s="48">
        <v>35</v>
      </c>
      <c r="M300" s="49">
        <v>45042.756296296298</v>
      </c>
      <c r="N300" s="50">
        <v>45042.756585648152</v>
      </c>
      <c r="O300" s="51" t="s">
        <v>372</v>
      </c>
      <c r="P300" s="52" t="s">
        <v>372</v>
      </c>
      <c r="Q300" s="109" t="s">
        <v>382</v>
      </c>
      <c r="R300" s="53" t="s">
        <v>160</v>
      </c>
      <c r="S300" s="54" t="s">
        <v>268</v>
      </c>
    </row>
    <row r="301" spans="1:19">
      <c r="A301" s="37" t="s">
        <v>147</v>
      </c>
      <c r="B301" s="38">
        <v>4009006</v>
      </c>
      <c r="C301" s="39">
        <v>1</v>
      </c>
      <c r="D301" s="40">
        <v>6</v>
      </c>
      <c r="E301" s="41">
        <v>37820</v>
      </c>
      <c r="F301" s="42" t="s">
        <v>148</v>
      </c>
      <c r="G301" s="43" t="s">
        <v>26</v>
      </c>
      <c r="H301" s="44">
        <v>3</v>
      </c>
      <c r="I301" s="45" t="s">
        <v>53</v>
      </c>
      <c r="J301" s="46" t="s">
        <v>65</v>
      </c>
      <c r="K301" s="47">
        <v>883</v>
      </c>
      <c r="L301" s="48">
        <v>36</v>
      </c>
      <c r="M301" s="49">
        <v>45042.757025462961</v>
      </c>
      <c r="N301" s="50">
        <v>45042.757314814808</v>
      </c>
      <c r="O301" s="51" t="s">
        <v>372</v>
      </c>
      <c r="P301" s="52" t="s">
        <v>372</v>
      </c>
      <c r="Q301" s="109" t="s">
        <v>256</v>
      </c>
      <c r="R301" s="53" t="s">
        <v>160</v>
      </c>
      <c r="S301" s="54" t="s">
        <v>51</v>
      </c>
    </row>
    <row r="302" spans="1:19">
      <c r="A302" s="37" t="s">
        <v>147</v>
      </c>
      <c r="B302" s="38">
        <v>4009010</v>
      </c>
      <c r="C302" s="39">
        <v>1</v>
      </c>
      <c r="D302" s="40">
        <v>6</v>
      </c>
      <c r="E302" s="41">
        <v>37820</v>
      </c>
      <c r="F302" s="42" t="s">
        <v>148</v>
      </c>
      <c r="G302" s="43" t="s">
        <v>26</v>
      </c>
      <c r="H302" s="44">
        <v>3</v>
      </c>
      <c r="I302" s="45" t="s">
        <v>53</v>
      </c>
      <c r="J302" s="46" t="s">
        <v>65</v>
      </c>
      <c r="K302" s="47">
        <v>883</v>
      </c>
      <c r="L302" s="48">
        <v>37</v>
      </c>
      <c r="M302" s="49">
        <v>45042.757523148153</v>
      </c>
      <c r="N302" s="50">
        <v>45042.757824074077</v>
      </c>
      <c r="O302" s="51" t="s">
        <v>372</v>
      </c>
      <c r="P302" s="52" t="s">
        <v>372</v>
      </c>
      <c r="Q302" s="109" t="s">
        <v>122</v>
      </c>
      <c r="R302" s="53" t="s">
        <v>160</v>
      </c>
      <c r="S302" s="54" t="s">
        <v>193</v>
      </c>
    </row>
    <row r="303" spans="1:19">
      <c r="A303" s="37" t="s">
        <v>147</v>
      </c>
      <c r="B303" s="38">
        <v>4009012</v>
      </c>
      <c r="C303" s="39">
        <v>1</v>
      </c>
      <c r="D303" s="40">
        <v>6</v>
      </c>
      <c r="E303" s="41">
        <v>37820</v>
      </c>
      <c r="F303" s="42" t="s">
        <v>148</v>
      </c>
      <c r="G303" s="43" t="s">
        <v>26</v>
      </c>
      <c r="H303" s="44">
        <v>3</v>
      </c>
      <c r="I303" s="45" t="s">
        <v>53</v>
      </c>
      <c r="J303" s="46" t="s">
        <v>65</v>
      </c>
      <c r="K303" s="47">
        <v>883</v>
      </c>
      <c r="L303" s="48">
        <v>38</v>
      </c>
      <c r="M303" s="49">
        <v>45042.758032407408</v>
      </c>
      <c r="N303" s="50">
        <v>45042.758321759262</v>
      </c>
      <c r="O303" s="51" t="s">
        <v>73</v>
      </c>
      <c r="P303" s="52" t="s">
        <v>73</v>
      </c>
      <c r="Q303" s="109" t="s">
        <v>122</v>
      </c>
      <c r="R303" s="53" t="s">
        <v>160</v>
      </c>
      <c r="S303" s="54" t="s">
        <v>193</v>
      </c>
    </row>
    <row r="304" spans="1:19">
      <c r="A304" s="37" t="s">
        <v>147</v>
      </c>
      <c r="B304" s="38">
        <v>4009016</v>
      </c>
      <c r="C304" s="39">
        <v>1</v>
      </c>
      <c r="D304" s="40">
        <v>6</v>
      </c>
      <c r="E304" s="41">
        <v>37820</v>
      </c>
      <c r="F304" s="42" t="s">
        <v>148</v>
      </c>
      <c r="G304" s="43" t="s">
        <v>26</v>
      </c>
      <c r="H304" s="44">
        <v>3</v>
      </c>
      <c r="I304" s="45" t="s">
        <v>53</v>
      </c>
      <c r="J304" s="46" t="s">
        <v>65</v>
      </c>
      <c r="K304" s="47">
        <v>883</v>
      </c>
      <c r="L304" s="48">
        <v>39</v>
      </c>
      <c r="M304" s="49">
        <v>45042.758553240739</v>
      </c>
      <c r="N304" s="50">
        <v>45042.75885416667</v>
      </c>
      <c r="O304" s="51" t="s">
        <v>73</v>
      </c>
      <c r="P304" s="52" t="s">
        <v>73</v>
      </c>
      <c r="Q304" s="109" t="s">
        <v>382</v>
      </c>
      <c r="R304" s="53" t="s">
        <v>160</v>
      </c>
      <c r="S304" s="54" t="s">
        <v>268</v>
      </c>
    </row>
    <row r="305" spans="1:19">
      <c r="A305" s="37" t="s">
        <v>147</v>
      </c>
      <c r="B305" s="38">
        <v>4009018</v>
      </c>
      <c r="C305" s="39">
        <v>1</v>
      </c>
      <c r="D305" s="40">
        <v>6</v>
      </c>
      <c r="E305" s="41">
        <v>37820</v>
      </c>
      <c r="F305" s="42" t="s">
        <v>148</v>
      </c>
      <c r="G305" s="43" t="s">
        <v>26</v>
      </c>
      <c r="H305" s="44">
        <v>3</v>
      </c>
      <c r="I305" s="45" t="s">
        <v>53</v>
      </c>
      <c r="J305" s="46" t="s">
        <v>65</v>
      </c>
      <c r="K305" s="47">
        <v>883</v>
      </c>
      <c r="L305" s="48">
        <v>40</v>
      </c>
      <c r="M305" s="49">
        <v>45042.759062500001</v>
      </c>
      <c r="N305" s="50">
        <v>45042.759351851862</v>
      </c>
      <c r="O305" s="51" t="s">
        <v>372</v>
      </c>
      <c r="P305" s="52" t="s">
        <v>372</v>
      </c>
      <c r="Q305" s="109" t="s">
        <v>122</v>
      </c>
      <c r="R305" s="53" t="s">
        <v>160</v>
      </c>
      <c r="S305" s="54" t="s">
        <v>193</v>
      </c>
    </row>
    <row r="306" spans="1:19">
      <c r="A306" s="37" t="s">
        <v>147</v>
      </c>
      <c r="B306" s="38">
        <v>4009022</v>
      </c>
      <c r="C306" s="39">
        <v>1</v>
      </c>
      <c r="D306" s="40">
        <v>6</v>
      </c>
      <c r="E306" s="41">
        <v>37820</v>
      </c>
      <c r="F306" s="42" t="s">
        <v>148</v>
      </c>
      <c r="G306" s="43" t="s">
        <v>26</v>
      </c>
      <c r="H306" s="44">
        <v>3</v>
      </c>
      <c r="I306" s="45" t="s">
        <v>53</v>
      </c>
      <c r="J306" s="46" t="s">
        <v>65</v>
      </c>
      <c r="K306" s="47">
        <v>883</v>
      </c>
      <c r="L306" s="48">
        <v>41</v>
      </c>
      <c r="M306" s="49">
        <v>45042.759618055563</v>
      </c>
      <c r="N306" s="50">
        <v>45042.75990740741</v>
      </c>
      <c r="O306" s="51" t="s">
        <v>372</v>
      </c>
      <c r="P306" s="52" t="s">
        <v>372</v>
      </c>
      <c r="Q306" s="109" t="s">
        <v>398</v>
      </c>
      <c r="R306" s="53" t="s">
        <v>160</v>
      </c>
      <c r="S306" s="54" t="s">
        <v>74</v>
      </c>
    </row>
    <row r="307" spans="1:19">
      <c r="A307" s="37" t="s">
        <v>147</v>
      </c>
      <c r="B307" s="38">
        <v>4009024</v>
      </c>
      <c r="C307" s="39">
        <v>1</v>
      </c>
      <c r="D307" s="40">
        <v>6</v>
      </c>
      <c r="E307" s="41">
        <v>37820</v>
      </c>
      <c r="F307" s="42" t="s">
        <v>148</v>
      </c>
      <c r="G307" s="43" t="s">
        <v>26</v>
      </c>
      <c r="H307" s="44">
        <v>3</v>
      </c>
      <c r="I307" s="45" t="s">
        <v>53</v>
      </c>
      <c r="J307" s="46" t="s">
        <v>65</v>
      </c>
      <c r="K307" s="47">
        <v>883</v>
      </c>
      <c r="L307" s="48">
        <v>42</v>
      </c>
      <c r="M307" s="49">
        <v>45042.760162037041</v>
      </c>
      <c r="N307" s="50">
        <v>45042.760451388887</v>
      </c>
      <c r="O307" s="51" t="s">
        <v>73</v>
      </c>
      <c r="P307" s="52" t="s">
        <v>73</v>
      </c>
      <c r="Q307" s="109" t="s">
        <v>398</v>
      </c>
      <c r="R307" s="53" t="s">
        <v>160</v>
      </c>
      <c r="S307" s="54" t="s">
        <v>74</v>
      </c>
    </row>
    <row r="308" spans="1:19">
      <c r="A308" s="37" t="s">
        <v>147</v>
      </c>
      <c r="B308" s="38">
        <v>4009026</v>
      </c>
      <c r="C308" s="39">
        <v>1</v>
      </c>
      <c r="D308" s="40">
        <v>6</v>
      </c>
      <c r="E308" s="41">
        <v>37820</v>
      </c>
      <c r="F308" s="42" t="s">
        <v>148</v>
      </c>
      <c r="G308" s="43" t="s">
        <v>26</v>
      </c>
      <c r="H308" s="44">
        <v>3</v>
      </c>
      <c r="I308" s="45" t="s">
        <v>53</v>
      </c>
      <c r="J308" s="46" t="s">
        <v>65</v>
      </c>
      <c r="K308" s="47">
        <v>883</v>
      </c>
      <c r="L308" s="48">
        <v>43</v>
      </c>
      <c r="M308" s="49">
        <v>45042.760694444441</v>
      </c>
      <c r="N308" s="50">
        <v>45042.760995370372</v>
      </c>
      <c r="O308" s="51" t="s">
        <v>73</v>
      </c>
      <c r="P308" s="52" t="s">
        <v>73</v>
      </c>
      <c r="Q308" s="109" t="s">
        <v>397</v>
      </c>
      <c r="R308" s="53" t="s">
        <v>160</v>
      </c>
      <c r="S308" s="54" t="s">
        <v>74</v>
      </c>
    </row>
    <row r="309" spans="1:19">
      <c r="A309" s="37" t="s">
        <v>147</v>
      </c>
      <c r="B309" s="38">
        <v>4009028</v>
      </c>
      <c r="C309" s="39">
        <v>1</v>
      </c>
      <c r="D309" s="40">
        <v>6</v>
      </c>
      <c r="E309" s="41">
        <v>37820</v>
      </c>
      <c r="F309" s="42" t="s">
        <v>148</v>
      </c>
      <c r="G309" s="43" t="s">
        <v>26</v>
      </c>
      <c r="H309" s="44">
        <v>3</v>
      </c>
      <c r="I309" s="45" t="s">
        <v>53</v>
      </c>
      <c r="J309" s="46" t="s">
        <v>65</v>
      </c>
      <c r="K309" s="47">
        <v>883</v>
      </c>
      <c r="L309" s="48">
        <v>44</v>
      </c>
      <c r="M309" s="49">
        <v>45042.761180555557</v>
      </c>
      <c r="N309" s="50">
        <v>45042.761481481481</v>
      </c>
      <c r="O309" s="51" t="s">
        <v>372</v>
      </c>
      <c r="P309" s="52" t="s">
        <v>372</v>
      </c>
      <c r="Q309" s="109" t="s">
        <v>395</v>
      </c>
      <c r="R309" s="53" t="s">
        <v>160</v>
      </c>
      <c r="S309" s="54" t="s">
        <v>191</v>
      </c>
    </row>
    <row r="310" spans="1:19">
      <c r="A310" s="37" t="s">
        <v>147</v>
      </c>
      <c r="B310" s="38">
        <v>4009031</v>
      </c>
      <c r="C310" s="39">
        <v>1</v>
      </c>
      <c r="D310" s="40">
        <v>6</v>
      </c>
      <c r="E310" s="41">
        <v>37820</v>
      </c>
      <c r="F310" s="42" t="s">
        <v>148</v>
      </c>
      <c r="G310" s="43" t="s">
        <v>26</v>
      </c>
      <c r="H310" s="44">
        <v>3</v>
      </c>
      <c r="I310" s="45" t="s">
        <v>53</v>
      </c>
      <c r="J310" s="46" t="s">
        <v>65</v>
      </c>
      <c r="K310" s="47">
        <v>883</v>
      </c>
      <c r="L310" s="48">
        <v>45</v>
      </c>
      <c r="M310" s="49">
        <v>45042.761678240742</v>
      </c>
      <c r="N310" s="50">
        <v>45042.761979166673</v>
      </c>
      <c r="O310" s="51" t="s">
        <v>73</v>
      </c>
      <c r="P310" s="52" t="s">
        <v>73</v>
      </c>
      <c r="Q310" s="109" t="s">
        <v>394</v>
      </c>
      <c r="R310" s="53" t="s">
        <v>160</v>
      </c>
      <c r="S310" s="54" t="s">
        <v>209</v>
      </c>
    </row>
    <row r="311" spans="1:19">
      <c r="A311" s="37" t="s">
        <v>147</v>
      </c>
      <c r="B311" s="38">
        <v>4009033</v>
      </c>
      <c r="C311" s="39">
        <v>1</v>
      </c>
      <c r="D311" s="40">
        <v>6</v>
      </c>
      <c r="E311" s="41">
        <v>37820</v>
      </c>
      <c r="F311" s="42" t="s">
        <v>148</v>
      </c>
      <c r="G311" s="43" t="s">
        <v>26</v>
      </c>
      <c r="H311" s="44">
        <v>3</v>
      </c>
      <c r="I311" s="45" t="s">
        <v>53</v>
      </c>
      <c r="J311" s="46" t="s">
        <v>65</v>
      </c>
      <c r="K311" s="47">
        <v>883</v>
      </c>
      <c r="L311" s="48">
        <v>46</v>
      </c>
      <c r="M311" s="49">
        <v>45042.762175925927</v>
      </c>
      <c r="N311" s="50">
        <v>45042.762476851851</v>
      </c>
      <c r="O311" s="51" t="s">
        <v>73</v>
      </c>
      <c r="P311" s="52" t="s">
        <v>372</v>
      </c>
      <c r="Q311" s="109" t="s">
        <v>122</v>
      </c>
      <c r="R311" s="53" t="s">
        <v>160</v>
      </c>
      <c r="S311" s="54" t="s">
        <v>209</v>
      </c>
    </row>
    <row r="312" spans="1:19">
      <c r="A312" s="37" t="s">
        <v>147</v>
      </c>
      <c r="B312" s="38">
        <v>4009036</v>
      </c>
      <c r="C312" s="39">
        <v>1</v>
      </c>
      <c r="D312" s="40">
        <v>6</v>
      </c>
      <c r="E312" s="41">
        <v>37820</v>
      </c>
      <c r="F312" s="42" t="s">
        <v>148</v>
      </c>
      <c r="G312" s="43" t="s">
        <v>26</v>
      </c>
      <c r="H312" s="44">
        <v>3</v>
      </c>
      <c r="I312" s="45" t="s">
        <v>53</v>
      </c>
      <c r="J312" s="46" t="s">
        <v>65</v>
      </c>
      <c r="K312" s="47">
        <v>883</v>
      </c>
      <c r="L312" s="48">
        <v>47</v>
      </c>
      <c r="M312" s="49">
        <v>45042.762708333343</v>
      </c>
      <c r="N312" s="50">
        <v>45042.763009259259</v>
      </c>
      <c r="O312" s="51" t="s">
        <v>372</v>
      </c>
      <c r="P312" s="52" t="s">
        <v>372</v>
      </c>
      <c r="Q312" s="109" t="s">
        <v>397</v>
      </c>
      <c r="R312" s="53" t="s">
        <v>160</v>
      </c>
      <c r="S312" s="54" t="s">
        <v>210</v>
      </c>
    </row>
    <row r="313" spans="1:19">
      <c r="A313" s="37" t="s">
        <v>147</v>
      </c>
      <c r="B313" s="38">
        <v>4009040</v>
      </c>
      <c r="C313" s="39">
        <v>1</v>
      </c>
      <c r="D313" s="40">
        <v>6</v>
      </c>
      <c r="E313" s="41">
        <v>37820</v>
      </c>
      <c r="F313" s="42" t="s">
        <v>148</v>
      </c>
      <c r="G313" s="43" t="s">
        <v>26</v>
      </c>
      <c r="H313" s="44">
        <v>3</v>
      </c>
      <c r="I313" s="45" t="s">
        <v>53</v>
      </c>
      <c r="J313" s="46" t="s">
        <v>65</v>
      </c>
      <c r="K313" s="47">
        <v>883</v>
      </c>
      <c r="L313" s="48">
        <v>48</v>
      </c>
      <c r="M313" s="49">
        <v>45042.763333333343</v>
      </c>
      <c r="N313" s="50">
        <v>45042.76363425926</v>
      </c>
      <c r="O313" s="51" t="s">
        <v>372</v>
      </c>
      <c r="P313" s="52" t="s">
        <v>372</v>
      </c>
      <c r="Q313" s="109" t="s">
        <v>284</v>
      </c>
      <c r="R313" s="53" t="s">
        <v>160</v>
      </c>
      <c r="S313" s="54" t="s">
        <v>245</v>
      </c>
    </row>
    <row r="314" spans="1:19">
      <c r="A314" s="37" t="s">
        <v>147</v>
      </c>
      <c r="B314" s="38">
        <v>4009042</v>
      </c>
      <c r="C314" s="39">
        <v>1</v>
      </c>
      <c r="D314" s="40">
        <v>6</v>
      </c>
      <c r="E314" s="41">
        <v>37820</v>
      </c>
      <c r="F314" s="42" t="s">
        <v>148</v>
      </c>
      <c r="G314" s="43" t="s">
        <v>26</v>
      </c>
      <c r="H314" s="44">
        <v>3</v>
      </c>
      <c r="I314" s="45" t="s">
        <v>53</v>
      </c>
      <c r="J314" s="46" t="s">
        <v>65</v>
      </c>
      <c r="K314" s="47">
        <v>883</v>
      </c>
      <c r="L314" s="48">
        <v>49</v>
      </c>
      <c r="M314" s="49">
        <v>45042.763877314806</v>
      </c>
      <c r="N314" s="50">
        <v>45042.764166666668</v>
      </c>
      <c r="O314" s="51" t="s">
        <v>73</v>
      </c>
      <c r="P314" s="52" t="s">
        <v>372</v>
      </c>
      <c r="Q314" s="109" t="s">
        <v>397</v>
      </c>
      <c r="R314" s="53" t="s">
        <v>160</v>
      </c>
      <c r="S314" s="54" t="s">
        <v>74</v>
      </c>
    </row>
    <row r="315" spans="1:19">
      <c r="A315" s="37" t="s">
        <v>147</v>
      </c>
      <c r="B315" s="38">
        <v>4009045</v>
      </c>
      <c r="C315" s="39">
        <v>1</v>
      </c>
      <c r="D315" s="40">
        <v>6</v>
      </c>
      <c r="E315" s="41">
        <v>37820</v>
      </c>
      <c r="F315" s="42" t="s">
        <v>148</v>
      </c>
      <c r="G315" s="43" t="s">
        <v>26</v>
      </c>
      <c r="H315" s="44">
        <v>3</v>
      </c>
      <c r="I315" s="45" t="s">
        <v>53</v>
      </c>
      <c r="J315" s="46" t="s">
        <v>65</v>
      </c>
      <c r="K315" s="47">
        <v>883</v>
      </c>
      <c r="L315" s="48">
        <v>50</v>
      </c>
      <c r="M315" s="49">
        <v>45042.764386574083</v>
      </c>
      <c r="N315" s="50">
        <v>45042.764687499999</v>
      </c>
      <c r="O315" s="51" t="s">
        <v>372</v>
      </c>
      <c r="P315" s="52" t="s">
        <v>372</v>
      </c>
      <c r="Q315" s="109" t="s">
        <v>396</v>
      </c>
      <c r="R315" s="53" t="s">
        <v>160</v>
      </c>
      <c r="S315" s="54" t="s">
        <v>193</v>
      </c>
    </row>
    <row r="316" spans="1:19">
      <c r="A316" s="37" t="s">
        <v>147</v>
      </c>
      <c r="B316" s="38">
        <v>4009048</v>
      </c>
      <c r="C316" s="39">
        <v>1</v>
      </c>
      <c r="D316" s="40">
        <v>6</v>
      </c>
      <c r="E316" s="41">
        <v>37820</v>
      </c>
      <c r="F316" s="42" t="s">
        <v>148</v>
      </c>
      <c r="G316" s="43" t="s">
        <v>26</v>
      </c>
      <c r="H316" s="44">
        <v>3</v>
      </c>
      <c r="I316" s="45" t="s">
        <v>53</v>
      </c>
      <c r="J316" s="46" t="s">
        <v>65</v>
      </c>
      <c r="K316" s="47">
        <v>883</v>
      </c>
      <c r="L316" s="48">
        <v>51</v>
      </c>
      <c r="M316" s="49">
        <v>45042.764988425923</v>
      </c>
      <c r="N316" s="50">
        <v>45042.765277777777</v>
      </c>
      <c r="O316" s="51" t="s">
        <v>372</v>
      </c>
      <c r="P316" s="52" t="s">
        <v>372</v>
      </c>
      <c r="Q316" s="109" t="s">
        <v>73</v>
      </c>
      <c r="R316" s="53" t="s">
        <v>160</v>
      </c>
      <c r="S316" s="54" t="s">
        <v>121</v>
      </c>
    </row>
    <row r="317" spans="1:19">
      <c r="A317" s="37" t="s">
        <v>147</v>
      </c>
      <c r="B317" s="38">
        <v>4009050</v>
      </c>
      <c r="C317" s="39">
        <v>1</v>
      </c>
      <c r="D317" s="40">
        <v>6</v>
      </c>
      <c r="E317" s="41">
        <v>37820</v>
      </c>
      <c r="F317" s="42" t="s">
        <v>148</v>
      </c>
      <c r="G317" s="43" t="s">
        <v>26</v>
      </c>
      <c r="H317" s="44">
        <v>3</v>
      </c>
      <c r="I317" s="45" t="s">
        <v>53</v>
      </c>
      <c r="J317" s="46" t="s">
        <v>65</v>
      </c>
      <c r="K317" s="47">
        <v>883</v>
      </c>
      <c r="L317" s="48">
        <v>52</v>
      </c>
      <c r="M317" s="49">
        <v>45042.765497685177</v>
      </c>
      <c r="N317" s="50">
        <v>45042.765798611108</v>
      </c>
      <c r="O317" s="51" t="s">
        <v>372</v>
      </c>
      <c r="P317" s="52" t="s">
        <v>372</v>
      </c>
      <c r="Q317" s="109" t="s">
        <v>396</v>
      </c>
      <c r="R317" s="53" t="s">
        <v>160</v>
      </c>
      <c r="S317" s="54" t="s">
        <v>268</v>
      </c>
    </row>
    <row r="318" spans="1:19">
      <c r="A318" s="37" t="s">
        <v>147</v>
      </c>
      <c r="B318" s="38">
        <v>4009051</v>
      </c>
      <c r="C318" s="39">
        <v>1</v>
      </c>
      <c r="D318" s="40">
        <v>6</v>
      </c>
      <c r="E318" s="41">
        <v>37820</v>
      </c>
      <c r="F318" s="42" t="s">
        <v>148</v>
      </c>
      <c r="G318" s="43" t="s">
        <v>26</v>
      </c>
      <c r="H318" s="44">
        <v>3</v>
      </c>
      <c r="I318" s="45" t="s">
        <v>53</v>
      </c>
      <c r="J318" s="46" t="s">
        <v>65</v>
      </c>
      <c r="K318" s="47">
        <v>883</v>
      </c>
      <c r="L318" s="48">
        <v>53</v>
      </c>
      <c r="M318" s="49">
        <v>45042.766030092593</v>
      </c>
      <c r="N318" s="50">
        <v>45042.766331018523</v>
      </c>
      <c r="O318" s="51" t="s">
        <v>73</v>
      </c>
      <c r="P318" s="52" t="s">
        <v>73</v>
      </c>
      <c r="Q318" s="109" t="s">
        <v>382</v>
      </c>
      <c r="R318" s="53" t="s">
        <v>160</v>
      </c>
      <c r="S318" s="54" t="s">
        <v>210</v>
      </c>
    </row>
    <row r="319" spans="1:19">
      <c r="A319" s="37" t="s">
        <v>147</v>
      </c>
      <c r="B319" s="38">
        <v>4009054</v>
      </c>
      <c r="C319" s="39">
        <v>1</v>
      </c>
      <c r="D319" s="40">
        <v>6</v>
      </c>
      <c r="E319" s="41">
        <v>37820</v>
      </c>
      <c r="F319" s="42" t="s">
        <v>148</v>
      </c>
      <c r="G319" s="43" t="s">
        <v>26</v>
      </c>
      <c r="H319" s="44">
        <v>3</v>
      </c>
      <c r="I319" s="45" t="s">
        <v>53</v>
      </c>
      <c r="J319" s="46" t="s">
        <v>65</v>
      </c>
      <c r="K319" s="47">
        <v>883</v>
      </c>
      <c r="L319" s="48">
        <v>54</v>
      </c>
      <c r="M319" s="49">
        <v>45042.766550925917</v>
      </c>
      <c r="N319" s="50">
        <v>45042.766851851848</v>
      </c>
      <c r="O319" s="51" t="s">
        <v>372</v>
      </c>
      <c r="P319" s="52" t="s">
        <v>372</v>
      </c>
      <c r="Q319" s="109" t="s">
        <v>382</v>
      </c>
      <c r="R319" s="53" t="s">
        <v>160</v>
      </c>
      <c r="S319" s="54" t="s">
        <v>268</v>
      </c>
    </row>
    <row r="320" spans="1:19">
      <c r="A320" s="37" t="s">
        <v>147</v>
      </c>
      <c r="B320" s="38">
        <v>4009057</v>
      </c>
      <c r="C320" s="39">
        <v>1</v>
      </c>
      <c r="D320" s="40">
        <v>6</v>
      </c>
      <c r="E320" s="41">
        <v>37820</v>
      </c>
      <c r="F320" s="42" t="s">
        <v>148</v>
      </c>
      <c r="G320" s="43" t="s">
        <v>26</v>
      </c>
      <c r="H320" s="44">
        <v>3</v>
      </c>
      <c r="I320" s="45" t="s">
        <v>53</v>
      </c>
      <c r="J320" s="46" t="s">
        <v>65</v>
      </c>
      <c r="K320" s="47">
        <v>883</v>
      </c>
      <c r="L320" s="48">
        <v>55</v>
      </c>
      <c r="M320" s="49">
        <v>45042.767071759263</v>
      </c>
      <c r="N320" s="50">
        <v>45042.767361111109</v>
      </c>
      <c r="O320" s="51" t="s">
        <v>73</v>
      </c>
      <c r="P320" s="52" t="s">
        <v>73</v>
      </c>
      <c r="Q320" s="109" t="s">
        <v>396</v>
      </c>
      <c r="R320" s="53" t="s">
        <v>160</v>
      </c>
      <c r="S320" s="54" t="s">
        <v>268</v>
      </c>
    </row>
    <row r="321" spans="1:19">
      <c r="A321" s="37" t="s">
        <v>147</v>
      </c>
      <c r="B321" s="38">
        <v>4009059</v>
      </c>
      <c r="C321" s="39">
        <v>1</v>
      </c>
      <c r="D321" s="40">
        <v>6</v>
      </c>
      <c r="E321" s="41">
        <v>37820</v>
      </c>
      <c r="F321" s="42" t="s">
        <v>148</v>
      </c>
      <c r="G321" s="43" t="s">
        <v>26</v>
      </c>
      <c r="H321" s="44">
        <v>3</v>
      </c>
      <c r="I321" s="45" t="s">
        <v>53</v>
      </c>
      <c r="J321" s="46" t="s">
        <v>65</v>
      </c>
      <c r="K321" s="47">
        <v>883</v>
      </c>
      <c r="L321" s="48">
        <v>56</v>
      </c>
      <c r="M321" s="49">
        <v>45042.767581018517</v>
      </c>
      <c r="N321" s="50">
        <v>45042.767870370371</v>
      </c>
      <c r="O321" s="51" t="s">
        <v>372</v>
      </c>
      <c r="P321" s="52" t="s">
        <v>372</v>
      </c>
      <c r="Q321" s="109" t="s">
        <v>396</v>
      </c>
      <c r="R321" s="53" t="s">
        <v>160</v>
      </c>
      <c r="S321" s="54" t="s">
        <v>193</v>
      </c>
    </row>
    <row r="322" spans="1:19">
      <c r="A322" s="37" t="s">
        <v>147</v>
      </c>
      <c r="B322" s="38">
        <v>4009062</v>
      </c>
      <c r="C322" s="39">
        <v>1</v>
      </c>
      <c r="D322" s="40">
        <v>6</v>
      </c>
      <c r="E322" s="41">
        <v>37820</v>
      </c>
      <c r="F322" s="42" t="s">
        <v>148</v>
      </c>
      <c r="G322" s="43" t="s">
        <v>26</v>
      </c>
      <c r="H322" s="44">
        <v>3</v>
      </c>
      <c r="I322" s="45" t="s">
        <v>53</v>
      </c>
      <c r="J322" s="46" t="s">
        <v>65</v>
      </c>
      <c r="K322" s="47">
        <v>883</v>
      </c>
      <c r="L322" s="48">
        <v>57</v>
      </c>
      <c r="M322" s="49">
        <v>45042.768171296288</v>
      </c>
      <c r="N322" s="50">
        <v>45042.768472222233</v>
      </c>
      <c r="O322" s="51" t="s">
        <v>73</v>
      </c>
      <c r="P322" s="52" t="s">
        <v>372</v>
      </c>
      <c r="Q322" s="109" t="s">
        <v>73</v>
      </c>
      <c r="R322" s="53" t="s">
        <v>160</v>
      </c>
      <c r="S322" s="54" t="s">
        <v>287</v>
      </c>
    </row>
    <row r="323" spans="1:19">
      <c r="A323" s="37" t="s">
        <v>147</v>
      </c>
      <c r="B323" s="38">
        <v>4009065</v>
      </c>
      <c r="C323" s="39">
        <v>1</v>
      </c>
      <c r="D323" s="40">
        <v>6</v>
      </c>
      <c r="E323" s="41">
        <v>37820</v>
      </c>
      <c r="F323" s="42" t="s">
        <v>148</v>
      </c>
      <c r="G323" s="43" t="s">
        <v>26</v>
      </c>
      <c r="H323" s="44">
        <v>3</v>
      </c>
      <c r="I323" s="45" t="s">
        <v>53</v>
      </c>
      <c r="J323" s="46" t="s">
        <v>65</v>
      </c>
      <c r="K323" s="47">
        <v>883</v>
      </c>
      <c r="L323" s="48">
        <v>58</v>
      </c>
      <c r="M323" s="49">
        <v>45042.768692129634</v>
      </c>
      <c r="N323" s="50">
        <v>45042.76898148148</v>
      </c>
      <c r="O323" s="51" t="s">
        <v>372</v>
      </c>
      <c r="P323" s="52" t="s">
        <v>372</v>
      </c>
      <c r="Q323" s="109" t="s">
        <v>396</v>
      </c>
      <c r="R323" s="53" t="s">
        <v>160</v>
      </c>
      <c r="S323" s="54" t="s">
        <v>268</v>
      </c>
    </row>
    <row r="324" spans="1:19">
      <c r="A324" s="37" t="s">
        <v>147</v>
      </c>
      <c r="B324" s="38">
        <v>4009068</v>
      </c>
      <c r="C324" s="39">
        <v>1</v>
      </c>
      <c r="D324" s="40">
        <v>6</v>
      </c>
      <c r="E324" s="41">
        <v>37820</v>
      </c>
      <c r="F324" s="42" t="s">
        <v>148</v>
      </c>
      <c r="G324" s="43" t="s">
        <v>26</v>
      </c>
      <c r="H324" s="44">
        <v>3</v>
      </c>
      <c r="I324" s="45" t="s">
        <v>53</v>
      </c>
      <c r="J324" s="46" t="s">
        <v>65</v>
      </c>
      <c r="K324" s="47">
        <v>883</v>
      </c>
      <c r="L324" s="48">
        <v>59</v>
      </c>
      <c r="M324" s="49">
        <v>45042.769305555557</v>
      </c>
      <c r="N324" s="50">
        <v>45042.769594907397</v>
      </c>
      <c r="O324" s="51" t="s">
        <v>372</v>
      </c>
      <c r="P324" s="52" t="s">
        <v>372</v>
      </c>
      <c r="Q324" s="109" t="s">
        <v>387</v>
      </c>
      <c r="R324" s="53" t="s">
        <v>160</v>
      </c>
      <c r="S324" s="54" t="s">
        <v>388</v>
      </c>
    </row>
    <row r="325" spans="1:19">
      <c r="A325" s="37" t="s">
        <v>147</v>
      </c>
      <c r="B325" s="38">
        <v>4009070</v>
      </c>
      <c r="C325" s="39">
        <v>1</v>
      </c>
      <c r="D325" s="40">
        <v>6</v>
      </c>
      <c r="E325" s="41">
        <v>37820</v>
      </c>
      <c r="F325" s="42" t="s">
        <v>148</v>
      </c>
      <c r="G325" s="43" t="s">
        <v>26</v>
      </c>
      <c r="H325" s="44">
        <v>3</v>
      </c>
      <c r="I325" s="45" t="s">
        <v>53</v>
      </c>
      <c r="J325" s="46" t="s">
        <v>65</v>
      </c>
      <c r="K325" s="47">
        <v>883</v>
      </c>
      <c r="L325" s="48">
        <v>60</v>
      </c>
      <c r="M325" s="49">
        <v>45042.769826388889</v>
      </c>
      <c r="N325" s="50">
        <v>45042.770127314812</v>
      </c>
      <c r="O325" s="51" t="s">
        <v>372</v>
      </c>
      <c r="P325" s="52" t="s">
        <v>372</v>
      </c>
      <c r="Q325" s="109" t="s">
        <v>382</v>
      </c>
      <c r="R325" s="53" t="s">
        <v>160</v>
      </c>
      <c r="S325" s="54" t="s">
        <v>268</v>
      </c>
    </row>
    <row r="326" spans="1:19">
      <c r="A326" s="37" t="s">
        <v>147</v>
      </c>
      <c r="B326" s="38">
        <v>4009076</v>
      </c>
      <c r="C326" s="39">
        <v>1</v>
      </c>
      <c r="D326" s="40">
        <v>6</v>
      </c>
      <c r="E326" s="41">
        <v>37820</v>
      </c>
      <c r="F326" s="42" t="s">
        <v>148</v>
      </c>
      <c r="G326" s="43" t="s">
        <v>26</v>
      </c>
      <c r="H326" s="44">
        <v>3</v>
      </c>
      <c r="I326" s="45" t="s">
        <v>53</v>
      </c>
      <c r="J326" s="46" t="s">
        <v>65</v>
      </c>
      <c r="K326" s="47">
        <v>883</v>
      </c>
      <c r="L326" s="48">
        <v>61</v>
      </c>
      <c r="M326" s="49">
        <v>45042.770520833343</v>
      </c>
      <c r="N326" s="50">
        <v>45042.770821759259</v>
      </c>
      <c r="O326" s="51" t="s">
        <v>372</v>
      </c>
      <c r="P326" s="52" t="s">
        <v>372</v>
      </c>
      <c r="Q326" s="109" t="s">
        <v>306</v>
      </c>
      <c r="R326" s="53" t="s">
        <v>160</v>
      </c>
      <c r="S326" s="54" t="s">
        <v>379</v>
      </c>
    </row>
    <row r="327" spans="1:19">
      <c r="A327" s="37" t="s">
        <v>147</v>
      </c>
      <c r="B327" s="38">
        <v>4009078</v>
      </c>
      <c r="C327" s="39">
        <v>1</v>
      </c>
      <c r="D327" s="40">
        <v>6</v>
      </c>
      <c r="E327" s="41">
        <v>37820</v>
      </c>
      <c r="F327" s="42" t="s">
        <v>148</v>
      </c>
      <c r="G327" s="43" t="s">
        <v>26</v>
      </c>
      <c r="H327" s="44">
        <v>3</v>
      </c>
      <c r="I327" s="45" t="s">
        <v>53</v>
      </c>
      <c r="J327" s="46" t="s">
        <v>65</v>
      </c>
      <c r="K327" s="47">
        <v>883</v>
      </c>
      <c r="L327" s="48">
        <v>62</v>
      </c>
      <c r="M327" s="49">
        <v>45042.771053240736</v>
      </c>
      <c r="N327" s="50">
        <v>45042.77134259259</v>
      </c>
      <c r="O327" s="51" t="s">
        <v>372</v>
      </c>
      <c r="P327" s="52" t="s">
        <v>372</v>
      </c>
      <c r="Q327" s="109" t="s">
        <v>382</v>
      </c>
      <c r="R327" s="53" t="s">
        <v>160</v>
      </c>
      <c r="S327" s="54" t="s">
        <v>210</v>
      </c>
    </row>
    <row r="328" spans="1:19">
      <c r="A328" s="37" t="s">
        <v>147</v>
      </c>
      <c r="B328" s="38">
        <v>4009093</v>
      </c>
      <c r="C328" s="39">
        <v>1</v>
      </c>
      <c r="D328" s="40">
        <v>6</v>
      </c>
      <c r="E328" s="41">
        <v>37820</v>
      </c>
      <c r="F328" s="42" t="s">
        <v>148</v>
      </c>
      <c r="G328" s="43" t="s">
        <v>26</v>
      </c>
      <c r="H328" s="44">
        <v>3</v>
      </c>
      <c r="I328" s="45" t="s">
        <v>53</v>
      </c>
      <c r="J328" s="46" t="s">
        <v>65</v>
      </c>
      <c r="K328" s="47">
        <v>883</v>
      </c>
      <c r="L328" s="48">
        <v>63</v>
      </c>
      <c r="M328" s="49">
        <v>45042.775601851848</v>
      </c>
      <c r="N328" s="50">
        <v>45042.775891203702</v>
      </c>
      <c r="O328" s="51" t="s">
        <v>73</v>
      </c>
      <c r="P328" s="52" t="s">
        <v>73</v>
      </c>
      <c r="Q328" s="109" t="s">
        <v>413</v>
      </c>
      <c r="R328" s="53" t="s">
        <v>160</v>
      </c>
      <c r="S328" s="54" t="s">
        <v>266</v>
      </c>
    </row>
    <row r="329" spans="1:19">
      <c r="A329" s="37" t="s">
        <v>147</v>
      </c>
      <c r="B329" s="38">
        <v>4009097</v>
      </c>
      <c r="C329" s="39">
        <v>1</v>
      </c>
      <c r="D329" s="40">
        <v>6</v>
      </c>
      <c r="E329" s="41">
        <v>37820</v>
      </c>
      <c r="F329" s="42" t="s">
        <v>148</v>
      </c>
      <c r="G329" s="43" t="s">
        <v>26</v>
      </c>
      <c r="H329" s="44">
        <v>3</v>
      </c>
      <c r="I329" s="45" t="s">
        <v>53</v>
      </c>
      <c r="J329" s="46" t="s">
        <v>65</v>
      </c>
      <c r="K329" s="47">
        <v>883</v>
      </c>
      <c r="L329" s="48">
        <v>64</v>
      </c>
      <c r="M329" s="49">
        <v>45042.776134259257</v>
      </c>
      <c r="N329" s="50">
        <v>45042.776435185187</v>
      </c>
      <c r="O329" s="51" t="s">
        <v>73</v>
      </c>
      <c r="P329" s="52" t="s">
        <v>73</v>
      </c>
      <c r="Q329" s="109" t="s">
        <v>397</v>
      </c>
      <c r="R329" s="53" t="s">
        <v>160</v>
      </c>
      <c r="S329" s="54" t="s">
        <v>74</v>
      </c>
    </row>
    <row r="330" spans="1:19">
      <c r="A330" s="37" t="s">
        <v>147</v>
      </c>
      <c r="B330" s="38">
        <v>4009099</v>
      </c>
      <c r="C330" s="39">
        <v>1</v>
      </c>
      <c r="D330" s="40">
        <v>6</v>
      </c>
      <c r="E330" s="41">
        <v>37820</v>
      </c>
      <c r="F330" s="42" t="s">
        <v>148</v>
      </c>
      <c r="G330" s="43" t="s">
        <v>26</v>
      </c>
      <c r="H330" s="44">
        <v>3</v>
      </c>
      <c r="I330" s="45" t="s">
        <v>53</v>
      </c>
      <c r="J330" s="46" t="s">
        <v>65</v>
      </c>
      <c r="K330" s="47">
        <v>883</v>
      </c>
      <c r="L330" s="48">
        <v>65</v>
      </c>
      <c r="M330" s="49">
        <v>45042.776956018519</v>
      </c>
      <c r="N330" s="50">
        <v>45042.777245370373</v>
      </c>
      <c r="O330" s="51" t="s">
        <v>372</v>
      </c>
      <c r="P330" s="52" t="s">
        <v>372</v>
      </c>
      <c r="Q330" s="109" t="s">
        <v>193</v>
      </c>
      <c r="R330" s="53" t="s">
        <v>160</v>
      </c>
      <c r="S330" s="54" t="s">
        <v>414</v>
      </c>
    </row>
    <row r="331" spans="1:19">
      <c r="A331" s="37" t="s">
        <v>147</v>
      </c>
      <c r="B331" s="38">
        <v>4009102</v>
      </c>
      <c r="C331" s="39">
        <v>1</v>
      </c>
      <c r="D331" s="40">
        <v>6</v>
      </c>
      <c r="E331" s="41">
        <v>37820</v>
      </c>
      <c r="F331" s="42" t="s">
        <v>148</v>
      </c>
      <c r="G331" s="43" t="s">
        <v>26</v>
      </c>
      <c r="H331" s="44">
        <v>3</v>
      </c>
      <c r="I331" s="45" t="s">
        <v>53</v>
      </c>
      <c r="J331" s="46" t="s">
        <v>65</v>
      </c>
      <c r="K331" s="47">
        <v>883</v>
      </c>
      <c r="L331" s="48">
        <v>66</v>
      </c>
      <c r="M331" s="49">
        <v>45042.777662037042</v>
      </c>
      <c r="N331" s="50">
        <v>45042.777962962973</v>
      </c>
      <c r="O331" s="51" t="s">
        <v>372</v>
      </c>
      <c r="P331" s="52" t="s">
        <v>372</v>
      </c>
      <c r="Q331" s="109" t="s">
        <v>207</v>
      </c>
      <c r="R331" s="53" t="s">
        <v>160</v>
      </c>
      <c r="S331" s="54" t="s">
        <v>195</v>
      </c>
    </row>
    <row r="332" spans="1:19">
      <c r="A332" s="37" t="s">
        <v>147</v>
      </c>
      <c r="B332" s="38">
        <v>4009108</v>
      </c>
      <c r="C332" s="39">
        <v>1</v>
      </c>
      <c r="D332" s="40">
        <v>6</v>
      </c>
      <c r="E332" s="41">
        <v>37820</v>
      </c>
      <c r="F332" s="42" t="s">
        <v>148</v>
      </c>
      <c r="G332" s="43" t="s">
        <v>26</v>
      </c>
      <c r="H332" s="44">
        <v>3</v>
      </c>
      <c r="I332" s="45" t="s">
        <v>53</v>
      </c>
      <c r="J332" s="46" t="s">
        <v>65</v>
      </c>
      <c r="K332" s="47">
        <v>883</v>
      </c>
      <c r="L332" s="48">
        <v>67</v>
      </c>
      <c r="M332" s="49">
        <v>45042.779340277782</v>
      </c>
      <c r="N332" s="50">
        <v>45042.779652777783</v>
      </c>
      <c r="O332" s="51" t="s">
        <v>72</v>
      </c>
      <c r="P332" s="52" t="s">
        <v>73</v>
      </c>
      <c r="Q332" s="109" t="s">
        <v>415</v>
      </c>
      <c r="R332" s="53" t="s">
        <v>160</v>
      </c>
      <c r="S332" s="54" t="s">
        <v>276</v>
      </c>
    </row>
    <row r="333" spans="1:19">
      <c r="A333" s="37" t="s">
        <v>147</v>
      </c>
      <c r="B333" s="38">
        <v>4009111</v>
      </c>
      <c r="C333" s="39">
        <v>1</v>
      </c>
      <c r="D333" s="40">
        <v>6</v>
      </c>
      <c r="E333" s="41">
        <v>37820</v>
      </c>
      <c r="F333" s="42" t="s">
        <v>148</v>
      </c>
      <c r="G333" s="43" t="s">
        <v>26</v>
      </c>
      <c r="H333" s="44">
        <v>3</v>
      </c>
      <c r="I333" s="45" t="s">
        <v>53</v>
      </c>
      <c r="J333" s="46" t="s">
        <v>65</v>
      </c>
      <c r="K333" s="47">
        <v>883</v>
      </c>
      <c r="L333" s="48">
        <v>68</v>
      </c>
      <c r="M333" s="49">
        <v>45042.780405092592</v>
      </c>
      <c r="N333" s="50">
        <v>45042.78056712963</v>
      </c>
      <c r="O333" s="51" t="s">
        <v>393</v>
      </c>
      <c r="P333" s="52" t="s">
        <v>393</v>
      </c>
      <c r="Q333" s="109" t="s">
        <v>226</v>
      </c>
      <c r="R333" s="53" t="s">
        <v>160</v>
      </c>
      <c r="S333" s="54" t="s">
        <v>200</v>
      </c>
    </row>
    <row r="334" spans="1:19">
      <c r="A334" s="37" t="s">
        <v>147</v>
      </c>
      <c r="B334" s="38">
        <v>4009120</v>
      </c>
      <c r="C334" s="39">
        <v>1</v>
      </c>
      <c r="D334" s="40">
        <v>6</v>
      </c>
      <c r="E334" s="41">
        <v>37820</v>
      </c>
      <c r="F334" s="42" t="s">
        <v>148</v>
      </c>
      <c r="G334" s="43" t="s">
        <v>26</v>
      </c>
      <c r="H334" s="44">
        <v>3</v>
      </c>
      <c r="I334" s="45" t="s">
        <v>53</v>
      </c>
      <c r="J334" s="46" t="s">
        <v>65</v>
      </c>
      <c r="K334" s="47">
        <v>883</v>
      </c>
      <c r="L334" s="48">
        <v>69</v>
      </c>
      <c r="M334" s="49">
        <v>45042.7809375</v>
      </c>
      <c r="N334" s="50">
        <v>45042.781828703701</v>
      </c>
      <c r="O334" s="51" t="s">
        <v>119</v>
      </c>
      <c r="P334" s="52" t="s">
        <v>191</v>
      </c>
      <c r="Q334" s="109" t="s">
        <v>38</v>
      </c>
      <c r="R334" s="53" t="s">
        <v>207</v>
      </c>
      <c r="S334" s="54" t="s">
        <v>408</v>
      </c>
    </row>
    <row r="335" spans="1:19">
      <c r="A335" s="37" t="s">
        <v>147</v>
      </c>
      <c r="B335" s="38">
        <v>4009122</v>
      </c>
      <c r="C335" s="39">
        <v>1</v>
      </c>
      <c r="D335" s="40">
        <v>6</v>
      </c>
      <c r="E335" s="41">
        <v>37820</v>
      </c>
      <c r="F335" s="42" t="s">
        <v>148</v>
      </c>
      <c r="G335" s="43" t="s">
        <v>26</v>
      </c>
      <c r="H335" s="44">
        <v>3</v>
      </c>
      <c r="I335" s="45" t="s">
        <v>53</v>
      </c>
      <c r="J335" s="46" t="s">
        <v>65</v>
      </c>
      <c r="K335" s="47">
        <v>883</v>
      </c>
      <c r="L335" s="48">
        <v>70</v>
      </c>
      <c r="M335" s="49">
        <v>45042.782037037039</v>
      </c>
      <c r="N335" s="50">
        <v>45042.782326388893</v>
      </c>
      <c r="O335" s="51" t="s">
        <v>372</v>
      </c>
      <c r="P335" s="52" t="s">
        <v>372</v>
      </c>
      <c r="Q335" s="109" t="s">
        <v>122</v>
      </c>
      <c r="R335" s="53" t="s">
        <v>160</v>
      </c>
      <c r="S335" s="54" t="s">
        <v>209</v>
      </c>
    </row>
    <row r="336" spans="1:19">
      <c r="A336" s="37" t="s">
        <v>147</v>
      </c>
      <c r="B336" s="38">
        <v>4009123</v>
      </c>
      <c r="C336" s="39">
        <v>1</v>
      </c>
      <c r="D336" s="40">
        <v>6</v>
      </c>
      <c r="E336" s="41">
        <v>37820</v>
      </c>
      <c r="F336" s="42" t="s">
        <v>148</v>
      </c>
      <c r="G336" s="43" t="s">
        <v>26</v>
      </c>
      <c r="H336" s="44">
        <v>3</v>
      </c>
      <c r="I336" s="45" t="s">
        <v>53</v>
      </c>
      <c r="J336" s="46" t="s">
        <v>65</v>
      </c>
      <c r="K336" s="47">
        <v>883</v>
      </c>
      <c r="L336" s="48">
        <v>71</v>
      </c>
      <c r="M336" s="49">
        <v>45042.782592592594</v>
      </c>
      <c r="N336" s="50">
        <v>45042.782881944448</v>
      </c>
      <c r="O336" s="51" t="s">
        <v>372</v>
      </c>
      <c r="P336" s="52" t="s">
        <v>372</v>
      </c>
      <c r="Q336" s="109" t="s">
        <v>381</v>
      </c>
      <c r="R336" s="53" t="s">
        <v>160</v>
      </c>
      <c r="S336" s="54" t="s">
        <v>218</v>
      </c>
    </row>
    <row r="337" spans="1:19">
      <c r="A337" s="37" t="s">
        <v>147</v>
      </c>
      <c r="B337" s="38">
        <v>4009127</v>
      </c>
      <c r="C337" s="39">
        <v>1</v>
      </c>
      <c r="D337" s="40">
        <v>6</v>
      </c>
      <c r="E337" s="41">
        <v>37820</v>
      </c>
      <c r="F337" s="42" t="s">
        <v>148</v>
      </c>
      <c r="G337" s="43" t="s">
        <v>26</v>
      </c>
      <c r="H337" s="44">
        <v>3</v>
      </c>
      <c r="I337" s="45" t="s">
        <v>53</v>
      </c>
      <c r="J337" s="46" t="s">
        <v>65</v>
      </c>
      <c r="K337" s="47">
        <v>883</v>
      </c>
      <c r="L337" s="48">
        <v>72</v>
      </c>
      <c r="M337" s="49">
        <v>45042.783113425918</v>
      </c>
      <c r="N337" s="50">
        <v>45042.783414351848</v>
      </c>
      <c r="O337" s="51" t="s">
        <v>372</v>
      </c>
      <c r="P337" s="52" t="s">
        <v>372</v>
      </c>
      <c r="Q337" s="109" t="s">
        <v>382</v>
      </c>
      <c r="R337" s="53" t="s">
        <v>160</v>
      </c>
      <c r="S337" s="54" t="s">
        <v>268</v>
      </c>
    </row>
    <row r="338" spans="1:19">
      <c r="A338" s="37" t="s">
        <v>147</v>
      </c>
      <c r="B338" s="38">
        <v>4009128</v>
      </c>
      <c r="C338" s="39">
        <v>1</v>
      </c>
      <c r="D338" s="40">
        <v>6</v>
      </c>
      <c r="E338" s="41">
        <v>37820</v>
      </c>
      <c r="F338" s="42" t="s">
        <v>148</v>
      </c>
      <c r="G338" s="43" t="s">
        <v>26</v>
      </c>
      <c r="H338" s="44">
        <v>3</v>
      </c>
      <c r="I338" s="45" t="s">
        <v>53</v>
      </c>
      <c r="J338" s="46" t="s">
        <v>65</v>
      </c>
      <c r="K338" s="47">
        <v>883</v>
      </c>
      <c r="L338" s="48">
        <v>73</v>
      </c>
      <c r="M338" s="49">
        <v>45042.783645833333</v>
      </c>
      <c r="N338" s="50">
        <v>45042.783935185187</v>
      </c>
      <c r="O338" s="51" t="s">
        <v>372</v>
      </c>
      <c r="P338" s="52" t="s">
        <v>372</v>
      </c>
      <c r="Q338" s="109" t="s">
        <v>382</v>
      </c>
      <c r="R338" s="53" t="s">
        <v>160</v>
      </c>
      <c r="S338" s="54" t="s">
        <v>268</v>
      </c>
    </row>
    <row r="339" spans="1:19">
      <c r="A339" s="37" t="s">
        <v>147</v>
      </c>
      <c r="B339" s="38">
        <v>4009132</v>
      </c>
      <c r="C339" s="39">
        <v>1</v>
      </c>
      <c r="D339" s="40">
        <v>6</v>
      </c>
      <c r="E339" s="41">
        <v>37820</v>
      </c>
      <c r="F339" s="42" t="s">
        <v>148</v>
      </c>
      <c r="G339" s="43" t="s">
        <v>26</v>
      </c>
      <c r="H339" s="44">
        <v>3</v>
      </c>
      <c r="I339" s="45" t="s">
        <v>53</v>
      </c>
      <c r="J339" s="46" t="s">
        <v>65</v>
      </c>
      <c r="K339" s="47">
        <v>883</v>
      </c>
      <c r="L339" s="48">
        <v>74</v>
      </c>
      <c r="M339" s="49">
        <v>45042.784224537027</v>
      </c>
      <c r="N339" s="50">
        <v>45042.784525462957</v>
      </c>
      <c r="O339" s="51" t="s">
        <v>372</v>
      </c>
      <c r="P339" s="52" t="s">
        <v>372</v>
      </c>
      <c r="Q339" s="109" t="s">
        <v>372</v>
      </c>
      <c r="R339" s="53" t="s">
        <v>160</v>
      </c>
      <c r="S339" s="54" t="s">
        <v>287</v>
      </c>
    </row>
    <row r="340" spans="1:19">
      <c r="A340" s="37" t="s">
        <v>147</v>
      </c>
      <c r="B340" s="38">
        <v>4009135</v>
      </c>
      <c r="C340" s="39">
        <v>1</v>
      </c>
      <c r="D340" s="40">
        <v>6</v>
      </c>
      <c r="E340" s="41">
        <v>37820</v>
      </c>
      <c r="F340" s="42" t="s">
        <v>148</v>
      </c>
      <c r="G340" s="43" t="s">
        <v>26</v>
      </c>
      <c r="H340" s="44">
        <v>3</v>
      </c>
      <c r="I340" s="45" t="s">
        <v>53</v>
      </c>
      <c r="J340" s="46" t="s">
        <v>65</v>
      </c>
      <c r="K340" s="47">
        <v>883</v>
      </c>
      <c r="L340" s="48">
        <v>75</v>
      </c>
      <c r="M340" s="49">
        <v>45042.784756944442</v>
      </c>
      <c r="N340" s="50">
        <v>45042.785046296303</v>
      </c>
      <c r="O340" s="51" t="s">
        <v>372</v>
      </c>
      <c r="P340" s="52" t="s">
        <v>372</v>
      </c>
      <c r="Q340" s="109" t="s">
        <v>382</v>
      </c>
      <c r="R340" s="53" t="s">
        <v>160</v>
      </c>
      <c r="S340" s="54" t="s">
        <v>268</v>
      </c>
    </row>
    <row r="341" spans="1:19">
      <c r="A341" s="37" t="s">
        <v>147</v>
      </c>
      <c r="B341" s="38">
        <v>4009138</v>
      </c>
      <c r="C341" s="39">
        <v>1</v>
      </c>
      <c r="D341" s="40">
        <v>6</v>
      </c>
      <c r="E341" s="41">
        <v>37820</v>
      </c>
      <c r="F341" s="42" t="s">
        <v>148</v>
      </c>
      <c r="G341" s="43" t="s">
        <v>26</v>
      </c>
      <c r="H341" s="44">
        <v>3</v>
      </c>
      <c r="I341" s="45" t="s">
        <v>53</v>
      </c>
      <c r="J341" s="46" t="s">
        <v>65</v>
      </c>
      <c r="K341" s="47">
        <v>883</v>
      </c>
      <c r="L341" s="48">
        <v>76</v>
      </c>
      <c r="M341" s="49">
        <v>45042.785300925927</v>
      </c>
      <c r="N341" s="50">
        <v>45042.785601851851</v>
      </c>
      <c r="O341" s="51" t="s">
        <v>372</v>
      </c>
      <c r="P341" s="52" t="s">
        <v>372</v>
      </c>
      <c r="Q341" s="109" t="s">
        <v>398</v>
      </c>
      <c r="R341" s="53" t="s">
        <v>160</v>
      </c>
      <c r="S341" s="54" t="s">
        <v>74</v>
      </c>
    </row>
    <row r="342" spans="1:19">
      <c r="A342" s="37" t="s">
        <v>147</v>
      </c>
      <c r="B342" s="38">
        <v>4009140</v>
      </c>
      <c r="C342" s="39">
        <v>1</v>
      </c>
      <c r="D342" s="40">
        <v>6</v>
      </c>
      <c r="E342" s="41">
        <v>37820</v>
      </c>
      <c r="F342" s="42" t="s">
        <v>148</v>
      </c>
      <c r="G342" s="43" t="s">
        <v>26</v>
      </c>
      <c r="H342" s="44">
        <v>3</v>
      </c>
      <c r="I342" s="45" t="s">
        <v>53</v>
      </c>
      <c r="J342" s="46" t="s">
        <v>65</v>
      </c>
      <c r="K342" s="47">
        <v>883</v>
      </c>
      <c r="L342" s="48">
        <v>77</v>
      </c>
      <c r="M342" s="49">
        <v>45042.785833333342</v>
      </c>
      <c r="N342" s="50">
        <v>45042.786122685182</v>
      </c>
      <c r="O342" s="51" t="s">
        <v>372</v>
      </c>
      <c r="P342" s="52" t="s">
        <v>372</v>
      </c>
      <c r="Q342" s="109" t="s">
        <v>382</v>
      </c>
      <c r="R342" s="53" t="s">
        <v>160</v>
      </c>
      <c r="S342" s="54" t="s">
        <v>210</v>
      </c>
    </row>
    <row r="343" spans="1:19">
      <c r="A343" s="37" t="s">
        <v>147</v>
      </c>
      <c r="B343" s="38">
        <v>4009143</v>
      </c>
      <c r="C343" s="39">
        <v>1</v>
      </c>
      <c r="D343" s="40">
        <v>6</v>
      </c>
      <c r="E343" s="41">
        <v>37820</v>
      </c>
      <c r="F343" s="42" t="s">
        <v>148</v>
      </c>
      <c r="G343" s="43" t="s">
        <v>26</v>
      </c>
      <c r="H343" s="44">
        <v>3</v>
      </c>
      <c r="I343" s="45" t="s">
        <v>53</v>
      </c>
      <c r="J343" s="46" t="s">
        <v>65</v>
      </c>
      <c r="K343" s="47">
        <v>883</v>
      </c>
      <c r="L343" s="48">
        <v>78</v>
      </c>
      <c r="M343" s="49">
        <v>45042.786469907413</v>
      </c>
      <c r="N343" s="50">
        <v>45042.786759259259</v>
      </c>
      <c r="O343" s="51" t="s">
        <v>372</v>
      </c>
      <c r="P343" s="52" t="s">
        <v>372</v>
      </c>
      <c r="Q343" s="109" t="s">
        <v>284</v>
      </c>
      <c r="R343" s="53" t="s">
        <v>160</v>
      </c>
      <c r="S343" s="54" t="s">
        <v>264</v>
      </c>
    </row>
    <row r="344" spans="1:19">
      <c r="A344" s="37" t="s">
        <v>147</v>
      </c>
      <c r="B344" s="38">
        <v>4009144</v>
      </c>
      <c r="C344" s="39">
        <v>1</v>
      </c>
      <c r="D344" s="40">
        <v>6</v>
      </c>
      <c r="E344" s="41">
        <v>37820</v>
      </c>
      <c r="F344" s="42" t="s">
        <v>148</v>
      </c>
      <c r="G344" s="43" t="s">
        <v>26</v>
      </c>
      <c r="H344" s="44">
        <v>3</v>
      </c>
      <c r="I344" s="45" t="s">
        <v>53</v>
      </c>
      <c r="J344" s="46" t="s">
        <v>65</v>
      </c>
      <c r="K344" s="47">
        <v>883</v>
      </c>
      <c r="L344" s="48">
        <v>79</v>
      </c>
      <c r="M344" s="49">
        <v>45042.787083333344</v>
      </c>
      <c r="N344" s="50">
        <v>45042.78738425926</v>
      </c>
      <c r="O344" s="51" t="s">
        <v>372</v>
      </c>
      <c r="P344" s="52" t="s">
        <v>372</v>
      </c>
      <c r="Q344" s="109" t="s">
        <v>387</v>
      </c>
      <c r="R344" s="53" t="s">
        <v>160</v>
      </c>
      <c r="S344" s="54" t="s">
        <v>245</v>
      </c>
    </row>
    <row r="345" spans="1:19">
      <c r="A345" s="37" t="s">
        <v>147</v>
      </c>
      <c r="B345" s="38">
        <v>4009149</v>
      </c>
      <c r="C345" s="39">
        <v>1</v>
      </c>
      <c r="D345" s="40">
        <v>6</v>
      </c>
      <c r="E345" s="41">
        <v>37820</v>
      </c>
      <c r="F345" s="42" t="s">
        <v>148</v>
      </c>
      <c r="G345" s="43" t="s">
        <v>26</v>
      </c>
      <c r="H345" s="44">
        <v>3</v>
      </c>
      <c r="I345" s="45" t="s">
        <v>53</v>
      </c>
      <c r="J345" s="46" t="s">
        <v>65</v>
      </c>
      <c r="K345" s="47">
        <v>883</v>
      </c>
      <c r="L345" s="48">
        <v>80</v>
      </c>
      <c r="M345" s="49">
        <v>45042.787916666668</v>
      </c>
      <c r="N345" s="50">
        <v>45042.788217592592</v>
      </c>
      <c r="O345" s="51" t="s">
        <v>372</v>
      </c>
      <c r="P345" s="52" t="s">
        <v>372</v>
      </c>
      <c r="Q345" s="109" t="s">
        <v>74</v>
      </c>
      <c r="R345" s="53" t="s">
        <v>160</v>
      </c>
      <c r="S345" s="54" t="s">
        <v>242</v>
      </c>
    </row>
    <row r="346" spans="1:19">
      <c r="A346" s="37" t="s">
        <v>147</v>
      </c>
      <c r="B346" s="38">
        <v>4009154</v>
      </c>
      <c r="C346" s="39">
        <v>1</v>
      </c>
      <c r="D346" s="40">
        <v>6</v>
      </c>
      <c r="E346" s="41">
        <v>37820</v>
      </c>
      <c r="F346" s="42" t="s">
        <v>148</v>
      </c>
      <c r="G346" s="43" t="s">
        <v>26</v>
      </c>
      <c r="H346" s="44">
        <v>3</v>
      </c>
      <c r="I346" s="45" t="s">
        <v>53</v>
      </c>
      <c r="J346" s="46" t="s">
        <v>65</v>
      </c>
      <c r="K346" s="47">
        <v>883</v>
      </c>
      <c r="L346" s="48">
        <v>81</v>
      </c>
      <c r="M346" s="49">
        <v>45042.788726851853</v>
      </c>
      <c r="N346" s="50">
        <v>45042.7890162037</v>
      </c>
      <c r="O346" s="51" t="s">
        <v>372</v>
      </c>
      <c r="P346" s="52" t="s">
        <v>372</v>
      </c>
      <c r="Q346" s="109" t="s">
        <v>193</v>
      </c>
      <c r="R346" s="53" t="s">
        <v>160</v>
      </c>
      <c r="S346" s="54" t="s">
        <v>404</v>
      </c>
    </row>
    <row r="347" spans="1:19">
      <c r="A347" s="37" t="s">
        <v>147</v>
      </c>
      <c r="B347" s="38">
        <v>4009158</v>
      </c>
      <c r="C347" s="39">
        <v>1</v>
      </c>
      <c r="D347" s="40">
        <v>6</v>
      </c>
      <c r="E347" s="41">
        <v>37820</v>
      </c>
      <c r="F347" s="42" t="s">
        <v>148</v>
      </c>
      <c r="G347" s="43" t="s">
        <v>26</v>
      </c>
      <c r="H347" s="44">
        <v>3</v>
      </c>
      <c r="I347" s="45" t="s">
        <v>53</v>
      </c>
      <c r="J347" s="46" t="s">
        <v>65</v>
      </c>
      <c r="K347" s="47">
        <v>883</v>
      </c>
      <c r="L347" s="48">
        <v>82</v>
      </c>
      <c r="M347" s="49">
        <v>45042.789305555547</v>
      </c>
      <c r="N347" s="50">
        <v>45042.789594907408</v>
      </c>
      <c r="O347" s="51" t="s">
        <v>372</v>
      </c>
      <c r="P347" s="52" t="s">
        <v>372</v>
      </c>
      <c r="Q347" s="109" t="s">
        <v>372</v>
      </c>
      <c r="R347" s="53" t="s">
        <v>160</v>
      </c>
      <c r="S347" s="54" t="s">
        <v>212</v>
      </c>
    </row>
    <row r="348" spans="1:19">
      <c r="A348" s="37" t="s">
        <v>147</v>
      </c>
      <c r="B348" s="38">
        <v>4009160</v>
      </c>
      <c r="C348" s="39">
        <v>1</v>
      </c>
      <c r="D348" s="40">
        <v>6</v>
      </c>
      <c r="E348" s="41">
        <v>37820</v>
      </c>
      <c r="F348" s="42" t="s">
        <v>148</v>
      </c>
      <c r="G348" s="43" t="s">
        <v>26</v>
      </c>
      <c r="H348" s="44">
        <v>3</v>
      </c>
      <c r="I348" s="45" t="s">
        <v>53</v>
      </c>
      <c r="J348" s="46" t="s">
        <v>65</v>
      </c>
      <c r="K348" s="47">
        <v>883</v>
      </c>
      <c r="L348" s="48">
        <v>83</v>
      </c>
      <c r="M348" s="49">
        <v>45042.789918981478</v>
      </c>
      <c r="N348" s="50">
        <v>45042.790208333332</v>
      </c>
      <c r="O348" s="51" t="s">
        <v>372</v>
      </c>
      <c r="P348" s="52" t="s">
        <v>372</v>
      </c>
      <c r="Q348" s="109" t="s">
        <v>387</v>
      </c>
      <c r="R348" s="53" t="s">
        <v>160</v>
      </c>
      <c r="S348" s="54" t="s">
        <v>388</v>
      </c>
    </row>
    <row r="349" spans="1:19">
      <c r="A349" s="37" t="s">
        <v>147</v>
      </c>
      <c r="B349" s="38">
        <v>4009163</v>
      </c>
      <c r="C349" s="39">
        <v>1</v>
      </c>
      <c r="D349" s="40">
        <v>6</v>
      </c>
      <c r="E349" s="41">
        <v>37820</v>
      </c>
      <c r="F349" s="42" t="s">
        <v>148</v>
      </c>
      <c r="G349" s="43" t="s">
        <v>26</v>
      </c>
      <c r="H349" s="44">
        <v>3</v>
      </c>
      <c r="I349" s="45" t="s">
        <v>53</v>
      </c>
      <c r="J349" s="46" t="s">
        <v>65</v>
      </c>
      <c r="K349" s="47">
        <v>883</v>
      </c>
      <c r="L349" s="48">
        <v>84</v>
      </c>
      <c r="M349" s="49">
        <v>45042.790451388893</v>
      </c>
      <c r="N349" s="50">
        <v>45042.79074074074</v>
      </c>
      <c r="O349" s="51" t="s">
        <v>372</v>
      </c>
      <c r="P349" s="52" t="s">
        <v>372</v>
      </c>
      <c r="Q349" s="109" t="s">
        <v>382</v>
      </c>
      <c r="R349" s="53" t="s">
        <v>160</v>
      </c>
      <c r="S349" s="54" t="s">
        <v>210</v>
      </c>
    </row>
    <row r="350" spans="1:19">
      <c r="A350" s="37" t="s">
        <v>147</v>
      </c>
      <c r="B350" s="38">
        <v>4009168</v>
      </c>
      <c r="C350" s="39">
        <v>1</v>
      </c>
      <c r="D350" s="40">
        <v>6</v>
      </c>
      <c r="E350" s="41">
        <v>37820</v>
      </c>
      <c r="F350" s="42" t="s">
        <v>148</v>
      </c>
      <c r="G350" s="43" t="s">
        <v>26</v>
      </c>
      <c r="H350" s="44">
        <v>3</v>
      </c>
      <c r="I350" s="45" t="s">
        <v>53</v>
      </c>
      <c r="J350" s="46" t="s">
        <v>65</v>
      </c>
      <c r="K350" s="47">
        <v>883</v>
      </c>
      <c r="L350" s="48">
        <v>85</v>
      </c>
      <c r="M350" s="49">
        <v>45042.791064814817</v>
      </c>
      <c r="N350" s="50">
        <v>45042.791354166657</v>
      </c>
      <c r="O350" s="51" t="s">
        <v>372</v>
      </c>
      <c r="P350" s="52" t="s">
        <v>372</v>
      </c>
      <c r="Q350" s="109" t="s">
        <v>387</v>
      </c>
      <c r="R350" s="53" t="s">
        <v>160</v>
      </c>
      <c r="S350" s="54" t="s">
        <v>388</v>
      </c>
    </row>
    <row r="351" spans="1:19">
      <c r="A351" s="37" t="s">
        <v>147</v>
      </c>
      <c r="B351" s="38">
        <v>4009169</v>
      </c>
      <c r="C351" s="39">
        <v>1</v>
      </c>
      <c r="D351" s="40">
        <v>6</v>
      </c>
      <c r="E351" s="41">
        <v>37820</v>
      </c>
      <c r="F351" s="42" t="s">
        <v>148</v>
      </c>
      <c r="G351" s="43" t="s">
        <v>26</v>
      </c>
      <c r="H351" s="44">
        <v>3</v>
      </c>
      <c r="I351" s="45" t="s">
        <v>53</v>
      </c>
      <c r="J351" s="46" t="s">
        <v>65</v>
      </c>
      <c r="K351" s="47">
        <v>883</v>
      </c>
      <c r="L351" s="48">
        <v>86</v>
      </c>
      <c r="M351" s="49">
        <v>45042.791631944441</v>
      </c>
      <c r="N351" s="50">
        <v>45042.791921296302</v>
      </c>
      <c r="O351" s="51" t="s">
        <v>73</v>
      </c>
      <c r="P351" s="52" t="s">
        <v>73</v>
      </c>
      <c r="Q351" s="109" t="s">
        <v>299</v>
      </c>
      <c r="R351" s="53" t="s">
        <v>160</v>
      </c>
      <c r="S351" s="54" t="s">
        <v>376</v>
      </c>
    </row>
    <row r="352" spans="1:19">
      <c r="A352" s="37" t="s">
        <v>147</v>
      </c>
      <c r="B352" s="38">
        <v>4009174</v>
      </c>
      <c r="C352" s="39">
        <v>1</v>
      </c>
      <c r="D352" s="40">
        <v>6</v>
      </c>
      <c r="E352" s="41">
        <v>37820</v>
      </c>
      <c r="F352" s="42" t="s">
        <v>148</v>
      </c>
      <c r="G352" s="43" t="s">
        <v>26</v>
      </c>
      <c r="H352" s="44">
        <v>3</v>
      </c>
      <c r="I352" s="45" t="s">
        <v>53</v>
      </c>
      <c r="J352" s="46" t="s">
        <v>65</v>
      </c>
      <c r="K352" s="47">
        <v>883</v>
      </c>
      <c r="L352" s="48">
        <v>87</v>
      </c>
      <c r="M352" s="49">
        <v>45042.79241898148</v>
      </c>
      <c r="N352" s="50">
        <v>45042.792719907397</v>
      </c>
      <c r="O352" s="51" t="s">
        <v>73</v>
      </c>
      <c r="P352" s="52" t="s">
        <v>73</v>
      </c>
      <c r="Q352" s="109" t="s">
        <v>209</v>
      </c>
      <c r="R352" s="53" t="s">
        <v>160</v>
      </c>
      <c r="S352" s="54" t="s">
        <v>169</v>
      </c>
    </row>
    <row r="353" spans="1:19">
      <c r="A353" s="37" t="s">
        <v>147</v>
      </c>
      <c r="B353" s="38">
        <v>4009177</v>
      </c>
      <c r="C353" s="39">
        <v>1</v>
      </c>
      <c r="D353" s="40">
        <v>6</v>
      </c>
      <c r="E353" s="41">
        <v>37820</v>
      </c>
      <c r="F353" s="42" t="s">
        <v>148</v>
      </c>
      <c r="G353" s="43" t="s">
        <v>26</v>
      </c>
      <c r="H353" s="44">
        <v>3</v>
      </c>
      <c r="I353" s="45" t="s">
        <v>53</v>
      </c>
      <c r="J353" s="46" t="s">
        <v>65</v>
      </c>
      <c r="K353" s="47">
        <v>883</v>
      </c>
      <c r="L353" s="48">
        <v>88</v>
      </c>
      <c r="M353" s="49">
        <v>45042.793009259258</v>
      </c>
      <c r="N353" s="50">
        <v>45042.793298611112</v>
      </c>
      <c r="O353" s="51" t="s">
        <v>372</v>
      </c>
      <c r="P353" s="52" t="s">
        <v>372</v>
      </c>
      <c r="Q353" s="109" t="s">
        <v>372</v>
      </c>
      <c r="R353" s="53" t="s">
        <v>160</v>
      </c>
      <c r="S353" s="54" t="s">
        <v>212</v>
      </c>
    </row>
    <row r="354" spans="1:19">
      <c r="A354" s="37" t="s">
        <v>147</v>
      </c>
      <c r="B354" s="38">
        <v>4009181</v>
      </c>
      <c r="C354" s="39">
        <v>1</v>
      </c>
      <c r="D354" s="40">
        <v>6</v>
      </c>
      <c r="E354" s="41">
        <v>37820</v>
      </c>
      <c r="F354" s="42" t="s">
        <v>148</v>
      </c>
      <c r="G354" s="43" t="s">
        <v>26</v>
      </c>
      <c r="H354" s="44">
        <v>3</v>
      </c>
      <c r="I354" s="45" t="s">
        <v>53</v>
      </c>
      <c r="J354" s="46" t="s">
        <v>65</v>
      </c>
      <c r="K354" s="47">
        <v>883</v>
      </c>
      <c r="L354" s="48">
        <v>89</v>
      </c>
      <c r="M354" s="49">
        <v>45042.793611111112</v>
      </c>
      <c r="N354" s="50">
        <v>45042.793912037043</v>
      </c>
      <c r="O354" s="51" t="s">
        <v>73</v>
      </c>
      <c r="P354" s="52" t="s">
        <v>73</v>
      </c>
      <c r="Q354" s="109" t="s">
        <v>72</v>
      </c>
      <c r="R354" s="53" t="s">
        <v>160</v>
      </c>
      <c r="S354" s="54" t="s">
        <v>388</v>
      </c>
    </row>
    <row r="355" spans="1:19">
      <c r="A355" s="37" t="s">
        <v>147</v>
      </c>
      <c r="B355" s="38">
        <v>4009184</v>
      </c>
      <c r="C355" s="39">
        <v>1</v>
      </c>
      <c r="D355" s="40">
        <v>6</v>
      </c>
      <c r="E355" s="41">
        <v>37820</v>
      </c>
      <c r="F355" s="42" t="s">
        <v>148</v>
      </c>
      <c r="G355" s="43" t="s">
        <v>26</v>
      </c>
      <c r="H355" s="44">
        <v>3</v>
      </c>
      <c r="I355" s="45" t="s">
        <v>53</v>
      </c>
      <c r="J355" s="46" t="s">
        <v>65</v>
      </c>
      <c r="K355" s="47">
        <v>883</v>
      </c>
      <c r="L355" s="48">
        <v>90</v>
      </c>
      <c r="M355" s="49">
        <v>45042.794236111113</v>
      </c>
      <c r="N355" s="50">
        <v>45042.794537037043</v>
      </c>
      <c r="O355" s="51" t="s">
        <v>73</v>
      </c>
      <c r="P355" s="52" t="s">
        <v>73</v>
      </c>
      <c r="Q355" s="109" t="s">
        <v>387</v>
      </c>
      <c r="R355" s="53" t="s">
        <v>160</v>
      </c>
      <c r="S355" s="54" t="s">
        <v>245</v>
      </c>
    </row>
    <row r="356" spans="1:19">
      <c r="A356" s="37" t="s">
        <v>147</v>
      </c>
      <c r="B356" s="38">
        <v>4009188</v>
      </c>
      <c r="C356" s="39">
        <v>1</v>
      </c>
      <c r="D356" s="40">
        <v>6</v>
      </c>
      <c r="E356" s="41">
        <v>37820</v>
      </c>
      <c r="F356" s="42" t="s">
        <v>148</v>
      </c>
      <c r="G356" s="43" t="s">
        <v>26</v>
      </c>
      <c r="H356" s="44">
        <v>3</v>
      </c>
      <c r="I356" s="45" t="s">
        <v>53</v>
      </c>
      <c r="J356" s="46" t="s">
        <v>65</v>
      </c>
      <c r="K356" s="47">
        <v>883</v>
      </c>
      <c r="L356" s="48">
        <v>91</v>
      </c>
      <c r="M356" s="49">
        <v>45042.794849537036</v>
      </c>
      <c r="N356" s="50">
        <v>45042.795138888891</v>
      </c>
      <c r="O356" s="51" t="s">
        <v>372</v>
      </c>
      <c r="P356" s="52" t="s">
        <v>372</v>
      </c>
      <c r="Q356" s="109" t="s">
        <v>72</v>
      </c>
      <c r="R356" s="53" t="s">
        <v>160</v>
      </c>
      <c r="S356" s="54" t="s">
        <v>121</v>
      </c>
    </row>
    <row r="357" spans="1:19">
      <c r="A357" s="37" t="s">
        <v>147</v>
      </c>
      <c r="B357" s="38">
        <v>4009192</v>
      </c>
      <c r="C357" s="39">
        <v>1</v>
      </c>
      <c r="D357" s="40">
        <v>6</v>
      </c>
      <c r="E357" s="41">
        <v>37820</v>
      </c>
      <c r="F357" s="42" t="s">
        <v>148</v>
      </c>
      <c r="G357" s="43" t="s">
        <v>26</v>
      </c>
      <c r="H357" s="44">
        <v>3</v>
      </c>
      <c r="I357" s="45" t="s">
        <v>53</v>
      </c>
      <c r="J357" s="46" t="s">
        <v>65</v>
      </c>
      <c r="K357" s="47">
        <v>883</v>
      </c>
      <c r="L357" s="48">
        <v>92</v>
      </c>
      <c r="M357" s="49">
        <v>45042.79546296296</v>
      </c>
      <c r="N357" s="50">
        <v>45042.795763888891</v>
      </c>
      <c r="O357" s="51" t="s">
        <v>372</v>
      </c>
      <c r="P357" s="52" t="s">
        <v>372</v>
      </c>
      <c r="Q357" s="109" t="s">
        <v>387</v>
      </c>
      <c r="R357" s="53" t="s">
        <v>160</v>
      </c>
      <c r="S357" s="54" t="s">
        <v>388</v>
      </c>
    </row>
    <row r="358" spans="1:19">
      <c r="A358" s="37" t="s">
        <v>147</v>
      </c>
      <c r="B358" s="38">
        <v>4009194</v>
      </c>
      <c r="C358" s="39">
        <v>1</v>
      </c>
      <c r="D358" s="40">
        <v>6</v>
      </c>
      <c r="E358" s="41">
        <v>37820</v>
      </c>
      <c r="F358" s="42" t="s">
        <v>148</v>
      </c>
      <c r="G358" s="43" t="s">
        <v>26</v>
      </c>
      <c r="H358" s="44">
        <v>3</v>
      </c>
      <c r="I358" s="45" t="s">
        <v>53</v>
      </c>
      <c r="J358" s="46" t="s">
        <v>65</v>
      </c>
      <c r="K358" s="47">
        <v>883</v>
      </c>
      <c r="L358" s="48">
        <v>93</v>
      </c>
      <c r="M358" s="49">
        <v>45042.796064814807</v>
      </c>
      <c r="N358" s="50">
        <v>45042.796365740738</v>
      </c>
      <c r="O358" s="51" t="s">
        <v>372</v>
      </c>
      <c r="P358" s="52" t="s">
        <v>372</v>
      </c>
      <c r="Q358" s="109" t="s">
        <v>72</v>
      </c>
      <c r="R358" s="53" t="s">
        <v>160</v>
      </c>
      <c r="S358" s="54" t="s">
        <v>121</v>
      </c>
    </row>
    <row r="359" spans="1:19">
      <c r="A359" s="37" t="s">
        <v>147</v>
      </c>
      <c r="B359" s="38">
        <v>4009197</v>
      </c>
      <c r="C359" s="39">
        <v>1</v>
      </c>
      <c r="D359" s="40">
        <v>6</v>
      </c>
      <c r="E359" s="41">
        <v>37820</v>
      </c>
      <c r="F359" s="42" t="s">
        <v>148</v>
      </c>
      <c r="G359" s="43" t="s">
        <v>26</v>
      </c>
      <c r="H359" s="44">
        <v>3</v>
      </c>
      <c r="I359" s="45" t="s">
        <v>53</v>
      </c>
      <c r="J359" s="46" t="s">
        <v>65</v>
      </c>
      <c r="K359" s="47">
        <v>883</v>
      </c>
      <c r="L359" s="48">
        <v>94</v>
      </c>
      <c r="M359" s="49">
        <v>45042.796631944453</v>
      </c>
      <c r="N359" s="50">
        <v>45042.7969212963</v>
      </c>
      <c r="O359" s="51" t="s">
        <v>372</v>
      </c>
      <c r="P359" s="52" t="s">
        <v>372</v>
      </c>
      <c r="Q359" s="109" t="s">
        <v>381</v>
      </c>
      <c r="R359" s="53" t="s">
        <v>160</v>
      </c>
      <c r="S359" s="54" t="s">
        <v>376</v>
      </c>
    </row>
    <row r="360" spans="1:19">
      <c r="A360" s="37" t="s">
        <v>147</v>
      </c>
      <c r="B360" s="38">
        <v>4009206</v>
      </c>
      <c r="C360" s="39">
        <v>1</v>
      </c>
      <c r="D360" s="40">
        <v>6</v>
      </c>
      <c r="E360" s="41">
        <v>37820</v>
      </c>
      <c r="F360" s="42" t="s">
        <v>148</v>
      </c>
      <c r="G360" s="43" t="s">
        <v>26</v>
      </c>
      <c r="H360" s="44">
        <v>3</v>
      </c>
      <c r="I360" s="45" t="s">
        <v>53</v>
      </c>
      <c r="J360" s="46" t="s">
        <v>65</v>
      </c>
      <c r="K360" s="47">
        <v>883</v>
      </c>
      <c r="L360" s="48">
        <v>95</v>
      </c>
      <c r="M360" s="49">
        <v>45042.798564814817</v>
      </c>
      <c r="N360" s="50">
        <v>45042.798854166656</v>
      </c>
      <c r="O360" s="51" t="s">
        <v>372</v>
      </c>
      <c r="P360" s="52" t="s">
        <v>372</v>
      </c>
      <c r="Q360" s="109" t="s">
        <v>86</v>
      </c>
      <c r="R360" s="53" t="s">
        <v>160</v>
      </c>
      <c r="S360" s="54" t="s">
        <v>416</v>
      </c>
    </row>
    <row r="361" spans="1:19">
      <c r="A361" s="37" t="s">
        <v>147</v>
      </c>
      <c r="B361" s="38">
        <v>4009210</v>
      </c>
      <c r="C361" s="39">
        <v>1</v>
      </c>
      <c r="D361" s="40">
        <v>6</v>
      </c>
      <c r="E361" s="41">
        <v>37820</v>
      </c>
      <c r="F361" s="42" t="s">
        <v>148</v>
      </c>
      <c r="G361" s="43" t="s">
        <v>26</v>
      </c>
      <c r="H361" s="44">
        <v>3</v>
      </c>
      <c r="I361" s="45" t="s">
        <v>53</v>
      </c>
      <c r="J361" s="46" t="s">
        <v>65</v>
      </c>
      <c r="K361" s="47">
        <v>883</v>
      </c>
      <c r="L361" s="48">
        <v>96</v>
      </c>
      <c r="M361" s="49">
        <v>45042.799131944441</v>
      </c>
      <c r="N361" s="50">
        <v>45042.799432870372</v>
      </c>
      <c r="O361" s="51" t="s">
        <v>372</v>
      </c>
      <c r="P361" s="52" t="s">
        <v>372</v>
      </c>
      <c r="Q361" s="109" t="s">
        <v>299</v>
      </c>
      <c r="R361" s="53" t="s">
        <v>160</v>
      </c>
      <c r="S361" s="54" t="s">
        <v>212</v>
      </c>
    </row>
    <row r="362" spans="1:19">
      <c r="A362" s="37" t="s">
        <v>147</v>
      </c>
      <c r="B362" s="38">
        <v>4009213</v>
      </c>
      <c r="C362" s="39">
        <v>1</v>
      </c>
      <c r="D362" s="40">
        <v>6</v>
      </c>
      <c r="E362" s="41">
        <v>37820</v>
      </c>
      <c r="F362" s="42" t="s">
        <v>148</v>
      </c>
      <c r="G362" s="43" t="s">
        <v>26</v>
      </c>
      <c r="H362" s="44">
        <v>3</v>
      </c>
      <c r="I362" s="45" t="s">
        <v>53</v>
      </c>
      <c r="J362" s="46" t="s">
        <v>65</v>
      </c>
      <c r="K362" s="47">
        <v>883</v>
      </c>
      <c r="L362" s="48">
        <v>97</v>
      </c>
      <c r="M362" s="49">
        <v>45042.799710648149</v>
      </c>
      <c r="N362" s="50">
        <v>45042.800011574072</v>
      </c>
      <c r="O362" s="51" t="s">
        <v>372</v>
      </c>
      <c r="P362" s="52" t="s">
        <v>372</v>
      </c>
      <c r="Q362" s="109" t="s">
        <v>372</v>
      </c>
      <c r="R362" s="53" t="s">
        <v>160</v>
      </c>
      <c r="S362" s="54" t="s">
        <v>212</v>
      </c>
    </row>
    <row r="363" spans="1:19">
      <c r="A363" s="37" t="s">
        <v>147</v>
      </c>
      <c r="B363" s="38">
        <v>4002964</v>
      </c>
      <c r="C363" s="39">
        <v>1</v>
      </c>
      <c r="D363" s="40">
        <v>4</v>
      </c>
      <c r="E363" s="41">
        <v>37805</v>
      </c>
      <c r="F363" s="42" t="s">
        <v>148</v>
      </c>
      <c r="G363" s="43" t="s">
        <v>26</v>
      </c>
      <c r="H363" s="44">
        <v>4</v>
      </c>
      <c r="I363" s="45" t="s">
        <v>77</v>
      </c>
      <c r="J363" s="46" t="s">
        <v>78</v>
      </c>
      <c r="K363" s="47">
        <v>0</v>
      </c>
      <c r="L363" s="48">
        <v>15</v>
      </c>
      <c r="M363" s="49">
        <v>45042.323159722233</v>
      </c>
      <c r="N363" s="50">
        <v>45042.344178240739</v>
      </c>
      <c r="O363" s="51" t="s">
        <v>417</v>
      </c>
      <c r="P363" s="52" t="s">
        <v>418</v>
      </c>
      <c r="Q363" s="109" t="s">
        <v>419</v>
      </c>
      <c r="R363" s="53" t="s">
        <v>420</v>
      </c>
      <c r="S363" s="54" t="s">
        <v>421</v>
      </c>
    </row>
    <row r="364" spans="1:19">
      <c r="A364" s="37" t="s">
        <v>147</v>
      </c>
      <c r="B364" s="38">
        <v>4003037</v>
      </c>
      <c r="C364" s="39">
        <v>1</v>
      </c>
      <c r="D364" s="40">
        <v>4</v>
      </c>
      <c r="E364" s="41">
        <v>37805</v>
      </c>
      <c r="F364" s="42" t="s">
        <v>148</v>
      </c>
      <c r="G364" s="43" t="s">
        <v>26</v>
      </c>
      <c r="H364" s="44">
        <v>4</v>
      </c>
      <c r="I364" s="45" t="s">
        <v>77</v>
      </c>
      <c r="J364" s="46" t="s">
        <v>78</v>
      </c>
      <c r="K364" s="47">
        <v>0</v>
      </c>
      <c r="L364" s="48">
        <v>2</v>
      </c>
      <c r="M364" s="49">
        <v>45042.345601851863</v>
      </c>
      <c r="N364" s="50">
        <v>45042.349768518521</v>
      </c>
      <c r="O364" s="51" t="s">
        <v>85</v>
      </c>
      <c r="P364" s="52" t="s">
        <v>85</v>
      </c>
      <c r="Q364" s="109" t="s">
        <v>334</v>
      </c>
      <c r="R364" s="53" t="s">
        <v>75</v>
      </c>
      <c r="S364" s="54" t="s">
        <v>422</v>
      </c>
    </row>
    <row r="365" spans="1:19">
      <c r="A365" s="37" t="s">
        <v>147</v>
      </c>
      <c r="B365" s="38">
        <v>4003088</v>
      </c>
      <c r="C365" s="39">
        <v>1</v>
      </c>
      <c r="D365" s="40">
        <v>4</v>
      </c>
      <c r="E365" s="41">
        <v>37805</v>
      </c>
      <c r="F365" s="42" t="s">
        <v>148</v>
      </c>
      <c r="G365" s="43" t="s">
        <v>26</v>
      </c>
      <c r="H365" s="44">
        <v>4</v>
      </c>
      <c r="I365" s="45" t="s">
        <v>77</v>
      </c>
      <c r="J365" s="46" t="s">
        <v>78</v>
      </c>
      <c r="K365" s="47">
        <v>0</v>
      </c>
      <c r="L365" s="48">
        <v>3</v>
      </c>
      <c r="M365" s="49">
        <v>45042.350219907406</v>
      </c>
      <c r="N365" s="50">
        <v>45042.354386574072</v>
      </c>
      <c r="O365" s="51" t="s">
        <v>85</v>
      </c>
      <c r="P365" s="52" t="s">
        <v>423</v>
      </c>
      <c r="Q365" s="109" t="s">
        <v>297</v>
      </c>
      <c r="R365" s="53" t="s">
        <v>75</v>
      </c>
      <c r="S365" s="54" t="s">
        <v>424</v>
      </c>
    </row>
    <row r="366" spans="1:19">
      <c r="A366" s="37" t="s">
        <v>147</v>
      </c>
      <c r="B366" s="38">
        <v>4003161</v>
      </c>
      <c r="C366" s="39">
        <v>1</v>
      </c>
      <c r="D366" s="40">
        <v>4</v>
      </c>
      <c r="E366" s="41">
        <v>37805</v>
      </c>
      <c r="F366" s="42" t="s">
        <v>148</v>
      </c>
      <c r="G366" s="43" t="s">
        <v>26</v>
      </c>
      <c r="H366" s="44">
        <v>4</v>
      </c>
      <c r="I366" s="45" t="s">
        <v>77</v>
      </c>
      <c r="J366" s="46" t="s">
        <v>78</v>
      </c>
      <c r="K366" s="47">
        <v>0</v>
      </c>
      <c r="L366" s="48">
        <v>4</v>
      </c>
      <c r="M366" s="49">
        <v>45042.354814814818</v>
      </c>
      <c r="N366" s="50">
        <v>45042.358981481477</v>
      </c>
      <c r="O366" s="51" t="s">
        <v>85</v>
      </c>
      <c r="P366" s="52" t="s">
        <v>423</v>
      </c>
      <c r="Q366" s="109" t="s">
        <v>207</v>
      </c>
      <c r="R366" s="53" t="s">
        <v>75</v>
      </c>
      <c r="S366" s="54" t="s">
        <v>425</v>
      </c>
    </row>
    <row r="367" spans="1:19">
      <c r="A367" s="37" t="s">
        <v>147</v>
      </c>
      <c r="B367" s="38">
        <v>4003379</v>
      </c>
      <c r="C367" s="39">
        <v>1</v>
      </c>
      <c r="D367" s="40">
        <v>4</v>
      </c>
      <c r="E367" s="41">
        <v>37805</v>
      </c>
      <c r="F367" s="42" t="s">
        <v>148</v>
      </c>
      <c r="G367" s="43" t="s">
        <v>26</v>
      </c>
      <c r="H367" s="44">
        <v>4</v>
      </c>
      <c r="I367" s="45" t="s">
        <v>77</v>
      </c>
      <c r="J367" s="46" t="s">
        <v>78</v>
      </c>
      <c r="K367" s="47">
        <v>0</v>
      </c>
      <c r="L367" s="48">
        <v>5</v>
      </c>
      <c r="M367" s="49">
        <v>45042.359270833331</v>
      </c>
      <c r="N367" s="50">
        <v>45042.370613425926</v>
      </c>
      <c r="O367" s="51" t="s">
        <v>426</v>
      </c>
      <c r="P367" s="52" t="s">
        <v>39</v>
      </c>
      <c r="Q367" s="109" t="s">
        <v>73</v>
      </c>
      <c r="R367" s="53" t="s">
        <v>427</v>
      </c>
      <c r="S367" s="54" t="s">
        <v>428</v>
      </c>
    </row>
    <row r="368" spans="1:19">
      <c r="A368" s="37" t="s">
        <v>147</v>
      </c>
      <c r="B368" s="38">
        <v>4003491</v>
      </c>
      <c r="C368" s="39">
        <v>1</v>
      </c>
      <c r="D368" s="40">
        <v>4</v>
      </c>
      <c r="E368" s="41">
        <v>37805</v>
      </c>
      <c r="F368" s="42" t="s">
        <v>148</v>
      </c>
      <c r="G368" s="43" t="s">
        <v>26</v>
      </c>
      <c r="H368" s="44">
        <v>4</v>
      </c>
      <c r="I368" s="45" t="s">
        <v>77</v>
      </c>
      <c r="J368" s="46" t="s">
        <v>78</v>
      </c>
      <c r="K368" s="47">
        <v>0</v>
      </c>
      <c r="L368" s="48">
        <v>6</v>
      </c>
      <c r="M368" s="49">
        <v>45042.371458333328</v>
      </c>
      <c r="N368" s="50">
        <v>45042.375636574077</v>
      </c>
      <c r="O368" s="51" t="s">
        <v>418</v>
      </c>
      <c r="P368" s="52" t="s">
        <v>85</v>
      </c>
      <c r="Q368" s="109" t="s">
        <v>362</v>
      </c>
      <c r="R368" s="53" t="s">
        <v>75</v>
      </c>
      <c r="S368" s="54" t="s">
        <v>429</v>
      </c>
    </row>
    <row r="369" spans="1:19">
      <c r="A369" s="37" t="s">
        <v>147</v>
      </c>
      <c r="B369" s="38">
        <v>4003578</v>
      </c>
      <c r="C369" s="39">
        <v>1</v>
      </c>
      <c r="D369" s="40">
        <v>4</v>
      </c>
      <c r="E369" s="41">
        <v>37805</v>
      </c>
      <c r="F369" s="42" t="s">
        <v>148</v>
      </c>
      <c r="G369" s="43" t="s">
        <v>26</v>
      </c>
      <c r="H369" s="44">
        <v>4</v>
      </c>
      <c r="I369" s="45" t="s">
        <v>77</v>
      </c>
      <c r="J369" s="46" t="s">
        <v>78</v>
      </c>
      <c r="K369" s="47">
        <v>0</v>
      </c>
      <c r="L369" s="48">
        <v>7</v>
      </c>
      <c r="M369" s="49">
        <v>45042.376423611109</v>
      </c>
      <c r="N369" s="50">
        <v>45042.380590277768</v>
      </c>
      <c r="O369" s="51" t="s">
        <v>85</v>
      </c>
      <c r="P369" s="52" t="s">
        <v>85</v>
      </c>
      <c r="Q369" s="109" t="s">
        <v>169</v>
      </c>
      <c r="R369" s="53" t="s">
        <v>75</v>
      </c>
      <c r="S369" s="54" t="s">
        <v>430</v>
      </c>
    </row>
    <row r="370" spans="1:19">
      <c r="A370" s="37" t="s">
        <v>147</v>
      </c>
      <c r="B370" s="38">
        <v>4003695</v>
      </c>
      <c r="C370" s="39">
        <v>1</v>
      </c>
      <c r="D370" s="40">
        <v>4</v>
      </c>
      <c r="E370" s="41">
        <v>37805</v>
      </c>
      <c r="F370" s="42" t="s">
        <v>148</v>
      </c>
      <c r="G370" s="43" t="s">
        <v>26</v>
      </c>
      <c r="H370" s="44">
        <v>4</v>
      </c>
      <c r="I370" s="45" t="s">
        <v>77</v>
      </c>
      <c r="J370" s="46" t="s">
        <v>78</v>
      </c>
      <c r="K370" s="47">
        <v>0</v>
      </c>
      <c r="L370" s="48">
        <v>8</v>
      </c>
      <c r="M370" s="49">
        <v>45042.38108796296</v>
      </c>
      <c r="N370" s="50">
        <v>45042.385266203702</v>
      </c>
      <c r="O370" s="51" t="s">
        <v>418</v>
      </c>
      <c r="P370" s="52" t="s">
        <v>85</v>
      </c>
      <c r="Q370" s="109" t="s">
        <v>209</v>
      </c>
      <c r="R370" s="53" t="s">
        <v>75</v>
      </c>
      <c r="S370" s="54" t="s">
        <v>291</v>
      </c>
    </row>
    <row r="371" spans="1:19">
      <c r="A371" s="37" t="s">
        <v>147</v>
      </c>
      <c r="B371" s="38">
        <v>4003790</v>
      </c>
      <c r="C371" s="39">
        <v>1</v>
      </c>
      <c r="D371" s="40">
        <v>4</v>
      </c>
      <c r="E371" s="41">
        <v>37805</v>
      </c>
      <c r="F371" s="42" t="s">
        <v>148</v>
      </c>
      <c r="G371" s="43" t="s">
        <v>26</v>
      </c>
      <c r="H371" s="44">
        <v>4</v>
      </c>
      <c r="I371" s="45" t="s">
        <v>77</v>
      </c>
      <c r="J371" s="46" t="s">
        <v>78</v>
      </c>
      <c r="K371" s="47">
        <v>0</v>
      </c>
      <c r="L371" s="48">
        <v>9</v>
      </c>
      <c r="M371" s="49">
        <v>45042.386099537027</v>
      </c>
      <c r="N371" s="50">
        <v>45042.390266203707</v>
      </c>
      <c r="O371" s="51" t="s">
        <v>418</v>
      </c>
      <c r="P371" s="52" t="s">
        <v>85</v>
      </c>
      <c r="Q371" s="109" t="s">
        <v>242</v>
      </c>
      <c r="R371" s="53" t="s">
        <v>75</v>
      </c>
      <c r="S371" s="54" t="s">
        <v>429</v>
      </c>
    </row>
    <row r="372" spans="1:19">
      <c r="A372" s="37" t="s">
        <v>147</v>
      </c>
      <c r="B372" s="38">
        <v>4003875</v>
      </c>
      <c r="C372" s="39">
        <v>1</v>
      </c>
      <c r="D372" s="40">
        <v>4</v>
      </c>
      <c r="E372" s="41">
        <v>37805</v>
      </c>
      <c r="F372" s="42" t="s">
        <v>148</v>
      </c>
      <c r="G372" s="43" t="s">
        <v>26</v>
      </c>
      <c r="H372" s="44">
        <v>4</v>
      </c>
      <c r="I372" s="45" t="s">
        <v>77</v>
      </c>
      <c r="J372" s="46" t="s">
        <v>78</v>
      </c>
      <c r="K372" s="47">
        <v>0</v>
      </c>
      <c r="L372" s="48">
        <v>10</v>
      </c>
      <c r="M372" s="49">
        <v>45042.390486111108</v>
      </c>
      <c r="N372" s="50">
        <v>45042.394652777781</v>
      </c>
      <c r="O372" s="51" t="s">
        <v>418</v>
      </c>
      <c r="P372" s="52" t="s">
        <v>85</v>
      </c>
      <c r="Q372" s="109" t="s">
        <v>122</v>
      </c>
      <c r="R372" s="53" t="s">
        <v>75</v>
      </c>
      <c r="S372" s="54" t="s">
        <v>274</v>
      </c>
    </row>
    <row r="373" spans="1:19">
      <c r="A373" s="37" t="s">
        <v>147</v>
      </c>
      <c r="B373" s="38">
        <v>4003973</v>
      </c>
      <c r="C373" s="39">
        <v>1</v>
      </c>
      <c r="D373" s="40">
        <v>4</v>
      </c>
      <c r="E373" s="41">
        <v>37805</v>
      </c>
      <c r="F373" s="42" t="s">
        <v>148</v>
      </c>
      <c r="G373" s="43" t="s">
        <v>26</v>
      </c>
      <c r="H373" s="44">
        <v>4</v>
      </c>
      <c r="I373" s="45" t="s">
        <v>77</v>
      </c>
      <c r="J373" s="46" t="s">
        <v>78</v>
      </c>
      <c r="K373" s="47">
        <v>0</v>
      </c>
      <c r="L373" s="48">
        <v>11</v>
      </c>
      <c r="M373" s="49">
        <v>45042.395057870373</v>
      </c>
      <c r="N373" s="50">
        <v>45042.399224537039</v>
      </c>
      <c r="O373" s="51" t="s">
        <v>418</v>
      </c>
      <c r="P373" s="52" t="s">
        <v>85</v>
      </c>
      <c r="Q373" s="109" t="s">
        <v>204</v>
      </c>
      <c r="R373" s="53" t="s">
        <v>75</v>
      </c>
      <c r="S373" s="54" t="s">
        <v>431</v>
      </c>
    </row>
    <row r="374" spans="1:19">
      <c r="A374" s="37" t="s">
        <v>147</v>
      </c>
      <c r="B374" s="38">
        <v>4004075</v>
      </c>
      <c r="C374" s="39">
        <v>1</v>
      </c>
      <c r="D374" s="40">
        <v>4</v>
      </c>
      <c r="E374" s="41">
        <v>37805</v>
      </c>
      <c r="F374" s="42" t="s">
        <v>148</v>
      </c>
      <c r="G374" s="43" t="s">
        <v>26</v>
      </c>
      <c r="H374" s="44">
        <v>4</v>
      </c>
      <c r="I374" s="45" t="s">
        <v>77</v>
      </c>
      <c r="J374" s="46" t="s">
        <v>78</v>
      </c>
      <c r="K374" s="47">
        <v>0</v>
      </c>
      <c r="L374" s="48">
        <v>12</v>
      </c>
      <c r="M374" s="49">
        <v>45042.399560185193</v>
      </c>
      <c r="N374" s="50">
        <v>45042.403726851851</v>
      </c>
      <c r="O374" s="51" t="s">
        <v>418</v>
      </c>
      <c r="P374" s="52" t="s">
        <v>85</v>
      </c>
      <c r="Q374" s="109" t="s">
        <v>387</v>
      </c>
      <c r="R374" s="53" t="s">
        <v>75</v>
      </c>
      <c r="S374" s="54" t="s">
        <v>298</v>
      </c>
    </row>
    <row r="375" spans="1:19">
      <c r="A375" s="37" t="s">
        <v>147</v>
      </c>
      <c r="B375" s="38">
        <v>4004162</v>
      </c>
      <c r="C375" s="39">
        <v>1</v>
      </c>
      <c r="D375" s="40">
        <v>4</v>
      </c>
      <c r="E375" s="41">
        <v>37805</v>
      </c>
      <c r="F375" s="42" t="s">
        <v>148</v>
      </c>
      <c r="G375" s="43" t="s">
        <v>26</v>
      </c>
      <c r="H375" s="44">
        <v>4</v>
      </c>
      <c r="I375" s="45" t="s">
        <v>77</v>
      </c>
      <c r="J375" s="46" t="s">
        <v>78</v>
      </c>
      <c r="K375" s="47">
        <v>0</v>
      </c>
      <c r="L375" s="48">
        <v>13</v>
      </c>
      <c r="M375" s="49">
        <v>45042.404050925928</v>
      </c>
      <c r="N375" s="50">
        <v>45042.408229166656</v>
      </c>
      <c r="O375" s="51" t="s">
        <v>85</v>
      </c>
      <c r="P375" s="52" t="s">
        <v>85</v>
      </c>
      <c r="Q375" s="109" t="s">
        <v>387</v>
      </c>
      <c r="R375" s="53" t="s">
        <v>75</v>
      </c>
      <c r="S375" s="54" t="s">
        <v>257</v>
      </c>
    </row>
    <row r="376" spans="1:19">
      <c r="A376" s="37" t="s">
        <v>147</v>
      </c>
      <c r="B376" s="38">
        <v>4004247</v>
      </c>
      <c r="C376" s="39">
        <v>1</v>
      </c>
      <c r="D376" s="40">
        <v>4</v>
      </c>
      <c r="E376" s="41">
        <v>37805</v>
      </c>
      <c r="F376" s="42" t="s">
        <v>148</v>
      </c>
      <c r="G376" s="43" t="s">
        <v>26</v>
      </c>
      <c r="H376" s="44">
        <v>4</v>
      </c>
      <c r="I376" s="45" t="s">
        <v>77</v>
      </c>
      <c r="J376" s="46" t="s">
        <v>78</v>
      </c>
      <c r="K376" s="47">
        <v>0</v>
      </c>
      <c r="L376" s="48">
        <v>14</v>
      </c>
      <c r="M376" s="49">
        <v>45042.408738425933</v>
      </c>
      <c r="N376" s="50">
        <v>45042.412916666668</v>
      </c>
      <c r="O376" s="51" t="s">
        <v>418</v>
      </c>
      <c r="P376" s="52" t="s">
        <v>85</v>
      </c>
      <c r="Q376" s="109" t="s">
        <v>268</v>
      </c>
      <c r="R376" s="53" t="s">
        <v>75</v>
      </c>
      <c r="S376" s="54" t="s">
        <v>265</v>
      </c>
    </row>
    <row r="377" spans="1:19">
      <c r="A377" s="37" t="s">
        <v>147</v>
      </c>
      <c r="B377" s="38">
        <v>4004376</v>
      </c>
      <c r="C377" s="39">
        <v>1</v>
      </c>
      <c r="D377" s="40">
        <v>4</v>
      </c>
      <c r="E377" s="41">
        <v>37805</v>
      </c>
      <c r="F377" s="42" t="s">
        <v>148</v>
      </c>
      <c r="G377" s="43" t="s">
        <v>26</v>
      </c>
      <c r="H377" s="44">
        <v>4</v>
      </c>
      <c r="I377" s="45" t="s">
        <v>77</v>
      </c>
      <c r="J377" s="46" t="s">
        <v>78</v>
      </c>
      <c r="K377" s="47">
        <v>0</v>
      </c>
      <c r="L377" s="48">
        <v>15</v>
      </c>
      <c r="M377" s="49">
        <v>45042.414259259262</v>
      </c>
      <c r="N377" s="50">
        <v>45042.418437499997</v>
      </c>
      <c r="O377" s="51" t="s">
        <v>418</v>
      </c>
      <c r="P377" s="52" t="s">
        <v>85</v>
      </c>
      <c r="Q377" s="109" t="s">
        <v>334</v>
      </c>
      <c r="R377" s="53" t="s">
        <v>75</v>
      </c>
      <c r="S377" s="54" t="s">
        <v>313</v>
      </c>
    </row>
    <row r="378" spans="1:19">
      <c r="A378" s="37" t="s">
        <v>147</v>
      </c>
      <c r="B378" s="38">
        <v>4004392</v>
      </c>
      <c r="C378" s="39">
        <v>1</v>
      </c>
      <c r="D378" s="40">
        <v>4</v>
      </c>
      <c r="E378" s="41">
        <v>37805</v>
      </c>
      <c r="F378" s="42" t="s">
        <v>148</v>
      </c>
      <c r="G378" s="43" t="s">
        <v>26</v>
      </c>
      <c r="H378" s="44">
        <v>4</v>
      </c>
      <c r="I378" s="45" t="s">
        <v>77</v>
      </c>
      <c r="J378" s="46" t="s">
        <v>78</v>
      </c>
      <c r="K378" s="47">
        <v>0</v>
      </c>
      <c r="L378" s="48">
        <v>16</v>
      </c>
      <c r="M378" s="49">
        <v>45042.419293981482</v>
      </c>
      <c r="N378" s="50">
        <v>45042.423472222217</v>
      </c>
      <c r="O378" s="51" t="s">
        <v>418</v>
      </c>
      <c r="P378" s="52" t="s">
        <v>85</v>
      </c>
      <c r="Q378" s="109" t="s">
        <v>76</v>
      </c>
      <c r="R378" s="53" t="s">
        <v>75</v>
      </c>
      <c r="S378" s="54" t="s">
        <v>432</v>
      </c>
    </row>
    <row r="379" spans="1:19">
      <c r="A379" s="37" t="s">
        <v>147</v>
      </c>
      <c r="B379" s="38">
        <v>4004460</v>
      </c>
      <c r="C379" s="39">
        <v>1</v>
      </c>
      <c r="D379" s="40">
        <v>4</v>
      </c>
      <c r="E379" s="41">
        <v>37805</v>
      </c>
      <c r="F379" s="42" t="s">
        <v>148</v>
      </c>
      <c r="G379" s="43" t="s">
        <v>26</v>
      </c>
      <c r="H379" s="44">
        <v>4</v>
      </c>
      <c r="I379" s="45" t="s">
        <v>77</v>
      </c>
      <c r="J379" s="46" t="s">
        <v>78</v>
      </c>
      <c r="K379" s="47">
        <v>0</v>
      </c>
      <c r="L379" s="48">
        <v>17</v>
      </c>
      <c r="M379" s="49">
        <v>45042.42391203704</v>
      </c>
      <c r="N379" s="50">
        <v>45042.428090277783</v>
      </c>
      <c r="O379" s="51" t="s">
        <v>418</v>
      </c>
      <c r="P379" s="52" t="s">
        <v>85</v>
      </c>
      <c r="Q379" s="109" t="s">
        <v>297</v>
      </c>
      <c r="R379" s="53" t="s">
        <v>75</v>
      </c>
      <c r="S379" s="54" t="s">
        <v>424</v>
      </c>
    </row>
    <row r="380" spans="1:19">
      <c r="A380" s="37" t="s">
        <v>147</v>
      </c>
      <c r="B380" s="38">
        <v>4004549</v>
      </c>
      <c r="C380" s="39">
        <v>1</v>
      </c>
      <c r="D380" s="40">
        <v>4</v>
      </c>
      <c r="E380" s="41">
        <v>37805</v>
      </c>
      <c r="F380" s="42" t="s">
        <v>148</v>
      </c>
      <c r="G380" s="43" t="s">
        <v>26</v>
      </c>
      <c r="H380" s="44">
        <v>4</v>
      </c>
      <c r="I380" s="45" t="s">
        <v>77</v>
      </c>
      <c r="J380" s="46" t="s">
        <v>78</v>
      </c>
      <c r="K380" s="47">
        <v>0</v>
      </c>
      <c r="L380" s="48">
        <v>18</v>
      </c>
      <c r="M380" s="49">
        <v>45042.428368055553</v>
      </c>
      <c r="N380" s="50">
        <v>45042.432534722233</v>
      </c>
      <c r="O380" s="51" t="s">
        <v>418</v>
      </c>
      <c r="P380" s="52" t="s">
        <v>85</v>
      </c>
      <c r="Q380" s="109" t="s">
        <v>299</v>
      </c>
      <c r="R380" s="53" t="s">
        <v>75</v>
      </c>
      <c r="S380" s="54" t="s">
        <v>270</v>
      </c>
    </row>
    <row r="381" spans="1:19">
      <c r="A381" s="37" t="s">
        <v>147</v>
      </c>
      <c r="B381" s="38">
        <v>4004754</v>
      </c>
      <c r="C381" s="39">
        <v>1</v>
      </c>
      <c r="D381" s="40">
        <v>4</v>
      </c>
      <c r="E381" s="41">
        <v>37805</v>
      </c>
      <c r="F381" s="42" t="s">
        <v>148</v>
      </c>
      <c r="G381" s="43" t="s">
        <v>26</v>
      </c>
      <c r="H381" s="44">
        <v>4</v>
      </c>
      <c r="I381" s="45" t="s">
        <v>77</v>
      </c>
      <c r="J381" s="46" t="s">
        <v>78</v>
      </c>
      <c r="K381" s="47">
        <v>0</v>
      </c>
      <c r="L381" s="48">
        <v>19</v>
      </c>
      <c r="M381" s="49">
        <v>45042.438483796293</v>
      </c>
      <c r="N381" s="50">
        <v>45042.442650462966</v>
      </c>
      <c r="O381" s="51" t="s">
        <v>418</v>
      </c>
      <c r="P381" s="52" t="s">
        <v>85</v>
      </c>
      <c r="Q381" s="109" t="s">
        <v>433</v>
      </c>
      <c r="R381" s="53" t="s">
        <v>75</v>
      </c>
      <c r="S381" s="54" t="s">
        <v>434</v>
      </c>
    </row>
    <row r="382" spans="1:19">
      <c r="A382" s="37" t="s">
        <v>147</v>
      </c>
      <c r="B382" s="38">
        <v>4004852</v>
      </c>
      <c r="C382" s="39">
        <v>1</v>
      </c>
      <c r="D382" s="40">
        <v>4</v>
      </c>
      <c r="E382" s="41">
        <v>37805</v>
      </c>
      <c r="F382" s="42" t="s">
        <v>148</v>
      </c>
      <c r="G382" s="43" t="s">
        <v>26</v>
      </c>
      <c r="H382" s="44">
        <v>4</v>
      </c>
      <c r="I382" s="45" t="s">
        <v>77</v>
      </c>
      <c r="J382" s="46" t="s">
        <v>78</v>
      </c>
      <c r="K382" s="47">
        <v>0</v>
      </c>
      <c r="L382" s="48">
        <v>20</v>
      </c>
      <c r="M382" s="49">
        <v>45042.442974537043</v>
      </c>
      <c r="N382" s="50">
        <v>45042.447141203702</v>
      </c>
      <c r="O382" s="51" t="s">
        <v>85</v>
      </c>
      <c r="P382" s="52" t="s">
        <v>423</v>
      </c>
      <c r="Q382" s="109" t="s">
        <v>387</v>
      </c>
      <c r="R382" s="53" t="s">
        <v>75</v>
      </c>
      <c r="S382" s="54" t="s">
        <v>257</v>
      </c>
    </row>
    <row r="383" spans="1:19">
      <c r="A383" s="37" t="s">
        <v>147</v>
      </c>
      <c r="B383" s="38">
        <v>4004949</v>
      </c>
      <c r="C383" s="39">
        <v>1</v>
      </c>
      <c r="D383" s="40">
        <v>4</v>
      </c>
      <c r="E383" s="41">
        <v>37805</v>
      </c>
      <c r="F383" s="42" t="s">
        <v>148</v>
      </c>
      <c r="G383" s="43" t="s">
        <v>26</v>
      </c>
      <c r="H383" s="44">
        <v>4</v>
      </c>
      <c r="I383" s="45" t="s">
        <v>77</v>
      </c>
      <c r="J383" s="46" t="s">
        <v>78</v>
      </c>
      <c r="K383" s="47">
        <v>0</v>
      </c>
      <c r="L383" s="48">
        <v>21</v>
      </c>
      <c r="M383" s="49">
        <v>45042.447465277779</v>
      </c>
      <c r="N383" s="50">
        <v>45042.451643518521</v>
      </c>
      <c r="O383" s="51" t="s">
        <v>418</v>
      </c>
      <c r="P383" s="52" t="s">
        <v>85</v>
      </c>
      <c r="Q383" s="109" t="s">
        <v>387</v>
      </c>
      <c r="R383" s="53" t="s">
        <v>160</v>
      </c>
      <c r="S383" s="54" t="s">
        <v>298</v>
      </c>
    </row>
    <row r="384" spans="1:19">
      <c r="A384" s="37" t="s">
        <v>147</v>
      </c>
      <c r="B384" s="38">
        <v>4005066</v>
      </c>
      <c r="C384" s="39">
        <v>1</v>
      </c>
      <c r="D384" s="40">
        <v>4</v>
      </c>
      <c r="E384" s="41">
        <v>37805</v>
      </c>
      <c r="F384" s="42" t="s">
        <v>148</v>
      </c>
      <c r="G384" s="43" t="s">
        <v>26</v>
      </c>
      <c r="H384" s="44">
        <v>4</v>
      </c>
      <c r="I384" s="45" t="s">
        <v>77</v>
      </c>
      <c r="J384" s="46" t="s">
        <v>78</v>
      </c>
      <c r="K384" s="47">
        <v>0</v>
      </c>
      <c r="L384" s="48">
        <v>22</v>
      </c>
      <c r="M384" s="49">
        <v>45042.45212962963</v>
      </c>
      <c r="N384" s="50">
        <v>45042.456307870372</v>
      </c>
      <c r="O384" s="51" t="s">
        <v>418</v>
      </c>
      <c r="P384" s="52" t="s">
        <v>85</v>
      </c>
      <c r="Q384" s="109" t="s">
        <v>215</v>
      </c>
      <c r="R384" s="53" t="s">
        <v>160</v>
      </c>
      <c r="S384" s="54" t="s">
        <v>435</v>
      </c>
    </row>
    <row r="385" spans="1:19">
      <c r="A385" s="37" t="s">
        <v>147</v>
      </c>
      <c r="B385" s="38">
        <v>4005167</v>
      </c>
      <c r="C385" s="39">
        <v>1</v>
      </c>
      <c r="D385" s="40">
        <v>4</v>
      </c>
      <c r="E385" s="41">
        <v>37805</v>
      </c>
      <c r="F385" s="42" t="s">
        <v>148</v>
      </c>
      <c r="G385" s="43" t="s">
        <v>26</v>
      </c>
      <c r="H385" s="44">
        <v>4</v>
      </c>
      <c r="I385" s="45" t="s">
        <v>77</v>
      </c>
      <c r="J385" s="46" t="s">
        <v>78</v>
      </c>
      <c r="K385" s="47">
        <v>0</v>
      </c>
      <c r="L385" s="48">
        <v>23</v>
      </c>
      <c r="M385" s="49">
        <v>45042.456643518519</v>
      </c>
      <c r="N385" s="50">
        <v>45042.460821759261</v>
      </c>
      <c r="O385" s="51" t="s">
        <v>418</v>
      </c>
      <c r="P385" s="52" t="s">
        <v>85</v>
      </c>
      <c r="Q385" s="109" t="s">
        <v>284</v>
      </c>
      <c r="R385" s="53" t="s">
        <v>75</v>
      </c>
      <c r="S385" s="54" t="s">
        <v>310</v>
      </c>
    </row>
    <row r="386" spans="1:19">
      <c r="A386" s="37" t="s">
        <v>147</v>
      </c>
      <c r="B386" s="38">
        <v>4005276</v>
      </c>
      <c r="C386" s="39">
        <v>1</v>
      </c>
      <c r="D386" s="40">
        <v>4</v>
      </c>
      <c r="E386" s="41">
        <v>37805</v>
      </c>
      <c r="F386" s="42" t="s">
        <v>148</v>
      </c>
      <c r="G386" s="43" t="s">
        <v>26</v>
      </c>
      <c r="H386" s="44">
        <v>4</v>
      </c>
      <c r="I386" s="45" t="s">
        <v>77</v>
      </c>
      <c r="J386" s="46" t="s">
        <v>78</v>
      </c>
      <c r="K386" s="47">
        <v>0</v>
      </c>
      <c r="L386" s="48">
        <v>24</v>
      </c>
      <c r="M386" s="49">
        <v>45042.46125</v>
      </c>
      <c r="N386" s="50">
        <v>45042.465416666673</v>
      </c>
      <c r="O386" s="51" t="s">
        <v>85</v>
      </c>
      <c r="P386" s="52" t="s">
        <v>85</v>
      </c>
      <c r="Q386" s="109" t="s">
        <v>258</v>
      </c>
      <c r="R386" s="53" t="s">
        <v>75</v>
      </c>
      <c r="S386" s="54" t="s">
        <v>436</v>
      </c>
    </row>
    <row r="387" spans="1:19">
      <c r="A387" s="37" t="s">
        <v>147</v>
      </c>
      <c r="B387" s="38">
        <v>4005372</v>
      </c>
      <c r="C387" s="39">
        <v>1</v>
      </c>
      <c r="D387" s="40">
        <v>4</v>
      </c>
      <c r="E387" s="41">
        <v>37805</v>
      </c>
      <c r="F387" s="42" t="s">
        <v>148</v>
      </c>
      <c r="G387" s="43" t="s">
        <v>26</v>
      </c>
      <c r="H387" s="44">
        <v>4</v>
      </c>
      <c r="I387" s="45" t="s">
        <v>77</v>
      </c>
      <c r="J387" s="46" t="s">
        <v>78</v>
      </c>
      <c r="K387" s="47">
        <v>0</v>
      </c>
      <c r="L387" s="48">
        <v>25</v>
      </c>
      <c r="M387" s="49">
        <v>45042.465671296297</v>
      </c>
      <c r="N387" s="50">
        <v>45042.469849537039</v>
      </c>
      <c r="O387" s="51" t="s">
        <v>418</v>
      </c>
      <c r="P387" s="52" t="s">
        <v>85</v>
      </c>
      <c r="Q387" s="109" t="s">
        <v>398</v>
      </c>
      <c r="R387" s="53" t="s">
        <v>75</v>
      </c>
      <c r="S387" s="54" t="s">
        <v>261</v>
      </c>
    </row>
    <row r="388" spans="1:19">
      <c r="A388" s="37" t="s">
        <v>147</v>
      </c>
      <c r="B388" s="38">
        <v>4005552</v>
      </c>
      <c r="C388" s="39">
        <v>1</v>
      </c>
      <c r="D388" s="40">
        <v>4</v>
      </c>
      <c r="E388" s="41">
        <v>37805</v>
      </c>
      <c r="F388" s="42" t="s">
        <v>148</v>
      </c>
      <c r="G388" s="43" t="s">
        <v>26</v>
      </c>
      <c r="H388" s="44">
        <v>4</v>
      </c>
      <c r="I388" s="45" t="s">
        <v>77</v>
      </c>
      <c r="J388" s="46" t="s">
        <v>78</v>
      </c>
      <c r="K388" s="47">
        <v>0</v>
      </c>
      <c r="L388" s="48">
        <v>26</v>
      </c>
      <c r="M388" s="49">
        <v>45042.474317129629</v>
      </c>
      <c r="N388" s="50">
        <v>45042.478483796287</v>
      </c>
      <c r="O388" s="51" t="s">
        <v>418</v>
      </c>
      <c r="P388" s="52" t="s">
        <v>85</v>
      </c>
      <c r="Q388" s="109" t="s">
        <v>305</v>
      </c>
      <c r="R388" s="53" t="s">
        <v>75</v>
      </c>
      <c r="S388" s="54" t="s">
        <v>437</v>
      </c>
    </row>
    <row r="389" spans="1:19">
      <c r="A389" s="37" t="s">
        <v>147</v>
      </c>
      <c r="B389" s="38">
        <v>4005606</v>
      </c>
      <c r="C389" s="39">
        <v>1</v>
      </c>
      <c r="D389" s="40">
        <v>4</v>
      </c>
      <c r="E389" s="41">
        <v>37805</v>
      </c>
      <c r="F389" s="42" t="s">
        <v>148</v>
      </c>
      <c r="G389" s="43" t="s">
        <v>26</v>
      </c>
      <c r="H389" s="44">
        <v>4</v>
      </c>
      <c r="I389" s="45" t="s">
        <v>77</v>
      </c>
      <c r="J389" s="46" t="s">
        <v>78</v>
      </c>
      <c r="K389" s="47">
        <v>0</v>
      </c>
      <c r="L389" s="48">
        <v>27</v>
      </c>
      <c r="M389" s="49">
        <v>45042.479398148149</v>
      </c>
      <c r="N389" s="50">
        <v>45042.483564814807</v>
      </c>
      <c r="O389" s="51" t="s">
        <v>85</v>
      </c>
      <c r="P389" s="52" t="s">
        <v>423</v>
      </c>
      <c r="Q389" s="109" t="s">
        <v>200</v>
      </c>
      <c r="R389" s="53" t="s">
        <v>75</v>
      </c>
      <c r="S389" s="54" t="s">
        <v>202</v>
      </c>
    </row>
    <row r="390" spans="1:19">
      <c r="A390" s="37" t="s">
        <v>147</v>
      </c>
      <c r="B390" s="38">
        <v>4005653</v>
      </c>
      <c r="C390" s="39">
        <v>1</v>
      </c>
      <c r="D390" s="40">
        <v>4</v>
      </c>
      <c r="E390" s="41">
        <v>37805</v>
      </c>
      <c r="F390" s="42" t="s">
        <v>148</v>
      </c>
      <c r="G390" s="43" t="s">
        <v>26</v>
      </c>
      <c r="H390" s="44">
        <v>4</v>
      </c>
      <c r="I390" s="45" t="s">
        <v>77</v>
      </c>
      <c r="J390" s="46" t="s">
        <v>78</v>
      </c>
      <c r="K390" s="47">
        <v>0</v>
      </c>
      <c r="L390" s="48">
        <v>28</v>
      </c>
      <c r="M390" s="49">
        <v>45042.484097222223</v>
      </c>
      <c r="N390" s="50">
        <v>45042.488275462973</v>
      </c>
      <c r="O390" s="51" t="s">
        <v>418</v>
      </c>
      <c r="P390" s="52" t="s">
        <v>85</v>
      </c>
      <c r="Q390" s="109" t="s">
        <v>210</v>
      </c>
      <c r="R390" s="53" t="s">
        <v>75</v>
      </c>
      <c r="S390" s="54" t="s">
        <v>438</v>
      </c>
    </row>
    <row r="391" spans="1:19">
      <c r="A391" s="37" t="s">
        <v>147</v>
      </c>
      <c r="B391" s="38">
        <v>4005697</v>
      </c>
      <c r="C391" s="39">
        <v>1</v>
      </c>
      <c r="D391" s="40">
        <v>4</v>
      </c>
      <c r="E391" s="41">
        <v>37805</v>
      </c>
      <c r="F391" s="42" t="s">
        <v>148</v>
      </c>
      <c r="G391" s="43" t="s">
        <v>26</v>
      </c>
      <c r="H391" s="44">
        <v>4</v>
      </c>
      <c r="I391" s="45" t="s">
        <v>77</v>
      </c>
      <c r="J391" s="46" t="s">
        <v>78</v>
      </c>
      <c r="K391" s="47">
        <v>0</v>
      </c>
      <c r="L391" s="48">
        <v>29</v>
      </c>
      <c r="M391" s="49">
        <v>45042.488564814812</v>
      </c>
      <c r="N391" s="50">
        <v>45042.492731481478</v>
      </c>
      <c r="O391" s="51" t="s">
        <v>418</v>
      </c>
      <c r="P391" s="52" t="s">
        <v>85</v>
      </c>
      <c r="Q391" s="109" t="s">
        <v>372</v>
      </c>
      <c r="R391" s="53" t="s">
        <v>75</v>
      </c>
      <c r="S391" s="54" t="s">
        <v>305</v>
      </c>
    </row>
    <row r="392" spans="1:19">
      <c r="A392" s="37" t="s">
        <v>147</v>
      </c>
      <c r="B392" s="38">
        <v>4005742</v>
      </c>
      <c r="C392" s="39">
        <v>1</v>
      </c>
      <c r="D392" s="40">
        <v>4</v>
      </c>
      <c r="E392" s="41">
        <v>37805</v>
      </c>
      <c r="F392" s="42" t="s">
        <v>148</v>
      </c>
      <c r="G392" s="43" t="s">
        <v>26</v>
      </c>
      <c r="H392" s="44">
        <v>4</v>
      </c>
      <c r="I392" s="45" t="s">
        <v>77</v>
      </c>
      <c r="J392" s="46" t="s">
        <v>78</v>
      </c>
      <c r="K392" s="47">
        <v>0</v>
      </c>
      <c r="L392" s="48">
        <v>30</v>
      </c>
      <c r="M392" s="49">
        <v>45042.493506944447</v>
      </c>
      <c r="N392" s="50">
        <v>45042.497685185182</v>
      </c>
      <c r="O392" s="51" t="s">
        <v>85</v>
      </c>
      <c r="P392" s="52" t="s">
        <v>85</v>
      </c>
      <c r="Q392" s="109" t="s">
        <v>247</v>
      </c>
      <c r="R392" s="53" t="s">
        <v>75</v>
      </c>
      <c r="S392" s="54" t="s">
        <v>439</v>
      </c>
    </row>
    <row r="393" spans="1:19">
      <c r="A393" s="37" t="s">
        <v>147</v>
      </c>
      <c r="B393" s="38">
        <v>4005787</v>
      </c>
      <c r="C393" s="39">
        <v>1</v>
      </c>
      <c r="D393" s="40">
        <v>4</v>
      </c>
      <c r="E393" s="41">
        <v>37805</v>
      </c>
      <c r="F393" s="42" t="s">
        <v>148</v>
      </c>
      <c r="G393" s="43" t="s">
        <v>26</v>
      </c>
      <c r="H393" s="44">
        <v>4</v>
      </c>
      <c r="I393" s="45" t="s">
        <v>77</v>
      </c>
      <c r="J393" s="46" t="s">
        <v>78</v>
      </c>
      <c r="K393" s="47">
        <v>0</v>
      </c>
      <c r="L393" s="48">
        <v>31</v>
      </c>
      <c r="M393" s="49">
        <v>45042.497986111113</v>
      </c>
      <c r="N393" s="50">
        <v>45042.502152777779</v>
      </c>
      <c r="O393" s="51" t="s">
        <v>85</v>
      </c>
      <c r="P393" s="52" t="s">
        <v>85</v>
      </c>
      <c r="Q393" s="109" t="s">
        <v>73</v>
      </c>
      <c r="R393" s="53" t="s">
        <v>160</v>
      </c>
      <c r="S393" s="54" t="s">
        <v>259</v>
      </c>
    </row>
    <row r="394" spans="1:19">
      <c r="A394" s="37" t="s">
        <v>147</v>
      </c>
      <c r="B394" s="38">
        <v>4005833</v>
      </c>
      <c r="C394" s="39">
        <v>1</v>
      </c>
      <c r="D394" s="40">
        <v>4</v>
      </c>
      <c r="E394" s="41">
        <v>37805</v>
      </c>
      <c r="F394" s="42" t="s">
        <v>148</v>
      </c>
      <c r="G394" s="43" t="s">
        <v>26</v>
      </c>
      <c r="H394" s="44">
        <v>4</v>
      </c>
      <c r="I394" s="45" t="s">
        <v>77</v>
      </c>
      <c r="J394" s="46" t="s">
        <v>78</v>
      </c>
      <c r="K394" s="47">
        <v>0</v>
      </c>
      <c r="L394" s="48">
        <v>32</v>
      </c>
      <c r="M394" s="49">
        <v>45042.502384259264</v>
      </c>
      <c r="N394" s="50">
        <v>45042.506562499999</v>
      </c>
      <c r="O394" s="51" t="s">
        <v>418</v>
      </c>
      <c r="P394" s="52" t="s">
        <v>85</v>
      </c>
      <c r="Q394" s="109" t="s">
        <v>382</v>
      </c>
      <c r="R394" s="53" t="s">
        <v>75</v>
      </c>
      <c r="S394" s="54" t="s">
        <v>292</v>
      </c>
    </row>
    <row r="395" spans="1:19">
      <c r="A395" s="37" t="s">
        <v>147</v>
      </c>
      <c r="B395" s="38">
        <v>4005872</v>
      </c>
      <c r="C395" s="39">
        <v>1</v>
      </c>
      <c r="D395" s="40">
        <v>4</v>
      </c>
      <c r="E395" s="41">
        <v>37805</v>
      </c>
      <c r="F395" s="42" t="s">
        <v>148</v>
      </c>
      <c r="G395" s="43" t="s">
        <v>26</v>
      </c>
      <c r="H395" s="44">
        <v>4</v>
      </c>
      <c r="I395" s="45" t="s">
        <v>77</v>
      </c>
      <c r="J395" s="46" t="s">
        <v>78</v>
      </c>
      <c r="K395" s="47">
        <v>0</v>
      </c>
      <c r="L395" s="48">
        <v>33</v>
      </c>
      <c r="M395" s="49">
        <v>45042.506840277783</v>
      </c>
      <c r="N395" s="50">
        <v>45042.511006944442</v>
      </c>
      <c r="O395" s="51" t="s">
        <v>418</v>
      </c>
      <c r="P395" s="52" t="s">
        <v>85</v>
      </c>
      <c r="Q395" s="109" t="s">
        <v>299</v>
      </c>
      <c r="R395" s="53" t="s">
        <v>75</v>
      </c>
      <c r="S395" s="54" t="s">
        <v>440</v>
      </c>
    </row>
    <row r="396" spans="1:19">
      <c r="A396" s="37" t="s">
        <v>147</v>
      </c>
      <c r="B396" s="38">
        <v>4005895</v>
      </c>
      <c r="C396" s="39">
        <v>1</v>
      </c>
      <c r="D396" s="40">
        <v>4</v>
      </c>
      <c r="E396" s="41">
        <v>37805</v>
      </c>
      <c r="F396" s="42" t="s">
        <v>148</v>
      </c>
      <c r="G396" s="43" t="s">
        <v>26</v>
      </c>
      <c r="H396" s="44">
        <v>4</v>
      </c>
      <c r="I396" s="45" t="s">
        <v>77</v>
      </c>
      <c r="J396" s="46" t="s">
        <v>78</v>
      </c>
      <c r="K396" s="47">
        <v>0</v>
      </c>
      <c r="L396" s="48">
        <v>34</v>
      </c>
      <c r="M396" s="49">
        <v>45042.51185185185</v>
      </c>
      <c r="N396" s="50">
        <v>45042.516030092593</v>
      </c>
      <c r="O396" s="51" t="s">
        <v>418</v>
      </c>
      <c r="P396" s="52" t="s">
        <v>85</v>
      </c>
      <c r="Q396" s="109" t="s">
        <v>362</v>
      </c>
      <c r="R396" s="53" t="s">
        <v>75</v>
      </c>
      <c r="S396" s="54" t="s">
        <v>429</v>
      </c>
    </row>
    <row r="397" spans="1:19">
      <c r="A397" s="37" t="s">
        <v>147</v>
      </c>
      <c r="B397" s="38">
        <v>4005908</v>
      </c>
      <c r="C397" s="39">
        <v>1</v>
      </c>
      <c r="D397" s="40">
        <v>4</v>
      </c>
      <c r="E397" s="41">
        <v>37805</v>
      </c>
      <c r="F397" s="42" t="s">
        <v>148</v>
      </c>
      <c r="G397" s="43" t="s">
        <v>26</v>
      </c>
      <c r="H397" s="44">
        <v>4</v>
      </c>
      <c r="I397" s="45" t="s">
        <v>77</v>
      </c>
      <c r="J397" s="46" t="s">
        <v>78</v>
      </c>
      <c r="K397" s="47">
        <v>0</v>
      </c>
      <c r="L397" s="48">
        <v>35</v>
      </c>
      <c r="M397" s="49">
        <v>45042.516493055547</v>
      </c>
      <c r="N397" s="50">
        <v>45042.52065972222</v>
      </c>
      <c r="O397" s="51" t="s">
        <v>85</v>
      </c>
      <c r="P397" s="52" t="s">
        <v>85</v>
      </c>
      <c r="Q397" s="109" t="s">
        <v>377</v>
      </c>
      <c r="R397" s="53" t="s">
        <v>75</v>
      </c>
      <c r="S397" s="54" t="s">
        <v>168</v>
      </c>
    </row>
    <row r="398" spans="1:19">
      <c r="A398" s="37" t="s">
        <v>147</v>
      </c>
      <c r="B398" s="38">
        <v>4005944</v>
      </c>
      <c r="C398" s="39">
        <v>1</v>
      </c>
      <c r="D398" s="40">
        <v>4</v>
      </c>
      <c r="E398" s="41">
        <v>37805</v>
      </c>
      <c r="F398" s="42" t="s">
        <v>148</v>
      </c>
      <c r="G398" s="43" t="s">
        <v>26</v>
      </c>
      <c r="H398" s="44">
        <v>4</v>
      </c>
      <c r="I398" s="45" t="s">
        <v>77</v>
      </c>
      <c r="J398" s="46" t="s">
        <v>78</v>
      </c>
      <c r="K398" s="47">
        <v>0</v>
      </c>
      <c r="L398" s="48">
        <v>36</v>
      </c>
      <c r="M398" s="49">
        <v>45042.520960648151</v>
      </c>
      <c r="N398" s="50">
        <v>45042.525127314817</v>
      </c>
      <c r="O398" s="51" t="s">
        <v>85</v>
      </c>
      <c r="P398" s="52" t="s">
        <v>85</v>
      </c>
      <c r="Q398" s="109" t="s">
        <v>372</v>
      </c>
      <c r="R398" s="53" t="s">
        <v>160</v>
      </c>
      <c r="S398" s="54" t="s">
        <v>305</v>
      </c>
    </row>
    <row r="399" spans="1:19">
      <c r="A399" s="37" t="s">
        <v>147</v>
      </c>
      <c r="B399" s="38">
        <v>4006749</v>
      </c>
      <c r="C399" s="39">
        <v>1</v>
      </c>
      <c r="D399" s="40">
        <v>4</v>
      </c>
      <c r="E399" s="41">
        <v>37805</v>
      </c>
      <c r="F399" s="42" t="s">
        <v>148</v>
      </c>
      <c r="G399" s="43" t="s">
        <v>26</v>
      </c>
      <c r="H399" s="44">
        <v>4</v>
      </c>
      <c r="I399" s="45" t="s">
        <v>77</v>
      </c>
      <c r="J399" s="46" t="s">
        <v>78</v>
      </c>
      <c r="K399" s="47">
        <v>0</v>
      </c>
      <c r="L399" s="48">
        <v>37</v>
      </c>
      <c r="M399" s="49">
        <v>45042.563414351847</v>
      </c>
      <c r="N399" s="50">
        <v>45042.567604166667</v>
      </c>
      <c r="O399" s="51" t="s">
        <v>441</v>
      </c>
      <c r="P399" s="52" t="s">
        <v>418</v>
      </c>
      <c r="Q399" s="109" t="s">
        <v>442</v>
      </c>
      <c r="R399" s="53" t="s">
        <v>75</v>
      </c>
      <c r="S399" s="54" t="s">
        <v>443</v>
      </c>
    </row>
    <row r="400" spans="1:19">
      <c r="A400" s="37" t="s">
        <v>147</v>
      </c>
      <c r="B400" s="38">
        <v>4006817</v>
      </c>
      <c r="C400" s="39">
        <v>1</v>
      </c>
      <c r="D400" s="40">
        <v>4</v>
      </c>
      <c r="E400" s="41">
        <v>37805</v>
      </c>
      <c r="F400" s="42" t="s">
        <v>148</v>
      </c>
      <c r="G400" s="43" t="s">
        <v>26</v>
      </c>
      <c r="H400" s="44">
        <v>4</v>
      </c>
      <c r="I400" s="45" t="s">
        <v>77</v>
      </c>
      <c r="J400" s="46" t="s">
        <v>78</v>
      </c>
      <c r="K400" s="47">
        <v>0</v>
      </c>
      <c r="L400" s="48">
        <v>38</v>
      </c>
      <c r="M400" s="49">
        <v>45042.56790509259</v>
      </c>
      <c r="N400" s="50">
        <v>45042.572071759263</v>
      </c>
      <c r="O400" s="51" t="s">
        <v>418</v>
      </c>
      <c r="P400" s="52" t="s">
        <v>85</v>
      </c>
      <c r="Q400" s="109" t="s">
        <v>73</v>
      </c>
      <c r="R400" s="53" t="s">
        <v>75</v>
      </c>
      <c r="S400" s="54" t="s">
        <v>259</v>
      </c>
    </row>
    <row r="401" spans="1:19">
      <c r="A401" s="37" t="s">
        <v>147</v>
      </c>
      <c r="B401" s="38">
        <v>4006889</v>
      </c>
      <c r="C401" s="39">
        <v>1</v>
      </c>
      <c r="D401" s="40">
        <v>4</v>
      </c>
      <c r="E401" s="41">
        <v>37805</v>
      </c>
      <c r="F401" s="42" t="s">
        <v>148</v>
      </c>
      <c r="G401" s="43" t="s">
        <v>26</v>
      </c>
      <c r="H401" s="44">
        <v>4</v>
      </c>
      <c r="I401" s="45" t="s">
        <v>77</v>
      </c>
      <c r="J401" s="46" t="s">
        <v>78</v>
      </c>
      <c r="K401" s="47">
        <v>0</v>
      </c>
      <c r="L401" s="48">
        <v>39</v>
      </c>
      <c r="M401" s="49">
        <v>45042.572511574072</v>
      </c>
      <c r="N401" s="50">
        <v>45042.576689814807</v>
      </c>
      <c r="O401" s="51" t="s">
        <v>418</v>
      </c>
      <c r="P401" s="52" t="s">
        <v>85</v>
      </c>
      <c r="Q401" s="109" t="s">
        <v>256</v>
      </c>
      <c r="R401" s="53" t="s">
        <v>75</v>
      </c>
      <c r="S401" s="54" t="s">
        <v>424</v>
      </c>
    </row>
    <row r="402" spans="1:19">
      <c r="A402" s="37" t="s">
        <v>147</v>
      </c>
      <c r="B402" s="38">
        <v>4006953</v>
      </c>
      <c r="C402" s="39">
        <v>1</v>
      </c>
      <c r="D402" s="40">
        <v>4</v>
      </c>
      <c r="E402" s="41">
        <v>37805</v>
      </c>
      <c r="F402" s="42" t="s">
        <v>148</v>
      </c>
      <c r="G402" s="43" t="s">
        <v>26</v>
      </c>
      <c r="H402" s="44">
        <v>4</v>
      </c>
      <c r="I402" s="45" t="s">
        <v>77</v>
      </c>
      <c r="J402" s="46" t="s">
        <v>78</v>
      </c>
      <c r="K402" s="47">
        <v>0</v>
      </c>
      <c r="L402" s="48">
        <v>40</v>
      </c>
      <c r="M402" s="49">
        <v>45042.577164351853</v>
      </c>
      <c r="N402" s="50">
        <v>45042.581331018519</v>
      </c>
      <c r="O402" s="51" t="s">
        <v>85</v>
      </c>
      <c r="P402" s="52" t="s">
        <v>85</v>
      </c>
      <c r="Q402" s="109" t="s">
        <v>377</v>
      </c>
      <c r="R402" s="53" t="s">
        <v>160</v>
      </c>
      <c r="S402" s="54" t="s">
        <v>168</v>
      </c>
    </row>
    <row r="403" spans="1:19">
      <c r="A403" s="37" t="s">
        <v>147</v>
      </c>
      <c r="B403" s="38">
        <v>4007029</v>
      </c>
      <c r="C403" s="39">
        <v>1</v>
      </c>
      <c r="D403" s="40">
        <v>4</v>
      </c>
      <c r="E403" s="41">
        <v>37805</v>
      </c>
      <c r="F403" s="42" t="s">
        <v>148</v>
      </c>
      <c r="G403" s="43" t="s">
        <v>26</v>
      </c>
      <c r="H403" s="44">
        <v>4</v>
      </c>
      <c r="I403" s="45" t="s">
        <v>77</v>
      </c>
      <c r="J403" s="46" t="s">
        <v>78</v>
      </c>
      <c r="K403" s="47">
        <v>0</v>
      </c>
      <c r="L403" s="48">
        <v>41</v>
      </c>
      <c r="M403" s="49">
        <v>45042.581701388888</v>
      </c>
      <c r="N403" s="50">
        <v>45042.585879629631</v>
      </c>
      <c r="O403" s="51" t="s">
        <v>418</v>
      </c>
      <c r="P403" s="52" t="s">
        <v>85</v>
      </c>
      <c r="Q403" s="109" t="s">
        <v>107</v>
      </c>
      <c r="R403" s="53" t="s">
        <v>75</v>
      </c>
      <c r="S403" s="54" t="s">
        <v>266</v>
      </c>
    </row>
    <row r="404" spans="1:19">
      <c r="A404" s="37" t="s">
        <v>147</v>
      </c>
      <c r="B404" s="38">
        <v>4007103</v>
      </c>
      <c r="C404" s="39">
        <v>1</v>
      </c>
      <c r="D404" s="40">
        <v>4</v>
      </c>
      <c r="E404" s="41">
        <v>37805</v>
      </c>
      <c r="F404" s="42" t="s">
        <v>148</v>
      </c>
      <c r="G404" s="43" t="s">
        <v>26</v>
      </c>
      <c r="H404" s="44">
        <v>4</v>
      </c>
      <c r="I404" s="45" t="s">
        <v>77</v>
      </c>
      <c r="J404" s="46" t="s">
        <v>78</v>
      </c>
      <c r="K404" s="47">
        <v>0</v>
      </c>
      <c r="L404" s="48">
        <v>42</v>
      </c>
      <c r="M404" s="49">
        <v>45042.586273148147</v>
      </c>
      <c r="N404" s="50">
        <v>45042.590439814812</v>
      </c>
      <c r="O404" s="51" t="s">
        <v>85</v>
      </c>
      <c r="P404" s="52" t="s">
        <v>85</v>
      </c>
      <c r="Q404" s="109" t="s">
        <v>306</v>
      </c>
      <c r="R404" s="53" t="s">
        <v>75</v>
      </c>
      <c r="S404" s="54" t="s">
        <v>263</v>
      </c>
    </row>
    <row r="405" spans="1:19">
      <c r="A405" s="37" t="s">
        <v>147</v>
      </c>
      <c r="B405" s="38">
        <v>4007183</v>
      </c>
      <c r="C405" s="39">
        <v>1</v>
      </c>
      <c r="D405" s="40">
        <v>4</v>
      </c>
      <c r="E405" s="41">
        <v>37805</v>
      </c>
      <c r="F405" s="42" t="s">
        <v>148</v>
      </c>
      <c r="G405" s="43" t="s">
        <v>26</v>
      </c>
      <c r="H405" s="44">
        <v>4</v>
      </c>
      <c r="I405" s="45" t="s">
        <v>77</v>
      </c>
      <c r="J405" s="46" t="s">
        <v>78</v>
      </c>
      <c r="K405" s="47">
        <v>0</v>
      </c>
      <c r="L405" s="48">
        <v>43</v>
      </c>
      <c r="M405" s="49">
        <v>45042.590821759259</v>
      </c>
      <c r="N405" s="50">
        <v>45042.595000000001</v>
      </c>
      <c r="O405" s="51" t="s">
        <v>418</v>
      </c>
      <c r="P405" s="52" t="s">
        <v>85</v>
      </c>
      <c r="Q405" s="109" t="s">
        <v>107</v>
      </c>
      <c r="R405" s="53" t="s">
        <v>75</v>
      </c>
      <c r="S405" s="54" t="s">
        <v>263</v>
      </c>
    </row>
    <row r="406" spans="1:19">
      <c r="A406" s="37" t="s">
        <v>147</v>
      </c>
      <c r="B406" s="38">
        <v>4007275</v>
      </c>
      <c r="C406" s="39">
        <v>1</v>
      </c>
      <c r="D406" s="40">
        <v>4</v>
      </c>
      <c r="E406" s="41">
        <v>37805</v>
      </c>
      <c r="F406" s="42" t="s">
        <v>148</v>
      </c>
      <c r="G406" s="43" t="s">
        <v>26</v>
      </c>
      <c r="H406" s="44">
        <v>4</v>
      </c>
      <c r="I406" s="45" t="s">
        <v>77</v>
      </c>
      <c r="J406" s="46" t="s">
        <v>78</v>
      </c>
      <c r="K406" s="47">
        <v>0</v>
      </c>
      <c r="L406" s="48">
        <v>44</v>
      </c>
      <c r="M406" s="49">
        <v>45042.595983796287</v>
      </c>
      <c r="N406" s="50">
        <v>45042.60015046296</v>
      </c>
      <c r="O406" s="51" t="s">
        <v>85</v>
      </c>
      <c r="P406" s="52" t="s">
        <v>85</v>
      </c>
      <c r="Q406" s="109" t="s">
        <v>96</v>
      </c>
      <c r="R406" s="53" t="s">
        <v>75</v>
      </c>
      <c r="S406" s="54" t="s">
        <v>444</v>
      </c>
    </row>
    <row r="407" spans="1:19">
      <c r="A407" s="37" t="s">
        <v>147</v>
      </c>
      <c r="B407" s="38">
        <v>4007353</v>
      </c>
      <c r="C407" s="39">
        <v>1</v>
      </c>
      <c r="D407" s="40">
        <v>4</v>
      </c>
      <c r="E407" s="41">
        <v>37805</v>
      </c>
      <c r="F407" s="42" t="s">
        <v>148</v>
      </c>
      <c r="G407" s="43" t="s">
        <v>26</v>
      </c>
      <c r="H407" s="44">
        <v>4</v>
      </c>
      <c r="I407" s="45" t="s">
        <v>77</v>
      </c>
      <c r="J407" s="46" t="s">
        <v>78</v>
      </c>
      <c r="K407" s="47">
        <v>0</v>
      </c>
      <c r="L407" s="48">
        <v>45</v>
      </c>
      <c r="M407" s="49">
        <v>45042.600486111107</v>
      </c>
      <c r="N407" s="50">
        <v>45042.604756944442</v>
      </c>
      <c r="O407" s="51" t="s">
        <v>445</v>
      </c>
      <c r="P407" s="52" t="s">
        <v>423</v>
      </c>
      <c r="Q407" s="109" t="s">
        <v>284</v>
      </c>
      <c r="R407" s="53" t="s">
        <v>446</v>
      </c>
      <c r="S407" s="54" t="s">
        <v>436</v>
      </c>
    </row>
    <row r="408" spans="1:19">
      <c r="A408" s="37" t="s">
        <v>147</v>
      </c>
      <c r="B408" s="38">
        <v>4007437</v>
      </c>
      <c r="C408" s="39">
        <v>1</v>
      </c>
      <c r="D408" s="40">
        <v>4</v>
      </c>
      <c r="E408" s="41">
        <v>37805</v>
      </c>
      <c r="F408" s="42" t="s">
        <v>148</v>
      </c>
      <c r="G408" s="43" t="s">
        <v>26</v>
      </c>
      <c r="H408" s="44">
        <v>4</v>
      </c>
      <c r="I408" s="45" t="s">
        <v>77</v>
      </c>
      <c r="J408" s="46" t="s">
        <v>78</v>
      </c>
      <c r="K408" s="47">
        <v>0</v>
      </c>
      <c r="L408" s="48">
        <v>46</v>
      </c>
      <c r="M408" s="49">
        <v>45042.605428240742</v>
      </c>
      <c r="N408" s="50">
        <v>45042.609594907408</v>
      </c>
      <c r="O408" s="51" t="s">
        <v>418</v>
      </c>
      <c r="P408" s="52" t="s">
        <v>85</v>
      </c>
      <c r="Q408" s="109" t="s">
        <v>407</v>
      </c>
      <c r="R408" s="53" t="s">
        <v>75</v>
      </c>
      <c r="S408" s="54" t="s">
        <v>447</v>
      </c>
    </row>
    <row r="409" spans="1:19">
      <c r="A409" s="37" t="s">
        <v>147</v>
      </c>
      <c r="B409" s="38">
        <v>4007528</v>
      </c>
      <c r="C409" s="39">
        <v>1</v>
      </c>
      <c r="D409" s="40">
        <v>4</v>
      </c>
      <c r="E409" s="41">
        <v>37805</v>
      </c>
      <c r="F409" s="42" t="s">
        <v>148</v>
      </c>
      <c r="G409" s="43" t="s">
        <v>26</v>
      </c>
      <c r="H409" s="44">
        <v>4</v>
      </c>
      <c r="I409" s="45" t="s">
        <v>77</v>
      </c>
      <c r="J409" s="46" t="s">
        <v>78</v>
      </c>
      <c r="K409" s="47">
        <v>0</v>
      </c>
      <c r="L409" s="48">
        <v>47</v>
      </c>
      <c r="M409" s="49">
        <v>45042.609988425917</v>
      </c>
      <c r="N409" s="50">
        <v>45042.614687499998</v>
      </c>
      <c r="O409" s="51" t="s">
        <v>438</v>
      </c>
      <c r="P409" s="52" t="s">
        <v>423</v>
      </c>
      <c r="Q409" s="109" t="s">
        <v>306</v>
      </c>
      <c r="R409" s="53" t="s">
        <v>74</v>
      </c>
      <c r="S409" s="54" t="s">
        <v>448</v>
      </c>
    </row>
    <row r="410" spans="1:19">
      <c r="A410" s="37" t="s">
        <v>147</v>
      </c>
      <c r="B410" s="38">
        <v>4007632</v>
      </c>
      <c r="C410" s="39">
        <v>1</v>
      </c>
      <c r="D410" s="40">
        <v>4</v>
      </c>
      <c r="E410" s="41">
        <v>37805</v>
      </c>
      <c r="F410" s="42" t="s">
        <v>148</v>
      </c>
      <c r="G410" s="43" t="s">
        <v>26</v>
      </c>
      <c r="H410" s="44">
        <v>4</v>
      </c>
      <c r="I410" s="45" t="s">
        <v>77</v>
      </c>
      <c r="J410" s="46" t="s">
        <v>78</v>
      </c>
      <c r="K410" s="47">
        <v>0</v>
      </c>
      <c r="L410" s="48">
        <v>48</v>
      </c>
      <c r="M410" s="49">
        <v>45042.61613425926</v>
      </c>
      <c r="N410" s="50">
        <v>45042.620486111111</v>
      </c>
      <c r="O410" s="51" t="s">
        <v>250</v>
      </c>
      <c r="P410" s="52" t="s">
        <v>85</v>
      </c>
      <c r="Q410" s="109" t="s">
        <v>449</v>
      </c>
      <c r="R410" s="53" t="s">
        <v>395</v>
      </c>
      <c r="S410" s="54" t="s">
        <v>450</v>
      </c>
    </row>
    <row r="411" spans="1:19">
      <c r="A411" s="37" t="s">
        <v>147</v>
      </c>
      <c r="B411" s="38">
        <v>4007723</v>
      </c>
      <c r="C411" s="39">
        <v>1</v>
      </c>
      <c r="D411" s="40">
        <v>4</v>
      </c>
      <c r="E411" s="41">
        <v>37805</v>
      </c>
      <c r="F411" s="42" t="s">
        <v>148</v>
      </c>
      <c r="G411" s="43" t="s">
        <v>26</v>
      </c>
      <c r="H411" s="44">
        <v>4</v>
      </c>
      <c r="I411" s="45" t="s">
        <v>77</v>
      </c>
      <c r="J411" s="46" t="s">
        <v>78</v>
      </c>
      <c r="K411" s="47">
        <v>0</v>
      </c>
      <c r="L411" s="48">
        <v>49</v>
      </c>
      <c r="M411" s="49">
        <v>45042.62091435185</v>
      </c>
      <c r="N411" s="50">
        <v>45042.625092592592</v>
      </c>
      <c r="O411" s="51" t="s">
        <v>418</v>
      </c>
      <c r="P411" s="52" t="s">
        <v>85</v>
      </c>
      <c r="Q411" s="109" t="s">
        <v>256</v>
      </c>
      <c r="R411" s="53" t="s">
        <v>75</v>
      </c>
      <c r="S411" s="54" t="s">
        <v>436</v>
      </c>
    </row>
    <row r="412" spans="1:19">
      <c r="A412" s="37" t="s">
        <v>147</v>
      </c>
      <c r="B412" s="38">
        <v>4007795</v>
      </c>
      <c r="C412" s="39">
        <v>1</v>
      </c>
      <c r="D412" s="40">
        <v>4</v>
      </c>
      <c r="E412" s="41">
        <v>37805</v>
      </c>
      <c r="F412" s="42" t="s">
        <v>148</v>
      </c>
      <c r="G412" s="43" t="s">
        <v>26</v>
      </c>
      <c r="H412" s="44">
        <v>4</v>
      </c>
      <c r="I412" s="45" t="s">
        <v>77</v>
      </c>
      <c r="J412" s="46" t="s">
        <v>78</v>
      </c>
      <c r="K412" s="47">
        <v>0</v>
      </c>
      <c r="L412" s="48">
        <v>50</v>
      </c>
      <c r="M412" s="49">
        <v>45042.625787037039</v>
      </c>
      <c r="N412" s="50">
        <v>45042.631597222222</v>
      </c>
      <c r="O412" s="51" t="s">
        <v>451</v>
      </c>
      <c r="P412" s="52" t="s">
        <v>85</v>
      </c>
      <c r="Q412" s="109" t="s">
        <v>379</v>
      </c>
      <c r="R412" s="53" t="s">
        <v>452</v>
      </c>
      <c r="S412" s="54" t="s">
        <v>453</v>
      </c>
    </row>
    <row r="413" spans="1:19">
      <c r="A413" s="37" t="s">
        <v>147</v>
      </c>
      <c r="B413" s="38">
        <v>4007857</v>
      </c>
      <c r="C413" s="39">
        <v>1</v>
      </c>
      <c r="D413" s="40">
        <v>4</v>
      </c>
      <c r="E413" s="41">
        <v>37805</v>
      </c>
      <c r="F413" s="42" t="s">
        <v>148</v>
      </c>
      <c r="G413" s="43" t="s">
        <v>26</v>
      </c>
      <c r="H413" s="44">
        <v>4</v>
      </c>
      <c r="I413" s="45" t="s">
        <v>77</v>
      </c>
      <c r="J413" s="46" t="s">
        <v>78</v>
      </c>
      <c r="K413" s="47">
        <v>0</v>
      </c>
      <c r="L413" s="48">
        <v>51</v>
      </c>
      <c r="M413" s="49">
        <v>45042.631990740738</v>
      </c>
      <c r="N413" s="50">
        <v>45042.636157407411</v>
      </c>
      <c r="O413" s="51" t="s">
        <v>418</v>
      </c>
      <c r="P413" s="52" t="s">
        <v>85</v>
      </c>
      <c r="Q413" s="109" t="s">
        <v>306</v>
      </c>
      <c r="R413" s="53" t="s">
        <v>75</v>
      </c>
      <c r="S413" s="54" t="s">
        <v>263</v>
      </c>
    </row>
    <row r="414" spans="1:19">
      <c r="A414" s="37" t="s">
        <v>147</v>
      </c>
      <c r="B414" s="38">
        <v>4007933</v>
      </c>
      <c r="C414" s="39">
        <v>1</v>
      </c>
      <c r="D414" s="40">
        <v>4</v>
      </c>
      <c r="E414" s="41">
        <v>37805</v>
      </c>
      <c r="F414" s="42" t="s">
        <v>148</v>
      </c>
      <c r="G414" s="43" t="s">
        <v>26</v>
      </c>
      <c r="H414" s="44">
        <v>4</v>
      </c>
      <c r="I414" s="45" t="s">
        <v>77</v>
      </c>
      <c r="J414" s="46" t="s">
        <v>78</v>
      </c>
      <c r="K414" s="47">
        <v>0</v>
      </c>
      <c r="L414" s="48">
        <v>52</v>
      </c>
      <c r="M414" s="49">
        <v>45042.636423611111</v>
      </c>
      <c r="N414" s="50">
        <v>45042.640590277777</v>
      </c>
      <c r="O414" s="51" t="s">
        <v>85</v>
      </c>
      <c r="P414" s="52" t="s">
        <v>85</v>
      </c>
      <c r="Q414" s="109" t="s">
        <v>398</v>
      </c>
      <c r="R414" s="53" t="s">
        <v>75</v>
      </c>
      <c r="S414" s="54" t="s">
        <v>307</v>
      </c>
    </row>
    <row r="415" spans="1:19">
      <c r="A415" s="37" t="s">
        <v>147</v>
      </c>
      <c r="B415" s="38">
        <v>4008118</v>
      </c>
      <c r="C415" s="39">
        <v>1</v>
      </c>
      <c r="D415" s="40">
        <v>4</v>
      </c>
      <c r="E415" s="41">
        <v>37805</v>
      </c>
      <c r="F415" s="42" t="s">
        <v>148</v>
      </c>
      <c r="G415" s="43" t="s">
        <v>26</v>
      </c>
      <c r="H415" s="44">
        <v>4</v>
      </c>
      <c r="I415" s="45" t="s">
        <v>77</v>
      </c>
      <c r="J415" s="46" t="s">
        <v>78</v>
      </c>
      <c r="K415" s="47">
        <v>0</v>
      </c>
      <c r="L415" s="48">
        <v>53</v>
      </c>
      <c r="M415" s="49">
        <v>45042.647488425922</v>
      </c>
      <c r="N415" s="50">
        <v>45042.651655092603</v>
      </c>
      <c r="O415" s="51" t="s">
        <v>85</v>
      </c>
      <c r="P415" s="52" t="s">
        <v>423</v>
      </c>
      <c r="Q415" s="109" t="s">
        <v>454</v>
      </c>
      <c r="R415" s="53" t="s">
        <v>75</v>
      </c>
      <c r="S415" s="54" t="s">
        <v>455</v>
      </c>
    </row>
    <row r="416" spans="1:19">
      <c r="A416" s="37" t="s">
        <v>147</v>
      </c>
      <c r="B416" s="38">
        <v>4008202</v>
      </c>
      <c r="C416" s="39">
        <v>1</v>
      </c>
      <c r="D416" s="40">
        <v>4</v>
      </c>
      <c r="E416" s="41">
        <v>37805</v>
      </c>
      <c r="F416" s="42" t="s">
        <v>148</v>
      </c>
      <c r="G416" s="43" t="s">
        <v>26</v>
      </c>
      <c r="H416" s="44">
        <v>4</v>
      </c>
      <c r="I416" s="45" t="s">
        <v>77</v>
      </c>
      <c r="J416" s="46" t="s">
        <v>78</v>
      </c>
      <c r="K416" s="47">
        <v>0</v>
      </c>
      <c r="L416" s="48">
        <v>54</v>
      </c>
      <c r="M416" s="49">
        <v>45042.652349537027</v>
      </c>
      <c r="N416" s="50">
        <v>45042.656527777777</v>
      </c>
      <c r="O416" s="51" t="s">
        <v>418</v>
      </c>
      <c r="P416" s="52" t="s">
        <v>85</v>
      </c>
      <c r="Q416" s="109" t="s">
        <v>379</v>
      </c>
      <c r="R416" s="53" t="s">
        <v>75</v>
      </c>
      <c r="S416" s="54" t="s">
        <v>456</v>
      </c>
    </row>
    <row r="417" spans="1:19">
      <c r="A417" s="37" t="s">
        <v>147</v>
      </c>
      <c r="B417" s="38">
        <v>4008303</v>
      </c>
      <c r="C417" s="39">
        <v>1</v>
      </c>
      <c r="D417" s="40">
        <v>4</v>
      </c>
      <c r="E417" s="41">
        <v>37805</v>
      </c>
      <c r="F417" s="42" t="s">
        <v>148</v>
      </c>
      <c r="G417" s="43" t="s">
        <v>26</v>
      </c>
      <c r="H417" s="44">
        <v>4</v>
      </c>
      <c r="I417" s="45" t="s">
        <v>77</v>
      </c>
      <c r="J417" s="46" t="s">
        <v>78</v>
      </c>
      <c r="K417" s="47">
        <v>0</v>
      </c>
      <c r="L417" s="48">
        <v>55</v>
      </c>
      <c r="M417" s="49">
        <v>45042.657430555562</v>
      </c>
      <c r="N417" s="50">
        <v>45042.661608796298</v>
      </c>
      <c r="O417" s="51" t="s">
        <v>418</v>
      </c>
      <c r="P417" s="52" t="s">
        <v>85</v>
      </c>
      <c r="Q417" s="109" t="s">
        <v>457</v>
      </c>
      <c r="R417" s="53" t="s">
        <v>75</v>
      </c>
      <c r="S417" s="54" t="s">
        <v>448</v>
      </c>
    </row>
    <row r="418" spans="1:19">
      <c r="A418" s="37" t="s">
        <v>147</v>
      </c>
      <c r="B418" s="38">
        <v>4008375</v>
      </c>
      <c r="C418" s="39">
        <v>1</v>
      </c>
      <c r="D418" s="40">
        <v>4</v>
      </c>
      <c r="E418" s="41">
        <v>37805</v>
      </c>
      <c r="F418" s="42" t="s">
        <v>148</v>
      </c>
      <c r="G418" s="43" t="s">
        <v>26</v>
      </c>
      <c r="H418" s="44">
        <v>4</v>
      </c>
      <c r="I418" s="45" t="s">
        <v>77</v>
      </c>
      <c r="J418" s="46" t="s">
        <v>78</v>
      </c>
      <c r="K418" s="47">
        <v>0</v>
      </c>
      <c r="L418" s="48">
        <v>56</v>
      </c>
      <c r="M418" s="49">
        <v>45042.662094907413</v>
      </c>
      <c r="N418" s="50">
        <v>45042.666261574072</v>
      </c>
      <c r="O418" s="51" t="s">
        <v>418</v>
      </c>
      <c r="P418" s="52" t="s">
        <v>85</v>
      </c>
      <c r="Q418" s="109" t="s">
        <v>215</v>
      </c>
      <c r="R418" s="53" t="s">
        <v>75</v>
      </c>
      <c r="S418" s="54" t="s">
        <v>304</v>
      </c>
    </row>
    <row r="419" spans="1:19">
      <c r="A419" s="37" t="s">
        <v>147</v>
      </c>
      <c r="B419" s="38">
        <v>4008437</v>
      </c>
      <c r="C419" s="39">
        <v>1</v>
      </c>
      <c r="D419" s="40">
        <v>4</v>
      </c>
      <c r="E419" s="41">
        <v>37805</v>
      </c>
      <c r="F419" s="42" t="s">
        <v>148</v>
      </c>
      <c r="G419" s="43" t="s">
        <v>26</v>
      </c>
      <c r="H419" s="44">
        <v>4</v>
      </c>
      <c r="I419" s="45" t="s">
        <v>77</v>
      </c>
      <c r="J419" s="46" t="s">
        <v>78</v>
      </c>
      <c r="K419" s="47">
        <v>0</v>
      </c>
      <c r="L419" s="48">
        <v>57</v>
      </c>
      <c r="M419" s="49">
        <v>45042.666550925933</v>
      </c>
      <c r="N419" s="50">
        <v>45042.670740740738</v>
      </c>
      <c r="O419" s="51" t="s">
        <v>418</v>
      </c>
      <c r="P419" s="52" t="s">
        <v>85</v>
      </c>
      <c r="Q419" s="109" t="s">
        <v>372</v>
      </c>
      <c r="R419" s="53" t="s">
        <v>156</v>
      </c>
      <c r="S419" s="54" t="s">
        <v>305</v>
      </c>
    </row>
    <row r="420" spans="1:19">
      <c r="A420" s="37" t="s">
        <v>147</v>
      </c>
      <c r="B420" s="38">
        <v>4008485</v>
      </c>
      <c r="C420" s="39">
        <v>1</v>
      </c>
      <c r="D420" s="40">
        <v>4</v>
      </c>
      <c r="E420" s="41">
        <v>37805</v>
      </c>
      <c r="F420" s="42" t="s">
        <v>148</v>
      </c>
      <c r="G420" s="43" t="s">
        <v>26</v>
      </c>
      <c r="H420" s="44">
        <v>4</v>
      </c>
      <c r="I420" s="45" t="s">
        <v>77</v>
      </c>
      <c r="J420" s="46" t="s">
        <v>78</v>
      </c>
      <c r="K420" s="47">
        <v>0</v>
      </c>
      <c r="L420" s="48">
        <v>58</v>
      </c>
      <c r="M420" s="49">
        <v>45042.671354166669</v>
      </c>
      <c r="N420" s="50">
        <v>45042.675532407397</v>
      </c>
      <c r="O420" s="51" t="s">
        <v>418</v>
      </c>
      <c r="P420" s="52" t="s">
        <v>85</v>
      </c>
      <c r="Q420" s="109" t="s">
        <v>388</v>
      </c>
      <c r="R420" s="53" t="s">
        <v>75</v>
      </c>
      <c r="S420" s="54" t="s">
        <v>458</v>
      </c>
    </row>
    <row r="421" spans="1:19">
      <c r="A421" s="37" t="s">
        <v>147</v>
      </c>
      <c r="B421" s="38">
        <v>4008543</v>
      </c>
      <c r="C421" s="39">
        <v>1</v>
      </c>
      <c r="D421" s="40">
        <v>4</v>
      </c>
      <c r="E421" s="41">
        <v>37805</v>
      </c>
      <c r="F421" s="42" t="s">
        <v>148</v>
      </c>
      <c r="G421" s="43" t="s">
        <v>26</v>
      </c>
      <c r="H421" s="44">
        <v>4</v>
      </c>
      <c r="I421" s="45" t="s">
        <v>77</v>
      </c>
      <c r="J421" s="46" t="s">
        <v>78</v>
      </c>
      <c r="K421" s="47">
        <v>0</v>
      </c>
      <c r="L421" s="48">
        <v>59</v>
      </c>
      <c r="M421" s="49">
        <v>45042.676134259258</v>
      </c>
      <c r="N421" s="50">
        <v>45042.680312500001</v>
      </c>
      <c r="O421" s="51" t="s">
        <v>418</v>
      </c>
      <c r="P421" s="52" t="s">
        <v>85</v>
      </c>
      <c r="Q421" s="109" t="s">
        <v>388</v>
      </c>
      <c r="R421" s="53" t="s">
        <v>75</v>
      </c>
      <c r="S421" s="54" t="s">
        <v>48</v>
      </c>
    </row>
    <row r="422" spans="1:19">
      <c r="A422" s="37" t="s">
        <v>147</v>
      </c>
      <c r="B422" s="38">
        <v>4008605</v>
      </c>
      <c r="C422" s="39">
        <v>1</v>
      </c>
      <c r="D422" s="40">
        <v>4</v>
      </c>
      <c r="E422" s="41">
        <v>37805</v>
      </c>
      <c r="F422" s="42" t="s">
        <v>148</v>
      </c>
      <c r="G422" s="43" t="s">
        <v>26</v>
      </c>
      <c r="H422" s="44">
        <v>4</v>
      </c>
      <c r="I422" s="45" t="s">
        <v>77</v>
      </c>
      <c r="J422" s="46" t="s">
        <v>78</v>
      </c>
      <c r="K422" s="47">
        <v>0</v>
      </c>
      <c r="L422" s="48">
        <v>60</v>
      </c>
      <c r="M422" s="49">
        <v>45042.681331018517</v>
      </c>
      <c r="N422" s="50">
        <v>45042.68550925926</v>
      </c>
      <c r="O422" s="51" t="s">
        <v>418</v>
      </c>
      <c r="P422" s="52" t="s">
        <v>85</v>
      </c>
      <c r="Q422" s="109" t="s">
        <v>459</v>
      </c>
      <c r="R422" s="53" t="s">
        <v>75</v>
      </c>
      <c r="S422" s="54" t="s">
        <v>460</v>
      </c>
    </row>
    <row r="423" spans="1:19">
      <c r="A423" s="37" t="s">
        <v>147</v>
      </c>
      <c r="B423" s="38">
        <v>4008645</v>
      </c>
      <c r="C423" s="39">
        <v>1</v>
      </c>
      <c r="D423" s="40">
        <v>4</v>
      </c>
      <c r="E423" s="41">
        <v>37805</v>
      </c>
      <c r="F423" s="42" t="s">
        <v>148</v>
      </c>
      <c r="G423" s="43" t="s">
        <v>26</v>
      </c>
      <c r="H423" s="44">
        <v>4</v>
      </c>
      <c r="I423" s="45" t="s">
        <v>77</v>
      </c>
      <c r="J423" s="46" t="s">
        <v>78</v>
      </c>
      <c r="K423" s="47">
        <v>0</v>
      </c>
      <c r="L423" s="48">
        <v>61</v>
      </c>
      <c r="M423" s="49">
        <v>45042.685925925929</v>
      </c>
      <c r="N423" s="50">
        <v>45042.690104166657</v>
      </c>
      <c r="O423" s="51" t="s">
        <v>85</v>
      </c>
      <c r="P423" s="52" t="s">
        <v>85</v>
      </c>
      <c r="Q423" s="109" t="s">
        <v>207</v>
      </c>
      <c r="R423" s="53" t="s">
        <v>75</v>
      </c>
      <c r="S423" s="54" t="s">
        <v>165</v>
      </c>
    </row>
    <row r="424" spans="1:19">
      <c r="A424" s="37" t="s">
        <v>147</v>
      </c>
      <c r="B424" s="38">
        <v>4008682</v>
      </c>
      <c r="C424" s="39">
        <v>1</v>
      </c>
      <c r="D424" s="40">
        <v>4</v>
      </c>
      <c r="E424" s="41">
        <v>37805</v>
      </c>
      <c r="F424" s="42" t="s">
        <v>148</v>
      </c>
      <c r="G424" s="43" t="s">
        <v>26</v>
      </c>
      <c r="H424" s="44">
        <v>4</v>
      </c>
      <c r="I424" s="45" t="s">
        <v>77</v>
      </c>
      <c r="J424" s="46" t="s">
        <v>78</v>
      </c>
      <c r="K424" s="47">
        <v>0</v>
      </c>
      <c r="L424" s="48">
        <v>62</v>
      </c>
      <c r="M424" s="49">
        <v>45042.690381944441</v>
      </c>
      <c r="N424" s="50">
        <v>45042.694571759261</v>
      </c>
      <c r="O424" s="51" t="s">
        <v>441</v>
      </c>
      <c r="P424" s="52" t="s">
        <v>85</v>
      </c>
      <c r="Q424" s="109" t="s">
        <v>372</v>
      </c>
      <c r="R424" s="53" t="s">
        <v>156</v>
      </c>
      <c r="S424" s="54" t="s">
        <v>305</v>
      </c>
    </row>
    <row r="425" spans="1:19">
      <c r="A425" s="37" t="s">
        <v>147</v>
      </c>
      <c r="B425" s="38">
        <v>4008725</v>
      </c>
      <c r="C425" s="39">
        <v>1</v>
      </c>
      <c r="D425" s="40">
        <v>4</v>
      </c>
      <c r="E425" s="41">
        <v>37805</v>
      </c>
      <c r="F425" s="42" t="s">
        <v>148</v>
      </c>
      <c r="G425" s="43" t="s">
        <v>26</v>
      </c>
      <c r="H425" s="44">
        <v>4</v>
      </c>
      <c r="I425" s="45" t="s">
        <v>77</v>
      </c>
      <c r="J425" s="46" t="s">
        <v>78</v>
      </c>
      <c r="K425" s="47">
        <v>0</v>
      </c>
      <c r="L425" s="48">
        <v>63</v>
      </c>
      <c r="M425" s="49">
        <v>45042.696331018517</v>
      </c>
      <c r="N425" s="50">
        <v>45042.700509259259</v>
      </c>
      <c r="O425" s="51" t="s">
        <v>85</v>
      </c>
      <c r="P425" s="52" t="s">
        <v>85</v>
      </c>
      <c r="Q425" s="109" t="s">
        <v>461</v>
      </c>
      <c r="R425" s="53" t="s">
        <v>75</v>
      </c>
      <c r="S425" s="54" t="s">
        <v>433</v>
      </c>
    </row>
    <row r="426" spans="1:19">
      <c r="A426" s="37" t="s">
        <v>147</v>
      </c>
      <c r="B426" s="38">
        <v>4008752</v>
      </c>
      <c r="C426" s="39">
        <v>1</v>
      </c>
      <c r="D426" s="40">
        <v>4</v>
      </c>
      <c r="E426" s="41">
        <v>37805</v>
      </c>
      <c r="F426" s="42" t="s">
        <v>148</v>
      </c>
      <c r="G426" s="43" t="s">
        <v>26</v>
      </c>
      <c r="H426" s="44">
        <v>4</v>
      </c>
      <c r="I426" s="45" t="s">
        <v>77</v>
      </c>
      <c r="J426" s="46" t="s">
        <v>78</v>
      </c>
      <c r="K426" s="47">
        <v>0</v>
      </c>
      <c r="L426" s="48">
        <v>64</v>
      </c>
      <c r="M426" s="49">
        <v>45042.701099537036</v>
      </c>
      <c r="N426" s="50">
        <v>45042.705277777779</v>
      </c>
      <c r="O426" s="51" t="s">
        <v>418</v>
      </c>
      <c r="P426" s="52" t="s">
        <v>85</v>
      </c>
      <c r="Q426" s="109" t="s">
        <v>287</v>
      </c>
      <c r="R426" s="53" t="s">
        <v>75</v>
      </c>
      <c r="S426" s="54" t="s">
        <v>300</v>
      </c>
    </row>
    <row r="427" spans="1:19">
      <c r="A427" s="37" t="s">
        <v>147</v>
      </c>
      <c r="B427" s="38">
        <v>4008782</v>
      </c>
      <c r="C427" s="39">
        <v>1</v>
      </c>
      <c r="D427" s="40">
        <v>4</v>
      </c>
      <c r="E427" s="41">
        <v>37805</v>
      </c>
      <c r="F427" s="42" t="s">
        <v>148</v>
      </c>
      <c r="G427" s="43" t="s">
        <v>26</v>
      </c>
      <c r="H427" s="44">
        <v>4</v>
      </c>
      <c r="I427" s="45" t="s">
        <v>77</v>
      </c>
      <c r="J427" s="46" t="s">
        <v>78</v>
      </c>
      <c r="K427" s="47">
        <v>0</v>
      </c>
      <c r="L427" s="48">
        <v>65</v>
      </c>
      <c r="M427" s="49">
        <v>45042.705995370372</v>
      </c>
      <c r="N427" s="50">
        <v>45042.710162037038</v>
      </c>
      <c r="O427" s="51" t="s">
        <v>85</v>
      </c>
      <c r="P427" s="52" t="s">
        <v>85</v>
      </c>
      <c r="Q427" s="109" t="s">
        <v>195</v>
      </c>
      <c r="R427" s="53" t="s">
        <v>75</v>
      </c>
      <c r="S427" s="54" t="s">
        <v>462</v>
      </c>
    </row>
    <row r="428" spans="1:19">
      <c r="A428" s="37" t="s">
        <v>147</v>
      </c>
      <c r="B428" s="38">
        <v>4008886</v>
      </c>
      <c r="C428" s="39">
        <v>1</v>
      </c>
      <c r="D428" s="40">
        <v>4</v>
      </c>
      <c r="E428" s="41">
        <v>37805</v>
      </c>
      <c r="F428" s="42" t="s">
        <v>148</v>
      </c>
      <c r="G428" s="43" t="s">
        <v>26</v>
      </c>
      <c r="H428" s="44">
        <v>4</v>
      </c>
      <c r="I428" s="45" t="s">
        <v>77</v>
      </c>
      <c r="J428" s="46" t="s">
        <v>78</v>
      </c>
      <c r="K428" s="47">
        <v>0</v>
      </c>
      <c r="L428" s="48">
        <v>66</v>
      </c>
      <c r="M428" s="49">
        <v>45042.731712962966</v>
      </c>
      <c r="N428" s="50">
        <v>45042.736030092587</v>
      </c>
      <c r="O428" s="51" t="s">
        <v>463</v>
      </c>
      <c r="P428" s="52" t="s">
        <v>85</v>
      </c>
      <c r="Q428" s="109" t="s">
        <v>464</v>
      </c>
      <c r="R428" s="53" t="s">
        <v>391</v>
      </c>
      <c r="S428" s="54" t="s">
        <v>465</v>
      </c>
    </row>
    <row r="429" spans="1:19">
      <c r="A429" s="37" t="s">
        <v>147</v>
      </c>
      <c r="B429" s="38">
        <v>4008916</v>
      </c>
      <c r="C429" s="39">
        <v>1</v>
      </c>
      <c r="D429" s="40">
        <v>4</v>
      </c>
      <c r="E429" s="41">
        <v>37805</v>
      </c>
      <c r="F429" s="42" t="s">
        <v>148</v>
      </c>
      <c r="G429" s="43" t="s">
        <v>26</v>
      </c>
      <c r="H429" s="44">
        <v>4</v>
      </c>
      <c r="I429" s="45" t="s">
        <v>77</v>
      </c>
      <c r="J429" s="46" t="s">
        <v>78</v>
      </c>
      <c r="K429" s="47">
        <v>0</v>
      </c>
      <c r="L429" s="48">
        <v>2</v>
      </c>
      <c r="M429" s="49">
        <v>45042.737002314818</v>
      </c>
      <c r="N429" s="50">
        <v>45042.741180555553</v>
      </c>
      <c r="O429" s="51" t="s">
        <v>85</v>
      </c>
      <c r="P429" s="52" t="s">
        <v>85</v>
      </c>
      <c r="Q429" s="109" t="s">
        <v>38</v>
      </c>
      <c r="R429" s="53" t="s">
        <v>75</v>
      </c>
      <c r="S429" s="54" t="s">
        <v>84</v>
      </c>
    </row>
    <row r="430" spans="1:19">
      <c r="A430" s="37" t="s">
        <v>147</v>
      </c>
      <c r="B430" s="38">
        <v>4008941</v>
      </c>
      <c r="C430" s="39">
        <v>1</v>
      </c>
      <c r="D430" s="40">
        <v>4</v>
      </c>
      <c r="E430" s="41">
        <v>37805</v>
      </c>
      <c r="F430" s="42" t="s">
        <v>148</v>
      </c>
      <c r="G430" s="43" t="s">
        <v>26</v>
      </c>
      <c r="H430" s="44">
        <v>4</v>
      </c>
      <c r="I430" s="45" t="s">
        <v>77</v>
      </c>
      <c r="J430" s="46" t="s">
        <v>78</v>
      </c>
      <c r="K430" s="47">
        <v>0</v>
      </c>
      <c r="L430" s="48">
        <v>3</v>
      </c>
      <c r="M430" s="49">
        <v>45042.741597222222</v>
      </c>
      <c r="N430" s="50">
        <v>45042.745775462958</v>
      </c>
      <c r="O430" s="51" t="s">
        <v>418</v>
      </c>
      <c r="P430" s="52" t="s">
        <v>85</v>
      </c>
      <c r="Q430" s="109" t="s">
        <v>258</v>
      </c>
      <c r="R430" s="53" t="s">
        <v>75</v>
      </c>
      <c r="S430" s="54" t="s">
        <v>165</v>
      </c>
    </row>
    <row r="431" spans="1:19">
      <c r="A431" s="37" t="s">
        <v>147</v>
      </c>
      <c r="B431" s="38">
        <v>4008963</v>
      </c>
      <c r="C431" s="39">
        <v>1</v>
      </c>
      <c r="D431" s="40">
        <v>4</v>
      </c>
      <c r="E431" s="41">
        <v>37805</v>
      </c>
      <c r="F431" s="42" t="s">
        <v>148</v>
      </c>
      <c r="G431" s="43" t="s">
        <v>26</v>
      </c>
      <c r="H431" s="44">
        <v>4</v>
      </c>
      <c r="I431" s="45" t="s">
        <v>77</v>
      </c>
      <c r="J431" s="46" t="s">
        <v>78</v>
      </c>
      <c r="K431" s="47">
        <v>0</v>
      </c>
      <c r="L431" s="48">
        <v>4</v>
      </c>
      <c r="M431" s="49">
        <v>45042.746215277781</v>
      </c>
      <c r="N431" s="50">
        <v>45042.750381944446</v>
      </c>
      <c r="O431" s="51" t="s">
        <v>85</v>
      </c>
      <c r="P431" s="52" t="s">
        <v>85</v>
      </c>
      <c r="Q431" s="109" t="s">
        <v>256</v>
      </c>
      <c r="R431" s="53" t="s">
        <v>75</v>
      </c>
      <c r="S431" s="54" t="s">
        <v>436</v>
      </c>
    </row>
    <row r="432" spans="1:19">
      <c r="A432" s="37" t="s">
        <v>147</v>
      </c>
      <c r="B432" s="38">
        <v>4008994</v>
      </c>
      <c r="C432" s="39">
        <v>1</v>
      </c>
      <c r="D432" s="40">
        <v>4</v>
      </c>
      <c r="E432" s="41">
        <v>37805</v>
      </c>
      <c r="F432" s="42" t="s">
        <v>148</v>
      </c>
      <c r="G432" s="43" t="s">
        <v>26</v>
      </c>
      <c r="H432" s="44">
        <v>4</v>
      </c>
      <c r="I432" s="45" t="s">
        <v>77</v>
      </c>
      <c r="J432" s="46" t="s">
        <v>78</v>
      </c>
      <c r="K432" s="47">
        <v>0</v>
      </c>
      <c r="L432" s="48">
        <v>5</v>
      </c>
      <c r="M432" s="49">
        <v>45042.751099537039</v>
      </c>
      <c r="N432" s="50">
        <v>45042.755277777767</v>
      </c>
      <c r="O432" s="51" t="s">
        <v>85</v>
      </c>
      <c r="P432" s="52" t="s">
        <v>85</v>
      </c>
      <c r="Q432" s="109" t="s">
        <v>195</v>
      </c>
      <c r="R432" s="53" t="s">
        <v>75</v>
      </c>
      <c r="S432" s="54" t="s">
        <v>462</v>
      </c>
    </row>
    <row r="433" spans="1:19">
      <c r="A433" s="37" t="s">
        <v>147</v>
      </c>
      <c r="B433" s="38">
        <v>4009064</v>
      </c>
      <c r="C433" s="39">
        <v>1</v>
      </c>
      <c r="D433" s="40">
        <v>4</v>
      </c>
      <c r="E433" s="41">
        <v>37805</v>
      </c>
      <c r="F433" s="42" t="s">
        <v>148</v>
      </c>
      <c r="G433" s="43" t="s">
        <v>26</v>
      </c>
      <c r="H433" s="44">
        <v>4</v>
      </c>
      <c r="I433" s="45" t="s">
        <v>77</v>
      </c>
      <c r="J433" s="46" t="s">
        <v>78</v>
      </c>
      <c r="K433" s="47">
        <v>0</v>
      </c>
      <c r="L433" s="48">
        <v>6</v>
      </c>
      <c r="M433" s="49">
        <v>45042.763761574082</v>
      </c>
      <c r="N433" s="50">
        <v>45042.768819444442</v>
      </c>
      <c r="O433" s="51" t="s">
        <v>466</v>
      </c>
      <c r="P433" s="52" t="s">
        <v>418</v>
      </c>
      <c r="Q433" s="109" t="s">
        <v>467</v>
      </c>
      <c r="R433" s="53" t="s">
        <v>330</v>
      </c>
      <c r="S433" s="54" t="s">
        <v>468</v>
      </c>
    </row>
    <row r="434" spans="1:19">
      <c r="A434" s="37" t="s">
        <v>147</v>
      </c>
      <c r="B434" s="38">
        <v>4009085</v>
      </c>
      <c r="C434" s="39">
        <v>1</v>
      </c>
      <c r="D434" s="40">
        <v>4</v>
      </c>
      <c r="E434" s="41">
        <v>37805</v>
      </c>
      <c r="F434" s="42" t="s">
        <v>148</v>
      </c>
      <c r="G434" s="43" t="s">
        <v>26</v>
      </c>
      <c r="H434" s="44">
        <v>4</v>
      </c>
      <c r="I434" s="45" t="s">
        <v>77</v>
      </c>
      <c r="J434" s="46" t="s">
        <v>78</v>
      </c>
      <c r="K434" s="47">
        <v>0</v>
      </c>
      <c r="L434" s="48">
        <v>7</v>
      </c>
      <c r="M434" s="49">
        <v>45042.769641203697</v>
      </c>
      <c r="N434" s="50">
        <v>45042.77380787037</v>
      </c>
      <c r="O434" s="51" t="s">
        <v>418</v>
      </c>
      <c r="P434" s="52" t="s">
        <v>85</v>
      </c>
      <c r="Q434" s="109" t="s">
        <v>233</v>
      </c>
      <c r="R434" s="53" t="s">
        <v>75</v>
      </c>
      <c r="S434" s="54" t="s">
        <v>469</v>
      </c>
    </row>
    <row r="435" spans="1:19">
      <c r="A435" s="37" t="s">
        <v>147</v>
      </c>
      <c r="B435" s="38">
        <v>4009105</v>
      </c>
      <c r="C435" s="39">
        <v>1</v>
      </c>
      <c r="D435" s="40">
        <v>4</v>
      </c>
      <c r="E435" s="41">
        <v>37805</v>
      </c>
      <c r="F435" s="42" t="s">
        <v>148</v>
      </c>
      <c r="G435" s="43" t="s">
        <v>26</v>
      </c>
      <c r="H435" s="44">
        <v>4</v>
      </c>
      <c r="I435" s="45" t="s">
        <v>77</v>
      </c>
      <c r="J435" s="46" t="s">
        <v>78</v>
      </c>
      <c r="K435" s="47">
        <v>0</v>
      </c>
      <c r="L435" s="48">
        <v>8</v>
      </c>
      <c r="M435" s="49">
        <v>45042.774467592593</v>
      </c>
      <c r="N435" s="50">
        <v>45042.778634259259</v>
      </c>
      <c r="O435" s="51" t="s">
        <v>418</v>
      </c>
      <c r="P435" s="52" t="s">
        <v>85</v>
      </c>
      <c r="Q435" s="109" t="s">
        <v>384</v>
      </c>
      <c r="R435" s="53" t="s">
        <v>75</v>
      </c>
      <c r="S435" s="54" t="s">
        <v>470</v>
      </c>
    </row>
    <row r="436" spans="1:19">
      <c r="A436" s="37" t="s">
        <v>147</v>
      </c>
      <c r="B436" s="38">
        <v>4009129</v>
      </c>
      <c r="C436" s="39">
        <v>1</v>
      </c>
      <c r="D436" s="40">
        <v>4</v>
      </c>
      <c r="E436" s="41">
        <v>37805</v>
      </c>
      <c r="F436" s="42" t="s">
        <v>148</v>
      </c>
      <c r="G436" s="43" t="s">
        <v>26</v>
      </c>
      <c r="H436" s="44">
        <v>4</v>
      </c>
      <c r="I436" s="45" t="s">
        <v>77</v>
      </c>
      <c r="J436" s="46" t="s">
        <v>78</v>
      </c>
      <c r="K436" s="47">
        <v>0</v>
      </c>
      <c r="L436" s="48">
        <v>9</v>
      </c>
      <c r="M436" s="49">
        <v>45042.779803240737</v>
      </c>
      <c r="N436" s="50">
        <v>45042.78398148148</v>
      </c>
      <c r="O436" s="51" t="s">
        <v>418</v>
      </c>
      <c r="P436" s="52" t="s">
        <v>85</v>
      </c>
      <c r="Q436" s="109" t="s">
        <v>471</v>
      </c>
      <c r="R436" s="53" t="s">
        <v>75</v>
      </c>
      <c r="S436" s="54" t="s">
        <v>472</v>
      </c>
    </row>
    <row r="437" spans="1:19">
      <c r="A437" s="37" t="s">
        <v>147</v>
      </c>
      <c r="B437" s="38">
        <v>4009152</v>
      </c>
      <c r="C437" s="39">
        <v>1</v>
      </c>
      <c r="D437" s="40">
        <v>4</v>
      </c>
      <c r="E437" s="41">
        <v>37805</v>
      </c>
      <c r="F437" s="42" t="s">
        <v>148</v>
      </c>
      <c r="G437" s="43" t="s">
        <v>26</v>
      </c>
      <c r="H437" s="44">
        <v>4</v>
      </c>
      <c r="I437" s="45" t="s">
        <v>77</v>
      </c>
      <c r="J437" s="46" t="s">
        <v>78</v>
      </c>
      <c r="K437" s="47">
        <v>0</v>
      </c>
      <c r="L437" s="48">
        <v>10</v>
      </c>
      <c r="M437" s="49">
        <v>45042.784363425933</v>
      </c>
      <c r="N437" s="50">
        <v>45042.788541666669</v>
      </c>
      <c r="O437" s="51" t="s">
        <v>85</v>
      </c>
      <c r="P437" s="52" t="s">
        <v>85</v>
      </c>
      <c r="Q437" s="109" t="s">
        <v>306</v>
      </c>
      <c r="R437" s="53" t="s">
        <v>75</v>
      </c>
      <c r="S437" s="54" t="s">
        <v>263</v>
      </c>
    </row>
    <row r="438" spans="1:19">
      <c r="A438" s="37" t="s">
        <v>147</v>
      </c>
      <c r="B438" s="38">
        <v>4009175</v>
      </c>
      <c r="C438" s="39">
        <v>1</v>
      </c>
      <c r="D438" s="40">
        <v>4</v>
      </c>
      <c r="E438" s="41">
        <v>37805</v>
      </c>
      <c r="F438" s="42" t="s">
        <v>148</v>
      </c>
      <c r="G438" s="43" t="s">
        <v>26</v>
      </c>
      <c r="H438" s="44">
        <v>4</v>
      </c>
      <c r="I438" s="45" t="s">
        <v>77</v>
      </c>
      <c r="J438" s="46" t="s">
        <v>78</v>
      </c>
      <c r="K438" s="47">
        <v>0</v>
      </c>
      <c r="L438" s="48">
        <v>11</v>
      </c>
      <c r="M438" s="49">
        <v>45042.788969907408</v>
      </c>
      <c r="N438" s="50">
        <v>45042.793136574073</v>
      </c>
      <c r="O438" s="51" t="s">
        <v>418</v>
      </c>
      <c r="P438" s="52" t="s">
        <v>85</v>
      </c>
      <c r="Q438" s="109" t="s">
        <v>258</v>
      </c>
      <c r="R438" s="53" t="s">
        <v>75</v>
      </c>
      <c r="S438" s="54" t="s">
        <v>165</v>
      </c>
    </row>
    <row r="439" spans="1:19">
      <c r="A439" s="37" t="s">
        <v>147</v>
      </c>
      <c r="B439" s="38">
        <v>4009201</v>
      </c>
      <c r="C439" s="39">
        <v>1</v>
      </c>
      <c r="D439" s="40">
        <v>4</v>
      </c>
      <c r="E439" s="41">
        <v>37805</v>
      </c>
      <c r="F439" s="42" t="s">
        <v>148</v>
      </c>
      <c r="G439" s="43" t="s">
        <v>26</v>
      </c>
      <c r="H439" s="44">
        <v>4</v>
      </c>
      <c r="I439" s="45" t="s">
        <v>77</v>
      </c>
      <c r="J439" s="46" t="s">
        <v>78</v>
      </c>
      <c r="K439" s="47">
        <v>0</v>
      </c>
      <c r="L439" s="48">
        <v>12</v>
      </c>
      <c r="M439" s="49">
        <v>45042.793645833342</v>
      </c>
      <c r="N439" s="50">
        <v>45042.797812500001</v>
      </c>
      <c r="O439" s="51" t="s">
        <v>85</v>
      </c>
      <c r="P439" s="52" t="s">
        <v>423</v>
      </c>
      <c r="Q439" s="109" t="s">
        <v>209</v>
      </c>
      <c r="R439" s="53" t="s">
        <v>75</v>
      </c>
      <c r="S439" s="54" t="s">
        <v>435</v>
      </c>
    </row>
    <row r="440" spans="1:19">
      <c r="A440" s="37" t="s">
        <v>147</v>
      </c>
      <c r="B440" s="38">
        <v>4009224</v>
      </c>
      <c r="C440" s="39">
        <v>1</v>
      </c>
      <c r="D440" s="40">
        <v>4</v>
      </c>
      <c r="E440" s="41">
        <v>37805</v>
      </c>
      <c r="F440" s="42" t="s">
        <v>148</v>
      </c>
      <c r="G440" s="43" t="s">
        <v>26</v>
      </c>
      <c r="H440" s="44">
        <v>4</v>
      </c>
      <c r="I440" s="45" t="s">
        <v>77</v>
      </c>
      <c r="J440" s="46" t="s">
        <v>78</v>
      </c>
      <c r="K440" s="47">
        <v>0</v>
      </c>
      <c r="L440" s="48">
        <v>13</v>
      </c>
      <c r="M440" s="49">
        <v>45042.798715277779</v>
      </c>
      <c r="N440" s="50">
        <v>45042.802881944437</v>
      </c>
      <c r="O440" s="51" t="s">
        <v>85</v>
      </c>
      <c r="P440" s="52" t="s">
        <v>85</v>
      </c>
      <c r="Q440" s="109" t="s">
        <v>457</v>
      </c>
      <c r="R440" s="53" t="s">
        <v>75</v>
      </c>
      <c r="S440" s="54" t="s">
        <v>202</v>
      </c>
    </row>
    <row r="441" spans="1:19">
      <c r="A441" s="37" t="s">
        <v>147</v>
      </c>
      <c r="B441" s="38">
        <v>4003158</v>
      </c>
      <c r="C441" s="39">
        <v>1</v>
      </c>
      <c r="D441" s="40">
        <v>5</v>
      </c>
      <c r="E441" s="41">
        <v>37800</v>
      </c>
      <c r="F441" s="42" t="s">
        <v>148</v>
      </c>
      <c r="G441" s="43" t="s">
        <v>26</v>
      </c>
      <c r="H441" s="44">
        <v>5</v>
      </c>
      <c r="I441" s="45" t="s">
        <v>88</v>
      </c>
      <c r="J441" s="46" t="s">
        <v>89</v>
      </c>
      <c r="K441" s="47">
        <v>200</v>
      </c>
      <c r="L441" s="48">
        <v>97</v>
      </c>
      <c r="M441" s="49">
        <v>45042.322291666656</v>
      </c>
      <c r="N441" s="50">
        <v>45042.358738425923</v>
      </c>
      <c r="O441" s="51" t="s">
        <v>473</v>
      </c>
      <c r="P441" s="52" t="s">
        <v>474</v>
      </c>
      <c r="Q441" s="109" t="s">
        <v>475</v>
      </c>
      <c r="R441" s="53" t="s">
        <v>476</v>
      </c>
      <c r="S441" s="54" t="s">
        <v>477</v>
      </c>
    </row>
    <row r="442" spans="1:19">
      <c r="A442" s="37" t="s">
        <v>147</v>
      </c>
      <c r="B442" s="38">
        <v>4003177</v>
      </c>
      <c r="C442" s="39">
        <v>1</v>
      </c>
      <c r="D442" s="40">
        <v>5</v>
      </c>
      <c r="E442" s="41">
        <v>37800</v>
      </c>
      <c r="F442" s="42" t="s">
        <v>148</v>
      </c>
      <c r="G442" s="43" t="s">
        <v>26</v>
      </c>
      <c r="H442" s="44">
        <v>5</v>
      </c>
      <c r="I442" s="45" t="s">
        <v>88</v>
      </c>
      <c r="J442" s="46" t="s">
        <v>89</v>
      </c>
      <c r="K442" s="47">
        <v>200</v>
      </c>
      <c r="L442" s="48">
        <v>98</v>
      </c>
      <c r="M442" s="49">
        <v>45042.358761574083</v>
      </c>
      <c r="N442" s="50">
        <v>45042.359722222223</v>
      </c>
      <c r="O442" s="51" t="s">
        <v>185</v>
      </c>
      <c r="P442" s="52" t="s">
        <v>185</v>
      </c>
      <c r="Q442" s="109" t="s">
        <v>156</v>
      </c>
      <c r="R442" s="53" t="s">
        <v>160</v>
      </c>
      <c r="S442" s="54" t="s">
        <v>406</v>
      </c>
    </row>
    <row r="443" spans="1:19">
      <c r="A443" s="37" t="s">
        <v>147</v>
      </c>
      <c r="B443" s="38">
        <v>4003199</v>
      </c>
      <c r="C443" s="39">
        <v>1</v>
      </c>
      <c r="D443" s="40">
        <v>5</v>
      </c>
      <c r="E443" s="41">
        <v>37800</v>
      </c>
      <c r="F443" s="42" t="s">
        <v>148</v>
      </c>
      <c r="G443" s="43" t="s">
        <v>26</v>
      </c>
      <c r="H443" s="44">
        <v>5</v>
      </c>
      <c r="I443" s="45" t="s">
        <v>88</v>
      </c>
      <c r="J443" s="46" t="s">
        <v>89</v>
      </c>
      <c r="K443" s="47">
        <v>200</v>
      </c>
      <c r="L443" s="48">
        <v>99</v>
      </c>
      <c r="M443" s="49">
        <v>45042.360219907408</v>
      </c>
      <c r="N443" s="50">
        <v>45042.361192129632</v>
      </c>
      <c r="O443" s="51" t="s">
        <v>185</v>
      </c>
      <c r="P443" s="52" t="s">
        <v>185</v>
      </c>
      <c r="Q443" s="109" t="s">
        <v>215</v>
      </c>
      <c r="R443" s="53" t="s">
        <v>160</v>
      </c>
      <c r="S443" s="54" t="s">
        <v>352</v>
      </c>
    </row>
    <row r="444" spans="1:19">
      <c r="A444" s="37" t="s">
        <v>147</v>
      </c>
      <c r="B444" s="38">
        <v>4003233</v>
      </c>
      <c r="C444" s="39">
        <v>1</v>
      </c>
      <c r="D444" s="40">
        <v>5</v>
      </c>
      <c r="E444" s="41">
        <v>37800</v>
      </c>
      <c r="F444" s="42" t="s">
        <v>148</v>
      </c>
      <c r="G444" s="43" t="s">
        <v>26</v>
      </c>
      <c r="H444" s="44">
        <v>5</v>
      </c>
      <c r="I444" s="45" t="s">
        <v>88</v>
      </c>
      <c r="J444" s="46" t="s">
        <v>89</v>
      </c>
      <c r="K444" s="47">
        <v>200</v>
      </c>
      <c r="L444" s="48">
        <v>100</v>
      </c>
      <c r="M444" s="49">
        <v>45042.362337962957</v>
      </c>
      <c r="N444" s="50">
        <v>45042.363310185188</v>
      </c>
      <c r="O444" s="51" t="s">
        <v>185</v>
      </c>
      <c r="P444" s="52" t="s">
        <v>354</v>
      </c>
      <c r="Q444" s="109" t="s">
        <v>280</v>
      </c>
      <c r="R444" s="53" t="s">
        <v>160</v>
      </c>
      <c r="S444" s="54" t="s">
        <v>154</v>
      </c>
    </row>
    <row r="445" spans="1:19">
      <c r="A445" s="37" t="s">
        <v>147</v>
      </c>
      <c r="B445" s="38">
        <v>4003262</v>
      </c>
      <c r="C445" s="39">
        <v>1</v>
      </c>
      <c r="D445" s="40">
        <v>5</v>
      </c>
      <c r="E445" s="41">
        <v>37800</v>
      </c>
      <c r="F445" s="42" t="s">
        <v>148</v>
      </c>
      <c r="G445" s="43" t="s">
        <v>26</v>
      </c>
      <c r="H445" s="44">
        <v>5</v>
      </c>
      <c r="I445" s="45" t="s">
        <v>88</v>
      </c>
      <c r="J445" s="46" t="s">
        <v>89</v>
      </c>
      <c r="K445" s="47">
        <v>200</v>
      </c>
      <c r="L445" s="48">
        <v>101</v>
      </c>
      <c r="M445" s="49">
        <v>45042.363761574074</v>
      </c>
      <c r="N445" s="50">
        <v>45042.364722222221</v>
      </c>
      <c r="O445" s="51" t="s">
        <v>354</v>
      </c>
      <c r="P445" s="52" t="s">
        <v>354</v>
      </c>
      <c r="Q445" s="109" t="s">
        <v>297</v>
      </c>
      <c r="R445" s="53" t="s">
        <v>160</v>
      </c>
      <c r="S445" s="54" t="s">
        <v>402</v>
      </c>
    </row>
    <row r="446" spans="1:19">
      <c r="A446" s="37" t="s">
        <v>147</v>
      </c>
      <c r="B446" s="38">
        <v>4003290</v>
      </c>
      <c r="C446" s="39">
        <v>1</v>
      </c>
      <c r="D446" s="40">
        <v>5</v>
      </c>
      <c r="E446" s="41">
        <v>37800</v>
      </c>
      <c r="F446" s="42" t="s">
        <v>148</v>
      </c>
      <c r="G446" s="43" t="s">
        <v>26</v>
      </c>
      <c r="H446" s="44">
        <v>5</v>
      </c>
      <c r="I446" s="45" t="s">
        <v>88</v>
      </c>
      <c r="J446" s="46" t="s">
        <v>89</v>
      </c>
      <c r="K446" s="47">
        <v>200</v>
      </c>
      <c r="L446" s="48">
        <v>102</v>
      </c>
      <c r="M446" s="49">
        <v>45042.365335648137</v>
      </c>
      <c r="N446" s="50">
        <v>45042.366307870368</v>
      </c>
      <c r="O446" s="51" t="s">
        <v>185</v>
      </c>
      <c r="P446" s="52" t="s">
        <v>185</v>
      </c>
      <c r="Q446" s="109" t="s">
        <v>388</v>
      </c>
      <c r="R446" s="53" t="s">
        <v>75</v>
      </c>
      <c r="S446" s="54" t="s">
        <v>478</v>
      </c>
    </row>
    <row r="447" spans="1:19">
      <c r="A447" s="37" t="s">
        <v>147</v>
      </c>
      <c r="B447" s="38">
        <v>4003321</v>
      </c>
      <c r="C447" s="39">
        <v>1</v>
      </c>
      <c r="D447" s="40">
        <v>5</v>
      </c>
      <c r="E447" s="41">
        <v>37800</v>
      </c>
      <c r="F447" s="42" t="s">
        <v>148</v>
      </c>
      <c r="G447" s="43" t="s">
        <v>26</v>
      </c>
      <c r="H447" s="44">
        <v>5</v>
      </c>
      <c r="I447" s="45" t="s">
        <v>88</v>
      </c>
      <c r="J447" s="46" t="s">
        <v>89</v>
      </c>
      <c r="K447" s="47">
        <v>200</v>
      </c>
      <c r="L447" s="48">
        <v>103</v>
      </c>
      <c r="M447" s="49">
        <v>45042.366863425923</v>
      </c>
      <c r="N447" s="50">
        <v>45042.367835648147</v>
      </c>
      <c r="O447" s="51" t="s">
        <v>96</v>
      </c>
      <c r="P447" s="52" t="s">
        <v>185</v>
      </c>
      <c r="Q447" s="95" t="s">
        <v>74</v>
      </c>
      <c r="R447" s="53" t="s">
        <v>75</v>
      </c>
      <c r="S447" s="54" t="s">
        <v>317</v>
      </c>
    </row>
    <row r="448" spans="1:19">
      <c r="A448" s="37" t="s">
        <v>147</v>
      </c>
      <c r="B448" s="38">
        <v>4003360</v>
      </c>
      <c r="C448" s="39">
        <v>1</v>
      </c>
      <c r="D448" s="40">
        <v>5</v>
      </c>
      <c r="E448" s="41">
        <v>37800</v>
      </c>
      <c r="F448" s="42" t="s">
        <v>148</v>
      </c>
      <c r="G448" s="43" t="s">
        <v>26</v>
      </c>
      <c r="H448" s="44">
        <v>5</v>
      </c>
      <c r="I448" s="45" t="s">
        <v>88</v>
      </c>
      <c r="J448" s="46" t="s">
        <v>89</v>
      </c>
      <c r="K448" s="47">
        <v>200</v>
      </c>
      <c r="L448" s="48">
        <v>104</v>
      </c>
      <c r="M448" s="49">
        <v>45042.368587962963</v>
      </c>
      <c r="N448" s="50">
        <v>45042.369571759264</v>
      </c>
      <c r="O448" s="51" t="s">
        <v>96</v>
      </c>
      <c r="P448" s="52" t="s">
        <v>185</v>
      </c>
      <c r="Q448" s="95" t="s">
        <v>226</v>
      </c>
      <c r="R448" s="53" t="s">
        <v>75</v>
      </c>
      <c r="S448" s="54" t="s">
        <v>479</v>
      </c>
    </row>
    <row r="449" spans="1:19">
      <c r="A449" s="37" t="s">
        <v>147</v>
      </c>
      <c r="B449" s="38">
        <v>4003383</v>
      </c>
      <c r="C449" s="39">
        <v>1</v>
      </c>
      <c r="D449" s="40">
        <v>5</v>
      </c>
      <c r="E449" s="41">
        <v>37800</v>
      </c>
      <c r="F449" s="42" t="s">
        <v>148</v>
      </c>
      <c r="G449" s="43" t="s">
        <v>26</v>
      </c>
      <c r="H449" s="44">
        <v>5</v>
      </c>
      <c r="I449" s="45" t="s">
        <v>88</v>
      </c>
      <c r="J449" s="46" t="s">
        <v>89</v>
      </c>
      <c r="K449" s="47">
        <v>200</v>
      </c>
      <c r="L449" s="48">
        <v>105</v>
      </c>
      <c r="M449" s="49">
        <v>45042.369849537034</v>
      </c>
      <c r="N449" s="50">
        <v>45042.370821759258</v>
      </c>
      <c r="O449" s="51" t="s">
        <v>96</v>
      </c>
      <c r="P449" s="52" t="s">
        <v>185</v>
      </c>
      <c r="Q449" s="95" t="s">
        <v>299</v>
      </c>
      <c r="R449" s="53" t="s">
        <v>75</v>
      </c>
      <c r="S449" s="54" t="s">
        <v>345</v>
      </c>
    </row>
    <row r="450" spans="1:19">
      <c r="A450" s="37" t="s">
        <v>147</v>
      </c>
      <c r="B450" s="38">
        <v>4003421</v>
      </c>
      <c r="C450" s="39">
        <v>1</v>
      </c>
      <c r="D450" s="40">
        <v>5</v>
      </c>
      <c r="E450" s="41">
        <v>37800</v>
      </c>
      <c r="F450" s="42" t="s">
        <v>148</v>
      </c>
      <c r="G450" s="43" t="s">
        <v>26</v>
      </c>
      <c r="H450" s="44">
        <v>5</v>
      </c>
      <c r="I450" s="45" t="s">
        <v>88</v>
      </c>
      <c r="J450" s="46" t="s">
        <v>89</v>
      </c>
      <c r="K450" s="47">
        <v>200</v>
      </c>
      <c r="L450" s="48">
        <v>106</v>
      </c>
      <c r="M450" s="49">
        <v>45042.371504629627</v>
      </c>
      <c r="N450" s="50">
        <v>45042.372465277767</v>
      </c>
      <c r="O450" s="51" t="s">
        <v>185</v>
      </c>
      <c r="P450" s="52" t="s">
        <v>185</v>
      </c>
      <c r="Q450" s="95" t="s">
        <v>383</v>
      </c>
      <c r="R450" s="53" t="s">
        <v>160</v>
      </c>
      <c r="S450" s="54" t="s">
        <v>452</v>
      </c>
    </row>
    <row r="451" spans="1:19">
      <c r="A451" s="37" t="s">
        <v>147</v>
      </c>
      <c r="B451" s="38">
        <v>4003448</v>
      </c>
      <c r="C451" s="39">
        <v>1</v>
      </c>
      <c r="D451" s="40">
        <v>5</v>
      </c>
      <c r="E451" s="41">
        <v>37800</v>
      </c>
      <c r="F451" s="42" t="s">
        <v>148</v>
      </c>
      <c r="G451" s="43" t="s">
        <v>26</v>
      </c>
      <c r="H451" s="44">
        <v>5</v>
      </c>
      <c r="I451" s="45" t="s">
        <v>88</v>
      </c>
      <c r="J451" s="46" t="s">
        <v>89</v>
      </c>
      <c r="K451" s="47">
        <v>200</v>
      </c>
      <c r="L451" s="48">
        <v>107</v>
      </c>
      <c r="M451" s="49">
        <v>45042.372824074067</v>
      </c>
      <c r="N451" s="50">
        <v>45042.373796296299</v>
      </c>
      <c r="O451" s="51" t="s">
        <v>185</v>
      </c>
      <c r="P451" s="52" t="s">
        <v>185</v>
      </c>
      <c r="Q451" s="95" t="s">
        <v>38</v>
      </c>
      <c r="R451" s="53" t="s">
        <v>160</v>
      </c>
      <c r="S451" s="54" t="s">
        <v>95</v>
      </c>
    </row>
    <row r="452" spans="1:19">
      <c r="A452" s="37" t="s">
        <v>147</v>
      </c>
      <c r="B452" s="38">
        <v>4003496</v>
      </c>
      <c r="C452" s="39">
        <v>1</v>
      </c>
      <c r="D452" s="40">
        <v>5</v>
      </c>
      <c r="E452" s="41">
        <v>37800</v>
      </c>
      <c r="F452" s="42" t="s">
        <v>148</v>
      </c>
      <c r="G452" s="43" t="s">
        <v>26</v>
      </c>
      <c r="H452" s="44">
        <v>5</v>
      </c>
      <c r="I452" s="45" t="s">
        <v>88</v>
      </c>
      <c r="J452" s="46" t="s">
        <v>89</v>
      </c>
      <c r="K452" s="47">
        <v>108</v>
      </c>
      <c r="L452" s="48">
        <v>16</v>
      </c>
      <c r="M452" s="49">
        <v>45042.374988425923</v>
      </c>
      <c r="N452" s="50">
        <v>45042.375960648147</v>
      </c>
      <c r="O452" s="51" t="s">
        <v>185</v>
      </c>
      <c r="P452" s="52" t="s">
        <v>185</v>
      </c>
      <c r="Q452" s="95" t="s">
        <v>399</v>
      </c>
      <c r="R452" s="53" t="s">
        <v>160</v>
      </c>
      <c r="S452" s="54" t="s">
        <v>237</v>
      </c>
    </row>
    <row r="453" spans="1:19">
      <c r="A453" s="37" t="s">
        <v>147</v>
      </c>
      <c r="B453" s="38">
        <v>4003517</v>
      </c>
      <c r="C453" s="39">
        <v>1</v>
      </c>
      <c r="D453" s="40">
        <v>5</v>
      </c>
      <c r="E453" s="41">
        <v>37800</v>
      </c>
      <c r="F453" s="42" t="s">
        <v>148</v>
      </c>
      <c r="G453" s="43" t="s">
        <v>26</v>
      </c>
      <c r="H453" s="44">
        <v>5</v>
      </c>
      <c r="I453" s="45" t="s">
        <v>88</v>
      </c>
      <c r="J453" s="46" t="s">
        <v>89</v>
      </c>
      <c r="K453" s="47">
        <v>108</v>
      </c>
      <c r="L453" s="48">
        <v>17</v>
      </c>
      <c r="M453" s="49">
        <v>45042.376331018517</v>
      </c>
      <c r="N453" s="50">
        <v>45042.377303240741</v>
      </c>
      <c r="O453" s="51" t="s">
        <v>185</v>
      </c>
      <c r="P453" s="52" t="s">
        <v>185</v>
      </c>
      <c r="Q453" s="95" t="s">
        <v>260</v>
      </c>
      <c r="R453" s="53" t="s">
        <v>75</v>
      </c>
      <c r="S453" s="54" t="s">
        <v>197</v>
      </c>
    </row>
    <row r="454" spans="1:19">
      <c r="A454" s="37" t="s">
        <v>147</v>
      </c>
      <c r="B454" s="38">
        <v>4003547</v>
      </c>
      <c r="C454" s="39">
        <v>1</v>
      </c>
      <c r="D454" s="40">
        <v>5</v>
      </c>
      <c r="E454" s="41">
        <v>37800</v>
      </c>
      <c r="F454" s="42" t="s">
        <v>148</v>
      </c>
      <c r="G454" s="43" t="s">
        <v>26</v>
      </c>
      <c r="H454" s="44">
        <v>5</v>
      </c>
      <c r="I454" s="45" t="s">
        <v>88</v>
      </c>
      <c r="J454" s="46" t="s">
        <v>89</v>
      </c>
      <c r="K454" s="47">
        <v>108</v>
      </c>
      <c r="L454" s="48">
        <v>18</v>
      </c>
      <c r="M454" s="49">
        <v>45042.377800925933</v>
      </c>
      <c r="N454" s="50">
        <v>45042.37877314815</v>
      </c>
      <c r="O454" s="51" t="s">
        <v>185</v>
      </c>
      <c r="P454" s="52" t="s">
        <v>354</v>
      </c>
      <c r="Q454" s="95" t="s">
        <v>209</v>
      </c>
      <c r="R454" s="53" t="s">
        <v>160</v>
      </c>
      <c r="S454" s="54" t="s">
        <v>480</v>
      </c>
    </row>
    <row r="455" spans="1:19">
      <c r="A455" s="37" t="s">
        <v>147</v>
      </c>
      <c r="B455" s="38">
        <v>4003641</v>
      </c>
      <c r="C455" s="39">
        <v>1</v>
      </c>
      <c r="D455" s="40">
        <v>5</v>
      </c>
      <c r="E455" s="41">
        <v>37800</v>
      </c>
      <c r="F455" s="42" t="s">
        <v>148</v>
      </c>
      <c r="G455" s="43" t="s">
        <v>26</v>
      </c>
      <c r="H455" s="44">
        <v>5</v>
      </c>
      <c r="I455" s="45" t="s">
        <v>88</v>
      </c>
      <c r="J455" s="46" t="s">
        <v>89</v>
      </c>
      <c r="K455" s="47">
        <v>108</v>
      </c>
      <c r="L455" s="48">
        <v>19</v>
      </c>
      <c r="M455" s="49">
        <v>45042.379270833328</v>
      </c>
      <c r="N455" s="50">
        <v>45042.380231481482</v>
      </c>
      <c r="O455" s="51" t="s">
        <v>185</v>
      </c>
      <c r="P455" s="52" t="s">
        <v>185</v>
      </c>
      <c r="Q455" s="95" t="s">
        <v>209</v>
      </c>
      <c r="R455" s="53" t="s">
        <v>160</v>
      </c>
      <c r="S455" s="54" t="s">
        <v>352</v>
      </c>
    </row>
    <row r="456" spans="1:19">
      <c r="A456" s="37" t="s">
        <v>147</v>
      </c>
      <c r="B456" s="38">
        <v>4003593</v>
      </c>
      <c r="C456" s="39">
        <v>1</v>
      </c>
      <c r="D456" s="40">
        <v>5</v>
      </c>
      <c r="E456" s="41">
        <v>37800</v>
      </c>
      <c r="F456" s="42" t="s">
        <v>148</v>
      </c>
      <c r="G456" s="43" t="s">
        <v>26</v>
      </c>
      <c r="H456" s="44">
        <v>5</v>
      </c>
      <c r="I456" s="45" t="s">
        <v>88</v>
      </c>
      <c r="J456" s="46" t="s">
        <v>89</v>
      </c>
      <c r="K456" s="47">
        <v>108</v>
      </c>
      <c r="L456" s="48">
        <v>20</v>
      </c>
      <c r="M456" s="49">
        <v>45042.380682870367</v>
      </c>
      <c r="N456" s="50">
        <v>45042.381643518522</v>
      </c>
      <c r="O456" s="51" t="s">
        <v>185</v>
      </c>
      <c r="P456" s="52" t="s">
        <v>354</v>
      </c>
      <c r="Q456" s="95" t="s">
        <v>256</v>
      </c>
      <c r="R456" s="53" t="s">
        <v>75</v>
      </c>
      <c r="S456" s="54" t="s">
        <v>62</v>
      </c>
    </row>
    <row r="457" spans="1:19">
      <c r="A457" s="37" t="s">
        <v>147</v>
      </c>
      <c r="B457" s="38">
        <v>4003653</v>
      </c>
      <c r="C457" s="39">
        <v>1</v>
      </c>
      <c r="D457" s="40">
        <v>5</v>
      </c>
      <c r="E457" s="41">
        <v>37800</v>
      </c>
      <c r="F457" s="42" t="s">
        <v>148</v>
      </c>
      <c r="G457" s="43" t="s">
        <v>26</v>
      </c>
      <c r="H457" s="44">
        <v>5</v>
      </c>
      <c r="I457" s="45" t="s">
        <v>88</v>
      </c>
      <c r="J457" s="46" t="s">
        <v>89</v>
      </c>
      <c r="K457" s="47">
        <v>108</v>
      </c>
      <c r="L457" s="48">
        <v>21</v>
      </c>
      <c r="M457" s="49">
        <v>45042.382199074083</v>
      </c>
      <c r="N457" s="50">
        <v>45042.38318287037</v>
      </c>
      <c r="O457" s="51" t="s">
        <v>96</v>
      </c>
      <c r="P457" s="52" t="s">
        <v>354</v>
      </c>
      <c r="Q457" s="95" t="s">
        <v>218</v>
      </c>
      <c r="R457" s="53" t="s">
        <v>75</v>
      </c>
      <c r="S457" s="54" t="s">
        <v>317</v>
      </c>
    </row>
    <row r="458" spans="1:19">
      <c r="A458" s="37" t="s">
        <v>147</v>
      </c>
      <c r="B458" s="38">
        <v>4003683</v>
      </c>
      <c r="C458" s="39">
        <v>1</v>
      </c>
      <c r="D458" s="40">
        <v>5</v>
      </c>
      <c r="E458" s="41">
        <v>37800</v>
      </c>
      <c r="F458" s="42" t="s">
        <v>148</v>
      </c>
      <c r="G458" s="43" t="s">
        <v>26</v>
      </c>
      <c r="H458" s="44">
        <v>5</v>
      </c>
      <c r="I458" s="45" t="s">
        <v>88</v>
      </c>
      <c r="J458" s="46" t="s">
        <v>89</v>
      </c>
      <c r="K458" s="47">
        <v>108</v>
      </c>
      <c r="L458" s="48">
        <v>22</v>
      </c>
      <c r="M458" s="49">
        <v>45042.383657407408</v>
      </c>
      <c r="N458" s="50">
        <v>45042.384629629632</v>
      </c>
      <c r="O458" s="51" t="s">
        <v>185</v>
      </c>
      <c r="P458" s="52" t="s">
        <v>354</v>
      </c>
      <c r="Q458" s="95" t="s">
        <v>215</v>
      </c>
      <c r="R458" s="53" t="s">
        <v>160</v>
      </c>
      <c r="S458" s="54" t="s">
        <v>449</v>
      </c>
    </row>
    <row r="459" spans="1:19">
      <c r="A459" s="37" t="s">
        <v>147</v>
      </c>
      <c r="B459" s="38">
        <v>4003713</v>
      </c>
      <c r="C459" s="39">
        <v>1</v>
      </c>
      <c r="D459" s="40">
        <v>5</v>
      </c>
      <c r="E459" s="41">
        <v>37800</v>
      </c>
      <c r="F459" s="42" t="s">
        <v>148</v>
      </c>
      <c r="G459" s="43" t="s">
        <v>26</v>
      </c>
      <c r="H459" s="44">
        <v>5</v>
      </c>
      <c r="I459" s="45" t="s">
        <v>88</v>
      </c>
      <c r="J459" s="46" t="s">
        <v>89</v>
      </c>
      <c r="K459" s="47">
        <v>108</v>
      </c>
      <c r="L459" s="48">
        <v>23</v>
      </c>
      <c r="M459" s="49">
        <v>45042.385196759264</v>
      </c>
      <c r="N459" s="50">
        <v>45042.38616898148</v>
      </c>
      <c r="O459" s="51" t="s">
        <v>185</v>
      </c>
      <c r="P459" s="52" t="s">
        <v>185</v>
      </c>
      <c r="Q459" s="95" t="s">
        <v>212</v>
      </c>
      <c r="R459" s="53" t="s">
        <v>160</v>
      </c>
      <c r="S459" s="54" t="s">
        <v>481</v>
      </c>
    </row>
    <row r="460" spans="1:19">
      <c r="A460" s="37" t="s">
        <v>147</v>
      </c>
      <c r="B460" s="38">
        <v>4003770</v>
      </c>
      <c r="C460" s="39">
        <v>1</v>
      </c>
      <c r="D460" s="40">
        <v>5</v>
      </c>
      <c r="E460" s="41">
        <v>37800</v>
      </c>
      <c r="F460" s="42" t="s">
        <v>148</v>
      </c>
      <c r="G460" s="43" t="s">
        <v>26</v>
      </c>
      <c r="H460" s="44">
        <v>5</v>
      </c>
      <c r="I460" s="45" t="s">
        <v>88</v>
      </c>
      <c r="J460" s="46" t="s">
        <v>89</v>
      </c>
      <c r="K460" s="47">
        <v>108</v>
      </c>
      <c r="L460" s="48">
        <v>24</v>
      </c>
      <c r="M460" s="49">
        <v>45042.388229166667</v>
      </c>
      <c r="N460" s="50">
        <v>45042.389201388891</v>
      </c>
      <c r="O460" s="51" t="s">
        <v>185</v>
      </c>
      <c r="P460" s="52" t="s">
        <v>354</v>
      </c>
      <c r="Q460" s="95" t="s">
        <v>482</v>
      </c>
      <c r="R460" s="53" t="s">
        <v>160</v>
      </c>
      <c r="S460" s="54" t="s">
        <v>176</v>
      </c>
    </row>
    <row r="461" spans="1:19">
      <c r="A461" s="37" t="s">
        <v>147</v>
      </c>
      <c r="B461" s="38">
        <v>4003800</v>
      </c>
      <c r="C461" s="39">
        <v>1</v>
      </c>
      <c r="D461" s="40">
        <v>5</v>
      </c>
      <c r="E461" s="41">
        <v>37800</v>
      </c>
      <c r="F461" s="42" t="s">
        <v>148</v>
      </c>
      <c r="G461" s="43" t="s">
        <v>26</v>
      </c>
      <c r="H461" s="44">
        <v>5</v>
      </c>
      <c r="I461" s="45" t="s">
        <v>88</v>
      </c>
      <c r="J461" s="46" t="s">
        <v>89</v>
      </c>
      <c r="K461" s="47">
        <v>108</v>
      </c>
      <c r="L461" s="48">
        <v>25</v>
      </c>
      <c r="M461" s="49">
        <v>45042.389733796299</v>
      </c>
      <c r="N461" s="50">
        <v>45042.390694444453</v>
      </c>
      <c r="O461" s="51" t="s">
        <v>185</v>
      </c>
      <c r="P461" s="52" t="s">
        <v>354</v>
      </c>
      <c r="Q461" s="95" t="s">
        <v>210</v>
      </c>
      <c r="R461" s="53" t="s">
        <v>160</v>
      </c>
      <c r="S461" s="54" t="s">
        <v>123</v>
      </c>
    </row>
    <row r="462" spans="1:19">
      <c r="A462" s="37" t="s">
        <v>147</v>
      </c>
      <c r="B462" s="38">
        <v>4003830</v>
      </c>
      <c r="C462" s="39">
        <v>1</v>
      </c>
      <c r="D462" s="40">
        <v>5</v>
      </c>
      <c r="E462" s="41">
        <v>37800</v>
      </c>
      <c r="F462" s="42" t="s">
        <v>148</v>
      </c>
      <c r="G462" s="43" t="s">
        <v>26</v>
      </c>
      <c r="H462" s="44">
        <v>5</v>
      </c>
      <c r="I462" s="45" t="s">
        <v>88</v>
      </c>
      <c r="J462" s="46" t="s">
        <v>89</v>
      </c>
      <c r="K462" s="47">
        <v>108</v>
      </c>
      <c r="L462" s="48">
        <v>26</v>
      </c>
      <c r="M462" s="49">
        <v>45042.391192129631</v>
      </c>
      <c r="N462" s="50">
        <v>45042.392152777778</v>
      </c>
      <c r="O462" s="51" t="s">
        <v>185</v>
      </c>
      <c r="P462" s="52" t="s">
        <v>354</v>
      </c>
      <c r="Q462" s="95" t="s">
        <v>215</v>
      </c>
      <c r="R462" s="53" t="s">
        <v>75</v>
      </c>
      <c r="S462" s="54" t="s">
        <v>352</v>
      </c>
    </row>
    <row r="463" spans="1:19">
      <c r="A463" s="37" t="s">
        <v>147</v>
      </c>
      <c r="B463" s="38">
        <v>4003853</v>
      </c>
      <c r="C463" s="39">
        <v>1</v>
      </c>
      <c r="D463" s="40">
        <v>5</v>
      </c>
      <c r="E463" s="41">
        <v>37800</v>
      </c>
      <c r="F463" s="42" t="s">
        <v>148</v>
      </c>
      <c r="G463" s="43" t="s">
        <v>26</v>
      </c>
      <c r="H463" s="44">
        <v>5</v>
      </c>
      <c r="I463" s="45" t="s">
        <v>88</v>
      </c>
      <c r="J463" s="46" t="s">
        <v>89</v>
      </c>
      <c r="K463" s="47">
        <v>108</v>
      </c>
      <c r="L463" s="48">
        <v>27</v>
      </c>
      <c r="M463" s="49">
        <v>45042.392650462964</v>
      </c>
      <c r="N463" s="50">
        <v>45042.393622685187</v>
      </c>
      <c r="O463" s="51" t="s">
        <v>185</v>
      </c>
      <c r="P463" s="52" t="s">
        <v>185</v>
      </c>
      <c r="Q463" s="95" t="s">
        <v>209</v>
      </c>
      <c r="R463" s="53" t="s">
        <v>160</v>
      </c>
      <c r="S463" s="54" t="s">
        <v>352</v>
      </c>
    </row>
    <row r="464" spans="1:19">
      <c r="A464" s="37" t="s">
        <v>147</v>
      </c>
      <c r="B464" s="38">
        <v>4003890</v>
      </c>
      <c r="C464" s="39">
        <v>1</v>
      </c>
      <c r="D464" s="40">
        <v>5</v>
      </c>
      <c r="E464" s="41">
        <v>37800</v>
      </c>
      <c r="F464" s="42" t="s">
        <v>148</v>
      </c>
      <c r="G464" s="43" t="s">
        <v>26</v>
      </c>
      <c r="H464" s="44">
        <v>5</v>
      </c>
      <c r="I464" s="45" t="s">
        <v>88</v>
      </c>
      <c r="J464" s="46" t="s">
        <v>89</v>
      </c>
      <c r="K464" s="47">
        <v>108</v>
      </c>
      <c r="L464" s="48">
        <v>28</v>
      </c>
      <c r="M464" s="49">
        <v>45042.394537037027</v>
      </c>
      <c r="N464" s="50">
        <v>45042.395520833343</v>
      </c>
      <c r="O464" s="51" t="s">
        <v>96</v>
      </c>
      <c r="P464" s="52" t="s">
        <v>185</v>
      </c>
      <c r="Q464" s="95" t="s">
        <v>282</v>
      </c>
      <c r="R464" s="53" t="s">
        <v>75</v>
      </c>
      <c r="S464" s="54" t="s">
        <v>344</v>
      </c>
    </row>
    <row r="465" spans="1:19">
      <c r="A465" s="37" t="s">
        <v>147</v>
      </c>
      <c r="B465" s="38">
        <v>4003915</v>
      </c>
      <c r="C465" s="39">
        <v>1</v>
      </c>
      <c r="D465" s="40">
        <v>5</v>
      </c>
      <c r="E465" s="41">
        <v>37800</v>
      </c>
      <c r="F465" s="42" t="s">
        <v>148</v>
      </c>
      <c r="G465" s="43" t="s">
        <v>26</v>
      </c>
      <c r="H465" s="44">
        <v>5</v>
      </c>
      <c r="I465" s="45" t="s">
        <v>88</v>
      </c>
      <c r="J465" s="46" t="s">
        <v>89</v>
      </c>
      <c r="K465" s="47">
        <v>108</v>
      </c>
      <c r="L465" s="48">
        <v>29</v>
      </c>
      <c r="M465" s="49">
        <v>45042.395833333343</v>
      </c>
      <c r="N465" s="50">
        <v>45042.396805555552</v>
      </c>
      <c r="O465" s="51" t="s">
        <v>185</v>
      </c>
      <c r="P465" s="52" t="s">
        <v>185</v>
      </c>
      <c r="Q465" s="95" t="s">
        <v>72</v>
      </c>
      <c r="R465" s="53" t="s">
        <v>160</v>
      </c>
      <c r="S465" s="54" t="s">
        <v>483</v>
      </c>
    </row>
    <row r="466" spans="1:19">
      <c r="A466" s="37" t="s">
        <v>147</v>
      </c>
      <c r="B466" s="38">
        <v>4003941</v>
      </c>
      <c r="C466" s="39">
        <v>1</v>
      </c>
      <c r="D466" s="40">
        <v>5</v>
      </c>
      <c r="E466" s="41">
        <v>37800</v>
      </c>
      <c r="F466" s="42" t="s">
        <v>148</v>
      </c>
      <c r="G466" s="43" t="s">
        <v>26</v>
      </c>
      <c r="H466" s="44">
        <v>5</v>
      </c>
      <c r="I466" s="45" t="s">
        <v>88</v>
      </c>
      <c r="J466" s="46" t="s">
        <v>89</v>
      </c>
      <c r="K466" s="47">
        <v>108</v>
      </c>
      <c r="L466" s="48">
        <v>30</v>
      </c>
      <c r="M466" s="49">
        <v>45042.39707175926</v>
      </c>
      <c r="N466" s="50">
        <v>45042.398043981477</v>
      </c>
      <c r="O466" s="51" t="s">
        <v>185</v>
      </c>
      <c r="P466" s="52" t="s">
        <v>185</v>
      </c>
      <c r="Q466" s="95" t="s">
        <v>381</v>
      </c>
      <c r="R466" s="53" t="s">
        <v>160</v>
      </c>
      <c r="S466" s="54" t="s">
        <v>363</v>
      </c>
    </row>
    <row r="467" spans="1:19">
      <c r="A467" s="37" t="s">
        <v>147</v>
      </c>
      <c r="B467" s="38">
        <v>4003977</v>
      </c>
      <c r="C467" s="39">
        <v>1</v>
      </c>
      <c r="D467" s="40">
        <v>5</v>
      </c>
      <c r="E467" s="41">
        <v>37800</v>
      </c>
      <c r="F467" s="42" t="s">
        <v>148</v>
      </c>
      <c r="G467" s="43" t="s">
        <v>26</v>
      </c>
      <c r="H467" s="44">
        <v>5</v>
      </c>
      <c r="I467" s="45" t="s">
        <v>88</v>
      </c>
      <c r="J467" s="46" t="s">
        <v>89</v>
      </c>
      <c r="K467" s="47">
        <v>108</v>
      </c>
      <c r="L467" s="48">
        <v>31</v>
      </c>
      <c r="M467" s="49">
        <v>45042.398449074077</v>
      </c>
      <c r="N467" s="50">
        <v>45042.399409722217</v>
      </c>
      <c r="O467" s="51" t="s">
        <v>185</v>
      </c>
      <c r="P467" s="52" t="s">
        <v>354</v>
      </c>
      <c r="Q467" s="95" t="s">
        <v>204</v>
      </c>
      <c r="R467" s="53" t="s">
        <v>160</v>
      </c>
      <c r="S467" s="54" t="s">
        <v>484</v>
      </c>
    </row>
    <row r="468" spans="1:19">
      <c r="A468" s="37" t="s">
        <v>147</v>
      </c>
      <c r="B468" s="38">
        <v>4004014</v>
      </c>
      <c r="C468" s="39">
        <v>1</v>
      </c>
      <c r="D468" s="40">
        <v>5</v>
      </c>
      <c r="E468" s="41">
        <v>37800</v>
      </c>
      <c r="F468" s="42" t="s">
        <v>148</v>
      </c>
      <c r="G468" s="43" t="s">
        <v>26</v>
      </c>
      <c r="H468" s="44">
        <v>5</v>
      </c>
      <c r="I468" s="45" t="s">
        <v>88</v>
      </c>
      <c r="J468" s="46" t="s">
        <v>89</v>
      </c>
      <c r="K468" s="47">
        <v>108</v>
      </c>
      <c r="L468" s="48">
        <v>32</v>
      </c>
      <c r="M468" s="49">
        <v>45042.399942129632</v>
      </c>
      <c r="N468" s="50">
        <v>45042.400902777779</v>
      </c>
      <c r="O468" s="51" t="s">
        <v>185</v>
      </c>
      <c r="P468" s="52" t="s">
        <v>185</v>
      </c>
      <c r="Q468" s="95" t="s">
        <v>268</v>
      </c>
      <c r="R468" s="53" t="s">
        <v>160</v>
      </c>
      <c r="S468" s="54" t="s">
        <v>123</v>
      </c>
    </row>
    <row r="469" spans="1:19">
      <c r="A469" s="37" t="s">
        <v>147</v>
      </c>
      <c r="B469" s="38">
        <v>4004037</v>
      </c>
      <c r="C469" s="39">
        <v>1</v>
      </c>
      <c r="D469" s="40">
        <v>5</v>
      </c>
      <c r="E469" s="41">
        <v>37800</v>
      </c>
      <c r="F469" s="42" t="s">
        <v>148</v>
      </c>
      <c r="G469" s="43" t="s">
        <v>26</v>
      </c>
      <c r="H469" s="44">
        <v>5</v>
      </c>
      <c r="I469" s="45" t="s">
        <v>88</v>
      </c>
      <c r="J469" s="46" t="s">
        <v>89</v>
      </c>
      <c r="K469" s="47">
        <v>108</v>
      </c>
      <c r="L469" s="48">
        <v>33</v>
      </c>
      <c r="M469" s="49">
        <v>45042.401307870372</v>
      </c>
      <c r="N469" s="50">
        <v>45042.402268518519</v>
      </c>
      <c r="O469" s="51" t="s">
        <v>185</v>
      </c>
      <c r="P469" s="52" t="s">
        <v>354</v>
      </c>
      <c r="Q469" s="95" t="s">
        <v>306</v>
      </c>
      <c r="R469" s="53" t="s">
        <v>160</v>
      </c>
      <c r="S469" s="54" t="s">
        <v>385</v>
      </c>
    </row>
    <row r="470" spans="1:19">
      <c r="A470" s="37" t="s">
        <v>147</v>
      </c>
      <c r="B470" s="38">
        <v>4004079</v>
      </c>
      <c r="C470" s="39">
        <v>1</v>
      </c>
      <c r="D470" s="40">
        <v>5</v>
      </c>
      <c r="E470" s="41">
        <v>37800</v>
      </c>
      <c r="F470" s="42" t="s">
        <v>148</v>
      </c>
      <c r="G470" s="43" t="s">
        <v>26</v>
      </c>
      <c r="H470" s="44">
        <v>5</v>
      </c>
      <c r="I470" s="45" t="s">
        <v>88</v>
      </c>
      <c r="J470" s="46" t="s">
        <v>89</v>
      </c>
      <c r="K470" s="47">
        <v>108</v>
      </c>
      <c r="L470" s="48">
        <v>34</v>
      </c>
      <c r="M470" s="49">
        <v>45042.40284722222</v>
      </c>
      <c r="N470" s="50">
        <v>45042.403819444437</v>
      </c>
      <c r="O470" s="51" t="s">
        <v>185</v>
      </c>
      <c r="P470" s="52" t="s">
        <v>354</v>
      </c>
      <c r="Q470" s="95" t="s">
        <v>212</v>
      </c>
      <c r="R470" s="53" t="s">
        <v>160</v>
      </c>
      <c r="S470" s="54" t="s">
        <v>159</v>
      </c>
    </row>
    <row r="471" spans="1:19">
      <c r="A471" s="37" t="s">
        <v>147</v>
      </c>
      <c r="B471" s="38">
        <v>4004107</v>
      </c>
      <c r="C471" s="39">
        <v>1</v>
      </c>
      <c r="D471" s="40">
        <v>5</v>
      </c>
      <c r="E471" s="41">
        <v>37800</v>
      </c>
      <c r="F471" s="42" t="s">
        <v>148</v>
      </c>
      <c r="G471" s="43" t="s">
        <v>26</v>
      </c>
      <c r="H471" s="44">
        <v>5</v>
      </c>
      <c r="I471" s="45" t="s">
        <v>88</v>
      </c>
      <c r="J471" s="46" t="s">
        <v>89</v>
      </c>
      <c r="K471" s="47">
        <v>108</v>
      </c>
      <c r="L471" s="48">
        <v>35</v>
      </c>
      <c r="M471" s="49">
        <v>45042.404351851852</v>
      </c>
      <c r="N471" s="50">
        <v>45042.405324074083</v>
      </c>
      <c r="O471" s="51" t="s">
        <v>185</v>
      </c>
      <c r="P471" s="52" t="s">
        <v>185</v>
      </c>
      <c r="Q471" s="95" t="s">
        <v>210</v>
      </c>
      <c r="R471" s="53" t="s">
        <v>160</v>
      </c>
      <c r="S471" s="54" t="s">
        <v>485</v>
      </c>
    </row>
    <row r="472" spans="1:19">
      <c r="A472" s="37" t="s">
        <v>147</v>
      </c>
      <c r="B472" s="38">
        <v>4004135</v>
      </c>
      <c r="C472" s="39">
        <v>1</v>
      </c>
      <c r="D472" s="40">
        <v>5</v>
      </c>
      <c r="E472" s="41">
        <v>37800</v>
      </c>
      <c r="F472" s="42" t="s">
        <v>148</v>
      </c>
      <c r="G472" s="43" t="s">
        <v>26</v>
      </c>
      <c r="H472" s="44">
        <v>5</v>
      </c>
      <c r="I472" s="45" t="s">
        <v>88</v>
      </c>
      <c r="J472" s="46" t="s">
        <v>89</v>
      </c>
      <c r="K472" s="47">
        <v>108</v>
      </c>
      <c r="L472" s="48">
        <v>36</v>
      </c>
      <c r="M472" s="49">
        <v>45042.405810185177</v>
      </c>
      <c r="N472" s="50">
        <v>45042.406782407408</v>
      </c>
      <c r="O472" s="51" t="s">
        <v>354</v>
      </c>
      <c r="P472" s="52" t="s">
        <v>354</v>
      </c>
      <c r="Q472" s="95" t="s">
        <v>209</v>
      </c>
      <c r="R472" s="53" t="s">
        <v>160</v>
      </c>
      <c r="S472" s="54" t="s">
        <v>352</v>
      </c>
    </row>
    <row r="473" spans="1:19">
      <c r="A473" s="37" t="s">
        <v>147</v>
      </c>
      <c r="B473" s="38">
        <v>4004161</v>
      </c>
      <c r="C473" s="39">
        <v>1</v>
      </c>
      <c r="D473" s="40">
        <v>5</v>
      </c>
      <c r="E473" s="41">
        <v>37800</v>
      </c>
      <c r="F473" s="42" t="s">
        <v>148</v>
      </c>
      <c r="G473" s="43" t="s">
        <v>26</v>
      </c>
      <c r="H473" s="44">
        <v>5</v>
      </c>
      <c r="I473" s="45" t="s">
        <v>88</v>
      </c>
      <c r="J473" s="46" t="s">
        <v>89</v>
      </c>
      <c r="K473" s="47">
        <v>108</v>
      </c>
      <c r="L473" s="48">
        <v>37</v>
      </c>
      <c r="M473" s="49">
        <v>45042.40724537037</v>
      </c>
      <c r="N473" s="50">
        <v>45042.408217592587</v>
      </c>
      <c r="O473" s="51" t="s">
        <v>185</v>
      </c>
      <c r="P473" s="52" t="s">
        <v>185</v>
      </c>
      <c r="Q473" s="95" t="s">
        <v>377</v>
      </c>
      <c r="R473" s="53" t="s">
        <v>160</v>
      </c>
      <c r="S473" s="54" t="s">
        <v>324</v>
      </c>
    </row>
    <row r="474" spans="1:19">
      <c r="A474" s="37" t="s">
        <v>147</v>
      </c>
      <c r="B474" s="38">
        <v>4004189</v>
      </c>
      <c r="C474" s="39">
        <v>1</v>
      </c>
      <c r="D474" s="40">
        <v>5</v>
      </c>
      <c r="E474" s="41">
        <v>37800</v>
      </c>
      <c r="F474" s="42" t="s">
        <v>148</v>
      </c>
      <c r="G474" s="43" t="s">
        <v>26</v>
      </c>
      <c r="H474" s="44">
        <v>5</v>
      </c>
      <c r="I474" s="45" t="s">
        <v>88</v>
      </c>
      <c r="J474" s="46" t="s">
        <v>89</v>
      </c>
      <c r="K474" s="47">
        <v>108</v>
      </c>
      <c r="L474" s="48">
        <v>38</v>
      </c>
      <c r="M474" s="49">
        <v>45042.408495370371</v>
      </c>
      <c r="N474" s="50">
        <v>45042.409467592603</v>
      </c>
      <c r="O474" s="51" t="s">
        <v>185</v>
      </c>
      <c r="P474" s="52" t="s">
        <v>185</v>
      </c>
      <c r="Q474" s="95" t="s">
        <v>299</v>
      </c>
      <c r="R474" s="53" t="s">
        <v>160</v>
      </c>
      <c r="S474" s="54" t="s">
        <v>408</v>
      </c>
    </row>
    <row r="475" spans="1:19">
      <c r="A475" s="37" t="s">
        <v>147</v>
      </c>
      <c r="B475" s="38">
        <v>4004208</v>
      </c>
      <c r="C475" s="39">
        <v>1</v>
      </c>
      <c r="D475" s="40">
        <v>5</v>
      </c>
      <c r="E475" s="41">
        <v>37800</v>
      </c>
      <c r="F475" s="42" t="s">
        <v>148</v>
      </c>
      <c r="G475" s="43" t="s">
        <v>26</v>
      </c>
      <c r="H475" s="44">
        <v>5</v>
      </c>
      <c r="I475" s="45" t="s">
        <v>88</v>
      </c>
      <c r="J475" s="46" t="s">
        <v>89</v>
      </c>
      <c r="K475" s="47">
        <v>108</v>
      </c>
      <c r="L475" s="48">
        <v>39</v>
      </c>
      <c r="M475" s="49">
        <v>45042.409826388888</v>
      </c>
      <c r="N475" s="50">
        <v>45042.410787037043</v>
      </c>
      <c r="O475" s="51" t="s">
        <v>185</v>
      </c>
      <c r="P475" s="52" t="s">
        <v>185</v>
      </c>
      <c r="Q475" s="95" t="s">
        <v>38</v>
      </c>
      <c r="R475" s="53" t="s">
        <v>160</v>
      </c>
      <c r="S475" s="54" t="s">
        <v>95</v>
      </c>
    </row>
    <row r="476" spans="1:19">
      <c r="A476" s="37" t="s">
        <v>147</v>
      </c>
      <c r="B476" s="38">
        <v>4004231</v>
      </c>
      <c r="C476" s="39">
        <v>1</v>
      </c>
      <c r="D476" s="40">
        <v>5</v>
      </c>
      <c r="E476" s="41">
        <v>37800</v>
      </c>
      <c r="F476" s="42" t="s">
        <v>148</v>
      </c>
      <c r="G476" s="43" t="s">
        <v>26</v>
      </c>
      <c r="H476" s="44">
        <v>5</v>
      </c>
      <c r="I476" s="45" t="s">
        <v>88</v>
      </c>
      <c r="J476" s="46" t="s">
        <v>89</v>
      </c>
      <c r="K476" s="47">
        <v>108</v>
      </c>
      <c r="L476" s="48">
        <v>40</v>
      </c>
      <c r="M476" s="49">
        <v>45042.411157407398</v>
      </c>
      <c r="N476" s="50">
        <v>45042.412129629629</v>
      </c>
      <c r="O476" s="51" t="s">
        <v>185</v>
      </c>
      <c r="P476" s="52" t="s">
        <v>185</v>
      </c>
      <c r="Q476" s="95" t="s">
        <v>260</v>
      </c>
      <c r="R476" s="53" t="s">
        <v>160</v>
      </c>
      <c r="S476" s="54" t="s">
        <v>334</v>
      </c>
    </row>
    <row r="477" spans="1:19">
      <c r="A477" s="37" t="s">
        <v>147</v>
      </c>
      <c r="B477" s="38">
        <v>4004259</v>
      </c>
      <c r="C477" s="39">
        <v>1</v>
      </c>
      <c r="D477" s="40">
        <v>5</v>
      </c>
      <c r="E477" s="41">
        <v>37800</v>
      </c>
      <c r="F477" s="42" t="s">
        <v>148</v>
      </c>
      <c r="G477" s="43" t="s">
        <v>26</v>
      </c>
      <c r="H477" s="44">
        <v>5</v>
      </c>
      <c r="I477" s="45" t="s">
        <v>88</v>
      </c>
      <c r="J477" s="46" t="s">
        <v>89</v>
      </c>
      <c r="K477" s="47">
        <v>108</v>
      </c>
      <c r="L477" s="48">
        <v>41</v>
      </c>
      <c r="M477" s="49">
        <v>45042.412465277783</v>
      </c>
      <c r="N477" s="50">
        <v>45042.413437499999</v>
      </c>
      <c r="O477" s="51" t="s">
        <v>354</v>
      </c>
      <c r="P477" s="52" t="s">
        <v>354</v>
      </c>
      <c r="Q477" s="95" t="s">
        <v>284</v>
      </c>
      <c r="R477" s="53" t="s">
        <v>160</v>
      </c>
      <c r="S477" s="54" t="s">
        <v>278</v>
      </c>
    </row>
    <row r="478" spans="1:19">
      <c r="A478" s="37" t="s">
        <v>147</v>
      </c>
      <c r="B478" s="38">
        <v>4004286</v>
      </c>
      <c r="C478" s="39">
        <v>1</v>
      </c>
      <c r="D478" s="40">
        <v>5</v>
      </c>
      <c r="E478" s="41">
        <v>37800</v>
      </c>
      <c r="F478" s="42" t="s">
        <v>148</v>
      </c>
      <c r="G478" s="43" t="s">
        <v>26</v>
      </c>
      <c r="H478" s="44">
        <v>5</v>
      </c>
      <c r="I478" s="45" t="s">
        <v>88</v>
      </c>
      <c r="J478" s="46" t="s">
        <v>89</v>
      </c>
      <c r="K478" s="47">
        <v>108</v>
      </c>
      <c r="L478" s="48">
        <v>42</v>
      </c>
      <c r="M478" s="49">
        <v>45042.413842592592</v>
      </c>
      <c r="N478" s="50">
        <v>45042.414803240739</v>
      </c>
      <c r="O478" s="51" t="s">
        <v>354</v>
      </c>
      <c r="P478" s="52" t="s">
        <v>354</v>
      </c>
      <c r="Q478" s="95" t="s">
        <v>204</v>
      </c>
      <c r="R478" s="53" t="s">
        <v>160</v>
      </c>
      <c r="S478" s="54" t="s">
        <v>484</v>
      </c>
    </row>
    <row r="479" spans="1:19">
      <c r="A479" s="37" t="s">
        <v>147</v>
      </c>
      <c r="B479" s="38">
        <v>4004321</v>
      </c>
      <c r="C479" s="39">
        <v>1</v>
      </c>
      <c r="D479" s="40">
        <v>5</v>
      </c>
      <c r="E479" s="41">
        <v>37800</v>
      </c>
      <c r="F479" s="42" t="s">
        <v>148</v>
      </c>
      <c r="G479" s="43" t="s">
        <v>26</v>
      </c>
      <c r="H479" s="44">
        <v>5</v>
      </c>
      <c r="I479" s="45" t="s">
        <v>88</v>
      </c>
      <c r="J479" s="46" t="s">
        <v>89</v>
      </c>
      <c r="K479" s="47">
        <v>108</v>
      </c>
      <c r="L479" s="48">
        <v>43</v>
      </c>
      <c r="M479" s="49">
        <v>45042.415300925917</v>
      </c>
      <c r="N479" s="50">
        <v>45042.416273148148</v>
      </c>
      <c r="O479" s="51" t="s">
        <v>185</v>
      </c>
      <c r="P479" s="52" t="s">
        <v>354</v>
      </c>
      <c r="Q479" s="95" t="s">
        <v>209</v>
      </c>
      <c r="R479" s="53" t="s">
        <v>160</v>
      </c>
      <c r="S479" s="54" t="s">
        <v>480</v>
      </c>
    </row>
    <row r="480" spans="1:19">
      <c r="A480" s="37" t="s">
        <v>147</v>
      </c>
      <c r="B480" s="38">
        <v>4004373</v>
      </c>
      <c r="C480" s="39">
        <v>1</v>
      </c>
      <c r="D480" s="40">
        <v>5</v>
      </c>
      <c r="E480" s="41">
        <v>37800</v>
      </c>
      <c r="F480" s="42" t="s">
        <v>148</v>
      </c>
      <c r="G480" s="43" t="s">
        <v>26</v>
      </c>
      <c r="H480" s="44">
        <v>5</v>
      </c>
      <c r="I480" s="45" t="s">
        <v>88</v>
      </c>
      <c r="J480" s="46" t="s">
        <v>89</v>
      </c>
      <c r="K480" s="47">
        <v>108</v>
      </c>
      <c r="L480" s="48">
        <v>44</v>
      </c>
      <c r="M480" s="49">
        <v>45042.41684027778</v>
      </c>
      <c r="N480" s="50">
        <v>45042.417812500003</v>
      </c>
      <c r="O480" s="51" t="s">
        <v>185</v>
      </c>
      <c r="P480" s="52" t="s">
        <v>354</v>
      </c>
      <c r="Q480" s="95" t="s">
        <v>376</v>
      </c>
      <c r="R480" s="53" t="s">
        <v>160</v>
      </c>
      <c r="S480" s="54" t="s">
        <v>481</v>
      </c>
    </row>
    <row r="481" spans="1:19">
      <c r="A481" s="37" t="s">
        <v>147</v>
      </c>
      <c r="B481" s="38">
        <v>4004353</v>
      </c>
      <c r="C481" s="39">
        <v>1</v>
      </c>
      <c r="D481" s="40">
        <v>5</v>
      </c>
      <c r="E481" s="41">
        <v>37800</v>
      </c>
      <c r="F481" s="42" t="s">
        <v>148</v>
      </c>
      <c r="G481" s="43" t="s">
        <v>26</v>
      </c>
      <c r="H481" s="44">
        <v>5</v>
      </c>
      <c r="I481" s="45" t="s">
        <v>88</v>
      </c>
      <c r="J481" s="46" t="s">
        <v>89</v>
      </c>
      <c r="K481" s="47">
        <v>108</v>
      </c>
      <c r="L481" s="48">
        <v>45</v>
      </c>
      <c r="M481" s="49">
        <v>45042.418032407397</v>
      </c>
      <c r="N481" s="50">
        <v>45042.419004629628</v>
      </c>
      <c r="O481" s="51" t="s">
        <v>354</v>
      </c>
      <c r="P481" s="52" t="s">
        <v>354</v>
      </c>
      <c r="Q481" s="95" t="s">
        <v>396</v>
      </c>
      <c r="R481" s="53" t="s">
        <v>75</v>
      </c>
      <c r="S481" s="54" t="s">
        <v>295</v>
      </c>
    </row>
    <row r="482" spans="1:19">
      <c r="A482" s="37" t="s">
        <v>147</v>
      </c>
      <c r="B482" s="38">
        <v>4004364</v>
      </c>
      <c r="C482" s="39">
        <v>1</v>
      </c>
      <c r="D482" s="40">
        <v>5</v>
      </c>
      <c r="E482" s="41">
        <v>37800</v>
      </c>
      <c r="F482" s="42" t="s">
        <v>148</v>
      </c>
      <c r="G482" s="43" t="s">
        <v>26</v>
      </c>
      <c r="H482" s="44">
        <v>5</v>
      </c>
      <c r="I482" s="45" t="s">
        <v>88</v>
      </c>
      <c r="J482" s="46" t="s">
        <v>89</v>
      </c>
      <c r="K482" s="47">
        <v>108</v>
      </c>
      <c r="L482" s="48">
        <v>46</v>
      </c>
      <c r="M482" s="49">
        <v>45042.420081018521</v>
      </c>
      <c r="N482" s="50">
        <v>45042.421053240738</v>
      </c>
      <c r="O482" s="51" t="s">
        <v>185</v>
      </c>
      <c r="P482" s="52" t="s">
        <v>185</v>
      </c>
      <c r="Q482" s="95" t="s">
        <v>237</v>
      </c>
      <c r="R482" s="53" t="s">
        <v>75</v>
      </c>
      <c r="S482" s="54" t="s">
        <v>482</v>
      </c>
    </row>
    <row r="483" spans="1:19">
      <c r="A483" s="37" t="s">
        <v>147</v>
      </c>
      <c r="B483" s="38">
        <v>4004381</v>
      </c>
      <c r="C483" s="39">
        <v>1</v>
      </c>
      <c r="D483" s="40">
        <v>5</v>
      </c>
      <c r="E483" s="41">
        <v>37800</v>
      </c>
      <c r="F483" s="42" t="s">
        <v>148</v>
      </c>
      <c r="G483" s="43" t="s">
        <v>26</v>
      </c>
      <c r="H483" s="44">
        <v>5</v>
      </c>
      <c r="I483" s="45" t="s">
        <v>88</v>
      </c>
      <c r="J483" s="46" t="s">
        <v>89</v>
      </c>
      <c r="K483" s="47">
        <v>108</v>
      </c>
      <c r="L483" s="48">
        <v>47</v>
      </c>
      <c r="M483" s="49">
        <v>45042.421307870369</v>
      </c>
      <c r="N483" s="50">
        <v>45042.422268518523</v>
      </c>
      <c r="O483" s="51" t="s">
        <v>185</v>
      </c>
      <c r="P483" s="52" t="s">
        <v>354</v>
      </c>
      <c r="Q483" s="95" t="s">
        <v>397</v>
      </c>
      <c r="R483" s="53" t="s">
        <v>160</v>
      </c>
      <c r="S483" s="54" t="s">
        <v>181</v>
      </c>
    </row>
    <row r="484" spans="1:19">
      <c r="A484" s="37" t="s">
        <v>147</v>
      </c>
      <c r="B484" s="38">
        <v>4004393</v>
      </c>
      <c r="C484" s="39">
        <v>1</v>
      </c>
      <c r="D484" s="40">
        <v>5</v>
      </c>
      <c r="E484" s="41">
        <v>37800</v>
      </c>
      <c r="F484" s="42" t="s">
        <v>148</v>
      </c>
      <c r="G484" s="43" t="s">
        <v>26</v>
      </c>
      <c r="H484" s="44">
        <v>5</v>
      </c>
      <c r="I484" s="45" t="s">
        <v>88</v>
      </c>
      <c r="J484" s="46" t="s">
        <v>89</v>
      </c>
      <c r="K484" s="47">
        <v>108</v>
      </c>
      <c r="L484" s="48">
        <v>48</v>
      </c>
      <c r="M484" s="49">
        <v>45042.422592592593</v>
      </c>
      <c r="N484" s="50">
        <v>45042.423564814817</v>
      </c>
      <c r="O484" s="51" t="s">
        <v>185</v>
      </c>
      <c r="P484" s="52" t="s">
        <v>185</v>
      </c>
      <c r="Q484" s="95" t="s">
        <v>387</v>
      </c>
      <c r="R484" s="53" t="s">
        <v>160</v>
      </c>
      <c r="S484" s="54" t="s">
        <v>278</v>
      </c>
    </row>
    <row r="485" spans="1:19">
      <c r="A485" s="37" t="s">
        <v>147</v>
      </c>
      <c r="B485" s="38">
        <v>4004407</v>
      </c>
      <c r="C485" s="39">
        <v>1</v>
      </c>
      <c r="D485" s="40">
        <v>5</v>
      </c>
      <c r="E485" s="41">
        <v>37800</v>
      </c>
      <c r="F485" s="42" t="s">
        <v>148</v>
      </c>
      <c r="G485" s="43" t="s">
        <v>26</v>
      </c>
      <c r="H485" s="44">
        <v>5</v>
      </c>
      <c r="I485" s="45" t="s">
        <v>88</v>
      </c>
      <c r="J485" s="46" t="s">
        <v>89</v>
      </c>
      <c r="K485" s="47">
        <v>108</v>
      </c>
      <c r="L485" s="48">
        <v>49</v>
      </c>
      <c r="M485" s="49">
        <v>45042.424131944441</v>
      </c>
      <c r="N485" s="50">
        <v>45042.425104166658</v>
      </c>
      <c r="O485" s="51" t="s">
        <v>96</v>
      </c>
      <c r="P485" s="52" t="s">
        <v>185</v>
      </c>
      <c r="Q485" s="95" t="s">
        <v>376</v>
      </c>
      <c r="R485" s="53" t="s">
        <v>75</v>
      </c>
      <c r="S485" s="54" t="s">
        <v>481</v>
      </c>
    </row>
    <row r="486" spans="1:19">
      <c r="A486" s="37" t="s">
        <v>147</v>
      </c>
      <c r="B486" s="38">
        <v>4004430</v>
      </c>
      <c r="C486" s="39">
        <v>1</v>
      </c>
      <c r="D486" s="40">
        <v>5</v>
      </c>
      <c r="E486" s="41">
        <v>37800</v>
      </c>
      <c r="F486" s="42" t="s">
        <v>148</v>
      </c>
      <c r="G486" s="43" t="s">
        <v>26</v>
      </c>
      <c r="H486" s="44">
        <v>5</v>
      </c>
      <c r="I486" s="45" t="s">
        <v>88</v>
      </c>
      <c r="J486" s="46" t="s">
        <v>89</v>
      </c>
      <c r="K486" s="47">
        <v>108</v>
      </c>
      <c r="L486" s="48">
        <v>50</v>
      </c>
      <c r="M486" s="49">
        <v>45042.425497685188</v>
      </c>
      <c r="N486" s="50">
        <v>45042.426458333342</v>
      </c>
      <c r="O486" s="51" t="s">
        <v>185</v>
      </c>
      <c r="P486" s="52" t="s">
        <v>185</v>
      </c>
      <c r="Q486" s="95" t="s">
        <v>306</v>
      </c>
      <c r="R486" s="53" t="s">
        <v>160</v>
      </c>
      <c r="S486" s="54" t="s">
        <v>197</v>
      </c>
    </row>
    <row r="487" spans="1:19">
      <c r="A487" s="37" t="s">
        <v>147</v>
      </c>
      <c r="B487" s="38">
        <v>4004455</v>
      </c>
      <c r="C487" s="39">
        <v>1</v>
      </c>
      <c r="D487" s="40">
        <v>5</v>
      </c>
      <c r="E487" s="41">
        <v>37800</v>
      </c>
      <c r="F487" s="42" t="s">
        <v>148</v>
      </c>
      <c r="G487" s="43" t="s">
        <v>26</v>
      </c>
      <c r="H487" s="44">
        <v>5</v>
      </c>
      <c r="I487" s="45" t="s">
        <v>88</v>
      </c>
      <c r="J487" s="46" t="s">
        <v>89</v>
      </c>
      <c r="K487" s="47">
        <v>108</v>
      </c>
      <c r="L487" s="48">
        <v>51</v>
      </c>
      <c r="M487" s="49">
        <v>45042.42690972222</v>
      </c>
      <c r="N487" s="50">
        <v>45042.427870370368</v>
      </c>
      <c r="O487" s="51" t="s">
        <v>354</v>
      </c>
      <c r="P487" s="52" t="s">
        <v>354</v>
      </c>
      <c r="Q487" s="95" t="s">
        <v>256</v>
      </c>
      <c r="R487" s="53" t="s">
        <v>160</v>
      </c>
      <c r="S487" s="54" t="s">
        <v>62</v>
      </c>
    </row>
    <row r="488" spans="1:19">
      <c r="A488" s="37" t="s">
        <v>147</v>
      </c>
      <c r="B488" s="38">
        <v>4004481</v>
      </c>
      <c r="C488" s="39">
        <v>1</v>
      </c>
      <c r="D488" s="40">
        <v>5</v>
      </c>
      <c r="E488" s="41">
        <v>37800</v>
      </c>
      <c r="F488" s="42" t="s">
        <v>148</v>
      </c>
      <c r="G488" s="43" t="s">
        <v>26</v>
      </c>
      <c r="H488" s="44">
        <v>5</v>
      </c>
      <c r="I488" s="45" t="s">
        <v>88</v>
      </c>
      <c r="J488" s="46" t="s">
        <v>89</v>
      </c>
      <c r="K488" s="47">
        <v>108</v>
      </c>
      <c r="L488" s="48">
        <v>52</v>
      </c>
      <c r="M488" s="49">
        <v>45042.428159722222</v>
      </c>
      <c r="N488" s="50">
        <v>45042.429143518522</v>
      </c>
      <c r="O488" s="51" t="s">
        <v>96</v>
      </c>
      <c r="P488" s="52" t="s">
        <v>185</v>
      </c>
      <c r="Q488" s="95" t="s">
        <v>372</v>
      </c>
      <c r="R488" s="53" t="s">
        <v>75</v>
      </c>
      <c r="S488" s="54" t="s">
        <v>486</v>
      </c>
    </row>
    <row r="489" spans="1:19">
      <c r="A489" s="37" t="s">
        <v>147</v>
      </c>
      <c r="B489" s="38">
        <v>4004507</v>
      </c>
      <c r="C489" s="39">
        <v>1</v>
      </c>
      <c r="D489" s="40">
        <v>5</v>
      </c>
      <c r="E489" s="41">
        <v>37800</v>
      </c>
      <c r="F489" s="42" t="s">
        <v>148</v>
      </c>
      <c r="G489" s="43" t="s">
        <v>26</v>
      </c>
      <c r="H489" s="44">
        <v>5</v>
      </c>
      <c r="I489" s="45" t="s">
        <v>88</v>
      </c>
      <c r="J489" s="46" t="s">
        <v>89</v>
      </c>
      <c r="K489" s="47">
        <v>108</v>
      </c>
      <c r="L489" s="48">
        <v>53</v>
      </c>
      <c r="M489" s="49">
        <v>45042.429537037038</v>
      </c>
      <c r="N489" s="50">
        <v>45042.430520833332</v>
      </c>
      <c r="O489" s="51" t="s">
        <v>96</v>
      </c>
      <c r="P489" s="52" t="s">
        <v>185</v>
      </c>
      <c r="Q489" s="95" t="s">
        <v>204</v>
      </c>
      <c r="R489" s="53" t="s">
        <v>75</v>
      </c>
      <c r="S489" s="54" t="s">
        <v>484</v>
      </c>
    </row>
    <row r="490" spans="1:19">
      <c r="A490" s="37" t="s">
        <v>147</v>
      </c>
      <c r="B490" s="38">
        <v>4004694</v>
      </c>
      <c r="C490" s="39">
        <v>1</v>
      </c>
      <c r="D490" s="40">
        <v>5</v>
      </c>
      <c r="E490" s="41">
        <v>37800</v>
      </c>
      <c r="F490" s="42" t="s">
        <v>148</v>
      </c>
      <c r="G490" s="43" t="s">
        <v>26</v>
      </c>
      <c r="H490" s="44">
        <v>5</v>
      </c>
      <c r="I490" s="45" t="s">
        <v>88</v>
      </c>
      <c r="J490" s="46" t="s">
        <v>89</v>
      </c>
      <c r="K490" s="47">
        <v>108</v>
      </c>
      <c r="L490" s="48">
        <v>54</v>
      </c>
      <c r="M490" s="49">
        <v>45042.438796296286</v>
      </c>
      <c r="N490" s="50">
        <v>45042.439768518518</v>
      </c>
      <c r="O490" s="51" t="s">
        <v>185</v>
      </c>
      <c r="P490" s="52" t="s">
        <v>354</v>
      </c>
      <c r="Q490" s="95" t="s">
        <v>487</v>
      </c>
      <c r="R490" s="53" t="s">
        <v>75</v>
      </c>
      <c r="S490" s="54" t="s">
        <v>488</v>
      </c>
    </row>
    <row r="491" spans="1:19">
      <c r="A491" s="37" t="s">
        <v>147</v>
      </c>
      <c r="B491" s="38">
        <v>4004731</v>
      </c>
      <c r="C491" s="39">
        <v>1</v>
      </c>
      <c r="D491" s="40">
        <v>5</v>
      </c>
      <c r="E491" s="41">
        <v>37800</v>
      </c>
      <c r="F491" s="42" t="s">
        <v>148</v>
      </c>
      <c r="G491" s="43" t="s">
        <v>26</v>
      </c>
      <c r="H491" s="44">
        <v>5</v>
      </c>
      <c r="I491" s="45" t="s">
        <v>88</v>
      </c>
      <c r="J491" s="46" t="s">
        <v>89</v>
      </c>
      <c r="K491" s="47">
        <v>108</v>
      </c>
      <c r="L491" s="48">
        <v>55</v>
      </c>
      <c r="M491" s="49">
        <v>45042.440625000003</v>
      </c>
      <c r="N491" s="50">
        <v>45042.44159722222</v>
      </c>
      <c r="O491" s="51" t="s">
        <v>185</v>
      </c>
      <c r="P491" s="52" t="s">
        <v>185</v>
      </c>
      <c r="Q491" s="95" t="s">
        <v>76</v>
      </c>
      <c r="R491" s="53" t="s">
        <v>160</v>
      </c>
      <c r="S491" s="54" t="s">
        <v>359</v>
      </c>
    </row>
    <row r="492" spans="1:19">
      <c r="A492" s="37" t="s">
        <v>147</v>
      </c>
      <c r="B492" s="38">
        <v>4004782</v>
      </c>
      <c r="C492" s="39">
        <v>1</v>
      </c>
      <c r="D492" s="40">
        <v>5</v>
      </c>
      <c r="E492" s="41">
        <v>37800</v>
      </c>
      <c r="F492" s="42" t="s">
        <v>148</v>
      </c>
      <c r="G492" s="43" t="s">
        <v>26</v>
      </c>
      <c r="H492" s="44">
        <v>5</v>
      </c>
      <c r="I492" s="45" t="s">
        <v>88</v>
      </c>
      <c r="J492" s="46" t="s">
        <v>89</v>
      </c>
      <c r="K492" s="47">
        <v>108</v>
      </c>
      <c r="L492" s="48">
        <v>56</v>
      </c>
      <c r="M492" s="49">
        <v>45042.443206018521</v>
      </c>
      <c r="N492" s="50">
        <v>45042.444178240738</v>
      </c>
      <c r="O492" s="51" t="s">
        <v>185</v>
      </c>
      <c r="P492" s="52" t="s">
        <v>185</v>
      </c>
      <c r="Q492" s="95" t="s">
        <v>375</v>
      </c>
      <c r="R492" s="53" t="s">
        <v>160</v>
      </c>
      <c r="S492" s="54" t="s">
        <v>489</v>
      </c>
    </row>
    <row r="493" spans="1:19">
      <c r="A493" s="37" t="s">
        <v>147</v>
      </c>
      <c r="B493" s="38">
        <v>4004813</v>
      </c>
      <c r="C493" s="39">
        <v>1</v>
      </c>
      <c r="D493" s="40">
        <v>5</v>
      </c>
      <c r="E493" s="41">
        <v>37800</v>
      </c>
      <c r="F493" s="42" t="s">
        <v>148</v>
      </c>
      <c r="G493" s="43" t="s">
        <v>26</v>
      </c>
      <c r="H493" s="44">
        <v>5</v>
      </c>
      <c r="I493" s="45" t="s">
        <v>88</v>
      </c>
      <c r="J493" s="46" t="s">
        <v>89</v>
      </c>
      <c r="K493" s="47">
        <v>108</v>
      </c>
      <c r="L493" s="48">
        <v>57</v>
      </c>
      <c r="M493" s="49">
        <v>45042.444513888891</v>
      </c>
      <c r="N493" s="50">
        <v>45042.445474537039</v>
      </c>
      <c r="O493" s="51" t="s">
        <v>185</v>
      </c>
      <c r="P493" s="52" t="s">
        <v>185</v>
      </c>
      <c r="Q493" s="95" t="s">
        <v>284</v>
      </c>
      <c r="R493" s="53" t="s">
        <v>160</v>
      </c>
      <c r="S493" s="54" t="s">
        <v>278</v>
      </c>
    </row>
    <row r="494" spans="1:19">
      <c r="A494" s="37" t="s">
        <v>147</v>
      </c>
      <c r="B494" s="38">
        <v>4004840</v>
      </c>
      <c r="C494" s="39">
        <v>1</v>
      </c>
      <c r="D494" s="40">
        <v>5</v>
      </c>
      <c r="E494" s="41">
        <v>37800</v>
      </c>
      <c r="F494" s="42" t="s">
        <v>148</v>
      </c>
      <c r="G494" s="43" t="s">
        <v>26</v>
      </c>
      <c r="H494" s="44">
        <v>5</v>
      </c>
      <c r="I494" s="45" t="s">
        <v>88</v>
      </c>
      <c r="J494" s="46" t="s">
        <v>89</v>
      </c>
      <c r="K494" s="47">
        <v>108</v>
      </c>
      <c r="L494" s="48">
        <v>58</v>
      </c>
      <c r="M494" s="49">
        <v>45042.445740740739</v>
      </c>
      <c r="N494" s="50">
        <v>45042.446701388893</v>
      </c>
      <c r="O494" s="51" t="s">
        <v>185</v>
      </c>
      <c r="P494" s="52" t="s">
        <v>185</v>
      </c>
      <c r="Q494" s="95" t="s">
        <v>381</v>
      </c>
      <c r="R494" s="53" t="s">
        <v>160</v>
      </c>
      <c r="S494" s="54" t="s">
        <v>342</v>
      </c>
    </row>
    <row r="495" spans="1:19">
      <c r="A495" s="37" t="s">
        <v>147</v>
      </c>
      <c r="B495" s="38">
        <v>4004875</v>
      </c>
      <c r="C495" s="39">
        <v>1</v>
      </c>
      <c r="D495" s="40">
        <v>5</v>
      </c>
      <c r="E495" s="41">
        <v>37800</v>
      </c>
      <c r="F495" s="42" t="s">
        <v>148</v>
      </c>
      <c r="G495" s="43" t="s">
        <v>26</v>
      </c>
      <c r="H495" s="44">
        <v>5</v>
      </c>
      <c r="I495" s="45" t="s">
        <v>88</v>
      </c>
      <c r="J495" s="46" t="s">
        <v>89</v>
      </c>
      <c r="K495" s="47">
        <v>108</v>
      </c>
      <c r="L495" s="48">
        <v>59</v>
      </c>
      <c r="M495" s="49">
        <v>45042.447465277779</v>
      </c>
      <c r="N495" s="50">
        <v>45042.448437500003</v>
      </c>
      <c r="O495" s="51" t="s">
        <v>185</v>
      </c>
      <c r="P495" s="52" t="s">
        <v>354</v>
      </c>
      <c r="Q495" s="95" t="s">
        <v>187</v>
      </c>
      <c r="R495" s="53" t="s">
        <v>160</v>
      </c>
      <c r="S495" s="54" t="s">
        <v>490</v>
      </c>
    </row>
    <row r="496" spans="1:19">
      <c r="A496" s="37" t="s">
        <v>147</v>
      </c>
      <c r="B496" s="38">
        <v>4004899</v>
      </c>
      <c r="C496" s="39">
        <v>1</v>
      </c>
      <c r="D496" s="40">
        <v>5</v>
      </c>
      <c r="E496" s="41">
        <v>37800</v>
      </c>
      <c r="F496" s="42" t="s">
        <v>148</v>
      </c>
      <c r="G496" s="43" t="s">
        <v>26</v>
      </c>
      <c r="H496" s="44">
        <v>5</v>
      </c>
      <c r="I496" s="45" t="s">
        <v>88</v>
      </c>
      <c r="J496" s="46" t="s">
        <v>89</v>
      </c>
      <c r="K496" s="47">
        <v>108</v>
      </c>
      <c r="L496" s="48">
        <v>60</v>
      </c>
      <c r="M496" s="49">
        <v>45042.448784722219</v>
      </c>
      <c r="N496" s="50">
        <v>45042.449756944443</v>
      </c>
      <c r="O496" s="51" t="s">
        <v>185</v>
      </c>
      <c r="P496" s="52" t="s">
        <v>185</v>
      </c>
      <c r="Q496" s="95" t="s">
        <v>38</v>
      </c>
      <c r="R496" s="53" t="s">
        <v>160</v>
      </c>
      <c r="S496" s="54" t="s">
        <v>374</v>
      </c>
    </row>
    <row r="497" spans="1:19">
      <c r="A497" s="37" t="s">
        <v>147</v>
      </c>
      <c r="B497" s="38">
        <v>4004934</v>
      </c>
      <c r="C497" s="39">
        <v>1</v>
      </c>
      <c r="D497" s="40">
        <v>5</v>
      </c>
      <c r="E497" s="41">
        <v>37800</v>
      </c>
      <c r="F497" s="42" t="s">
        <v>148</v>
      </c>
      <c r="G497" s="43" t="s">
        <v>26</v>
      </c>
      <c r="H497" s="44">
        <v>5</v>
      </c>
      <c r="I497" s="45" t="s">
        <v>88</v>
      </c>
      <c r="J497" s="46" t="s">
        <v>89</v>
      </c>
      <c r="K497" s="47">
        <v>108</v>
      </c>
      <c r="L497" s="48">
        <v>61</v>
      </c>
      <c r="M497" s="49">
        <v>45042.450127314813</v>
      </c>
      <c r="N497" s="50">
        <v>45042.45108796296</v>
      </c>
      <c r="O497" s="51" t="s">
        <v>354</v>
      </c>
      <c r="P497" s="52" t="s">
        <v>354</v>
      </c>
      <c r="Q497" s="95" t="s">
        <v>260</v>
      </c>
      <c r="R497" s="53" t="s">
        <v>160</v>
      </c>
      <c r="S497" s="54" t="s">
        <v>95</v>
      </c>
    </row>
    <row r="498" spans="1:19">
      <c r="A498" s="37" t="s">
        <v>147</v>
      </c>
      <c r="B498" s="38">
        <v>4004972</v>
      </c>
      <c r="C498" s="39">
        <v>1</v>
      </c>
      <c r="D498" s="40">
        <v>5</v>
      </c>
      <c r="E498" s="41">
        <v>37800</v>
      </c>
      <c r="F498" s="42" t="s">
        <v>148</v>
      </c>
      <c r="G498" s="43" t="s">
        <v>26</v>
      </c>
      <c r="H498" s="44">
        <v>5</v>
      </c>
      <c r="I498" s="45" t="s">
        <v>88</v>
      </c>
      <c r="J498" s="46" t="s">
        <v>89</v>
      </c>
      <c r="K498" s="47">
        <v>108</v>
      </c>
      <c r="L498" s="48">
        <v>62</v>
      </c>
      <c r="M498" s="49">
        <v>45042.451585648138</v>
      </c>
      <c r="N498" s="50">
        <v>45042.452546296299</v>
      </c>
      <c r="O498" s="51" t="s">
        <v>185</v>
      </c>
      <c r="P498" s="52" t="s">
        <v>185</v>
      </c>
      <c r="Q498" s="95" t="s">
        <v>215</v>
      </c>
      <c r="R498" s="53" t="s">
        <v>160</v>
      </c>
      <c r="S498" s="54" t="s">
        <v>352</v>
      </c>
    </row>
    <row r="499" spans="1:19">
      <c r="A499" s="37" t="s">
        <v>147</v>
      </c>
      <c r="B499" s="38">
        <v>4005005</v>
      </c>
      <c r="C499" s="39">
        <v>1</v>
      </c>
      <c r="D499" s="40">
        <v>5</v>
      </c>
      <c r="E499" s="41">
        <v>37800</v>
      </c>
      <c r="F499" s="42" t="s">
        <v>148</v>
      </c>
      <c r="G499" s="43" t="s">
        <v>26</v>
      </c>
      <c r="H499" s="44">
        <v>5</v>
      </c>
      <c r="I499" s="45" t="s">
        <v>88</v>
      </c>
      <c r="J499" s="46" t="s">
        <v>89</v>
      </c>
      <c r="K499" s="47">
        <v>108</v>
      </c>
      <c r="L499" s="48">
        <v>63</v>
      </c>
      <c r="M499" s="49">
        <v>45042.452893518523</v>
      </c>
      <c r="N499" s="50">
        <v>45042.453865740739</v>
      </c>
      <c r="O499" s="51" t="s">
        <v>185</v>
      </c>
      <c r="P499" s="52" t="s">
        <v>185</v>
      </c>
      <c r="Q499" s="95" t="s">
        <v>98</v>
      </c>
      <c r="R499" s="53" t="s">
        <v>160</v>
      </c>
      <c r="S499" s="54" t="s">
        <v>374</v>
      </c>
    </row>
    <row r="500" spans="1:19">
      <c r="A500" s="37" t="s">
        <v>147</v>
      </c>
      <c r="B500" s="38">
        <v>4005053</v>
      </c>
      <c r="C500" s="39">
        <v>1</v>
      </c>
      <c r="D500" s="40">
        <v>5</v>
      </c>
      <c r="E500" s="41">
        <v>37800</v>
      </c>
      <c r="F500" s="42" t="s">
        <v>148</v>
      </c>
      <c r="G500" s="43" t="s">
        <v>26</v>
      </c>
      <c r="H500" s="44">
        <v>5</v>
      </c>
      <c r="I500" s="45" t="s">
        <v>88</v>
      </c>
      <c r="J500" s="46" t="s">
        <v>89</v>
      </c>
      <c r="K500" s="47">
        <v>108</v>
      </c>
      <c r="L500" s="48">
        <v>64</v>
      </c>
      <c r="M500" s="49">
        <v>45042.454826388886</v>
      </c>
      <c r="N500" s="50">
        <v>45042.45579861111</v>
      </c>
      <c r="O500" s="51" t="s">
        <v>185</v>
      </c>
      <c r="P500" s="52" t="s">
        <v>354</v>
      </c>
      <c r="Q500" s="95" t="s">
        <v>354</v>
      </c>
      <c r="R500" s="53" t="s">
        <v>160</v>
      </c>
      <c r="S500" s="54" t="s">
        <v>416</v>
      </c>
    </row>
    <row r="501" spans="1:19">
      <c r="A501" s="37" t="s">
        <v>147</v>
      </c>
      <c r="B501" s="38">
        <v>4005085</v>
      </c>
      <c r="C501" s="39">
        <v>1</v>
      </c>
      <c r="D501" s="40">
        <v>5</v>
      </c>
      <c r="E501" s="41">
        <v>37800</v>
      </c>
      <c r="F501" s="42" t="s">
        <v>148</v>
      </c>
      <c r="G501" s="43" t="s">
        <v>26</v>
      </c>
      <c r="H501" s="44">
        <v>5</v>
      </c>
      <c r="I501" s="45" t="s">
        <v>88</v>
      </c>
      <c r="J501" s="46" t="s">
        <v>89</v>
      </c>
      <c r="K501" s="47">
        <v>108</v>
      </c>
      <c r="L501" s="48">
        <v>65</v>
      </c>
      <c r="M501" s="49">
        <v>45042.456064814818</v>
      </c>
      <c r="N501" s="50">
        <v>45042.457037037027</v>
      </c>
      <c r="O501" s="51" t="s">
        <v>185</v>
      </c>
      <c r="P501" s="52" t="s">
        <v>354</v>
      </c>
      <c r="Q501" s="95" t="s">
        <v>381</v>
      </c>
      <c r="R501" s="53" t="s">
        <v>75</v>
      </c>
      <c r="S501" s="54" t="s">
        <v>363</v>
      </c>
    </row>
    <row r="502" spans="1:19">
      <c r="A502" s="37" t="s">
        <v>147</v>
      </c>
      <c r="B502" s="38">
        <v>4005117</v>
      </c>
      <c r="C502" s="39">
        <v>1</v>
      </c>
      <c r="D502" s="40">
        <v>5</v>
      </c>
      <c r="E502" s="41">
        <v>37800</v>
      </c>
      <c r="F502" s="42" t="s">
        <v>148</v>
      </c>
      <c r="G502" s="43" t="s">
        <v>26</v>
      </c>
      <c r="H502" s="44">
        <v>5</v>
      </c>
      <c r="I502" s="45" t="s">
        <v>88</v>
      </c>
      <c r="J502" s="46" t="s">
        <v>89</v>
      </c>
      <c r="K502" s="47">
        <v>108</v>
      </c>
      <c r="L502" s="48">
        <v>66</v>
      </c>
      <c r="M502" s="49">
        <v>45042.457453703697</v>
      </c>
      <c r="N502" s="50">
        <v>45042.458425925928</v>
      </c>
      <c r="O502" s="51" t="s">
        <v>185</v>
      </c>
      <c r="P502" s="52" t="s">
        <v>185</v>
      </c>
      <c r="Q502" s="95" t="s">
        <v>207</v>
      </c>
      <c r="R502" s="53" t="s">
        <v>160</v>
      </c>
      <c r="S502" s="54" t="s">
        <v>484</v>
      </c>
    </row>
    <row r="503" spans="1:19">
      <c r="A503" s="37" t="s">
        <v>147</v>
      </c>
      <c r="B503" s="38">
        <v>4005137</v>
      </c>
      <c r="C503" s="39">
        <v>1</v>
      </c>
      <c r="D503" s="40">
        <v>5</v>
      </c>
      <c r="E503" s="41">
        <v>37800</v>
      </c>
      <c r="F503" s="42" t="s">
        <v>148</v>
      </c>
      <c r="G503" s="43" t="s">
        <v>26</v>
      </c>
      <c r="H503" s="44">
        <v>5</v>
      </c>
      <c r="I503" s="45" t="s">
        <v>88</v>
      </c>
      <c r="J503" s="46" t="s">
        <v>89</v>
      </c>
      <c r="K503" s="47">
        <v>108</v>
      </c>
      <c r="L503" s="48">
        <v>67</v>
      </c>
      <c r="M503" s="49">
        <v>45042.458726851852</v>
      </c>
      <c r="N503" s="50">
        <v>45042.459699074083</v>
      </c>
      <c r="O503" s="51" t="s">
        <v>354</v>
      </c>
      <c r="P503" s="52" t="s">
        <v>354</v>
      </c>
      <c r="Q503" s="95" t="s">
        <v>72</v>
      </c>
      <c r="R503" s="53" t="s">
        <v>160</v>
      </c>
      <c r="S503" s="54" t="s">
        <v>486</v>
      </c>
    </row>
    <row r="504" spans="1:19">
      <c r="A504" s="37" t="s">
        <v>147</v>
      </c>
      <c r="B504" s="38">
        <v>4005175</v>
      </c>
      <c r="C504" s="39">
        <v>1</v>
      </c>
      <c r="D504" s="40">
        <v>5</v>
      </c>
      <c r="E504" s="41">
        <v>37800</v>
      </c>
      <c r="F504" s="42" t="s">
        <v>148</v>
      </c>
      <c r="G504" s="43" t="s">
        <v>26</v>
      </c>
      <c r="H504" s="44">
        <v>5</v>
      </c>
      <c r="I504" s="45" t="s">
        <v>88</v>
      </c>
      <c r="J504" s="46" t="s">
        <v>89</v>
      </c>
      <c r="K504" s="47">
        <v>108</v>
      </c>
      <c r="L504" s="48">
        <v>68</v>
      </c>
      <c r="M504" s="49">
        <v>45042.460081018522</v>
      </c>
      <c r="N504" s="50">
        <v>45042.461041666669</v>
      </c>
      <c r="O504" s="51" t="s">
        <v>185</v>
      </c>
      <c r="P504" s="52" t="s">
        <v>185</v>
      </c>
      <c r="Q504" s="95" t="s">
        <v>107</v>
      </c>
      <c r="R504" s="53" t="s">
        <v>160</v>
      </c>
      <c r="S504" s="54" t="s">
        <v>197</v>
      </c>
    </row>
    <row r="505" spans="1:19">
      <c r="A505" s="37" t="s">
        <v>147</v>
      </c>
      <c r="B505" s="38">
        <v>4005202</v>
      </c>
      <c r="C505" s="39">
        <v>1</v>
      </c>
      <c r="D505" s="40">
        <v>5</v>
      </c>
      <c r="E505" s="41">
        <v>37800</v>
      </c>
      <c r="F505" s="42" t="s">
        <v>148</v>
      </c>
      <c r="G505" s="43" t="s">
        <v>26</v>
      </c>
      <c r="H505" s="44">
        <v>5</v>
      </c>
      <c r="I505" s="45" t="s">
        <v>88</v>
      </c>
      <c r="J505" s="46" t="s">
        <v>89</v>
      </c>
      <c r="K505" s="47">
        <v>108</v>
      </c>
      <c r="L505" s="48">
        <v>69</v>
      </c>
      <c r="M505" s="49">
        <v>45042.461435185192</v>
      </c>
      <c r="N505" s="50">
        <v>45042.462395833332</v>
      </c>
      <c r="O505" s="51" t="s">
        <v>354</v>
      </c>
      <c r="P505" s="52" t="s">
        <v>354</v>
      </c>
      <c r="Q505" s="95" t="s">
        <v>306</v>
      </c>
      <c r="R505" s="53" t="s">
        <v>160</v>
      </c>
      <c r="S505" s="54" t="s">
        <v>197</v>
      </c>
    </row>
    <row r="506" spans="1:19">
      <c r="A506" s="37" t="s">
        <v>147</v>
      </c>
      <c r="B506" s="38">
        <v>4005231</v>
      </c>
      <c r="C506" s="39">
        <v>1</v>
      </c>
      <c r="D506" s="40">
        <v>5</v>
      </c>
      <c r="E506" s="41">
        <v>37800</v>
      </c>
      <c r="F506" s="42" t="s">
        <v>148</v>
      </c>
      <c r="G506" s="43" t="s">
        <v>26</v>
      </c>
      <c r="H506" s="44">
        <v>5</v>
      </c>
      <c r="I506" s="45" t="s">
        <v>88</v>
      </c>
      <c r="J506" s="46" t="s">
        <v>89</v>
      </c>
      <c r="K506" s="47">
        <v>108</v>
      </c>
      <c r="L506" s="48">
        <v>70</v>
      </c>
      <c r="M506" s="49">
        <v>45042.462731481479</v>
      </c>
      <c r="N506" s="50">
        <v>45042.463703703703</v>
      </c>
      <c r="O506" s="51" t="s">
        <v>185</v>
      </c>
      <c r="P506" s="52" t="s">
        <v>354</v>
      </c>
      <c r="Q506" s="95" t="s">
        <v>284</v>
      </c>
      <c r="R506" s="53" t="s">
        <v>160</v>
      </c>
      <c r="S506" s="54" t="s">
        <v>278</v>
      </c>
    </row>
    <row r="507" spans="1:19">
      <c r="A507" s="37" t="s">
        <v>147</v>
      </c>
      <c r="B507" s="38">
        <v>4005271</v>
      </c>
      <c r="C507" s="39">
        <v>1</v>
      </c>
      <c r="D507" s="40">
        <v>5</v>
      </c>
      <c r="E507" s="41">
        <v>37800</v>
      </c>
      <c r="F507" s="42" t="s">
        <v>148</v>
      </c>
      <c r="G507" s="43" t="s">
        <v>26</v>
      </c>
      <c r="H507" s="44">
        <v>5</v>
      </c>
      <c r="I507" s="45" t="s">
        <v>88</v>
      </c>
      <c r="J507" s="46" t="s">
        <v>89</v>
      </c>
      <c r="K507" s="47">
        <v>108</v>
      </c>
      <c r="L507" s="48">
        <v>71</v>
      </c>
      <c r="M507" s="49">
        <v>45042.464236111111</v>
      </c>
      <c r="N507" s="50">
        <v>45042.465196759258</v>
      </c>
      <c r="O507" s="51" t="s">
        <v>185</v>
      </c>
      <c r="P507" s="52" t="s">
        <v>354</v>
      </c>
      <c r="Q507" s="95" t="s">
        <v>210</v>
      </c>
      <c r="R507" s="53" t="s">
        <v>75</v>
      </c>
      <c r="S507" s="54" t="s">
        <v>123</v>
      </c>
    </row>
    <row r="508" spans="1:19">
      <c r="A508" s="37" t="s">
        <v>147</v>
      </c>
      <c r="B508" s="38">
        <v>4005307</v>
      </c>
      <c r="C508" s="39">
        <v>1</v>
      </c>
      <c r="D508" s="40">
        <v>5</v>
      </c>
      <c r="E508" s="41">
        <v>37800</v>
      </c>
      <c r="F508" s="42" t="s">
        <v>148</v>
      </c>
      <c r="G508" s="43" t="s">
        <v>26</v>
      </c>
      <c r="H508" s="44">
        <v>5</v>
      </c>
      <c r="I508" s="45" t="s">
        <v>88</v>
      </c>
      <c r="J508" s="46" t="s">
        <v>89</v>
      </c>
      <c r="K508" s="47">
        <v>108</v>
      </c>
      <c r="L508" s="48">
        <v>72</v>
      </c>
      <c r="M508" s="49">
        <v>45042.465960648151</v>
      </c>
      <c r="N508" s="50">
        <v>45042.466921296298</v>
      </c>
      <c r="O508" s="51" t="s">
        <v>185</v>
      </c>
      <c r="P508" s="52" t="s">
        <v>354</v>
      </c>
      <c r="Q508" s="95" t="s">
        <v>226</v>
      </c>
      <c r="R508" s="53" t="s">
        <v>160</v>
      </c>
      <c r="S508" s="54" t="s">
        <v>490</v>
      </c>
    </row>
    <row r="509" spans="1:19">
      <c r="A509" s="37" t="s">
        <v>147</v>
      </c>
      <c r="B509" s="38">
        <v>4005339</v>
      </c>
      <c r="C509" s="39">
        <v>1</v>
      </c>
      <c r="D509" s="40">
        <v>5</v>
      </c>
      <c r="E509" s="41">
        <v>37800</v>
      </c>
      <c r="F509" s="42" t="s">
        <v>148</v>
      </c>
      <c r="G509" s="43" t="s">
        <v>26</v>
      </c>
      <c r="H509" s="44">
        <v>5</v>
      </c>
      <c r="I509" s="45" t="s">
        <v>88</v>
      </c>
      <c r="J509" s="46" t="s">
        <v>89</v>
      </c>
      <c r="K509" s="47">
        <v>108</v>
      </c>
      <c r="L509" s="48">
        <v>73</v>
      </c>
      <c r="M509" s="49">
        <v>45042.467303240737</v>
      </c>
      <c r="N509" s="50">
        <v>45042.468275462961</v>
      </c>
      <c r="O509" s="51" t="s">
        <v>185</v>
      </c>
      <c r="P509" s="52" t="s">
        <v>185</v>
      </c>
      <c r="Q509" s="95" t="s">
        <v>107</v>
      </c>
      <c r="R509" s="53" t="s">
        <v>160</v>
      </c>
      <c r="S509" s="54" t="s">
        <v>197</v>
      </c>
    </row>
    <row r="510" spans="1:19">
      <c r="A510" s="37" t="s">
        <v>147</v>
      </c>
      <c r="B510" s="38">
        <v>4005377</v>
      </c>
      <c r="C510" s="39">
        <v>1</v>
      </c>
      <c r="D510" s="40">
        <v>5</v>
      </c>
      <c r="E510" s="41">
        <v>37800</v>
      </c>
      <c r="F510" s="42" t="s">
        <v>148</v>
      </c>
      <c r="G510" s="43" t="s">
        <v>26</v>
      </c>
      <c r="H510" s="44">
        <v>5</v>
      </c>
      <c r="I510" s="45" t="s">
        <v>88</v>
      </c>
      <c r="J510" s="46" t="s">
        <v>89</v>
      </c>
      <c r="K510" s="47">
        <v>108</v>
      </c>
      <c r="L510" s="48">
        <v>74</v>
      </c>
      <c r="M510" s="49">
        <v>45042.469131944446</v>
      </c>
      <c r="N510" s="50">
        <v>45042.470092592594</v>
      </c>
      <c r="O510" s="51" t="s">
        <v>354</v>
      </c>
      <c r="P510" s="52" t="s">
        <v>354</v>
      </c>
      <c r="Q510" s="95" t="s">
        <v>76</v>
      </c>
      <c r="R510" s="53" t="s">
        <v>160</v>
      </c>
      <c r="S510" s="54" t="s">
        <v>491</v>
      </c>
    </row>
    <row r="511" spans="1:19">
      <c r="A511" s="37" t="s">
        <v>147</v>
      </c>
      <c r="B511" s="38">
        <v>4005405</v>
      </c>
      <c r="C511" s="39">
        <v>1</v>
      </c>
      <c r="D511" s="40">
        <v>5</v>
      </c>
      <c r="E511" s="41">
        <v>37800</v>
      </c>
      <c r="F511" s="42" t="s">
        <v>148</v>
      </c>
      <c r="G511" s="43" t="s">
        <v>26</v>
      </c>
      <c r="H511" s="44">
        <v>5</v>
      </c>
      <c r="I511" s="45" t="s">
        <v>88</v>
      </c>
      <c r="J511" s="46" t="s">
        <v>89</v>
      </c>
      <c r="K511" s="47">
        <v>108</v>
      </c>
      <c r="L511" s="48">
        <v>75</v>
      </c>
      <c r="M511" s="49">
        <v>45042.470381944448</v>
      </c>
      <c r="N511" s="50">
        <v>45042.471342592587</v>
      </c>
      <c r="O511" s="51" t="s">
        <v>185</v>
      </c>
      <c r="P511" s="52" t="s">
        <v>185</v>
      </c>
      <c r="Q511" s="95" t="s">
        <v>299</v>
      </c>
      <c r="R511" s="53" t="s">
        <v>160</v>
      </c>
      <c r="S511" s="54" t="s">
        <v>408</v>
      </c>
    </row>
    <row r="512" spans="1:19">
      <c r="A512" s="37" t="s">
        <v>147</v>
      </c>
      <c r="B512" s="38">
        <v>4005445</v>
      </c>
      <c r="C512" s="39">
        <v>1</v>
      </c>
      <c r="D512" s="40">
        <v>5</v>
      </c>
      <c r="E512" s="41">
        <v>37800</v>
      </c>
      <c r="F512" s="42" t="s">
        <v>148</v>
      </c>
      <c r="G512" s="43" t="s">
        <v>26</v>
      </c>
      <c r="H512" s="44">
        <v>5</v>
      </c>
      <c r="I512" s="45" t="s">
        <v>88</v>
      </c>
      <c r="J512" s="46" t="s">
        <v>89</v>
      </c>
      <c r="K512" s="47">
        <v>108</v>
      </c>
      <c r="L512" s="48">
        <v>76</v>
      </c>
      <c r="M512" s="49">
        <v>45042.471875000003</v>
      </c>
      <c r="N512" s="50">
        <v>45042.47284722222</v>
      </c>
      <c r="O512" s="51" t="s">
        <v>185</v>
      </c>
      <c r="P512" s="52" t="s">
        <v>185</v>
      </c>
      <c r="Q512" s="95" t="s">
        <v>210</v>
      </c>
      <c r="R512" s="53" t="s">
        <v>160</v>
      </c>
      <c r="S512" s="54" t="s">
        <v>485</v>
      </c>
    </row>
    <row r="513" spans="1:19">
      <c r="A513" s="37" t="s">
        <v>147</v>
      </c>
      <c r="B513" s="38">
        <v>4005476</v>
      </c>
      <c r="C513" s="39">
        <v>1</v>
      </c>
      <c r="D513" s="40">
        <v>5</v>
      </c>
      <c r="E513" s="41">
        <v>37800</v>
      </c>
      <c r="F513" s="42" t="s">
        <v>148</v>
      </c>
      <c r="G513" s="43" t="s">
        <v>26</v>
      </c>
      <c r="H513" s="44">
        <v>5</v>
      </c>
      <c r="I513" s="45" t="s">
        <v>88</v>
      </c>
      <c r="J513" s="46" t="s">
        <v>89</v>
      </c>
      <c r="K513" s="47">
        <v>108</v>
      </c>
      <c r="L513" s="48">
        <v>77</v>
      </c>
      <c r="M513" s="49">
        <v>45042.473217592589</v>
      </c>
      <c r="N513" s="50">
        <v>45042.474178240736</v>
      </c>
      <c r="O513" s="51" t="s">
        <v>354</v>
      </c>
      <c r="P513" s="52" t="s">
        <v>354</v>
      </c>
      <c r="Q513" s="95" t="s">
        <v>260</v>
      </c>
      <c r="R513" s="53" t="s">
        <v>160</v>
      </c>
      <c r="S513" s="54" t="s">
        <v>95</v>
      </c>
    </row>
    <row r="514" spans="1:19">
      <c r="A514" s="37" t="s">
        <v>147</v>
      </c>
      <c r="B514" s="38">
        <v>4005508</v>
      </c>
      <c r="C514" s="39">
        <v>1</v>
      </c>
      <c r="D514" s="40">
        <v>5</v>
      </c>
      <c r="E514" s="41">
        <v>37800</v>
      </c>
      <c r="F514" s="42" t="s">
        <v>148</v>
      </c>
      <c r="G514" s="43" t="s">
        <v>26</v>
      </c>
      <c r="H514" s="44">
        <v>5</v>
      </c>
      <c r="I514" s="45" t="s">
        <v>88</v>
      </c>
      <c r="J514" s="46" t="s">
        <v>89</v>
      </c>
      <c r="K514" s="47">
        <v>108</v>
      </c>
      <c r="L514" s="48">
        <v>78</v>
      </c>
      <c r="M514" s="49">
        <v>45042.474594907413</v>
      </c>
      <c r="N514" s="50">
        <v>45042.47556712963</v>
      </c>
      <c r="O514" s="51" t="s">
        <v>185</v>
      </c>
      <c r="P514" s="52" t="s">
        <v>185</v>
      </c>
      <c r="Q514" s="95" t="s">
        <v>207</v>
      </c>
      <c r="R514" s="53" t="s">
        <v>160</v>
      </c>
      <c r="S514" s="54" t="s">
        <v>415</v>
      </c>
    </row>
    <row r="515" spans="1:19">
      <c r="A515" s="37" t="s">
        <v>147</v>
      </c>
      <c r="B515" s="38">
        <v>4005527</v>
      </c>
      <c r="C515" s="39">
        <v>1</v>
      </c>
      <c r="D515" s="40">
        <v>5</v>
      </c>
      <c r="E515" s="41">
        <v>37800</v>
      </c>
      <c r="F515" s="42" t="s">
        <v>148</v>
      </c>
      <c r="G515" s="43" t="s">
        <v>26</v>
      </c>
      <c r="H515" s="44">
        <v>5</v>
      </c>
      <c r="I515" s="45" t="s">
        <v>88</v>
      </c>
      <c r="J515" s="46" t="s">
        <v>89</v>
      </c>
      <c r="K515" s="47">
        <v>108</v>
      </c>
      <c r="L515" s="48">
        <v>79</v>
      </c>
      <c r="M515" s="49">
        <v>45042.475856481477</v>
      </c>
      <c r="N515" s="50">
        <v>45042.4768287037</v>
      </c>
      <c r="O515" s="51" t="s">
        <v>185</v>
      </c>
      <c r="P515" s="52" t="s">
        <v>185</v>
      </c>
      <c r="Q515" s="95" t="s">
        <v>372</v>
      </c>
      <c r="R515" s="53" t="s">
        <v>160</v>
      </c>
      <c r="S515" s="54" t="s">
        <v>345</v>
      </c>
    </row>
    <row r="516" spans="1:19">
      <c r="A516" s="37" t="s">
        <v>147</v>
      </c>
      <c r="B516" s="38">
        <v>4005547</v>
      </c>
      <c r="C516" s="39">
        <v>1</v>
      </c>
      <c r="D516" s="40">
        <v>5</v>
      </c>
      <c r="E516" s="41">
        <v>37800</v>
      </c>
      <c r="F516" s="42" t="s">
        <v>148</v>
      </c>
      <c r="G516" s="43" t="s">
        <v>26</v>
      </c>
      <c r="H516" s="44">
        <v>5</v>
      </c>
      <c r="I516" s="45" t="s">
        <v>88</v>
      </c>
      <c r="J516" s="46" t="s">
        <v>89</v>
      </c>
      <c r="K516" s="47">
        <v>108</v>
      </c>
      <c r="L516" s="48">
        <v>80</v>
      </c>
      <c r="M516" s="49">
        <v>45042.477152777778</v>
      </c>
      <c r="N516" s="50">
        <v>45042.478113425917</v>
      </c>
      <c r="O516" s="51" t="s">
        <v>185</v>
      </c>
      <c r="P516" s="52" t="s">
        <v>354</v>
      </c>
      <c r="Q516" s="95" t="s">
        <v>387</v>
      </c>
      <c r="R516" s="53" t="s">
        <v>160</v>
      </c>
      <c r="S516" s="54" t="s">
        <v>483</v>
      </c>
    </row>
    <row r="517" spans="1:19">
      <c r="A517" s="37" t="s">
        <v>147</v>
      </c>
      <c r="B517" s="38">
        <v>4005574</v>
      </c>
      <c r="C517" s="39">
        <v>1</v>
      </c>
      <c r="D517" s="40">
        <v>5</v>
      </c>
      <c r="E517" s="41">
        <v>37800</v>
      </c>
      <c r="F517" s="42" t="s">
        <v>148</v>
      </c>
      <c r="G517" s="43" t="s">
        <v>26</v>
      </c>
      <c r="H517" s="44">
        <v>5</v>
      </c>
      <c r="I517" s="45" t="s">
        <v>88</v>
      </c>
      <c r="J517" s="46" t="s">
        <v>89</v>
      </c>
      <c r="K517" s="47">
        <v>108</v>
      </c>
      <c r="L517" s="48">
        <v>81</v>
      </c>
      <c r="M517" s="49">
        <v>45042.479444444441</v>
      </c>
      <c r="N517" s="50">
        <v>45042.480416666673</v>
      </c>
      <c r="O517" s="51" t="s">
        <v>185</v>
      </c>
      <c r="P517" s="52" t="s">
        <v>354</v>
      </c>
      <c r="Q517" s="95" t="s">
        <v>95</v>
      </c>
      <c r="R517" s="53" t="s">
        <v>160</v>
      </c>
      <c r="S517" s="54" t="s">
        <v>492</v>
      </c>
    </row>
    <row r="518" spans="1:19">
      <c r="A518" s="37" t="s">
        <v>147</v>
      </c>
      <c r="B518" s="38">
        <v>4005597</v>
      </c>
      <c r="C518" s="39">
        <v>1</v>
      </c>
      <c r="D518" s="40">
        <v>5</v>
      </c>
      <c r="E518" s="41">
        <v>37800</v>
      </c>
      <c r="F518" s="42" t="s">
        <v>148</v>
      </c>
      <c r="G518" s="43" t="s">
        <v>26</v>
      </c>
      <c r="H518" s="44">
        <v>5</v>
      </c>
      <c r="I518" s="45" t="s">
        <v>88</v>
      </c>
      <c r="J518" s="46" t="s">
        <v>89</v>
      </c>
      <c r="K518" s="47">
        <v>108</v>
      </c>
      <c r="L518" s="48">
        <v>82</v>
      </c>
      <c r="M518" s="49">
        <v>45042.481423611112</v>
      </c>
      <c r="N518" s="50">
        <v>45042.482395833344</v>
      </c>
      <c r="O518" s="51" t="s">
        <v>185</v>
      </c>
      <c r="P518" s="52" t="s">
        <v>185</v>
      </c>
      <c r="Q518" s="95" t="s">
        <v>355</v>
      </c>
      <c r="R518" s="53" t="s">
        <v>160</v>
      </c>
      <c r="S518" s="54" t="s">
        <v>493</v>
      </c>
    </row>
    <row r="519" spans="1:19">
      <c r="A519" s="37" t="s">
        <v>147</v>
      </c>
      <c r="B519" s="38">
        <v>4005611</v>
      </c>
      <c r="C519" s="39">
        <v>1</v>
      </c>
      <c r="D519" s="40">
        <v>5</v>
      </c>
      <c r="E519" s="41">
        <v>37800</v>
      </c>
      <c r="F519" s="42" t="s">
        <v>148</v>
      </c>
      <c r="G519" s="43" t="s">
        <v>26</v>
      </c>
      <c r="H519" s="44">
        <v>5</v>
      </c>
      <c r="I519" s="45" t="s">
        <v>88</v>
      </c>
      <c r="J519" s="46" t="s">
        <v>89</v>
      </c>
      <c r="K519" s="47">
        <v>108</v>
      </c>
      <c r="L519" s="48">
        <v>83</v>
      </c>
      <c r="M519" s="49">
        <v>45042.482951388891</v>
      </c>
      <c r="N519" s="50">
        <v>45042.483923611107</v>
      </c>
      <c r="O519" s="51" t="s">
        <v>185</v>
      </c>
      <c r="P519" s="52" t="s">
        <v>354</v>
      </c>
      <c r="Q519" s="95" t="s">
        <v>218</v>
      </c>
      <c r="R519" s="53" t="s">
        <v>160</v>
      </c>
      <c r="S519" s="54" t="s">
        <v>317</v>
      </c>
    </row>
    <row r="520" spans="1:19">
      <c r="A520" s="37" t="s">
        <v>147</v>
      </c>
      <c r="B520" s="38">
        <v>4005626</v>
      </c>
      <c r="C520" s="39">
        <v>1</v>
      </c>
      <c r="D520" s="40">
        <v>5</v>
      </c>
      <c r="E520" s="41">
        <v>37800</v>
      </c>
      <c r="F520" s="42" t="s">
        <v>148</v>
      </c>
      <c r="G520" s="43" t="s">
        <v>26</v>
      </c>
      <c r="H520" s="44">
        <v>5</v>
      </c>
      <c r="I520" s="45" t="s">
        <v>88</v>
      </c>
      <c r="J520" s="46" t="s">
        <v>89</v>
      </c>
      <c r="K520" s="47">
        <v>108</v>
      </c>
      <c r="L520" s="48">
        <v>84</v>
      </c>
      <c r="M520" s="49">
        <v>45042.484351851846</v>
      </c>
      <c r="N520" s="50">
        <v>45042.485324074078</v>
      </c>
      <c r="O520" s="51" t="s">
        <v>185</v>
      </c>
      <c r="P520" s="52" t="s">
        <v>354</v>
      </c>
      <c r="Q520" s="95" t="s">
        <v>256</v>
      </c>
      <c r="R520" s="53" t="s">
        <v>75</v>
      </c>
      <c r="S520" s="54" t="s">
        <v>494</v>
      </c>
    </row>
    <row r="521" spans="1:19">
      <c r="A521" s="37" t="s">
        <v>147</v>
      </c>
      <c r="B521" s="38">
        <v>4005641</v>
      </c>
      <c r="C521" s="39">
        <v>1</v>
      </c>
      <c r="D521" s="40">
        <v>5</v>
      </c>
      <c r="E521" s="41">
        <v>37800</v>
      </c>
      <c r="F521" s="42" t="s">
        <v>148</v>
      </c>
      <c r="G521" s="43" t="s">
        <v>26</v>
      </c>
      <c r="H521" s="44">
        <v>5</v>
      </c>
      <c r="I521" s="45" t="s">
        <v>88</v>
      </c>
      <c r="J521" s="46" t="s">
        <v>89</v>
      </c>
      <c r="K521" s="47">
        <v>108</v>
      </c>
      <c r="L521" s="48">
        <v>85</v>
      </c>
      <c r="M521" s="49">
        <v>45042.485856481479</v>
      </c>
      <c r="N521" s="50">
        <v>45042.486817129633</v>
      </c>
      <c r="O521" s="51" t="s">
        <v>185</v>
      </c>
      <c r="P521" s="52" t="s">
        <v>354</v>
      </c>
      <c r="Q521" s="95" t="s">
        <v>210</v>
      </c>
      <c r="R521" s="53" t="s">
        <v>160</v>
      </c>
      <c r="S521" s="54" t="s">
        <v>123</v>
      </c>
    </row>
    <row r="522" spans="1:19">
      <c r="A522" s="37" t="s">
        <v>147</v>
      </c>
      <c r="B522" s="38">
        <v>4005662</v>
      </c>
      <c r="C522" s="39">
        <v>1</v>
      </c>
      <c r="D522" s="40">
        <v>5</v>
      </c>
      <c r="E522" s="41">
        <v>37800</v>
      </c>
      <c r="F522" s="42" t="s">
        <v>148</v>
      </c>
      <c r="G522" s="43" t="s">
        <v>26</v>
      </c>
      <c r="H522" s="44">
        <v>5</v>
      </c>
      <c r="I522" s="45" t="s">
        <v>88</v>
      </c>
      <c r="J522" s="46" t="s">
        <v>89</v>
      </c>
      <c r="K522" s="47">
        <v>108</v>
      </c>
      <c r="L522" s="48">
        <v>86</v>
      </c>
      <c r="M522" s="49">
        <v>45042.487997685188</v>
      </c>
      <c r="N522" s="50">
        <v>45042.488969907397</v>
      </c>
      <c r="O522" s="51" t="s">
        <v>185</v>
      </c>
      <c r="P522" s="52" t="s">
        <v>185</v>
      </c>
      <c r="Q522" s="95" t="s">
        <v>495</v>
      </c>
      <c r="R522" s="53" t="s">
        <v>160</v>
      </c>
      <c r="S522" s="54" t="s">
        <v>496</v>
      </c>
    </row>
    <row r="523" spans="1:19">
      <c r="A523" s="37" t="s">
        <v>147</v>
      </c>
      <c r="B523" s="38">
        <v>4005683</v>
      </c>
      <c r="C523" s="39">
        <v>1</v>
      </c>
      <c r="D523" s="40">
        <v>5</v>
      </c>
      <c r="E523" s="41">
        <v>37800</v>
      </c>
      <c r="F523" s="42" t="s">
        <v>148</v>
      </c>
      <c r="G523" s="43" t="s">
        <v>26</v>
      </c>
      <c r="H523" s="44">
        <v>5</v>
      </c>
      <c r="I523" s="45" t="s">
        <v>88</v>
      </c>
      <c r="J523" s="46" t="s">
        <v>89</v>
      </c>
      <c r="K523" s="47">
        <v>108</v>
      </c>
      <c r="L523" s="48">
        <v>87</v>
      </c>
      <c r="M523" s="49">
        <v>45042.490393518521</v>
      </c>
      <c r="N523" s="50">
        <v>45042.491365740738</v>
      </c>
      <c r="O523" s="51" t="s">
        <v>185</v>
      </c>
      <c r="P523" s="52" t="s">
        <v>185</v>
      </c>
      <c r="Q523" s="95" t="s">
        <v>402</v>
      </c>
      <c r="R523" s="53" t="s">
        <v>160</v>
      </c>
      <c r="S523" s="54" t="s">
        <v>497</v>
      </c>
    </row>
    <row r="524" spans="1:19">
      <c r="A524" s="37" t="s">
        <v>147</v>
      </c>
      <c r="B524" s="38">
        <v>4005699</v>
      </c>
      <c r="C524" s="39">
        <v>1</v>
      </c>
      <c r="D524" s="40">
        <v>5</v>
      </c>
      <c r="E524" s="41">
        <v>37800</v>
      </c>
      <c r="F524" s="42" t="s">
        <v>148</v>
      </c>
      <c r="G524" s="43" t="s">
        <v>26</v>
      </c>
      <c r="H524" s="44">
        <v>5</v>
      </c>
      <c r="I524" s="45" t="s">
        <v>88</v>
      </c>
      <c r="J524" s="46" t="s">
        <v>89</v>
      </c>
      <c r="K524" s="47">
        <v>108</v>
      </c>
      <c r="L524" s="48">
        <v>88</v>
      </c>
      <c r="M524" s="49">
        <v>45042.492037037038</v>
      </c>
      <c r="N524" s="50">
        <v>45042.493009259262</v>
      </c>
      <c r="O524" s="51" t="s">
        <v>185</v>
      </c>
      <c r="P524" s="52" t="s">
        <v>185</v>
      </c>
      <c r="Q524" s="95" t="s">
        <v>120</v>
      </c>
      <c r="R524" s="53" t="s">
        <v>160</v>
      </c>
      <c r="S524" s="54" t="s">
        <v>452</v>
      </c>
    </row>
    <row r="525" spans="1:19">
      <c r="A525" s="37" t="s">
        <v>147</v>
      </c>
      <c r="B525" s="38">
        <v>4005715</v>
      </c>
      <c r="C525" s="39">
        <v>1</v>
      </c>
      <c r="D525" s="40">
        <v>5</v>
      </c>
      <c r="E525" s="41">
        <v>37800</v>
      </c>
      <c r="F525" s="42" t="s">
        <v>148</v>
      </c>
      <c r="G525" s="43" t="s">
        <v>26</v>
      </c>
      <c r="H525" s="44">
        <v>5</v>
      </c>
      <c r="I525" s="45" t="s">
        <v>88</v>
      </c>
      <c r="J525" s="46" t="s">
        <v>89</v>
      </c>
      <c r="K525" s="47">
        <v>108</v>
      </c>
      <c r="L525" s="48">
        <v>89</v>
      </c>
      <c r="M525" s="49">
        <v>45042.493391203701</v>
      </c>
      <c r="N525" s="50">
        <v>45042.494363425933</v>
      </c>
      <c r="O525" s="51" t="s">
        <v>185</v>
      </c>
      <c r="P525" s="52" t="s">
        <v>185</v>
      </c>
      <c r="Q525" s="95" t="s">
        <v>306</v>
      </c>
      <c r="R525" s="53" t="s">
        <v>160</v>
      </c>
      <c r="S525" s="54" t="s">
        <v>197</v>
      </c>
    </row>
    <row r="526" spans="1:19">
      <c r="A526" s="37" t="s">
        <v>147</v>
      </c>
      <c r="B526" s="38">
        <v>4005732</v>
      </c>
      <c r="C526" s="39">
        <v>1</v>
      </c>
      <c r="D526" s="40">
        <v>5</v>
      </c>
      <c r="E526" s="41">
        <v>37800</v>
      </c>
      <c r="F526" s="42" t="s">
        <v>148</v>
      </c>
      <c r="G526" s="43" t="s">
        <v>26</v>
      </c>
      <c r="H526" s="44">
        <v>5</v>
      </c>
      <c r="I526" s="45" t="s">
        <v>88</v>
      </c>
      <c r="J526" s="46" t="s">
        <v>89</v>
      </c>
      <c r="K526" s="47">
        <v>108</v>
      </c>
      <c r="L526" s="48">
        <v>90</v>
      </c>
      <c r="M526" s="49">
        <v>45042.495405092603</v>
      </c>
      <c r="N526" s="50">
        <v>45042.496377314812</v>
      </c>
      <c r="O526" s="51" t="s">
        <v>185</v>
      </c>
      <c r="P526" s="52" t="s">
        <v>185</v>
      </c>
      <c r="Q526" s="95" t="s">
        <v>97</v>
      </c>
      <c r="R526" s="53" t="s">
        <v>160</v>
      </c>
      <c r="S526" s="54" t="s">
        <v>498</v>
      </c>
    </row>
    <row r="527" spans="1:19">
      <c r="A527" s="37" t="s">
        <v>147</v>
      </c>
      <c r="B527" s="38">
        <v>4005749</v>
      </c>
      <c r="C527" s="39">
        <v>1</v>
      </c>
      <c r="D527" s="40">
        <v>5</v>
      </c>
      <c r="E527" s="41">
        <v>37800</v>
      </c>
      <c r="F527" s="42" t="s">
        <v>148</v>
      </c>
      <c r="G527" s="43" t="s">
        <v>26</v>
      </c>
      <c r="H527" s="44">
        <v>5</v>
      </c>
      <c r="I527" s="45" t="s">
        <v>88</v>
      </c>
      <c r="J527" s="46" t="s">
        <v>89</v>
      </c>
      <c r="K527" s="47">
        <v>108</v>
      </c>
      <c r="L527" s="48">
        <v>91</v>
      </c>
      <c r="M527" s="49">
        <v>45042.497083333343</v>
      </c>
      <c r="N527" s="50">
        <v>45042.498043981483</v>
      </c>
      <c r="O527" s="51" t="s">
        <v>185</v>
      </c>
      <c r="P527" s="52" t="s">
        <v>354</v>
      </c>
      <c r="Q527" s="95" t="s">
        <v>244</v>
      </c>
      <c r="R527" s="53" t="s">
        <v>160</v>
      </c>
      <c r="S527" s="54" t="s">
        <v>499</v>
      </c>
    </row>
    <row r="528" spans="1:19">
      <c r="A528" s="37" t="s">
        <v>147</v>
      </c>
      <c r="B528" s="38">
        <v>4005757</v>
      </c>
      <c r="C528" s="39">
        <v>1</v>
      </c>
      <c r="D528" s="40">
        <v>5</v>
      </c>
      <c r="E528" s="41">
        <v>37800</v>
      </c>
      <c r="F528" s="42" t="s">
        <v>148</v>
      </c>
      <c r="G528" s="43" t="s">
        <v>26</v>
      </c>
      <c r="H528" s="44">
        <v>5</v>
      </c>
      <c r="I528" s="45" t="s">
        <v>88</v>
      </c>
      <c r="J528" s="46" t="s">
        <v>89</v>
      </c>
      <c r="K528" s="47">
        <v>108</v>
      </c>
      <c r="L528" s="48">
        <v>92</v>
      </c>
      <c r="M528" s="49">
        <v>45042.498356481483</v>
      </c>
      <c r="N528" s="50">
        <v>45042.499328703707</v>
      </c>
      <c r="O528" s="51" t="s">
        <v>354</v>
      </c>
      <c r="P528" s="52" t="s">
        <v>354</v>
      </c>
      <c r="Q528" s="95" t="s">
        <v>72</v>
      </c>
      <c r="R528" s="53" t="s">
        <v>75</v>
      </c>
      <c r="S528" s="54" t="s">
        <v>483</v>
      </c>
    </row>
    <row r="529" spans="1:19">
      <c r="A529" s="37" t="s">
        <v>147</v>
      </c>
      <c r="B529" s="38">
        <v>4005770</v>
      </c>
      <c r="C529" s="39">
        <v>1</v>
      </c>
      <c r="D529" s="40">
        <v>5</v>
      </c>
      <c r="E529" s="41">
        <v>37800</v>
      </c>
      <c r="F529" s="42" t="s">
        <v>148</v>
      </c>
      <c r="G529" s="43" t="s">
        <v>26</v>
      </c>
      <c r="H529" s="44">
        <v>5</v>
      </c>
      <c r="I529" s="45" t="s">
        <v>88</v>
      </c>
      <c r="J529" s="46" t="s">
        <v>89</v>
      </c>
      <c r="K529" s="47">
        <v>108</v>
      </c>
      <c r="L529" s="48">
        <v>93</v>
      </c>
      <c r="M529" s="49">
        <v>45042.49962962963</v>
      </c>
      <c r="N529" s="50">
        <v>45042.500601851847</v>
      </c>
      <c r="O529" s="51" t="s">
        <v>185</v>
      </c>
      <c r="P529" s="52" t="s">
        <v>185</v>
      </c>
      <c r="Q529" s="95" t="s">
        <v>73</v>
      </c>
      <c r="R529" s="53" t="s">
        <v>160</v>
      </c>
      <c r="S529" s="54" t="s">
        <v>486</v>
      </c>
    </row>
    <row r="530" spans="1:19">
      <c r="A530" s="37" t="s">
        <v>147</v>
      </c>
      <c r="B530" s="38">
        <v>4005784</v>
      </c>
      <c r="C530" s="39">
        <v>1</v>
      </c>
      <c r="D530" s="40">
        <v>5</v>
      </c>
      <c r="E530" s="41">
        <v>37800</v>
      </c>
      <c r="F530" s="42" t="s">
        <v>148</v>
      </c>
      <c r="G530" s="43" t="s">
        <v>26</v>
      </c>
      <c r="H530" s="44">
        <v>5</v>
      </c>
      <c r="I530" s="45" t="s">
        <v>88</v>
      </c>
      <c r="J530" s="46" t="s">
        <v>89</v>
      </c>
      <c r="K530" s="47">
        <v>108</v>
      </c>
      <c r="L530" s="48">
        <v>94</v>
      </c>
      <c r="M530" s="49">
        <v>45042.500925925917</v>
      </c>
      <c r="N530" s="50">
        <v>45042.501886574071</v>
      </c>
      <c r="O530" s="51" t="s">
        <v>185</v>
      </c>
      <c r="P530" s="52" t="s">
        <v>185</v>
      </c>
      <c r="Q530" s="95" t="s">
        <v>387</v>
      </c>
      <c r="R530" s="53" t="s">
        <v>160</v>
      </c>
      <c r="S530" s="54" t="s">
        <v>278</v>
      </c>
    </row>
    <row r="531" spans="1:19">
      <c r="A531" s="37" t="s">
        <v>147</v>
      </c>
      <c r="B531" s="38">
        <v>4005797</v>
      </c>
      <c r="C531" s="39">
        <v>1</v>
      </c>
      <c r="D531" s="40">
        <v>5</v>
      </c>
      <c r="E531" s="41">
        <v>37800</v>
      </c>
      <c r="F531" s="42" t="s">
        <v>148</v>
      </c>
      <c r="G531" s="43" t="s">
        <v>26</v>
      </c>
      <c r="H531" s="44">
        <v>5</v>
      </c>
      <c r="I531" s="45" t="s">
        <v>88</v>
      </c>
      <c r="J531" s="46" t="s">
        <v>89</v>
      </c>
      <c r="K531" s="47">
        <v>108</v>
      </c>
      <c r="L531" s="48">
        <v>95</v>
      </c>
      <c r="M531" s="49">
        <v>45042.502268518518</v>
      </c>
      <c r="N531" s="50">
        <v>45042.503229166658</v>
      </c>
      <c r="O531" s="51" t="s">
        <v>185</v>
      </c>
      <c r="P531" s="52" t="s">
        <v>354</v>
      </c>
      <c r="Q531" s="95" t="s">
        <v>260</v>
      </c>
      <c r="R531" s="53" t="s">
        <v>75</v>
      </c>
      <c r="S531" s="54" t="s">
        <v>334</v>
      </c>
    </row>
    <row r="532" spans="1:19">
      <c r="A532" s="37" t="s">
        <v>147</v>
      </c>
      <c r="B532" s="38">
        <v>4005811</v>
      </c>
      <c r="C532" s="39">
        <v>1</v>
      </c>
      <c r="D532" s="40">
        <v>5</v>
      </c>
      <c r="E532" s="41">
        <v>37800</v>
      </c>
      <c r="F532" s="42" t="s">
        <v>148</v>
      </c>
      <c r="G532" s="43" t="s">
        <v>26</v>
      </c>
      <c r="H532" s="44">
        <v>5</v>
      </c>
      <c r="I532" s="45" t="s">
        <v>88</v>
      </c>
      <c r="J532" s="46" t="s">
        <v>89</v>
      </c>
      <c r="K532" s="47">
        <v>108</v>
      </c>
      <c r="L532" s="48">
        <v>96</v>
      </c>
      <c r="M532" s="49">
        <v>45042.503587962958</v>
      </c>
      <c r="N532" s="50">
        <v>45042.504548611112</v>
      </c>
      <c r="O532" s="51" t="s">
        <v>354</v>
      </c>
      <c r="P532" s="52" t="s">
        <v>354</v>
      </c>
      <c r="Q532" s="95" t="s">
        <v>98</v>
      </c>
      <c r="R532" s="53" t="s">
        <v>160</v>
      </c>
      <c r="S532" s="54" t="s">
        <v>374</v>
      </c>
    </row>
    <row r="533" spans="1:19">
      <c r="A533" s="37" t="s">
        <v>147</v>
      </c>
      <c r="B533" s="38">
        <v>4005867</v>
      </c>
      <c r="C533" s="39">
        <v>1</v>
      </c>
      <c r="D533" s="40">
        <v>5</v>
      </c>
      <c r="E533" s="41">
        <v>37800</v>
      </c>
      <c r="F533" s="42" t="s">
        <v>148</v>
      </c>
      <c r="G533" s="43" t="s">
        <v>26</v>
      </c>
      <c r="H533" s="44">
        <v>5</v>
      </c>
      <c r="I533" s="45" t="s">
        <v>88</v>
      </c>
      <c r="J533" s="46" t="s">
        <v>89</v>
      </c>
      <c r="K533" s="47">
        <v>108</v>
      </c>
      <c r="L533" s="48">
        <v>97</v>
      </c>
      <c r="M533" s="49">
        <v>45042.509664351863</v>
      </c>
      <c r="N533" s="50">
        <v>45042.510613425933</v>
      </c>
      <c r="O533" s="51" t="s">
        <v>235</v>
      </c>
      <c r="P533" s="52" t="s">
        <v>235</v>
      </c>
      <c r="Q533" s="95" t="s">
        <v>500</v>
      </c>
      <c r="R533" s="53" t="s">
        <v>160</v>
      </c>
      <c r="S533" s="54" t="s">
        <v>183</v>
      </c>
    </row>
    <row r="534" spans="1:19">
      <c r="A534" s="37" t="s">
        <v>147</v>
      </c>
      <c r="B534" s="38">
        <v>4005875</v>
      </c>
      <c r="C534" s="39">
        <v>1</v>
      </c>
      <c r="D534" s="40">
        <v>5</v>
      </c>
      <c r="E534" s="41">
        <v>37800</v>
      </c>
      <c r="F534" s="42" t="s">
        <v>148</v>
      </c>
      <c r="G534" s="43" t="s">
        <v>26</v>
      </c>
      <c r="H534" s="44">
        <v>5</v>
      </c>
      <c r="I534" s="45" t="s">
        <v>88</v>
      </c>
      <c r="J534" s="46" t="s">
        <v>89</v>
      </c>
      <c r="K534" s="47">
        <v>108</v>
      </c>
      <c r="L534" s="48">
        <v>98</v>
      </c>
      <c r="M534" s="49">
        <v>45042.510937500003</v>
      </c>
      <c r="N534" s="50">
        <v>45042.51190972222</v>
      </c>
      <c r="O534" s="51" t="s">
        <v>185</v>
      </c>
      <c r="P534" s="52" t="s">
        <v>354</v>
      </c>
      <c r="Q534" s="95" t="s">
        <v>387</v>
      </c>
      <c r="R534" s="53" t="s">
        <v>160</v>
      </c>
      <c r="S534" s="54" t="s">
        <v>278</v>
      </c>
    </row>
    <row r="535" spans="1:19">
      <c r="A535" s="37" t="s">
        <v>147</v>
      </c>
      <c r="B535" s="38">
        <v>4005884</v>
      </c>
      <c r="C535" s="39">
        <v>1</v>
      </c>
      <c r="D535" s="40">
        <v>5</v>
      </c>
      <c r="E535" s="41">
        <v>37800</v>
      </c>
      <c r="F535" s="42" t="s">
        <v>148</v>
      </c>
      <c r="G535" s="43" t="s">
        <v>26</v>
      </c>
      <c r="H535" s="44">
        <v>5</v>
      </c>
      <c r="I535" s="45" t="s">
        <v>88</v>
      </c>
      <c r="J535" s="46" t="s">
        <v>89</v>
      </c>
      <c r="K535" s="47">
        <v>108</v>
      </c>
      <c r="L535" s="48">
        <v>99</v>
      </c>
      <c r="M535" s="49">
        <v>45042.512233796297</v>
      </c>
      <c r="N535" s="50">
        <v>45042.513194444437</v>
      </c>
      <c r="O535" s="51" t="s">
        <v>185</v>
      </c>
      <c r="P535" s="52" t="s">
        <v>185</v>
      </c>
      <c r="Q535" s="95" t="s">
        <v>387</v>
      </c>
      <c r="R535" s="53" t="s">
        <v>160</v>
      </c>
      <c r="S535" s="54" t="s">
        <v>483</v>
      </c>
    </row>
    <row r="536" spans="1:19">
      <c r="A536" s="37" t="s">
        <v>147</v>
      </c>
      <c r="B536" s="38">
        <v>4005890</v>
      </c>
      <c r="C536" s="39">
        <v>1</v>
      </c>
      <c r="D536" s="40">
        <v>5</v>
      </c>
      <c r="E536" s="41">
        <v>37800</v>
      </c>
      <c r="F536" s="42" t="s">
        <v>148</v>
      </c>
      <c r="G536" s="43" t="s">
        <v>26</v>
      </c>
      <c r="H536" s="44">
        <v>5</v>
      </c>
      <c r="I536" s="45" t="s">
        <v>88</v>
      </c>
      <c r="J536" s="46" t="s">
        <v>89</v>
      </c>
      <c r="K536" s="47">
        <v>108</v>
      </c>
      <c r="L536" s="48">
        <v>100</v>
      </c>
      <c r="M536" s="49">
        <v>45042.513541666667</v>
      </c>
      <c r="N536" s="50">
        <v>45042.514502314807</v>
      </c>
      <c r="O536" s="51" t="s">
        <v>185</v>
      </c>
      <c r="P536" s="52" t="s">
        <v>354</v>
      </c>
      <c r="Q536" s="95" t="s">
        <v>284</v>
      </c>
      <c r="R536" s="53" t="s">
        <v>160</v>
      </c>
      <c r="S536" s="54" t="s">
        <v>501</v>
      </c>
    </row>
    <row r="537" spans="1:19">
      <c r="A537" s="37" t="s">
        <v>147</v>
      </c>
      <c r="B537" s="38">
        <v>4005894</v>
      </c>
      <c r="C537" s="39">
        <v>1</v>
      </c>
      <c r="D537" s="40">
        <v>5</v>
      </c>
      <c r="E537" s="41">
        <v>37800</v>
      </c>
      <c r="F537" s="42" t="s">
        <v>148</v>
      </c>
      <c r="G537" s="43" t="s">
        <v>26</v>
      </c>
      <c r="H537" s="44">
        <v>5</v>
      </c>
      <c r="I537" s="45" t="s">
        <v>88</v>
      </c>
      <c r="J537" s="46" t="s">
        <v>89</v>
      </c>
      <c r="K537" s="47">
        <v>108</v>
      </c>
      <c r="L537" s="48">
        <v>101</v>
      </c>
      <c r="M537" s="49">
        <v>45042.514803240738</v>
      </c>
      <c r="N537" s="50">
        <v>45042.515775462962</v>
      </c>
      <c r="O537" s="51" t="s">
        <v>185</v>
      </c>
      <c r="P537" s="52" t="s">
        <v>185</v>
      </c>
      <c r="Q537" s="95" t="s">
        <v>73</v>
      </c>
      <c r="R537" s="53" t="s">
        <v>160</v>
      </c>
      <c r="S537" s="54" t="s">
        <v>486</v>
      </c>
    </row>
    <row r="538" spans="1:19">
      <c r="A538" s="37" t="s">
        <v>147</v>
      </c>
      <c r="B538" s="38">
        <v>4005897</v>
      </c>
      <c r="C538" s="39">
        <v>1</v>
      </c>
      <c r="D538" s="40">
        <v>5</v>
      </c>
      <c r="E538" s="41">
        <v>37800</v>
      </c>
      <c r="F538" s="42" t="s">
        <v>148</v>
      </c>
      <c r="G538" s="43" t="s">
        <v>26</v>
      </c>
      <c r="H538" s="44">
        <v>5</v>
      </c>
      <c r="I538" s="45" t="s">
        <v>88</v>
      </c>
      <c r="J538" s="46" t="s">
        <v>89</v>
      </c>
      <c r="K538" s="47">
        <v>108</v>
      </c>
      <c r="L538" s="48">
        <v>102</v>
      </c>
      <c r="M538" s="49">
        <v>45042.516203703701</v>
      </c>
      <c r="N538" s="50">
        <v>45042.517164351862</v>
      </c>
      <c r="O538" s="51" t="s">
        <v>185</v>
      </c>
      <c r="P538" s="52" t="s">
        <v>354</v>
      </c>
      <c r="Q538" s="95" t="s">
        <v>258</v>
      </c>
      <c r="R538" s="53" t="s">
        <v>160</v>
      </c>
      <c r="S538" s="54" t="s">
        <v>415</v>
      </c>
    </row>
    <row r="539" spans="1:19">
      <c r="A539" s="37" t="s">
        <v>147</v>
      </c>
      <c r="B539" s="38">
        <v>4005901</v>
      </c>
      <c r="C539" s="39">
        <v>1</v>
      </c>
      <c r="D539" s="40">
        <v>5</v>
      </c>
      <c r="E539" s="41">
        <v>37800</v>
      </c>
      <c r="F539" s="42" t="s">
        <v>148</v>
      </c>
      <c r="G539" s="43" t="s">
        <v>26</v>
      </c>
      <c r="H539" s="44">
        <v>5</v>
      </c>
      <c r="I539" s="45" t="s">
        <v>88</v>
      </c>
      <c r="J539" s="46" t="s">
        <v>89</v>
      </c>
      <c r="K539" s="47">
        <v>108</v>
      </c>
      <c r="L539" s="48">
        <v>103</v>
      </c>
      <c r="M539" s="49">
        <v>45042.517418981479</v>
      </c>
      <c r="N539" s="50">
        <v>45042.518379629633</v>
      </c>
      <c r="O539" s="51" t="s">
        <v>185</v>
      </c>
      <c r="P539" s="52" t="s">
        <v>354</v>
      </c>
      <c r="Q539" s="95" t="s">
        <v>397</v>
      </c>
      <c r="R539" s="53" t="s">
        <v>160</v>
      </c>
      <c r="S539" s="54" t="s">
        <v>181</v>
      </c>
    </row>
    <row r="540" spans="1:19">
      <c r="A540" s="37" t="s">
        <v>147</v>
      </c>
      <c r="B540" s="38">
        <v>4005905</v>
      </c>
      <c r="C540" s="39">
        <v>1</v>
      </c>
      <c r="D540" s="40">
        <v>5</v>
      </c>
      <c r="E540" s="41">
        <v>37800</v>
      </c>
      <c r="F540" s="42" t="s">
        <v>148</v>
      </c>
      <c r="G540" s="43" t="s">
        <v>26</v>
      </c>
      <c r="H540" s="44">
        <v>5</v>
      </c>
      <c r="I540" s="45" t="s">
        <v>88</v>
      </c>
      <c r="J540" s="46" t="s">
        <v>89</v>
      </c>
      <c r="K540" s="47">
        <v>108</v>
      </c>
      <c r="L540" s="48">
        <v>104</v>
      </c>
      <c r="M540" s="49">
        <v>45042.51903935185</v>
      </c>
      <c r="N540" s="50">
        <v>45042.52002314815</v>
      </c>
      <c r="O540" s="51" t="s">
        <v>185</v>
      </c>
      <c r="P540" s="52" t="s">
        <v>185</v>
      </c>
      <c r="Q540" s="95" t="s">
        <v>407</v>
      </c>
      <c r="R540" s="53" t="s">
        <v>75</v>
      </c>
      <c r="S540" s="54" t="s">
        <v>86</v>
      </c>
    </row>
    <row r="541" spans="1:19">
      <c r="A541" s="37" t="s">
        <v>147</v>
      </c>
      <c r="B541" s="38">
        <v>4005910</v>
      </c>
      <c r="C541" s="39">
        <v>1</v>
      </c>
      <c r="D541" s="40">
        <v>5</v>
      </c>
      <c r="E541" s="41">
        <v>37800</v>
      </c>
      <c r="F541" s="42" t="s">
        <v>148</v>
      </c>
      <c r="G541" s="43" t="s">
        <v>26</v>
      </c>
      <c r="H541" s="44">
        <v>5</v>
      </c>
      <c r="I541" s="45" t="s">
        <v>88</v>
      </c>
      <c r="J541" s="46" t="s">
        <v>89</v>
      </c>
      <c r="K541" s="47">
        <v>108</v>
      </c>
      <c r="L541" s="48">
        <v>105</v>
      </c>
      <c r="M541" s="49">
        <v>45042.520150462973</v>
      </c>
      <c r="N541" s="50">
        <v>45042.521122685182</v>
      </c>
      <c r="O541" s="51" t="s">
        <v>185</v>
      </c>
      <c r="P541" s="52" t="s">
        <v>354</v>
      </c>
      <c r="Q541" s="95" t="s">
        <v>502</v>
      </c>
      <c r="R541" s="53" t="s">
        <v>75</v>
      </c>
      <c r="S541" s="54" t="s">
        <v>303</v>
      </c>
    </row>
    <row r="542" spans="1:19">
      <c r="A542" s="37" t="s">
        <v>147</v>
      </c>
      <c r="B542" s="38">
        <v>4006737</v>
      </c>
      <c r="C542" s="39">
        <v>1</v>
      </c>
      <c r="D542" s="40">
        <v>5</v>
      </c>
      <c r="E542" s="41">
        <v>37800</v>
      </c>
      <c r="F542" s="42" t="s">
        <v>148</v>
      </c>
      <c r="G542" s="43" t="s">
        <v>26</v>
      </c>
      <c r="H542" s="44">
        <v>5</v>
      </c>
      <c r="I542" s="45" t="s">
        <v>88</v>
      </c>
      <c r="J542" s="46" t="s">
        <v>89</v>
      </c>
      <c r="K542" s="47">
        <v>108</v>
      </c>
      <c r="L542" s="48">
        <v>106</v>
      </c>
      <c r="M542" s="49">
        <v>45042.564166666663</v>
      </c>
      <c r="N542" s="50">
        <v>45042.567060185182</v>
      </c>
      <c r="O542" s="51" t="s">
        <v>248</v>
      </c>
      <c r="P542" s="52" t="s">
        <v>480</v>
      </c>
      <c r="Q542" s="95" t="s">
        <v>503</v>
      </c>
      <c r="R542" s="53" t="s">
        <v>402</v>
      </c>
      <c r="S542" s="54" t="s">
        <v>504</v>
      </c>
    </row>
    <row r="543" spans="1:19">
      <c r="A543" s="37" t="s">
        <v>147</v>
      </c>
      <c r="B543" s="38">
        <v>4006752</v>
      </c>
      <c r="C543" s="39">
        <v>1</v>
      </c>
      <c r="D543" s="40">
        <v>5</v>
      </c>
      <c r="E543" s="41">
        <v>37800</v>
      </c>
      <c r="F543" s="42" t="s">
        <v>148</v>
      </c>
      <c r="G543" s="43" t="s">
        <v>26</v>
      </c>
      <c r="H543" s="44">
        <v>5</v>
      </c>
      <c r="I543" s="45" t="s">
        <v>88</v>
      </c>
      <c r="J543" s="46" t="s">
        <v>89</v>
      </c>
      <c r="K543" s="47">
        <v>108</v>
      </c>
      <c r="L543" s="48">
        <v>107</v>
      </c>
      <c r="M543" s="49">
        <v>45042.567083333342</v>
      </c>
      <c r="N543" s="50">
        <v>45042.568043981482</v>
      </c>
      <c r="O543" s="51" t="s">
        <v>185</v>
      </c>
      <c r="P543" s="52" t="s">
        <v>185</v>
      </c>
      <c r="Q543" s="95" t="s">
        <v>156</v>
      </c>
      <c r="R543" s="53" t="s">
        <v>160</v>
      </c>
      <c r="S543" s="54" t="s">
        <v>406</v>
      </c>
    </row>
    <row r="544" spans="1:19">
      <c r="A544" s="37" t="s">
        <v>147</v>
      </c>
      <c r="B544" s="38">
        <v>4008721</v>
      </c>
      <c r="C544" s="39">
        <v>1</v>
      </c>
      <c r="D544" s="40">
        <v>5</v>
      </c>
      <c r="E544" s="41">
        <v>37826</v>
      </c>
      <c r="F544" s="42" t="s">
        <v>148</v>
      </c>
      <c r="G544" s="43" t="s">
        <v>26</v>
      </c>
      <c r="H544" s="44">
        <v>5</v>
      </c>
      <c r="I544" s="45" t="s">
        <v>88</v>
      </c>
      <c r="J544" s="46" t="s">
        <v>100</v>
      </c>
      <c r="K544" s="47">
        <v>108</v>
      </c>
      <c r="L544" s="48">
        <v>108</v>
      </c>
      <c r="M544" s="49">
        <v>45042.619884259257</v>
      </c>
      <c r="N544" s="50">
        <v>45042.7</v>
      </c>
      <c r="O544" s="51" t="s">
        <v>505</v>
      </c>
      <c r="P544" s="52" t="s">
        <v>506</v>
      </c>
      <c r="Q544" s="95" t="s">
        <v>507</v>
      </c>
      <c r="R544" s="53" t="s">
        <v>508</v>
      </c>
      <c r="S544" s="54" t="s">
        <v>509</v>
      </c>
    </row>
    <row r="545" spans="1:19">
      <c r="A545" s="37" t="s">
        <v>147</v>
      </c>
      <c r="B545" s="38">
        <v>4008730</v>
      </c>
      <c r="C545" s="39">
        <v>1</v>
      </c>
      <c r="D545" s="40">
        <v>5</v>
      </c>
      <c r="E545" s="41">
        <v>37826</v>
      </c>
      <c r="F545" s="42" t="s">
        <v>148</v>
      </c>
      <c r="G545" s="43" t="s">
        <v>26</v>
      </c>
      <c r="H545" s="44">
        <v>5</v>
      </c>
      <c r="I545" s="45" t="s">
        <v>88</v>
      </c>
      <c r="J545" s="46" t="s">
        <v>100</v>
      </c>
      <c r="K545" s="47">
        <v>108</v>
      </c>
      <c r="L545" s="48">
        <v>109</v>
      </c>
      <c r="M545" s="49">
        <v>45042.701041666667</v>
      </c>
      <c r="N545" s="50">
        <v>45042.701273148137</v>
      </c>
      <c r="O545" s="51" t="s">
        <v>382</v>
      </c>
      <c r="P545" s="52" t="s">
        <v>382</v>
      </c>
      <c r="Q545" s="95" t="s">
        <v>412</v>
      </c>
      <c r="R545" s="53" t="s">
        <v>160</v>
      </c>
      <c r="S545" s="54" t="s">
        <v>486</v>
      </c>
    </row>
    <row r="546" spans="1:19">
      <c r="A546" s="37" t="s">
        <v>147</v>
      </c>
      <c r="B546" s="38">
        <v>4008755</v>
      </c>
      <c r="C546" s="39">
        <v>1</v>
      </c>
      <c r="D546" s="40">
        <v>5</v>
      </c>
      <c r="E546" s="41">
        <v>37826</v>
      </c>
      <c r="F546" s="42" t="s">
        <v>148</v>
      </c>
      <c r="G546" s="43" t="s">
        <v>26</v>
      </c>
      <c r="H546" s="44">
        <v>5</v>
      </c>
      <c r="I546" s="45" t="s">
        <v>88</v>
      </c>
      <c r="J546" s="46" t="s">
        <v>100</v>
      </c>
      <c r="K546" s="47">
        <v>108</v>
      </c>
      <c r="L546" s="48">
        <v>110</v>
      </c>
      <c r="M546" s="49">
        <v>45042.705370370371</v>
      </c>
      <c r="N546" s="50">
        <v>45042.705636574072</v>
      </c>
      <c r="O546" s="51" t="s">
        <v>381</v>
      </c>
      <c r="P546" s="52" t="s">
        <v>382</v>
      </c>
      <c r="Q546" s="95" t="s">
        <v>510</v>
      </c>
      <c r="R546" s="53" t="s">
        <v>229</v>
      </c>
      <c r="S546" s="54" t="s">
        <v>254</v>
      </c>
    </row>
    <row r="547" spans="1:19">
      <c r="A547" s="37" t="s">
        <v>147</v>
      </c>
      <c r="B547" s="38">
        <v>4008763</v>
      </c>
      <c r="C547" s="39">
        <v>1</v>
      </c>
      <c r="D547" s="40">
        <v>5</v>
      </c>
      <c r="E547" s="41">
        <v>37826</v>
      </c>
      <c r="F547" s="42" t="s">
        <v>148</v>
      </c>
      <c r="G547" s="43" t="s">
        <v>26</v>
      </c>
      <c r="H547" s="44">
        <v>5</v>
      </c>
      <c r="I547" s="45" t="s">
        <v>88</v>
      </c>
      <c r="J547" s="46" t="s">
        <v>100</v>
      </c>
      <c r="K547" s="47">
        <v>108</v>
      </c>
      <c r="L547" s="48">
        <v>111</v>
      </c>
      <c r="M547" s="49">
        <v>45042.706493055557</v>
      </c>
      <c r="N547" s="50">
        <v>45042.706736111111</v>
      </c>
      <c r="O547" s="51" t="s">
        <v>397</v>
      </c>
      <c r="P547" s="52" t="s">
        <v>382</v>
      </c>
      <c r="Q547" s="95" t="s">
        <v>285</v>
      </c>
      <c r="R547" s="53" t="s">
        <v>75</v>
      </c>
      <c r="S547" s="54" t="s">
        <v>303</v>
      </c>
    </row>
    <row r="548" spans="1:19">
      <c r="A548" s="37" t="s">
        <v>147</v>
      </c>
      <c r="B548" s="38">
        <v>4008874</v>
      </c>
      <c r="C548" s="39">
        <v>1</v>
      </c>
      <c r="D548" s="40">
        <v>5</v>
      </c>
      <c r="E548" s="41">
        <v>37826</v>
      </c>
      <c r="F548" s="42" t="s">
        <v>148</v>
      </c>
      <c r="G548" s="43" t="s">
        <v>26</v>
      </c>
      <c r="H548" s="44">
        <v>5</v>
      </c>
      <c r="I548" s="45" t="s">
        <v>88</v>
      </c>
      <c r="J548" s="46" t="s">
        <v>100</v>
      </c>
      <c r="K548" s="47">
        <v>108</v>
      </c>
      <c r="L548" s="48">
        <v>112</v>
      </c>
      <c r="M548" s="49">
        <v>45042.732835648138</v>
      </c>
      <c r="N548" s="50">
        <v>45042.733067129629</v>
      </c>
      <c r="O548" s="51" t="s">
        <v>382</v>
      </c>
      <c r="P548" s="52" t="s">
        <v>382</v>
      </c>
      <c r="Q548" s="95" t="s">
        <v>511</v>
      </c>
      <c r="R548" s="53" t="s">
        <v>160</v>
      </c>
      <c r="S548" s="54" t="s">
        <v>512</v>
      </c>
    </row>
    <row r="549" spans="1:19">
      <c r="A549" s="37" t="s">
        <v>147</v>
      </c>
      <c r="B549" s="38">
        <v>4008902</v>
      </c>
      <c r="C549" s="39">
        <v>1</v>
      </c>
      <c r="D549" s="40">
        <v>5</v>
      </c>
      <c r="E549" s="41">
        <v>37826</v>
      </c>
      <c r="F549" s="42" t="s">
        <v>148</v>
      </c>
      <c r="G549" s="43" t="s">
        <v>26</v>
      </c>
      <c r="H549" s="44">
        <v>5</v>
      </c>
      <c r="I549" s="45" t="s">
        <v>88</v>
      </c>
      <c r="J549" s="46" t="s">
        <v>100</v>
      </c>
      <c r="K549" s="47">
        <v>108</v>
      </c>
      <c r="L549" s="48">
        <v>113</v>
      </c>
      <c r="M549" s="49">
        <v>45042.733391203707</v>
      </c>
      <c r="N549" s="50">
        <v>45042.733622685177</v>
      </c>
      <c r="O549" s="51" t="s">
        <v>382</v>
      </c>
      <c r="P549" s="52" t="s">
        <v>382</v>
      </c>
      <c r="Q549" s="95" t="s">
        <v>72</v>
      </c>
      <c r="R549" s="53" t="s">
        <v>160</v>
      </c>
      <c r="S549" s="54" t="s">
        <v>74</v>
      </c>
    </row>
    <row r="550" spans="1:19">
      <c r="A550" s="37" t="s">
        <v>147</v>
      </c>
      <c r="B550" s="38">
        <v>4008892</v>
      </c>
      <c r="C550" s="39">
        <v>1</v>
      </c>
      <c r="D550" s="40">
        <v>5</v>
      </c>
      <c r="E550" s="41">
        <v>37826</v>
      </c>
      <c r="F550" s="42" t="s">
        <v>148</v>
      </c>
      <c r="G550" s="43" t="s">
        <v>26</v>
      </c>
      <c r="H550" s="44">
        <v>5</v>
      </c>
      <c r="I550" s="45" t="s">
        <v>88</v>
      </c>
      <c r="J550" s="46" t="s">
        <v>100</v>
      </c>
      <c r="K550" s="47">
        <v>108</v>
      </c>
      <c r="L550" s="48">
        <v>114</v>
      </c>
      <c r="M550" s="49">
        <v>45042.735312500001</v>
      </c>
      <c r="N550" s="50">
        <v>45042.738136574073</v>
      </c>
      <c r="O550" s="51" t="s">
        <v>108</v>
      </c>
      <c r="P550" s="52" t="s">
        <v>244</v>
      </c>
      <c r="Q550" s="95" t="s">
        <v>513</v>
      </c>
      <c r="R550" s="53" t="s">
        <v>154</v>
      </c>
      <c r="S550" s="54" t="s">
        <v>310</v>
      </c>
    </row>
    <row r="551" spans="1:19">
      <c r="A551" s="37" t="s">
        <v>147</v>
      </c>
      <c r="B551" s="38">
        <v>4008895</v>
      </c>
      <c r="C551" s="39">
        <v>1</v>
      </c>
      <c r="D551" s="40">
        <v>5</v>
      </c>
      <c r="E551" s="41">
        <v>37826</v>
      </c>
      <c r="F551" s="42" t="s">
        <v>148</v>
      </c>
      <c r="G551" s="43" t="s">
        <v>26</v>
      </c>
      <c r="H551" s="44">
        <v>5</v>
      </c>
      <c r="I551" s="45" t="s">
        <v>88</v>
      </c>
      <c r="J551" s="46" t="s">
        <v>100</v>
      </c>
      <c r="K551" s="47">
        <v>999</v>
      </c>
      <c r="L551" s="48">
        <v>115</v>
      </c>
      <c r="M551" s="49">
        <v>45042.738449074073</v>
      </c>
      <c r="N551" s="50">
        <v>45042.738680555558</v>
      </c>
      <c r="O551" s="51" t="s">
        <v>382</v>
      </c>
      <c r="P551" s="52" t="s">
        <v>382</v>
      </c>
      <c r="Q551" s="95" t="s">
        <v>72</v>
      </c>
      <c r="R551" s="53" t="s">
        <v>160</v>
      </c>
      <c r="S551" s="54" t="s">
        <v>74</v>
      </c>
    </row>
    <row r="552" spans="1:19">
      <c r="A552" s="37" t="s">
        <v>147</v>
      </c>
      <c r="B552" s="38">
        <v>4008909</v>
      </c>
      <c r="C552" s="39">
        <v>1</v>
      </c>
      <c r="D552" s="40">
        <v>5</v>
      </c>
      <c r="E552" s="41">
        <v>37826</v>
      </c>
      <c r="F552" s="42" t="s">
        <v>148</v>
      </c>
      <c r="G552" s="43" t="s">
        <v>26</v>
      </c>
      <c r="H552" s="44">
        <v>5</v>
      </c>
      <c r="I552" s="45" t="s">
        <v>88</v>
      </c>
      <c r="J552" s="46" t="s">
        <v>100</v>
      </c>
      <c r="K552" s="47">
        <v>999</v>
      </c>
      <c r="L552" s="48">
        <v>116</v>
      </c>
      <c r="M552" s="49">
        <v>45042.739155092589</v>
      </c>
      <c r="N552" s="50">
        <v>45042.739398148151</v>
      </c>
      <c r="O552" s="51" t="s">
        <v>397</v>
      </c>
      <c r="P552" s="52" t="s">
        <v>382</v>
      </c>
      <c r="Q552" s="95" t="s">
        <v>191</v>
      </c>
      <c r="R552" s="53" t="s">
        <v>75</v>
      </c>
      <c r="S552" s="54" t="s">
        <v>195</v>
      </c>
    </row>
    <row r="553" spans="1:19">
      <c r="A553" s="37" t="s">
        <v>147</v>
      </c>
      <c r="B553" s="38">
        <v>4008912</v>
      </c>
      <c r="C553" s="39">
        <v>1</v>
      </c>
      <c r="D553" s="40">
        <v>5</v>
      </c>
      <c r="E553" s="41">
        <v>37826</v>
      </c>
      <c r="F553" s="42" t="s">
        <v>148</v>
      </c>
      <c r="G553" s="43" t="s">
        <v>26</v>
      </c>
      <c r="H553" s="44">
        <v>5</v>
      </c>
      <c r="I553" s="45" t="s">
        <v>88</v>
      </c>
      <c r="J553" s="46" t="s">
        <v>100</v>
      </c>
      <c r="K553" s="47">
        <v>999</v>
      </c>
      <c r="L553" s="48">
        <v>117</v>
      </c>
      <c r="M553" s="49">
        <v>45042.739722222221</v>
      </c>
      <c r="N553" s="50">
        <v>45042.739953703713</v>
      </c>
      <c r="O553" s="51" t="s">
        <v>382</v>
      </c>
      <c r="P553" s="52" t="s">
        <v>382</v>
      </c>
      <c r="Q553" s="95" t="s">
        <v>284</v>
      </c>
      <c r="R553" s="53" t="s">
        <v>160</v>
      </c>
      <c r="S553" s="54" t="s">
        <v>218</v>
      </c>
    </row>
    <row r="554" spans="1:19">
      <c r="A554" s="37" t="s">
        <v>147</v>
      </c>
      <c r="B554" s="38">
        <v>4008921</v>
      </c>
      <c r="C554" s="39">
        <v>1</v>
      </c>
      <c r="D554" s="40">
        <v>5</v>
      </c>
      <c r="E554" s="41">
        <v>37826</v>
      </c>
      <c r="F554" s="42" t="s">
        <v>148</v>
      </c>
      <c r="G554" s="43" t="s">
        <v>26</v>
      </c>
      <c r="H554" s="44">
        <v>5</v>
      </c>
      <c r="I554" s="45" t="s">
        <v>88</v>
      </c>
      <c r="J554" s="46" t="s">
        <v>100</v>
      </c>
      <c r="K554" s="47">
        <v>999</v>
      </c>
      <c r="L554" s="48">
        <v>118</v>
      </c>
      <c r="M554" s="49">
        <v>45042.741967592592</v>
      </c>
      <c r="N554" s="50">
        <v>45042.742199074077</v>
      </c>
      <c r="O554" s="51" t="s">
        <v>382</v>
      </c>
      <c r="P554" s="52" t="s">
        <v>382</v>
      </c>
      <c r="Q554" s="95" t="s">
        <v>498</v>
      </c>
      <c r="R554" s="53" t="s">
        <v>75</v>
      </c>
      <c r="S554" s="54" t="s">
        <v>37</v>
      </c>
    </row>
    <row r="555" spans="1:19">
      <c r="A555" s="37" t="s">
        <v>147</v>
      </c>
      <c r="B555" s="38">
        <v>4008923</v>
      </c>
      <c r="C555" s="39">
        <v>1</v>
      </c>
      <c r="D555" s="40">
        <v>5</v>
      </c>
      <c r="E555" s="41">
        <v>37826</v>
      </c>
      <c r="F555" s="42" t="s">
        <v>148</v>
      </c>
      <c r="G555" s="43" t="s">
        <v>26</v>
      </c>
      <c r="H555" s="44">
        <v>5</v>
      </c>
      <c r="I555" s="45" t="s">
        <v>88</v>
      </c>
      <c r="J555" s="46" t="s">
        <v>100</v>
      </c>
      <c r="K555" s="47">
        <v>999</v>
      </c>
      <c r="L555" s="48">
        <v>119</v>
      </c>
      <c r="M555" s="49">
        <v>45042.742395833331</v>
      </c>
      <c r="N555" s="50">
        <v>45042.742627314823</v>
      </c>
      <c r="O555" s="51" t="s">
        <v>382</v>
      </c>
      <c r="P555" s="52" t="s">
        <v>382</v>
      </c>
      <c r="Q555" s="95" t="s">
        <v>394</v>
      </c>
      <c r="R555" s="53" t="s">
        <v>160</v>
      </c>
      <c r="S555" s="54" t="s">
        <v>258</v>
      </c>
    </row>
    <row r="556" spans="1:19">
      <c r="A556" s="37" t="s">
        <v>147</v>
      </c>
      <c r="B556" s="38">
        <v>4008926</v>
      </c>
      <c r="C556" s="39">
        <v>1</v>
      </c>
      <c r="D556" s="40">
        <v>5</v>
      </c>
      <c r="E556" s="41">
        <v>37826</v>
      </c>
      <c r="F556" s="42" t="s">
        <v>148</v>
      </c>
      <c r="G556" s="43" t="s">
        <v>26</v>
      </c>
      <c r="H556" s="44">
        <v>5</v>
      </c>
      <c r="I556" s="45" t="s">
        <v>88</v>
      </c>
      <c r="J556" s="46" t="s">
        <v>100</v>
      </c>
      <c r="K556" s="47">
        <v>999</v>
      </c>
      <c r="L556" s="48">
        <v>120</v>
      </c>
      <c r="M556" s="49">
        <v>45042.743194444447</v>
      </c>
      <c r="N556" s="50">
        <v>45042.743437500001</v>
      </c>
      <c r="O556" s="51" t="s">
        <v>382</v>
      </c>
      <c r="P556" s="52" t="s">
        <v>382</v>
      </c>
      <c r="Q556" s="95" t="s">
        <v>212</v>
      </c>
      <c r="R556" s="53" t="s">
        <v>75</v>
      </c>
      <c r="S556" s="54" t="s">
        <v>414</v>
      </c>
    </row>
    <row r="557" spans="1:19">
      <c r="A557" s="37" t="s">
        <v>147</v>
      </c>
      <c r="B557" s="38">
        <v>4008932</v>
      </c>
      <c r="C557" s="39">
        <v>1</v>
      </c>
      <c r="D557" s="40">
        <v>5</v>
      </c>
      <c r="E557" s="41">
        <v>37826</v>
      </c>
      <c r="F557" s="42" t="s">
        <v>148</v>
      </c>
      <c r="G557" s="43" t="s">
        <v>26</v>
      </c>
      <c r="H557" s="44">
        <v>5</v>
      </c>
      <c r="I557" s="45" t="s">
        <v>88</v>
      </c>
      <c r="J557" s="46" t="s">
        <v>100</v>
      </c>
      <c r="K557" s="47">
        <v>999</v>
      </c>
      <c r="L557" s="48">
        <v>121</v>
      </c>
      <c r="M557" s="49">
        <v>45042.743923611109</v>
      </c>
      <c r="N557" s="50">
        <v>45042.744155092587</v>
      </c>
      <c r="O557" s="51" t="s">
        <v>382</v>
      </c>
      <c r="P557" s="52" t="s">
        <v>382</v>
      </c>
      <c r="Q557" s="95" t="s">
        <v>209</v>
      </c>
      <c r="R557" s="53" t="s">
        <v>160</v>
      </c>
      <c r="S557" s="54" t="s">
        <v>195</v>
      </c>
    </row>
    <row r="558" spans="1:19">
      <c r="A558" s="37" t="s">
        <v>147</v>
      </c>
      <c r="B558" s="38">
        <v>4008934</v>
      </c>
      <c r="C558" s="39">
        <v>1</v>
      </c>
      <c r="D558" s="40">
        <v>5</v>
      </c>
      <c r="E558" s="41">
        <v>37826</v>
      </c>
      <c r="F558" s="42" t="s">
        <v>148</v>
      </c>
      <c r="G558" s="43" t="s">
        <v>26</v>
      </c>
      <c r="H558" s="44">
        <v>5</v>
      </c>
      <c r="I558" s="45" t="s">
        <v>88</v>
      </c>
      <c r="J558" s="46" t="s">
        <v>100</v>
      </c>
      <c r="K558" s="47">
        <v>999</v>
      </c>
      <c r="L558" s="48">
        <v>122</v>
      </c>
      <c r="M558" s="49">
        <v>45042.744351851848</v>
      </c>
      <c r="N558" s="50">
        <v>45042.744583333333</v>
      </c>
      <c r="O558" s="51" t="s">
        <v>382</v>
      </c>
      <c r="P558" s="52" t="s">
        <v>382</v>
      </c>
      <c r="Q558" s="95" t="s">
        <v>394</v>
      </c>
      <c r="R558" s="53" t="s">
        <v>160</v>
      </c>
      <c r="S558" s="54" t="s">
        <v>258</v>
      </c>
    </row>
    <row r="559" spans="1:19">
      <c r="A559" s="37" t="s">
        <v>147</v>
      </c>
      <c r="B559" s="38">
        <v>4008939</v>
      </c>
      <c r="C559" s="39">
        <v>1</v>
      </c>
      <c r="D559" s="40">
        <v>5</v>
      </c>
      <c r="E559" s="41">
        <v>37826</v>
      </c>
      <c r="F559" s="42" t="s">
        <v>148</v>
      </c>
      <c r="G559" s="43" t="s">
        <v>26</v>
      </c>
      <c r="H559" s="44">
        <v>5</v>
      </c>
      <c r="I559" s="45" t="s">
        <v>88</v>
      </c>
      <c r="J559" s="46" t="s">
        <v>100</v>
      </c>
      <c r="K559" s="47">
        <v>999</v>
      </c>
      <c r="L559" s="48">
        <v>123</v>
      </c>
      <c r="M559" s="49">
        <v>45042.745092592602</v>
      </c>
      <c r="N559" s="50">
        <v>45042.745324074072</v>
      </c>
      <c r="O559" s="51" t="s">
        <v>382</v>
      </c>
      <c r="P559" s="52" t="s">
        <v>382</v>
      </c>
      <c r="Q559" s="95" t="s">
        <v>193</v>
      </c>
      <c r="R559" s="53" t="s">
        <v>160</v>
      </c>
      <c r="S559" s="54" t="s">
        <v>51</v>
      </c>
    </row>
    <row r="560" spans="1:19">
      <c r="A560" s="37" t="s">
        <v>147</v>
      </c>
      <c r="B560" s="38">
        <v>4008942</v>
      </c>
      <c r="C560" s="39">
        <v>1</v>
      </c>
      <c r="D560" s="40">
        <v>5</v>
      </c>
      <c r="E560" s="41">
        <v>37826</v>
      </c>
      <c r="F560" s="42" t="s">
        <v>148</v>
      </c>
      <c r="G560" s="43" t="s">
        <v>26</v>
      </c>
      <c r="H560" s="44">
        <v>5</v>
      </c>
      <c r="I560" s="45" t="s">
        <v>88</v>
      </c>
      <c r="J560" s="46" t="s">
        <v>100</v>
      </c>
      <c r="K560" s="47">
        <v>999</v>
      </c>
      <c r="L560" s="48">
        <v>124</v>
      </c>
      <c r="M560" s="49">
        <v>45042.745659722219</v>
      </c>
      <c r="N560" s="50">
        <v>45042.745891203696</v>
      </c>
      <c r="O560" s="51" t="s">
        <v>382</v>
      </c>
      <c r="P560" s="52" t="s">
        <v>382</v>
      </c>
      <c r="Q560" s="95" t="s">
        <v>284</v>
      </c>
      <c r="R560" s="53" t="s">
        <v>160</v>
      </c>
      <c r="S560" s="54" t="s">
        <v>376</v>
      </c>
    </row>
    <row r="561" spans="1:19">
      <c r="A561" s="37" t="s">
        <v>147</v>
      </c>
      <c r="B561" s="38">
        <v>4008943</v>
      </c>
      <c r="C561" s="39">
        <v>1</v>
      </c>
      <c r="D561" s="40">
        <v>5</v>
      </c>
      <c r="E561" s="41">
        <v>37826</v>
      </c>
      <c r="F561" s="42" t="s">
        <v>148</v>
      </c>
      <c r="G561" s="43" t="s">
        <v>26</v>
      </c>
      <c r="H561" s="44">
        <v>5</v>
      </c>
      <c r="I561" s="45" t="s">
        <v>88</v>
      </c>
      <c r="J561" s="46" t="s">
        <v>100</v>
      </c>
      <c r="K561" s="47">
        <v>999</v>
      </c>
      <c r="L561" s="48">
        <v>125</v>
      </c>
      <c r="M561" s="49">
        <v>45042.746261574073</v>
      </c>
      <c r="N561" s="50">
        <v>45042.746481481481</v>
      </c>
      <c r="O561" s="51" t="s">
        <v>382</v>
      </c>
      <c r="P561" s="52" t="s">
        <v>382</v>
      </c>
      <c r="Q561" s="95" t="s">
        <v>260</v>
      </c>
      <c r="R561" s="53" t="s">
        <v>160</v>
      </c>
      <c r="S561" s="54" t="s">
        <v>121</v>
      </c>
    </row>
    <row r="562" spans="1:19">
      <c r="A562" s="37" t="s">
        <v>147</v>
      </c>
      <c r="B562" s="38">
        <v>4008945</v>
      </c>
      <c r="C562" s="39">
        <v>1</v>
      </c>
      <c r="D562" s="40">
        <v>5</v>
      </c>
      <c r="E562" s="41">
        <v>37826</v>
      </c>
      <c r="F562" s="42" t="s">
        <v>148</v>
      </c>
      <c r="G562" s="43" t="s">
        <v>26</v>
      </c>
      <c r="H562" s="44">
        <v>5</v>
      </c>
      <c r="I562" s="45" t="s">
        <v>88</v>
      </c>
      <c r="J562" s="46" t="s">
        <v>100</v>
      </c>
      <c r="K562" s="47">
        <v>999</v>
      </c>
      <c r="L562" s="48">
        <v>126</v>
      </c>
      <c r="M562" s="49">
        <v>45042.746736111112</v>
      </c>
      <c r="N562" s="50">
        <v>45042.746967592589</v>
      </c>
      <c r="O562" s="51" t="s">
        <v>382</v>
      </c>
      <c r="P562" s="52" t="s">
        <v>382</v>
      </c>
      <c r="Q562" s="95" t="s">
        <v>398</v>
      </c>
      <c r="R562" s="53" t="s">
        <v>160</v>
      </c>
      <c r="S562" s="54" t="s">
        <v>215</v>
      </c>
    </row>
    <row r="563" spans="1:19">
      <c r="A563" s="37" t="s">
        <v>147</v>
      </c>
      <c r="B563" s="38">
        <v>4008946</v>
      </c>
      <c r="C563" s="39">
        <v>1</v>
      </c>
      <c r="D563" s="40">
        <v>5</v>
      </c>
      <c r="E563" s="41">
        <v>37826</v>
      </c>
      <c r="F563" s="42" t="s">
        <v>148</v>
      </c>
      <c r="G563" s="43" t="s">
        <v>26</v>
      </c>
      <c r="H563" s="44">
        <v>5</v>
      </c>
      <c r="I563" s="45" t="s">
        <v>88</v>
      </c>
      <c r="J563" s="46" t="s">
        <v>100</v>
      </c>
      <c r="K563" s="47">
        <v>999</v>
      </c>
      <c r="L563" s="48">
        <v>127</v>
      </c>
      <c r="M563" s="49">
        <v>45042.74722222222</v>
      </c>
      <c r="N563" s="50">
        <v>45042.747453703712</v>
      </c>
      <c r="O563" s="51" t="s">
        <v>382</v>
      </c>
      <c r="P563" s="52" t="s">
        <v>382</v>
      </c>
      <c r="Q563" s="95" t="s">
        <v>398</v>
      </c>
      <c r="R563" s="53" t="s">
        <v>160</v>
      </c>
      <c r="S563" s="54" t="s">
        <v>215</v>
      </c>
    </row>
    <row r="564" spans="1:19">
      <c r="A564" s="37" t="s">
        <v>147</v>
      </c>
      <c r="B564" s="38">
        <v>4008948</v>
      </c>
      <c r="C564" s="39">
        <v>1</v>
      </c>
      <c r="D564" s="40">
        <v>5</v>
      </c>
      <c r="E564" s="41">
        <v>37826</v>
      </c>
      <c r="F564" s="42" t="s">
        <v>148</v>
      </c>
      <c r="G564" s="43" t="s">
        <v>26</v>
      </c>
      <c r="H564" s="44">
        <v>5</v>
      </c>
      <c r="I564" s="45" t="s">
        <v>88</v>
      </c>
      <c r="J564" s="46" t="s">
        <v>100</v>
      </c>
      <c r="K564" s="47">
        <v>999</v>
      </c>
      <c r="L564" s="48">
        <v>128</v>
      </c>
      <c r="M564" s="49">
        <v>45042.747731481482</v>
      </c>
      <c r="N564" s="50">
        <v>45042.74796296296</v>
      </c>
      <c r="O564" s="51" t="s">
        <v>382</v>
      </c>
      <c r="P564" s="52" t="s">
        <v>382</v>
      </c>
      <c r="Q564" s="95" t="s">
        <v>299</v>
      </c>
      <c r="R564" s="53" t="s">
        <v>160</v>
      </c>
      <c r="S564" s="54" t="s">
        <v>193</v>
      </c>
    </row>
    <row r="565" spans="1:19">
      <c r="A565" s="37" t="s">
        <v>147</v>
      </c>
      <c r="B565" s="38">
        <v>4008953</v>
      </c>
      <c r="C565" s="39">
        <v>1</v>
      </c>
      <c r="D565" s="40">
        <v>5</v>
      </c>
      <c r="E565" s="41">
        <v>37826</v>
      </c>
      <c r="F565" s="42" t="s">
        <v>148</v>
      </c>
      <c r="G565" s="43" t="s">
        <v>26</v>
      </c>
      <c r="H565" s="44">
        <v>5</v>
      </c>
      <c r="I565" s="45" t="s">
        <v>88</v>
      </c>
      <c r="J565" s="46" t="s">
        <v>100</v>
      </c>
      <c r="K565" s="47">
        <v>999</v>
      </c>
      <c r="L565" s="48">
        <v>129</v>
      </c>
      <c r="M565" s="49">
        <v>45042.74858796296</v>
      </c>
      <c r="N565" s="50">
        <v>45042.748831018522</v>
      </c>
      <c r="O565" s="51" t="s">
        <v>397</v>
      </c>
      <c r="P565" s="52" t="s">
        <v>382</v>
      </c>
      <c r="Q565" s="95" t="s">
        <v>245</v>
      </c>
      <c r="R565" s="53" t="s">
        <v>75</v>
      </c>
      <c r="S565" s="54" t="s">
        <v>285</v>
      </c>
    </row>
    <row r="566" spans="1:19">
      <c r="A566" s="37" t="s">
        <v>147</v>
      </c>
      <c r="B566" s="38">
        <v>4008957</v>
      </c>
      <c r="C566" s="39">
        <v>1</v>
      </c>
      <c r="D566" s="40">
        <v>5</v>
      </c>
      <c r="E566" s="41">
        <v>37826</v>
      </c>
      <c r="F566" s="42" t="s">
        <v>148</v>
      </c>
      <c r="G566" s="43" t="s">
        <v>26</v>
      </c>
      <c r="H566" s="44">
        <v>5</v>
      </c>
      <c r="I566" s="45" t="s">
        <v>88</v>
      </c>
      <c r="J566" s="46" t="s">
        <v>100</v>
      </c>
      <c r="K566" s="47">
        <v>999</v>
      </c>
      <c r="L566" s="48">
        <v>130</v>
      </c>
      <c r="M566" s="49">
        <v>45042.749074074083</v>
      </c>
      <c r="N566" s="50">
        <v>45042.749305555553</v>
      </c>
      <c r="O566" s="51" t="s">
        <v>382</v>
      </c>
      <c r="P566" s="52" t="s">
        <v>382</v>
      </c>
      <c r="Q566" s="95" t="s">
        <v>397</v>
      </c>
      <c r="R566" s="53" t="s">
        <v>160</v>
      </c>
      <c r="S566" s="54" t="s">
        <v>191</v>
      </c>
    </row>
    <row r="567" spans="1:19">
      <c r="A567" s="37" t="s">
        <v>147</v>
      </c>
      <c r="B567" s="38">
        <v>4008960</v>
      </c>
      <c r="C567" s="39">
        <v>1</v>
      </c>
      <c r="D567" s="40">
        <v>5</v>
      </c>
      <c r="E567" s="41">
        <v>37826</v>
      </c>
      <c r="F567" s="42" t="s">
        <v>148</v>
      </c>
      <c r="G567" s="43" t="s">
        <v>26</v>
      </c>
      <c r="H567" s="44">
        <v>5</v>
      </c>
      <c r="I567" s="45" t="s">
        <v>88</v>
      </c>
      <c r="J567" s="46" t="s">
        <v>100</v>
      </c>
      <c r="K567" s="47">
        <v>999</v>
      </c>
      <c r="L567" s="48">
        <v>131</v>
      </c>
      <c r="M567" s="49">
        <v>45042.749768518523</v>
      </c>
      <c r="N567" s="50">
        <v>45042.75</v>
      </c>
      <c r="O567" s="51" t="s">
        <v>382</v>
      </c>
      <c r="P567" s="52" t="s">
        <v>382</v>
      </c>
      <c r="Q567" s="95" t="s">
        <v>377</v>
      </c>
      <c r="R567" s="53" t="s">
        <v>160</v>
      </c>
      <c r="S567" s="54" t="s">
        <v>379</v>
      </c>
    </row>
    <row r="568" spans="1:19">
      <c r="A568" s="37" t="s">
        <v>147</v>
      </c>
      <c r="B568" s="38">
        <v>4008965</v>
      </c>
      <c r="C568" s="39">
        <v>1</v>
      </c>
      <c r="D568" s="40">
        <v>5</v>
      </c>
      <c r="E568" s="41">
        <v>37826</v>
      </c>
      <c r="F568" s="42" t="s">
        <v>148</v>
      </c>
      <c r="G568" s="43" t="s">
        <v>26</v>
      </c>
      <c r="H568" s="44">
        <v>5</v>
      </c>
      <c r="I568" s="45" t="s">
        <v>88</v>
      </c>
      <c r="J568" s="46" t="s">
        <v>100</v>
      </c>
      <c r="K568" s="47">
        <v>999</v>
      </c>
      <c r="L568" s="48">
        <v>132</v>
      </c>
      <c r="M568" s="49">
        <v>45042.750532407408</v>
      </c>
      <c r="N568" s="50">
        <v>45042.750763888893</v>
      </c>
      <c r="O568" s="51" t="s">
        <v>382</v>
      </c>
      <c r="P568" s="52" t="s">
        <v>382</v>
      </c>
      <c r="Q568" s="95" t="s">
        <v>210</v>
      </c>
      <c r="R568" s="53" t="s">
        <v>160</v>
      </c>
      <c r="S568" s="54" t="s">
        <v>187</v>
      </c>
    </row>
    <row r="569" spans="1:19">
      <c r="A569" s="37" t="s">
        <v>147</v>
      </c>
      <c r="B569" s="38">
        <v>4008970</v>
      </c>
      <c r="C569" s="39">
        <v>1</v>
      </c>
      <c r="D569" s="40">
        <v>5</v>
      </c>
      <c r="E569" s="41">
        <v>37826</v>
      </c>
      <c r="F569" s="42" t="s">
        <v>148</v>
      </c>
      <c r="G569" s="43" t="s">
        <v>26</v>
      </c>
      <c r="H569" s="44">
        <v>5</v>
      </c>
      <c r="I569" s="45" t="s">
        <v>88</v>
      </c>
      <c r="J569" s="46" t="s">
        <v>100</v>
      </c>
      <c r="K569" s="47">
        <v>999</v>
      </c>
      <c r="L569" s="48">
        <v>133</v>
      </c>
      <c r="M569" s="49">
        <v>45042.751192129632</v>
      </c>
      <c r="N569" s="50">
        <v>45042.751423611109</v>
      </c>
      <c r="O569" s="51" t="s">
        <v>382</v>
      </c>
      <c r="P569" s="52" t="s">
        <v>382</v>
      </c>
      <c r="Q569" s="95" t="s">
        <v>258</v>
      </c>
      <c r="R569" s="53" t="s">
        <v>160</v>
      </c>
      <c r="S569" s="54" t="s">
        <v>384</v>
      </c>
    </row>
    <row r="570" spans="1:19">
      <c r="A570" s="37" t="s">
        <v>147</v>
      </c>
      <c r="B570" s="38">
        <v>4008973</v>
      </c>
      <c r="C570" s="39">
        <v>1</v>
      </c>
      <c r="D570" s="40">
        <v>5</v>
      </c>
      <c r="E570" s="41">
        <v>37826</v>
      </c>
      <c r="F570" s="42" t="s">
        <v>148</v>
      </c>
      <c r="G570" s="43" t="s">
        <v>26</v>
      </c>
      <c r="H570" s="44">
        <v>5</v>
      </c>
      <c r="I570" s="45" t="s">
        <v>88</v>
      </c>
      <c r="J570" s="46" t="s">
        <v>100</v>
      </c>
      <c r="K570" s="47">
        <v>999</v>
      </c>
      <c r="L570" s="48">
        <v>134</v>
      </c>
      <c r="M570" s="49">
        <v>45042.751770833333</v>
      </c>
      <c r="N570" s="50">
        <v>45042.752002314817</v>
      </c>
      <c r="O570" s="51" t="s">
        <v>382</v>
      </c>
      <c r="P570" s="52" t="s">
        <v>396</v>
      </c>
      <c r="Q570" s="95" t="s">
        <v>38</v>
      </c>
      <c r="R570" s="53" t="s">
        <v>75</v>
      </c>
      <c r="S570" s="54" t="s">
        <v>287</v>
      </c>
    </row>
    <row r="571" spans="1:19">
      <c r="A571" s="37" t="s">
        <v>147</v>
      </c>
      <c r="B571" s="38">
        <v>4008978</v>
      </c>
      <c r="C571" s="39">
        <v>1</v>
      </c>
      <c r="D571" s="40">
        <v>5</v>
      </c>
      <c r="E571" s="41">
        <v>37826</v>
      </c>
      <c r="F571" s="42" t="s">
        <v>148</v>
      </c>
      <c r="G571" s="43" t="s">
        <v>26</v>
      </c>
      <c r="H571" s="44">
        <v>5</v>
      </c>
      <c r="I571" s="45" t="s">
        <v>88</v>
      </c>
      <c r="J571" s="46" t="s">
        <v>100</v>
      </c>
      <c r="K571" s="47">
        <v>999</v>
      </c>
      <c r="L571" s="48">
        <v>135</v>
      </c>
      <c r="M571" s="49">
        <v>45042.752280092587</v>
      </c>
      <c r="N571" s="50">
        <v>45042.752523148149</v>
      </c>
      <c r="O571" s="51" t="s">
        <v>397</v>
      </c>
      <c r="P571" s="52" t="s">
        <v>382</v>
      </c>
      <c r="Q571" s="95" t="s">
        <v>299</v>
      </c>
      <c r="R571" s="53" t="s">
        <v>75</v>
      </c>
      <c r="S571" s="54" t="s">
        <v>193</v>
      </c>
    </row>
    <row r="572" spans="1:19">
      <c r="A572" s="37" t="s">
        <v>147</v>
      </c>
      <c r="B572" s="38">
        <v>4008982</v>
      </c>
      <c r="C572" s="39">
        <v>1</v>
      </c>
      <c r="D572" s="40">
        <v>5</v>
      </c>
      <c r="E572" s="41">
        <v>37826</v>
      </c>
      <c r="F572" s="42" t="s">
        <v>148</v>
      </c>
      <c r="G572" s="43" t="s">
        <v>26</v>
      </c>
      <c r="H572" s="44">
        <v>5</v>
      </c>
      <c r="I572" s="45" t="s">
        <v>88</v>
      </c>
      <c r="J572" s="46" t="s">
        <v>100</v>
      </c>
      <c r="K572" s="47">
        <v>999</v>
      </c>
      <c r="L572" s="48">
        <v>136</v>
      </c>
      <c r="M572" s="49">
        <v>45042.753020833326</v>
      </c>
      <c r="N572" s="50">
        <v>45042.753275462957</v>
      </c>
      <c r="O572" s="51" t="s">
        <v>398</v>
      </c>
      <c r="P572" s="52" t="s">
        <v>382</v>
      </c>
      <c r="Q572" s="95" t="s">
        <v>193</v>
      </c>
      <c r="R572" s="53" t="s">
        <v>156</v>
      </c>
      <c r="S572" s="54" t="s">
        <v>187</v>
      </c>
    </row>
    <row r="573" spans="1:19">
      <c r="A573" s="37" t="s">
        <v>147</v>
      </c>
      <c r="B573" s="38">
        <v>4008985</v>
      </c>
      <c r="C573" s="39">
        <v>1</v>
      </c>
      <c r="D573" s="40">
        <v>5</v>
      </c>
      <c r="E573" s="41">
        <v>37826</v>
      </c>
      <c r="F573" s="42" t="s">
        <v>148</v>
      </c>
      <c r="G573" s="43" t="s">
        <v>26</v>
      </c>
      <c r="H573" s="44">
        <v>5</v>
      </c>
      <c r="I573" s="45" t="s">
        <v>88</v>
      </c>
      <c r="J573" s="46" t="s">
        <v>100</v>
      </c>
      <c r="K573" s="47">
        <v>999</v>
      </c>
      <c r="L573" s="48">
        <v>137</v>
      </c>
      <c r="M573" s="49">
        <v>45042.753611111111</v>
      </c>
      <c r="N573" s="50">
        <v>45042.753842592603</v>
      </c>
      <c r="O573" s="51" t="s">
        <v>382</v>
      </c>
      <c r="P573" s="52" t="s">
        <v>382</v>
      </c>
      <c r="Q573" s="95" t="s">
        <v>284</v>
      </c>
      <c r="R573" s="53" t="s">
        <v>160</v>
      </c>
      <c r="S573" s="54" t="s">
        <v>376</v>
      </c>
    </row>
    <row r="574" spans="1:19">
      <c r="A574" s="37" t="s">
        <v>147</v>
      </c>
      <c r="B574" s="38">
        <v>4008989</v>
      </c>
      <c r="C574" s="39">
        <v>1</v>
      </c>
      <c r="D574" s="40">
        <v>5</v>
      </c>
      <c r="E574" s="41">
        <v>37826</v>
      </c>
      <c r="F574" s="42" t="s">
        <v>148</v>
      </c>
      <c r="G574" s="43" t="s">
        <v>26</v>
      </c>
      <c r="H574" s="44">
        <v>5</v>
      </c>
      <c r="I574" s="45" t="s">
        <v>88</v>
      </c>
      <c r="J574" s="46" t="s">
        <v>100</v>
      </c>
      <c r="K574" s="47">
        <v>999</v>
      </c>
      <c r="L574" s="48">
        <v>138</v>
      </c>
      <c r="M574" s="49">
        <v>45042.75403935185</v>
      </c>
      <c r="N574" s="50">
        <v>45042.754282407397</v>
      </c>
      <c r="O574" s="51" t="s">
        <v>397</v>
      </c>
      <c r="P574" s="52" t="s">
        <v>382</v>
      </c>
      <c r="Q574" s="95" t="s">
        <v>394</v>
      </c>
      <c r="R574" s="53" t="s">
        <v>75</v>
      </c>
      <c r="S574" s="54" t="s">
        <v>256</v>
      </c>
    </row>
    <row r="575" spans="1:19">
      <c r="A575" s="37" t="s">
        <v>147</v>
      </c>
      <c r="B575" s="38">
        <v>4008991</v>
      </c>
      <c r="C575" s="39">
        <v>1</v>
      </c>
      <c r="D575" s="40">
        <v>5</v>
      </c>
      <c r="E575" s="41">
        <v>37826</v>
      </c>
      <c r="F575" s="42" t="s">
        <v>148</v>
      </c>
      <c r="G575" s="43" t="s">
        <v>26</v>
      </c>
      <c r="H575" s="44">
        <v>5</v>
      </c>
      <c r="I575" s="45" t="s">
        <v>88</v>
      </c>
      <c r="J575" s="46" t="s">
        <v>100</v>
      </c>
      <c r="K575" s="47">
        <v>999</v>
      </c>
      <c r="L575" s="48">
        <v>139</v>
      </c>
      <c r="M575" s="49">
        <v>45042.754502314812</v>
      </c>
      <c r="N575" s="50">
        <v>45042.754745370366</v>
      </c>
      <c r="O575" s="51" t="s">
        <v>397</v>
      </c>
      <c r="P575" s="52" t="s">
        <v>382</v>
      </c>
      <c r="Q575" s="95" t="s">
        <v>382</v>
      </c>
      <c r="R575" s="53" t="s">
        <v>75</v>
      </c>
      <c r="S575" s="54" t="s">
        <v>377</v>
      </c>
    </row>
    <row r="576" spans="1:19">
      <c r="A576" s="37" t="s">
        <v>147</v>
      </c>
      <c r="B576" s="38">
        <v>4008996</v>
      </c>
      <c r="C576" s="39">
        <v>1</v>
      </c>
      <c r="D576" s="40">
        <v>5</v>
      </c>
      <c r="E576" s="41">
        <v>37826</v>
      </c>
      <c r="F576" s="42" t="s">
        <v>148</v>
      </c>
      <c r="G576" s="43" t="s">
        <v>26</v>
      </c>
      <c r="H576" s="44">
        <v>5</v>
      </c>
      <c r="I576" s="45" t="s">
        <v>88</v>
      </c>
      <c r="J576" s="46" t="s">
        <v>100</v>
      </c>
      <c r="K576" s="47">
        <v>999</v>
      </c>
      <c r="L576" s="48">
        <v>140</v>
      </c>
      <c r="M576" s="49">
        <v>45042.755185185182</v>
      </c>
      <c r="N576" s="50">
        <v>45042.755416666667</v>
      </c>
      <c r="O576" s="51" t="s">
        <v>382</v>
      </c>
      <c r="P576" s="52" t="s">
        <v>382</v>
      </c>
      <c r="Q576" s="95" t="s">
        <v>256</v>
      </c>
      <c r="R576" s="53" t="s">
        <v>160</v>
      </c>
      <c r="S576" s="54" t="s">
        <v>120</v>
      </c>
    </row>
    <row r="577" spans="1:19">
      <c r="A577" s="37" t="s">
        <v>147</v>
      </c>
      <c r="B577" s="38">
        <v>4009004</v>
      </c>
      <c r="C577" s="39">
        <v>1</v>
      </c>
      <c r="D577" s="40">
        <v>5</v>
      </c>
      <c r="E577" s="41">
        <v>37826</v>
      </c>
      <c r="F577" s="42" t="s">
        <v>148</v>
      </c>
      <c r="G577" s="43" t="s">
        <v>26</v>
      </c>
      <c r="H577" s="44">
        <v>5</v>
      </c>
      <c r="I577" s="45" t="s">
        <v>88</v>
      </c>
      <c r="J577" s="46" t="s">
        <v>100</v>
      </c>
      <c r="K577" s="47">
        <v>999</v>
      </c>
      <c r="L577" s="48">
        <v>141</v>
      </c>
      <c r="M577" s="49">
        <v>45042.756516203714</v>
      </c>
      <c r="N577" s="50">
        <v>45042.756747685176</v>
      </c>
      <c r="O577" s="51" t="s">
        <v>382</v>
      </c>
      <c r="P577" s="52" t="s">
        <v>382</v>
      </c>
      <c r="Q577" s="95" t="s">
        <v>179</v>
      </c>
      <c r="R577" s="53" t="s">
        <v>160</v>
      </c>
      <c r="S577" s="54" t="s">
        <v>95</v>
      </c>
    </row>
    <row r="578" spans="1:19">
      <c r="A578" s="37" t="s">
        <v>147</v>
      </c>
      <c r="B578" s="38">
        <v>4009007</v>
      </c>
      <c r="C578" s="39">
        <v>1</v>
      </c>
      <c r="D578" s="40">
        <v>5</v>
      </c>
      <c r="E578" s="41">
        <v>37826</v>
      </c>
      <c r="F578" s="42" t="s">
        <v>148</v>
      </c>
      <c r="G578" s="43" t="s">
        <v>26</v>
      </c>
      <c r="H578" s="44">
        <v>5</v>
      </c>
      <c r="I578" s="45" t="s">
        <v>88</v>
      </c>
      <c r="J578" s="46" t="s">
        <v>100</v>
      </c>
      <c r="K578" s="47">
        <v>999</v>
      </c>
      <c r="L578" s="48">
        <v>142</v>
      </c>
      <c r="M578" s="49">
        <v>45042.757118055553</v>
      </c>
      <c r="N578" s="50">
        <v>45042.757361111107</v>
      </c>
      <c r="O578" s="51" t="s">
        <v>397</v>
      </c>
      <c r="P578" s="52" t="s">
        <v>382</v>
      </c>
      <c r="Q578" s="95" t="s">
        <v>107</v>
      </c>
      <c r="R578" s="53" t="s">
        <v>160</v>
      </c>
      <c r="S578" s="54" t="s">
        <v>388</v>
      </c>
    </row>
    <row r="579" spans="1:19">
      <c r="A579" s="37" t="s">
        <v>147</v>
      </c>
      <c r="B579" s="38">
        <v>4002971</v>
      </c>
      <c r="C579" s="39">
        <v>1</v>
      </c>
      <c r="D579" s="40">
        <v>3</v>
      </c>
      <c r="E579" s="41">
        <v>37811</v>
      </c>
      <c r="F579" s="42" t="s">
        <v>148</v>
      </c>
      <c r="G579" s="43" t="s">
        <v>26</v>
      </c>
      <c r="H579" s="44">
        <v>6</v>
      </c>
      <c r="I579" s="45" t="s">
        <v>111</v>
      </c>
      <c r="J579" s="46" t="s">
        <v>112</v>
      </c>
      <c r="K579" s="47">
        <v>77</v>
      </c>
      <c r="L579" s="48">
        <v>22</v>
      </c>
      <c r="M579" s="49">
        <v>45042.32335648148</v>
      </c>
      <c r="N579" s="50">
        <v>45042.344837962963</v>
      </c>
      <c r="O579" s="51" t="s">
        <v>514</v>
      </c>
      <c r="P579" s="52" t="s">
        <v>515</v>
      </c>
      <c r="Q579" s="95" t="s">
        <v>516</v>
      </c>
      <c r="R579" s="53" t="s">
        <v>517</v>
      </c>
      <c r="S579" s="54" t="s">
        <v>518</v>
      </c>
    </row>
    <row r="580" spans="1:19">
      <c r="A580" s="37" t="s">
        <v>147</v>
      </c>
      <c r="B580" s="38">
        <v>4002982</v>
      </c>
      <c r="C580" s="39">
        <v>1</v>
      </c>
      <c r="D580" s="40">
        <v>3</v>
      </c>
      <c r="E580" s="41">
        <v>37811</v>
      </c>
      <c r="F580" s="42" t="s">
        <v>148</v>
      </c>
      <c r="G580" s="43" t="s">
        <v>26</v>
      </c>
      <c r="H580" s="44">
        <v>6</v>
      </c>
      <c r="I580" s="45" t="s">
        <v>111</v>
      </c>
      <c r="J580" s="46" t="s">
        <v>112</v>
      </c>
      <c r="K580" s="47">
        <v>56</v>
      </c>
      <c r="L580" s="48">
        <v>2</v>
      </c>
      <c r="M580" s="49">
        <v>45042.345057870371</v>
      </c>
      <c r="N580" s="50">
        <v>45042.345763888887</v>
      </c>
      <c r="O580" s="51" t="s">
        <v>244</v>
      </c>
      <c r="P580" s="52" t="s">
        <v>407</v>
      </c>
      <c r="Q580" s="95" t="s">
        <v>401</v>
      </c>
      <c r="R580" s="53" t="s">
        <v>227</v>
      </c>
      <c r="S580" s="54" t="s">
        <v>169</v>
      </c>
    </row>
    <row r="581" spans="1:19">
      <c r="A581" s="37" t="s">
        <v>147</v>
      </c>
      <c r="B581" s="38">
        <v>4003007</v>
      </c>
      <c r="C581" s="39">
        <v>1</v>
      </c>
      <c r="D581" s="40">
        <v>3</v>
      </c>
      <c r="E581" s="41">
        <v>37811</v>
      </c>
      <c r="F581" s="42" t="s">
        <v>148</v>
      </c>
      <c r="G581" s="43" t="s">
        <v>26</v>
      </c>
      <c r="H581" s="44">
        <v>6</v>
      </c>
      <c r="I581" s="45" t="s">
        <v>111</v>
      </c>
      <c r="J581" s="46" t="s">
        <v>112</v>
      </c>
      <c r="K581" s="47">
        <v>56</v>
      </c>
      <c r="L581" s="48">
        <v>3</v>
      </c>
      <c r="M581" s="49">
        <v>45042.346400462957</v>
      </c>
      <c r="N581" s="50">
        <v>45042.347939814812</v>
      </c>
      <c r="O581" s="51" t="s">
        <v>481</v>
      </c>
      <c r="P581" s="52" t="s">
        <v>51</v>
      </c>
      <c r="Q581" s="95" t="s">
        <v>264</v>
      </c>
      <c r="R581" s="53" t="s">
        <v>414</v>
      </c>
      <c r="S581" s="54" t="s">
        <v>519</v>
      </c>
    </row>
    <row r="582" spans="1:19">
      <c r="A582" s="37" t="s">
        <v>147</v>
      </c>
      <c r="B582" s="38">
        <v>4003020</v>
      </c>
      <c r="C582" s="39">
        <v>1</v>
      </c>
      <c r="D582" s="40">
        <v>3</v>
      </c>
      <c r="E582" s="41">
        <v>37811</v>
      </c>
      <c r="F582" s="42" t="s">
        <v>148</v>
      </c>
      <c r="G582" s="43" t="s">
        <v>26</v>
      </c>
      <c r="H582" s="44">
        <v>6</v>
      </c>
      <c r="I582" s="45" t="s">
        <v>111</v>
      </c>
      <c r="J582" s="46" t="s">
        <v>112</v>
      </c>
      <c r="K582" s="47">
        <v>56</v>
      </c>
      <c r="L582" s="48">
        <v>4</v>
      </c>
      <c r="M582" s="49">
        <v>45042.347962962973</v>
      </c>
      <c r="N582" s="50">
        <v>45042.348668981482</v>
      </c>
      <c r="O582" s="51" t="s">
        <v>379</v>
      </c>
      <c r="P582" s="52" t="s">
        <v>407</v>
      </c>
      <c r="Q582" s="95" t="s">
        <v>229</v>
      </c>
      <c r="R582" s="53" t="s">
        <v>227</v>
      </c>
      <c r="S582" s="54" t="s">
        <v>51</v>
      </c>
    </row>
    <row r="583" spans="1:19">
      <c r="A583" s="37" t="s">
        <v>147</v>
      </c>
      <c r="B583" s="38">
        <v>4003029</v>
      </c>
      <c r="C583" s="39">
        <v>1</v>
      </c>
      <c r="D583" s="40">
        <v>3</v>
      </c>
      <c r="E583" s="41">
        <v>37811</v>
      </c>
      <c r="F583" s="42" t="s">
        <v>148</v>
      </c>
      <c r="G583" s="43" t="s">
        <v>26</v>
      </c>
      <c r="H583" s="44">
        <v>6</v>
      </c>
      <c r="I583" s="45" t="s">
        <v>111</v>
      </c>
      <c r="J583" s="46" t="s">
        <v>112</v>
      </c>
      <c r="K583" s="47">
        <v>56</v>
      </c>
      <c r="L583" s="48">
        <v>5</v>
      </c>
      <c r="M583" s="49">
        <v>45042.349074074067</v>
      </c>
      <c r="N583" s="50">
        <v>45042.349421296298</v>
      </c>
      <c r="O583" s="51" t="s">
        <v>98</v>
      </c>
      <c r="P583" s="52" t="s">
        <v>98</v>
      </c>
      <c r="Q583" s="95" t="s">
        <v>204</v>
      </c>
      <c r="R583" s="53" t="s">
        <v>160</v>
      </c>
      <c r="S583" s="54" t="s">
        <v>226</v>
      </c>
    </row>
    <row r="584" spans="1:19">
      <c r="A584" s="37" t="s">
        <v>147</v>
      </c>
      <c r="B584" s="38">
        <v>4003046</v>
      </c>
      <c r="C584" s="39">
        <v>1</v>
      </c>
      <c r="D584" s="40">
        <v>3</v>
      </c>
      <c r="E584" s="41">
        <v>37811</v>
      </c>
      <c r="F584" s="42" t="s">
        <v>148</v>
      </c>
      <c r="G584" s="43" t="s">
        <v>26</v>
      </c>
      <c r="H584" s="44">
        <v>6</v>
      </c>
      <c r="I584" s="45" t="s">
        <v>111</v>
      </c>
      <c r="J584" s="46" t="s">
        <v>112</v>
      </c>
      <c r="K584" s="47">
        <v>56</v>
      </c>
      <c r="L584" s="48">
        <v>6</v>
      </c>
      <c r="M584" s="49">
        <v>45042.350023148138</v>
      </c>
      <c r="N584" s="50">
        <v>45042.350868055553</v>
      </c>
      <c r="O584" s="51" t="s">
        <v>362</v>
      </c>
      <c r="P584" s="52" t="s">
        <v>384</v>
      </c>
      <c r="Q584" s="95" t="s">
        <v>121</v>
      </c>
      <c r="R584" s="53" t="s">
        <v>394</v>
      </c>
      <c r="S584" s="54" t="s">
        <v>352</v>
      </c>
    </row>
    <row r="585" spans="1:19">
      <c r="A585" s="37" t="s">
        <v>147</v>
      </c>
      <c r="B585" s="38">
        <v>4003061</v>
      </c>
      <c r="C585" s="39">
        <v>1</v>
      </c>
      <c r="D585" s="40">
        <v>3</v>
      </c>
      <c r="E585" s="41">
        <v>37811</v>
      </c>
      <c r="F585" s="42" t="s">
        <v>148</v>
      </c>
      <c r="G585" s="43" t="s">
        <v>26</v>
      </c>
      <c r="H585" s="44">
        <v>6</v>
      </c>
      <c r="I585" s="45" t="s">
        <v>111</v>
      </c>
      <c r="J585" s="46" t="s">
        <v>112</v>
      </c>
      <c r="K585" s="47">
        <v>56</v>
      </c>
      <c r="L585" s="48">
        <v>7</v>
      </c>
      <c r="M585" s="49">
        <v>45042.351331018523</v>
      </c>
      <c r="N585" s="50">
        <v>45042.351979166669</v>
      </c>
      <c r="O585" s="51" t="s">
        <v>407</v>
      </c>
      <c r="P585" s="52" t="s">
        <v>407</v>
      </c>
      <c r="Q585" s="95" t="s">
        <v>377</v>
      </c>
      <c r="R585" s="53" t="s">
        <v>160</v>
      </c>
      <c r="S585" s="54" t="s">
        <v>303</v>
      </c>
    </row>
    <row r="586" spans="1:19">
      <c r="A586" s="37" t="s">
        <v>147</v>
      </c>
      <c r="B586" s="38">
        <v>4003074</v>
      </c>
      <c r="C586" s="39">
        <v>1</v>
      </c>
      <c r="D586" s="40">
        <v>3</v>
      </c>
      <c r="E586" s="41">
        <v>37811</v>
      </c>
      <c r="F586" s="42" t="s">
        <v>148</v>
      </c>
      <c r="G586" s="43" t="s">
        <v>26</v>
      </c>
      <c r="H586" s="44">
        <v>6</v>
      </c>
      <c r="I586" s="45" t="s">
        <v>111</v>
      </c>
      <c r="J586" s="46" t="s">
        <v>112</v>
      </c>
      <c r="K586" s="47">
        <v>56</v>
      </c>
      <c r="L586" s="48">
        <v>8</v>
      </c>
      <c r="M586" s="49">
        <v>45042.352523148147</v>
      </c>
      <c r="N586" s="50">
        <v>45042.353182870371</v>
      </c>
      <c r="O586" s="51" t="s">
        <v>407</v>
      </c>
      <c r="P586" s="52" t="s">
        <v>407</v>
      </c>
      <c r="Q586" s="95" t="s">
        <v>74</v>
      </c>
      <c r="R586" s="53" t="s">
        <v>160</v>
      </c>
      <c r="S586" s="54" t="s">
        <v>348</v>
      </c>
    </row>
    <row r="587" spans="1:19">
      <c r="A587" s="37" t="s">
        <v>147</v>
      </c>
      <c r="B587" s="38">
        <v>4003087</v>
      </c>
      <c r="C587" s="39">
        <v>1</v>
      </c>
      <c r="D587" s="40">
        <v>3</v>
      </c>
      <c r="E587" s="41">
        <v>37811</v>
      </c>
      <c r="F587" s="42" t="s">
        <v>148</v>
      </c>
      <c r="G587" s="43" t="s">
        <v>26</v>
      </c>
      <c r="H587" s="44">
        <v>6</v>
      </c>
      <c r="I587" s="45" t="s">
        <v>111</v>
      </c>
      <c r="J587" s="46" t="s">
        <v>112</v>
      </c>
      <c r="K587" s="47">
        <v>56</v>
      </c>
      <c r="L587" s="48">
        <v>9</v>
      </c>
      <c r="M587" s="49">
        <v>45042.353703703702</v>
      </c>
      <c r="N587" s="50">
        <v>45042.354363425933</v>
      </c>
      <c r="O587" s="51" t="s">
        <v>407</v>
      </c>
      <c r="P587" s="52" t="s">
        <v>407</v>
      </c>
      <c r="Q587" s="95" t="s">
        <v>268</v>
      </c>
      <c r="R587" s="53" t="s">
        <v>160</v>
      </c>
      <c r="S587" s="54" t="s">
        <v>471</v>
      </c>
    </row>
    <row r="588" spans="1:19">
      <c r="A588" s="37" t="s">
        <v>147</v>
      </c>
      <c r="B588" s="38">
        <v>4003102</v>
      </c>
      <c r="C588" s="39">
        <v>1</v>
      </c>
      <c r="D588" s="40">
        <v>3</v>
      </c>
      <c r="E588" s="41">
        <v>37811</v>
      </c>
      <c r="F588" s="42" t="s">
        <v>148</v>
      </c>
      <c r="G588" s="43" t="s">
        <v>26</v>
      </c>
      <c r="H588" s="44">
        <v>6</v>
      </c>
      <c r="I588" s="45" t="s">
        <v>111</v>
      </c>
      <c r="J588" s="46" t="s">
        <v>112</v>
      </c>
      <c r="K588" s="47">
        <v>56</v>
      </c>
      <c r="L588" s="48">
        <v>10</v>
      </c>
      <c r="M588" s="49">
        <v>45042.354791666658</v>
      </c>
      <c r="N588" s="50">
        <v>45042.355439814812</v>
      </c>
      <c r="O588" s="51" t="s">
        <v>407</v>
      </c>
      <c r="P588" s="52" t="s">
        <v>407</v>
      </c>
      <c r="Q588" s="95" t="s">
        <v>258</v>
      </c>
      <c r="R588" s="53" t="s">
        <v>160</v>
      </c>
      <c r="S588" s="54" t="s">
        <v>231</v>
      </c>
    </row>
    <row r="589" spans="1:19">
      <c r="A589" s="37" t="s">
        <v>147</v>
      </c>
      <c r="B589" s="38">
        <v>4003124</v>
      </c>
      <c r="C589" s="39">
        <v>1</v>
      </c>
      <c r="D589" s="40">
        <v>3</v>
      </c>
      <c r="E589" s="41">
        <v>37811</v>
      </c>
      <c r="F589" s="42" t="s">
        <v>148</v>
      </c>
      <c r="G589" s="43" t="s">
        <v>26</v>
      </c>
      <c r="H589" s="44">
        <v>6</v>
      </c>
      <c r="I589" s="45" t="s">
        <v>111</v>
      </c>
      <c r="J589" s="46" t="s">
        <v>112</v>
      </c>
      <c r="K589" s="47">
        <v>56</v>
      </c>
      <c r="L589" s="48">
        <v>11</v>
      </c>
      <c r="M589" s="49">
        <v>45042.356030092589</v>
      </c>
      <c r="N589" s="50">
        <v>45042.356689814813</v>
      </c>
      <c r="O589" s="51" t="s">
        <v>407</v>
      </c>
      <c r="P589" s="52" t="s">
        <v>407</v>
      </c>
      <c r="Q589" s="95" t="s">
        <v>287</v>
      </c>
      <c r="R589" s="53" t="s">
        <v>160</v>
      </c>
      <c r="S589" s="54" t="s">
        <v>408</v>
      </c>
    </row>
    <row r="590" spans="1:19">
      <c r="A590" s="37" t="s">
        <v>147</v>
      </c>
      <c r="B590" s="38">
        <v>4003144</v>
      </c>
      <c r="C590" s="39">
        <v>1</v>
      </c>
      <c r="D590" s="40">
        <v>3</v>
      </c>
      <c r="E590" s="41">
        <v>37811</v>
      </c>
      <c r="F590" s="42" t="s">
        <v>148</v>
      </c>
      <c r="G590" s="43" t="s">
        <v>26</v>
      </c>
      <c r="H590" s="44">
        <v>6</v>
      </c>
      <c r="I590" s="45" t="s">
        <v>111</v>
      </c>
      <c r="J590" s="46" t="s">
        <v>112</v>
      </c>
      <c r="K590" s="47">
        <v>56</v>
      </c>
      <c r="L590" s="48">
        <v>12</v>
      </c>
      <c r="M590" s="49">
        <v>45042.357175925928</v>
      </c>
      <c r="N590" s="50">
        <v>45042.357858796298</v>
      </c>
      <c r="O590" s="51" t="s">
        <v>383</v>
      </c>
      <c r="P590" s="52" t="s">
        <v>407</v>
      </c>
      <c r="Q590" s="95" t="s">
        <v>215</v>
      </c>
      <c r="R590" s="53" t="s">
        <v>229</v>
      </c>
      <c r="S590" s="54" t="s">
        <v>471</v>
      </c>
    </row>
    <row r="591" spans="1:19">
      <c r="A591" s="37" t="s">
        <v>147</v>
      </c>
      <c r="B591" s="38">
        <v>4003162</v>
      </c>
      <c r="C591" s="39">
        <v>1</v>
      </c>
      <c r="D591" s="40">
        <v>3</v>
      </c>
      <c r="E591" s="41">
        <v>37811</v>
      </c>
      <c r="F591" s="42" t="s">
        <v>148</v>
      </c>
      <c r="G591" s="43" t="s">
        <v>26</v>
      </c>
      <c r="H591" s="44">
        <v>6</v>
      </c>
      <c r="I591" s="45" t="s">
        <v>111</v>
      </c>
      <c r="J591" s="46" t="s">
        <v>112</v>
      </c>
      <c r="K591" s="47">
        <v>56</v>
      </c>
      <c r="L591" s="48">
        <v>13</v>
      </c>
      <c r="M591" s="49">
        <v>45042.35837962963</v>
      </c>
      <c r="N591" s="50">
        <v>45042.359027777777</v>
      </c>
      <c r="O591" s="51" t="s">
        <v>407</v>
      </c>
      <c r="P591" s="52" t="s">
        <v>407</v>
      </c>
      <c r="Q591" s="95" t="s">
        <v>268</v>
      </c>
      <c r="R591" s="53" t="s">
        <v>160</v>
      </c>
      <c r="S591" s="54" t="s">
        <v>471</v>
      </c>
    </row>
    <row r="592" spans="1:19">
      <c r="A592" s="37" t="s">
        <v>147</v>
      </c>
      <c r="B592" s="38">
        <v>4003184</v>
      </c>
      <c r="C592" s="39">
        <v>1</v>
      </c>
      <c r="D592" s="40">
        <v>3</v>
      </c>
      <c r="E592" s="41">
        <v>37811</v>
      </c>
      <c r="F592" s="42" t="s">
        <v>148</v>
      </c>
      <c r="G592" s="43" t="s">
        <v>26</v>
      </c>
      <c r="H592" s="44">
        <v>6</v>
      </c>
      <c r="I592" s="45" t="s">
        <v>111</v>
      </c>
      <c r="J592" s="46" t="s">
        <v>112</v>
      </c>
      <c r="K592" s="47">
        <v>56</v>
      </c>
      <c r="L592" s="48">
        <v>14</v>
      </c>
      <c r="M592" s="49">
        <v>45042.359502314823</v>
      </c>
      <c r="N592" s="50">
        <v>45042.360150462962</v>
      </c>
      <c r="O592" s="51" t="s">
        <v>384</v>
      </c>
      <c r="P592" s="52" t="s">
        <v>384</v>
      </c>
      <c r="Q592" s="95" t="s">
        <v>191</v>
      </c>
      <c r="R592" s="53" t="s">
        <v>160</v>
      </c>
      <c r="S592" s="54" t="s">
        <v>380</v>
      </c>
    </row>
    <row r="593" spans="1:19">
      <c r="A593" s="37" t="s">
        <v>147</v>
      </c>
      <c r="B593" s="38">
        <v>4003201</v>
      </c>
      <c r="C593" s="39">
        <v>1</v>
      </c>
      <c r="D593" s="40">
        <v>3</v>
      </c>
      <c r="E593" s="41">
        <v>37811</v>
      </c>
      <c r="F593" s="42" t="s">
        <v>148</v>
      </c>
      <c r="G593" s="43" t="s">
        <v>26</v>
      </c>
      <c r="H593" s="44">
        <v>6</v>
      </c>
      <c r="I593" s="45" t="s">
        <v>111</v>
      </c>
      <c r="J593" s="46" t="s">
        <v>112</v>
      </c>
      <c r="K593" s="47">
        <v>56</v>
      </c>
      <c r="L593" s="48">
        <v>15</v>
      </c>
      <c r="M593" s="49">
        <v>45042.360671296286</v>
      </c>
      <c r="N593" s="50">
        <v>45042.361331018517</v>
      </c>
      <c r="O593" s="51" t="s">
        <v>407</v>
      </c>
      <c r="P593" s="52" t="s">
        <v>407</v>
      </c>
      <c r="Q593" s="95" t="s">
        <v>193</v>
      </c>
      <c r="R593" s="53" t="s">
        <v>160</v>
      </c>
      <c r="S593" s="54" t="s">
        <v>471</v>
      </c>
    </row>
    <row r="594" spans="1:19">
      <c r="A594" s="37" t="s">
        <v>147</v>
      </c>
      <c r="B594" s="38">
        <v>4003221</v>
      </c>
      <c r="C594" s="39">
        <v>1</v>
      </c>
      <c r="D594" s="40">
        <v>3</v>
      </c>
      <c r="E594" s="41">
        <v>37811</v>
      </c>
      <c r="F594" s="42" t="s">
        <v>148</v>
      </c>
      <c r="G594" s="43" t="s">
        <v>26</v>
      </c>
      <c r="H594" s="44">
        <v>6</v>
      </c>
      <c r="I594" s="45" t="s">
        <v>111</v>
      </c>
      <c r="J594" s="46" t="s">
        <v>112</v>
      </c>
      <c r="K594" s="47">
        <v>56</v>
      </c>
      <c r="L594" s="48">
        <v>16</v>
      </c>
      <c r="M594" s="49">
        <v>45042.361805555563</v>
      </c>
      <c r="N594" s="50">
        <v>45042.362453703703</v>
      </c>
      <c r="O594" s="51" t="s">
        <v>384</v>
      </c>
      <c r="P594" s="52" t="s">
        <v>384</v>
      </c>
      <c r="Q594" s="95" t="s">
        <v>191</v>
      </c>
      <c r="R594" s="53" t="s">
        <v>160</v>
      </c>
      <c r="S594" s="54" t="s">
        <v>380</v>
      </c>
    </row>
    <row r="595" spans="1:19">
      <c r="A595" s="37" t="s">
        <v>147</v>
      </c>
      <c r="B595" s="38">
        <v>4003238</v>
      </c>
      <c r="C595" s="39">
        <v>1</v>
      </c>
      <c r="D595" s="40">
        <v>3</v>
      </c>
      <c r="E595" s="41">
        <v>37811</v>
      </c>
      <c r="F595" s="42" t="s">
        <v>148</v>
      </c>
      <c r="G595" s="43" t="s">
        <v>26</v>
      </c>
      <c r="H595" s="44">
        <v>6</v>
      </c>
      <c r="I595" s="45" t="s">
        <v>111</v>
      </c>
      <c r="J595" s="46" t="s">
        <v>112</v>
      </c>
      <c r="K595" s="47">
        <v>56</v>
      </c>
      <c r="L595" s="48">
        <v>17</v>
      </c>
      <c r="M595" s="49">
        <v>45042.362951388888</v>
      </c>
      <c r="N595" s="50">
        <v>45042.363599537042</v>
      </c>
      <c r="O595" s="51" t="s">
        <v>407</v>
      </c>
      <c r="P595" s="52" t="s">
        <v>407</v>
      </c>
      <c r="Q595" s="95" t="s">
        <v>209</v>
      </c>
      <c r="R595" s="53" t="s">
        <v>160</v>
      </c>
      <c r="S595" s="54" t="s">
        <v>280</v>
      </c>
    </row>
    <row r="596" spans="1:19">
      <c r="A596" s="37" t="s">
        <v>147</v>
      </c>
      <c r="B596" s="38">
        <v>4003261</v>
      </c>
      <c r="C596" s="39">
        <v>1</v>
      </c>
      <c r="D596" s="40">
        <v>3</v>
      </c>
      <c r="E596" s="41">
        <v>37811</v>
      </c>
      <c r="F596" s="42" t="s">
        <v>148</v>
      </c>
      <c r="G596" s="43" t="s">
        <v>26</v>
      </c>
      <c r="H596" s="44">
        <v>6</v>
      </c>
      <c r="I596" s="45" t="s">
        <v>111</v>
      </c>
      <c r="J596" s="46" t="s">
        <v>112</v>
      </c>
      <c r="K596" s="47">
        <v>56</v>
      </c>
      <c r="L596" s="48">
        <v>18</v>
      </c>
      <c r="M596" s="49">
        <v>45042.364016203697</v>
      </c>
      <c r="N596" s="50">
        <v>45042.364699074067</v>
      </c>
      <c r="O596" s="51" t="s">
        <v>120</v>
      </c>
      <c r="P596" s="52" t="s">
        <v>407</v>
      </c>
      <c r="Q596" s="95" t="s">
        <v>207</v>
      </c>
      <c r="R596" s="53" t="s">
        <v>156</v>
      </c>
      <c r="S596" s="54" t="s">
        <v>231</v>
      </c>
    </row>
    <row r="597" spans="1:19">
      <c r="A597" s="37" t="s">
        <v>147</v>
      </c>
      <c r="B597" s="38">
        <v>4003278</v>
      </c>
      <c r="C597" s="39">
        <v>1</v>
      </c>
      <c r="D597" s="40">
        <v>3</v>
      </c>
      <c r="E597" s="41">
        <v>37811</v>
      </c>
      <c r="F597" s="42" t="s">
        <v>148</v>
      </c>
      <c r="G597" s="43" t="s">
        <v>26</v>
      </c>
      <c r="H597" s="44">
        <v>6</v>
      </c>
      <c r="I597" s="45" t="s">
        <v>111</v>
      </c>
      <c r="J597" s="46" t="s">
        <v>112</v>
      </c>
      <c r="K597" s="47">
        <v>56</v>
      </c>
      <c r="L597" s="48">
        <v>19</v>
      </c>
      <c r="M597" s="49">
        <v>45042.36519675926</v>
      </c>
      <c r="N597" s="50">
        <v>45042.365856481483</v>
      </c>
      <c r="O597" s="51" t="s">
        <v>407</v>
      </c>
      <c r="P597" s="52" t="s">
        <v>407</v>
      </c>
      <c r="Q597" s="95" t="s">
        <v>209</v>
      </c>
      <c r="R597" s="53" t="s">
        <v>160</v>
      </c>
      <c r="S597" s="54" t="s">
        <v>520</v>
      </c>
    </row>
    <row r="598" spans="1:19">
      <c r="A598" s="37" t="s">
        <v>147</v>
      </c>
      <c r="B598" s="38">
        <v>4003305</v>
      </c>
      <c r="C598" s="39">
        <v>1</v>
      </c>
      <c r="D598" s="40">
        <v>3</v>
      </c>
      <c r="E598" s="41">
        <v>37811</v>
      </c>
      <c r="F598" s="42" t="s">
        <v>148</v>
      </c>
      <c r="G598" s="43" t="s">
        <v>26</v>
      </c>
      <c r="H598" s="44">
        <v>6</v>
      </c>
      <c r="I598" s="45" t="s">
        <v>111</v>
      </c>
      <c r="J598" s="46" t="s">
        <v>112</v>
      </c>
      <c r="K598" s="47">
        <v>56</v>
      </c>
      <c r="L598" s="48">
        <v>20</v>
      </c>
      <c r="M598" s="49">
        <v>45042.366284722222</v>
      </c>
      <c r="N598" s="50">
        <v>45042.366956018523</v>
      </c>
      <c r="O598" s="51" t="s">
        <v>120</v>
      </c>
      <c r="P598" s="52" t="s">
        <v>407</v>
      </c>
      <c r="Q598" s="95" t="s">
        <v>258</v>
      </c>
      <c r="R598" s="53" t="s">
        <v>156</v>
      </c>
      <c r="S598" s="54" t="s">
        <v>303</v>
      </c>
    </row>
    <row r="599" spans="1:19">
      <c r="A599" s="37" t="s">
        <v>147</v>
      </c>
      <c r="B599" s="38">
        <v>4003324</v>
      </c>
      <c r="C599" s="39">
        <v>1</v>
      </c>
      <c r="D599" s="40">
        <v>3</v>
      </c>
      <c r="E599" s="41">
        <v>37811</v>
      </c>
      <c r="F599" s="42" t="s">
        <v>148</v>
      </c>
      <c r="G599" s="43" t="s">
        <v>26</v>
      </c>
      <c r="H599" s="44">
        <v>6</v>
      </c>
      <c r="I599" s="45" t="s">
        <v>111</v>
      </c>
      <c r="J599" s="46" t="s">
        <v>112</v>
      </c>
      <c r="K599" s="47">
        <v>56</v>
      </c>
      <c r="L599" s="48">
        <v>21</v>
      </c>
      <c r="M599" s="49">
        <v>45042.367337962962</v>
      </c>
      <c r="N599" s="50">
        <v>45042.367997685193</v>
      </c>
      <c r="O599" s="51" t="s">
        <v>407</v>
      </c>
      <c r="P599" s="52" t="s">
        <v>407</v>
      </c>
      <c r="Q599" s="95" t="s">
        <v>107</v>
      </c>
      <c r="R599" s="53" t="s">
        <v>160</v>
      </c>
      <c r="S599" s="54" t="s">
        <v>412</v>
      </c>
    </row>
    <row r="600" spans="1:19">
      <c r="A600" s="37" t="s">
        <v>147</v>
      </c>
      <c r="B600" s="38">
        <v>4003350</v>
      </c>
      <c r="C600" s="39">
        <v>1</v>
      </c>
      <c r="D600" s="40">
        <v>3</v>
      </c>
      <c r="E600" s="41">
        <v>37811</v>
      </c>
      <c r="F600" s="42" t="s">
        <v>148</v>
      </c>
      <c r="G600" s="43" t="s">
        <v>26</v>
      </c>
      <c r="H600" s="44">
        <v>6</v>
      </c>
      <c r="I600" s="45" t="s">
        <v>111</v>
      </c>
      <c r="J600" s="46" t="s">
        <v>112</v>
      </c>
      <c r="K600" s="47">
        <v>56</v>
      </c>
      <c r="L600" s="48">
        <v>22</v>
      </c>
      <c r="M600" s="49">
        <v>45042.36855324074</v>
      </c>
      <c r="N600" s="50">
        <v>45042.369212962964</v>
      </c>
      <c r="O600" s="51" t="s">
        <v>407</v>
      </c>
      <c r="P600" s="52" t="s">
        <v>407</v>
      </c>
      <c r="Q600" s="95" t="s">
        <v>218</v>
      </c>
      <c r="R600" s="53" t="s">
        <v>160</v>
      </c>
      <c r="S600" s="54" t="s">
        <v>181</v>
      </c>
    </row>
    <row r="601" spans="1:19">
      <c r="A601" s="37" t="s">
        <v>147</v>
      </c>
      <c r="B601" s="38">
        <v>4003373</v>
      </c>
      <c r="C601" s="39">
        <v>1</v>
      </c>
      <c r="D601" s="40">
        <v>3</v>
      </c>
      <c r="E601" s="41">
        <v>37811</v>
      </c>
      <c r="F601" s="42" t="s">
        <v>148</v>
      </c>
      <c r="G601" s="43" t="s">
        <v>26</v>
      </c>
      <c r="H601" s="44">
        <v>6</v>
      </c>
      <c r="I601" s="45" t="s">
        <v>111</v>
      </c>
      <c r="J601" s="46" t="s">
        <v>112</v>
      </c>
      <c r="K601" s="47">
        <v>56</v>
      </c>
      <c r="L601" s="48">
        <v>23</v>
      </c>
      <c r="M601" s="49">
        <v>45042.369664351849</v>
      </c>
      <c r="N601" s="50">
        <v>45042.370324074072</v>
      </c>
      <c r="O601" s="51" t="s">
        <v>407</v>
      </c>
      <c r="P601" s="52" t="s">
        <v>407</v>
      </c>
      <c r="Q601" s="95" t="s">
        <v>297</v>
      </c>
      <c r="R601" s="53" t="s">
        <v>160</v>
      </c>
      <c r="S601" s="54" t="s">
        <v>303</v>
      </c>
    </row>
    <row r="602" spans="1:19">
      <c r="A602" s="37" t="s">
        <v>147</v>
      </c>
      <c r="B602" s="38">
        <v>4003398</v>
      </c>
      <c r="C602" s="39">
        <v>1</v>
      </c>
      <c r="D602" s="40">
        <v>3</v>
      </c>
      <c r="E602" s="41">
        <v>37811</v>
      </c>
      <c r="F602" s="42" t="s">
        <v>148</v>
      </c>
      <c r="G602" s="43" t="s">
        <v>26</v>
      </c>
      <c r="H602" s="44">
        <v>6</v>
      </c>
      <c r="I602" s="45" t="s">
        <v>111</v>
      </c>
      <c r="J602" s="46" t="s">
        <v>112</v>
      </c>
      <c r="K602" s="47">
        <v>56</v>
      </c>
      <c r="L602" s="48">
        <v>24</v>
      </c>
      <c r="M602" s="49">
        <v>45042.370810185188</v>
      </c>
      <c r="N602" s="50">
        <v>45042.371469907397</v>
      </c>
      <c r="O602" s="51" t="s">
        <v>407</v>
      </c>
      <c r="P602" s="52" t="s">
        <v>407</v>
      </c>
      <c r="Q602" s="95" t="s">
        <v>215</v>
      </c>
      <c r="R602" s="53" t="s">
        <v>160</v>
      </c>
      <c r="S602" s="54" t="s">
        <v>280</v>
      </c>
    </row>
    <row r="603" spans="1:19">
      <c r="A603" s="37" t="s">
        <v>147</v>
      </c>
      <c r="B603" s="38">
        <v>4003424</v>
      </c>
      <c r="C603" s="39">
        <v>1</v>
      </c>
      <c r="D603" s="40">
        <v>3</v>
      </c>
      <c r="E603" s="41">
        <v>37811</v>
      </c>
      <c r="F603" s="42" t="s">
        <v>148</v>
      </c>
      <c r="G603" s="43" t="s">
        <v>26</v>
      </c>
      <c r="H603" s="44">
        <v>6</v>
      </c>
      <c r="I603" s="45" t="s">
        <v>111</v>
      </c>
      <c r="J603" s="46" t="s">
        <v>112</v>
      </c>
      <c r="K603" s="47">
        <v>56</v>
      </c>
      <c r="L603" s="48">
        <v>25</v>
      </c>
      <c r="M603" s="49">
        <v>45042.371932870366</v>
      </c>
      <c r="N603" s="50">
        <v>45042.37259259259</v>
      </c>
      <c r="O603" s="51" t="s">
        <v>407</v>
      </c>
      <c r="P603" s="52" t="s">
        <v>407</v>
      </c>
      <c r="Q603" s="95" t="s">
        <v>377</v>
      </c>
      <c r="R603" s="53" t="s">
        <v>160</v>
      </c>
      <c r="S603" s="54" t="s">
        <v>380</v>
      </c>
    </row>
    <row r="604" spans="1:19">
      <c r="A604" s="37" t="s">
        <v>147</v>
      </c>
      <c r="B604" s="38">
        <v>4003449</v>
      </c>
      <c r="C604" s="39">
        <v>1</v>
      </c>
      <c r="D604" s="40">
        <v>3</v>
      </c>
      <c r="E604" s="41">
        <v>37811</v>
      </c>
      <c r="F604" s="42" t="s">
        <v>148</v>
      </c>
      <c r="G604" s="43" t="s">
        <v>26</v>
      </c>
      <c r="H604" s="44">
        <v>6</v>
      </c>
      <c r="I604" s="45" t="s">
        <v>111</v>
      </c>
      <c r="J604" s="46" t="s">
        <v>112</v>
      </c>
      <c r="K604" s="47">
        <v>56</v>
      </c>
      <c r="L604" s="48">
        <v>26</v>
      </c>
      <c r="M604" s="49">
        <v>45042.373182870368</v>
      </c>
      <c r="N604" s="50">
        <v>45042.373842592591</v>
      </c>
      <c r="O604" s="51" t="s">
        <v>407</v>
      </c>
      <c r="P604" s="52" t="s">
        <v>407</v>
      </c>
      <c r="Q604" s="95" t="s">
        <v>287</v>
      </c>
      <c r="R604" s="53" t="s">
        <v>160</v>
      </c>
      <c r="S604" s="54" t="s">
        <v>408</v>
      </c>
    </row>
    <row r="605" spans="1:19">
      <c r="A605" s="37" t="s">
        <v>147</v>
      </c>
      <c r="B605" s="38">
        <v>4003476</v>
      </c>
      <c r="C605" s="39">
        <v>1</v>
      </c>
      <c r="D605" s="40">
        <v>3</v>
      </c>
      <c r="E605" s="41">
        <v>37811</v>
      </c>
      <c r="F605" s="42" t="s">
        <v>148</v>
      </c>
      <c r="G605" s="43" t="s">
        <v>26</v>
      </c>
      <c r="H605" s="44">
        <v>6</v>
      </c>
      <c r="I605" s="45" t="s">
        <v>111</v>
      </c>
      <c r="J605" s="46" t="s">
        <v>112</v>
      </c>
      <c r="K605" s="47">
        <v>56</v>
      </c>
      <c r="L605" s="48">
        <v>27</v>
      </c>
      <c r="M605" s="49">
        <v>45042.374305555553</v>
      </c>
      <c r="N605" s="50">
        <v>45042.374988425923</v>
      </c>
      <c r="O605" s="51" t="s">
        <v>120</v>
      </c>
      <c r="P605" s="52" t="s">
        <v>407</v>
      </c>
      <c r="Q605" s="95" t="s">
        <v>377</v>
      </c>
      <c r="R605" s="53" t="s">
        <v>75</v>
      </c>
      <c r="S605" s="54" t="s">
        <v>280</v>
      </c>
    </row>
    <row r="606" spans="1:19">
      <c r="A606" s="37" t="s">
        <v>147</v>
      </c>
      <c r="B606" s="38">
        <v>4003498</v>
      </c>
      <c r="C606" s="39">
        <v>1</v>
      </c>
      <c r="D606" s="40">
        <v>3</v>
      </c>
      <c r="E606" s="41">
        <v>37811</v>
      </c>
      <c r="F606" s="42" t="s">
        <v>148</v>
      </c>
      <c r="G606" s="43" t="s">
        <v>26</v>
      </c>
      <c r="H606" s="44">
        <v>6</v>
      </c>
      <c r="I606" s="45" t="s">
        <v>111</v>
      </c>
      <c r="J606" s="46" t="s">
        <v>112</v>
      </c>
      <c r="K606" s="47">
        <v>56</v>
      </c>
      <c r="L606" s="48">
        <v>28</v>
      </c>
      <c r="M606" s="49">
        <v>45042.375439814823</v>
      </c>
      <c r="N606" s="50">
        <v>45042.376099537039</v>
      </c>
      <c r="O606" s="51" t="s">
        <v>407</v>
      </c>
      <c r="P606" s="52" t="s">
        <v>407</v>
      </c>
      <c r="Q606" s="95" t="s">
        <v>297</v>
      </c>
      <c r="R606" s="53" t="s">
        <v>160</v>
      </c>
      <c r="S606" s="54" t="s">
        <v>303</v>
      </c>
    </row>
    <row r="607" spans="1:19">
      <c r="A607" s="37" t="s">
        <v>147</v>
      </c>
      <c r="B607" s="38">
        <v>4003516</v>
      </c>
      <c r="C607" s="39">
        <v>1</v>
      </c>
      <c r="D607" s="40">
        <v>3</v>
      </c>
      <c r="E607" s="41">
        <v>37811</v>
      </c>
      <c r="F607" s="42" t="s">
        <v>148</v>
      </c>
      <c r="G607" s="43" t="s">
        <v>26</v>
      </c>
      <c r="H607" s="44">
        <v>6</v>
      </c>
      <c r="I607" s="45" t="s">
        <v>111</v>
      </c>
      <c r="J607" s="46" t="s">
        <v>112</v>
      </c>
      <c r="K607" s="47">
        <v>56</v>
      </c>
      <c r="L607" s="48">
        <v>29</v>
      </c>
      <c r="M607" s="49">
        <v>45042.376620370371</v>
      </c>
      <c r="N607" s="50">
        <v>45042.377303240741</v>
      </c>
      <c r="O607" s="51" t="s">
        <v>383</v>
      </c>
      <c r="P607" s="52" t="s">
        <v>384</v>
      </c>
      <c r="Q607" s="95" t="s">
        <v>268</v>
      </c>
      <c r="R607" s="53" t="s">
        <v>156</v>
      </c>
      <c r="S607" s="54" t="s">
        <v>348</v>
      </c>
    </row>
    <row r="608" spans="1:19">
      <c r="A608" s="37" t="s">
        <v>147</v>
      </c>
      <c r="B608" s="38">
        <v>4003541</v>
      </c>
      <c r="C608" s="39">
        <v>1</v>
      </c>
      <c r="D608" s="40">
        <v>3</v>
      </c>
      <c r="E608" s="41">
        <v>37811</v>
      </c>
      <c r="F608" s="42" t="s">
        <v>148</v>
      </c>
      <c r="G608" s="43" t="s">
        <v>26</v>
      </c>
      <c r="H608" s="44">
        <v>6</v>
      </c>
      <c r="I608" s="45" t="s">
        <v>111</v>
      </c>
      <c r="J608" s="46" t="s">
        <v>112</v>
      </c>
      <c r="K608" s="47">
        <v>56</v>
      </c>
      <c r="L608" s="48">
        <v>30</v>
      </c>
      <c r="M608" s="49">
        <v>45042.377812500003</v>
      </c>
      <c r="N608" s="50">
        <v>45042.378472222219</v>
      </c>
      <c r="O608" s="51" t="s">
        <v>407</v>
      </c>
      <c r="P608" s="52" t="s">
        <v>407</v>
      </c>
      <c r="Q608" s="95" t="s">
        <v>193</v>
      </c>
      <c r="R608" s="53" t="s">
        <v>160</v>
      </c>
      <c r="S608" s="54" t="s">
        <v>471</v>
      </c>
    </row>
    <row r="609" spans="1:19">
      <c r="A609" s="37" t="s">
        <v>147</v>
      </c>
      <c r="B609" s="38">
        <v>4003566</v>
      </c>
      <c r="C609" s="39">
        <v>1</v>
      </c>
      <c r="D609" s="40">
        <v>3</v>
      </c>
      <c r="E609" s="41">
        <v>37811</v>
      </c>
      <c r="F609" s="42" t="s">
        <v>148</v>
      </c>
      <c r="G609" s="43" t="s">
        <v>26</v>
      </c>
      <c r="H609" s="44">
        <v>6</v>
      </c>
      <c r="I609" s="45" t="s">
        <v>111</v>
      </c>
      <c r="J609" s="46" t="s">
        <v>112</v>
      </c>
      <c r="K609" s="47">
        <v>56</v>
      </c>
      <c r="L609" s="48">
        <v>31</v>
      </c>
      <c r="M609" s="49">
        <v>45042.378923611112</v>
      </c>
      <c r="N609" s="50">
        <v>45042.379571759258</v>
      </c>
      <c r="O609" s="51" t="s">
        <v>384</v>
      </c>
      <c r="P609" s="52" t="s">
        <v>384</v>
      </c>
      <c r="Q609" s="95" t="s">
        <v>297</v>
      </c>
      <c r="R609" s="53" t="s">
        <v>160</v>
      </c>
      <c r="S609" s="54" t="s">
        <v>303</v>
      </c>
    </row>
    <row r="610" spans="1:19">
      <c r="A610" s="37" t="s">
        <v>147</v>
      </c>
      <c r="B610" s="38">
        <v>4003589</v>
      </c>
      <c r="C610" s="39">
        <v>1</v>
      </c>
      <c r="D610" s="40">
        <v>3</v>
      </c>
      <c r="E610" s="41">
        <v>37811</v>
      </c>
      <c r="F610" s="42" t="s">
        <v>148</v>
      </c>
      <c r="G610" s="43" t="s">
        <v>26</v>
      </c>
      <c r="H610" s="44">
        <v>6</v>
      </c>
      <c r="I610" s="45" t="s">
        <v>111</v>
      </c>
      <c r="J610" s="46" t="s">
        <v>112</v>
      </c>
      <c r="K610" s="47">
        <v>56</v>
      </c>
      <c r="L610" s="48">
        <v>32</v>
      </c>
      <c r="M610" s="49">
        <v>45042.380370370367</v>
      </c>
      <c r="N610" s="50">
        <v>45042.381377314807</v>
      </c>
      <c r="O610" s="51" t="s">
        <v>459</v>
      </c>
      <c r="P610" s="52" t="s">
        <v>244</v>
      </c>
      <c r="Q610" s="95" t="s">
        <v>169</v>
      </c>
      <c r="R610" s="53" t="s">
        <v>72</v>
      </c>
      <c r="S610" s="54" t="s">
        <v>521</v>
      </c>
    </row>
    <row r="611" spans="1:19">
      <c r="A611" s="37" t="s">
        <v>147</v>
      </c>
      <c r="B611" s="38">
        <v>4003642</v>
      </c>
      <c r="C611" s="39">
        <v>1</v>
      </c>
      <c r="D611" s="40">
        <v>3</v>
      </c>
      <c r="E611" s="41">
        <v>37811</v>
      </c>
      <c r="F611" s="42" t="s">
        <v>148</v>
      </c>
      <c r="G611" s="43" t="s">
        <v>26</v>
      </c>
      <c r="H611" s="44">
        <v>6</v>
      </c>
      <c r="I611" s="45" t="s">
        <v>111</v>
      </c>
      <c r="J611" s="46" t="s">
        <v>112</v>
      </c>
      <c r="K611" s="47">
        <v>56</v>
      </c>
      <c r="L611" s="48">
        <v>33</v>
      </c>
      <c r="M611" s="49">
        <v>45042.382222222222</v>
      </c>
      <c r="N611" s="50">
        <v>45042.382870370369</v>
      </c>
      <c r="O611" s="51" t="s">
        <v>407</v>
      </c>
      <c r="P611" s="52" t="s">
        <v>407</v>
      </c>
      <c r="Q611" s="95" t="s">
        <v>242</v>
      </c>
      <c r="R611" s="53" t="s">
        <v>160</v>
      </c>
      <c r="S611" s="54" t="s">
        <v>123</v>
      </c>
    </row>
    <row r="612" spans="1:19">
      <c r="A612" s="37" t="s">
        <v>147</v>
      </c>
      <c r="B612" s="38">
        <v>4003667</v>
      </c>
      <c r="C612" s="39">
        <v>1</v>
      </c>
      <c r="D612" s="40">
        <v>3</v>
      </c>
      <c r="E612" s="41">
        <v>37811</v>
      </c>
      <c r="F612" s="42" t="s">
        <v>148</v>
      </c>
      <c r="G612" s="43" t="s">
        <v>26</v>
      </c>
      <c r="H612" s="44">
        <v>6</v>
      </c>
      <c r="I612" s="45" t="s">
        <v>111</v>
      </c>
      <c r="J612" s="46" t="s">
        <v>112</v>
      </c>
      <c r="K612" s="47">
        <v>56</v>
      </c>
      <c r="L612" s="48">
        <v>34</v>
      </c>
      <c r="M612" s="49">
        <v>45042.383333333331</v>
      </c>
      <c r="N612" s="50">
        <v>45042.383993055562</v>
      </c>
      <c r="O612" s="51" t="s">
        <v>407</v>
      </c>
      <c r="P612" s="52" t="s">
        <v>384</v>
      </c>
      <c r="Q612" s="95" t="s">
        <v>377</v>
      </c>
      <c r="R612" s="53" t="s">
        <v>160</v>
      </c>
      <c r="S612" s="54" t="s">
        <v>303</v>
      </c>
    </row>
    <row r="613" spans="1:19">
      <c r="A613" s="37" t="s">
        <v>147</v>
      </c>
      <c r="B613" s="38">
        <v>4003689</v>
      </c>
      <c r="C613" s="39">
        <v>1</v>
      </c>
      <c r="D613" s="40">
        <v>3</v>
      </c>
      <c r="E613" s="41">
        <v>37811</v>
      </c>
      <c r="F613" s="42" t="s">
        <v>148</v>
      </c>
      <c r="G613" s="43" t="s">
        <v>26</v>
      </c>
      <c r="H613" s="44">
        <v>6</v>
      </c>
      <c r="I613" s="45" t="s">
        <v>111</v>
      </c>
      <c r="J613" s="46" t="s">
        <v>112</v>
      </c>
      <c r="K613" s="47">
        <v>56</v>
      </c>
      <c r="L613" s="48">
        <v>35</v>
      </c>
      <c r="M613" s="49">
        <v>45042.384398148148</v>
      </c>
      <c r="N613" s="50">
        <v>45042.385057870371</v>
      </c>
      <c r="O613" s="51" t="s">
        <v>407</v>
      </c>
      <c r="P613" s="52" t="s">
        <v>407</v>
      </c>
      <c r="Q613" s="95" t="s">
        <v>204</v>
      </c>
      <c r="R613" s="53" t="s">
        <v>160</v>
      </c>
      <c r="S613" s="54" t="s">
        <v>220</v>
      </c>
    </row>
    <row r="614" spans="1:19">
      <c r="A614" s="37" t="s">
        <v>147</v>
      </c>
      <c r="B614" s="38">
        <v>4003714</v>
      </c>
      <c r="C614" s="39">
        <v>1</v>
      </c>
      <c r="D614" s="40">
        <v>3</v>
      </c>
      <c r="E614" s="41">
        <v>37811</v>
      </c>
      <c r="F614" s="42" t="s">
        <v>148</v>
      </c>
      <c r="G614" s="43" t="s">
        <v>26</v>
      </c>
      <c r="H614" s="44">
        <v>6</v>
      </c>
      <c r="I614" s="45" t="s">
        <v>111</v>
      </c>
      <c r="J614" s="46" t="s">
        <v>112</v>
      </c>
      <c r="K614" s="47">
        <v>56</v>
      </c>
      <c r="L614" s="48">
        <v>36</v>
      </c>
      <c r="M614" s="49">
        <v>45042.38553240741</v>
      </c>
      <c r="N614" s="50">
        <v>45042.386203703703</v>
      </c>
      <c r="O614" s="51" t="s">
        <v>120</v>
      </c>
      <c r="P614" s="52" t="s">
        <v>407</v>
      </c>
      <c r="Q614" s="95" t="s">
        <v>191</v>
      </c>
      <c r="R614" s="53" t="s">
        <v>75</v>
      </c>
      <c r="S614" s="54" t="s">
        <v>280</v>
      </c>
    </row>
    <row r="615" spans="1:19">
      <c r="A615" s="37" t="s">
        <v>147</v>
      </c>
      <c r="B615" s="38">
        <v>4003734</v>
      </c>
      <c r="C615" s="39">
        <v>1</v>
      </c>
      <c r="D615" s="40">
        <v>3</v>
      </c>
      <c r="E615" s="41">
        <v>37811</v>
      </c>
      <c r="F615" s="42" t="s">
        <v>148</v>
      </c>
      <c r="G615" s="43" t="s">
        <v>26</v>
      </c>
      <c r="H615" s="44">
        <v>6</v>
      </c>
      <c r="I615" s="45" t="s">
        <v>111</v>
      </c>
      <c r="J615" s="46" t="s">
        <v>112</v>
      </c>
      <c r="K615" s="47">
        <v>56</v>
      </c>
      <c r="L615" s="48">
        <v>37</v>
      </c>
      <c r="M615" s="49">
        <v>45042.386655092603</v>
      </c>
      <c r="N615" s="50">
        <v>45042.387314814812</v>
      </c>
      <c r="O615" s="51" t="s">
        <v>407</v>
      </c>
      <c r="P615" s="52" t="s">
        <v>407</v>
      </c>
      <c r="Q615" s="95" t="s">
        <v>297</v>
      </c>
      <c r="R615" s="53" t="s">
        <v>160</v>
      </c>
      <c r="S615" s="54" t="s">
        <v>303</v>
      </c>
    </row>
    <row r="616" spans="1:19">
      <c r="A616" s="37" t="s">
        <v>147</v>
      </c>
      <c r="B616" s="38">
        <v>4003757</v>
      </c>
      <c r="C616" s="39">
        <v>1</v>
      </c>
      <c r="D616" s="40">
        <v>3</v>
      </c>
      <c r="E616" s="41">
        <v>37811</v>
      </c>
      <c r="F616" s="42" t="s">
        <v>148</v>
      </c>
      <c r="G616" s="43" t="s">
        <v>26</v>
      </c>
      <c r="H616" s="44">
        <v>6</v>
      </c>
      <c r="I616" s="45" t="s">
        <v>111</v>
      </c>
      <c r="J616" s="46" t="s">
        <v>112</v>
      </c>
      <c r="K616" s="47">
        <v>56</v>
      </c>
      <c r="L616" s="48">
        <v>38</v>
      </c>
      <c r="M616" s="49">
        <v>45042.38789351852</v>
      </c>
      <c r="N616" s="50">
        <v>45042.388553240737</v>
      </c>
      <c r="O616" s="51" t="s">
        <v>407</v>
      </c>
      <c r="P616" s="52" t="s">
        <v>407</v>
      </c>
      <c r="Q616" s="95" t="s">
        <v>376</v>
      </c>
      <c r="R616" s="53" t="s">
        <v>160</v>
      </c>
      <c r="S616" s="54" t="s">
        <v>342</v>
      </c>
    </row>
    <row r="617" spans="1:19">
      <c r="A617" s="37" t="s">
        <v>147</v>
      </c>
      <c r="B617" s="38">
        <v>4003781</v>
      </c>
      <c r="C617" s="39">
        <v>1</v>
      </c>
      <c r="D617" s="40">
        <v>3</v>
      </c>
      <c r="E617" s="41">
        <v>37811</v>
      </c>
      <c r="F617" s="42" t="s">
        <v>148</v>
      </c>
      <c r="G617" s="43" t="s">
        <v>26</v>
      </c>
      <c r="H617" s="44">
        <v>6</v>
      </c>
      <c r="I617" s="45" t="s">
        <v>111</v>
      </c>
      <c r="J617" s="46" t="s">
        <v>112</v>
      </c>
      <c r="K617" s="47">
        <v>56</v>
      </c>
      <c r="L617" s="48">
        <v>39</v>
      </c>
      <c r="M617" s="49">
        <v>45042.389120370368</v>
      </c>
      <c r="N617" s="50">
        <v>45042.389780092592</v>
      </c>
      <c r="O617" s="51" t="s">
        <v>407</v>
      </c>
      <c r="P617" s="52" t="s">
        <v>407</v>
      </c>
      <c r="Q617" s="95" t="s">
        <v>376</v>
      </c>
      <c r="R617" s="53" t="s">
        <v>160</v>
      </c>
      <c r="S617" s="54" t="s">
        <v>363</v>
      </c>
    </row>
    <row r="618" spans="1:19">
      <c r="A618" s="37" t="s">
        <v>147</v>
      </c>
      <c r="B618" s="38">
        <v>4003805</v>
      </c>
      <c r="C618" s="39">
        <v>1</v>
      </c>
      <c r="D618" s="40">
        <v>3</v>
      </c>
      <c r="E618" s="41">
        <v>37811</v>
      </c>
      <c r="F618" s="42" t="s">
        <v>148</v>
      </c>
      <c r="G618" s="43" t="s">
        <v>26</v>
      </c>
      <c r="H618" s="44">
        <v>6</v>
      </c>
      <c r="I618" s="45" t="s">
        <v>111</v>
      </c>
      <c r="J618" s="46" t="s">
        <v>112</v>
      </c>
      <c r="K618" s="47">
        <v>56</v>
      </c>
      <c r="L618" s="48">
        <v>40</v>
      </c>
      <c r="M618" s="49">
        <v>45042.390219907407</v>
      </c>
      <c r="N618" s="50">
        <v>45042.390868055547</v>
      </c>
      <c r="O618" s="51" t="s">
        <v>407</v>
      </c>
      <c r="P618" s="52" t="s">
        <v>407</v>
      </c>
      <c r="Q618" s="95" t="s">
        <v>258</v>
      </c>
      <c r="R618" s="53" t="s">
        <v>160</v>
      </c>
      <c r="S618" s="54" t="s">
        <v>231</v>
      </c>
    </row>
    <row r="619" spans="1:19">
      <c r="A619" s="37" t="s">
        <v>147</v>
      </c>
      <c r="B619" s="38">
        <v>4003826</v>
      </c>
      <c r="C619" s="39">
        <v>1</v>
      </c>
      <c r="D619" s="40">
        <v>3</v>
      </c>
      <c r="E619" s="41">
        <v>37811</v>
      </c>
      <c r="F619" s="42" t="s">
        <v>148</v>
      </c>
      <c r="G619" s="43" t="s">
        <v>26</v>
      </c>
      <c r="H619" s="44">
        <v>6</v>
      </c>
      <c r="I619" s="45" t="s">
        <v>111</v>
      </c>
      <c r="J619" s="46" t="s">
        <v>112</v>
      </c>
      <c r="K619" s="47">
        <v>56</v>
      </c>
      <c r="L619" s="48">
        <v>41</v>
      </c>
      <c r="M619" s="49">
        <v>45042.391319444447</v>
      </c>
      <c r="N619" s="50">
        <v>45042.391979166663</v>
      </c>
      <c r="O619" s="51" t="s">
        <v>407</v>
      </c>
      <c r="P619" s="52" t="s">
        <v>407</v>
      </c>
      <c r="Q619" s="95" t="s">
        <v>297</v>
      </c>
      <c r="R619" s="53" t="s">
        <v>160</v>
      </c>
      <c r="S619" s="54" t="s">
        <v>179</v>
      </c>
    </row>
    <row r="620" spans="1:19">
      <c r="A620" s="37" t="s">
        <v>147</v>
      </c>
      <c r="B620" s="38">
        <v>4003866</v>
      </c>
      <c r="C620" s="39">
        <v>1</v>
      </c>
      <c r="D620" s="40">
        <v>3</v>
      </c>
      <c r="E620" s="41">
        <v>37811</v>
      </c>
      <c r="F620" s="42" t="s">
        <v>148</v>
      </c>
      <c r="G620" s="43" t="s">
        <v>26</v>
      </c>
      <c r="H620" s="44">
        <v>6</v>
      </c>
      <c r="I620" s="45" t="s">
        <v>111</v>
      </c>
      <c r="J620" s="46" t="s">
        <v>112</v>
      </c>
      <c r="K620" s="47">
        <v>56</v>
      </c>
      <c r="L620" s="48">
        <v>42</v>
      </c>
      <c r="M620" s="49">
        <v>45042.393506944441</v>
      </c>
      <c r="N620" s="50">
        <v>45042.394166666672</v>
      </c>
      <c r="O620" s="51" t="s">
        <v>407</v>
      </c>
      <c r="P620" s="52" t="s">
        <v>407</v>
      </c>
      <c r="Q620" s="95" t="s">
        <v>481</v>
      </c>
      <c r="R620" s="53" t="s">
        <v>160</v>
      </c>
      <c r="S620" s="54" t="s">
        <v>522</v>
      </c>
    </row>
    <row r="621" spans="1:19">
      <c r="A621" s="37" t="s">
        <v>147</v>
      </c>
      <c r="B621" s="38">
        <v>4003887</v>
      </c>
      <c r="C621" s="39">
        <v>1</v>
      </c>
      <c r="D621" s="40">
        <v>3</v>
      </c>
      <c r="E621" s="41">
        <v>37811</v>
      </c>
      <c r="F621" s="42" t="s">
        <v>148</v>
      </c>
      <c r="G621" s="43" t="s">
        <v>26</v>
      </c>
      <c r="H621" s="44">
        <v>6</v>
      </c>
      <c r="I621" s="45" t="s">
        <v>111</v>
      </c>
      <c r="J621" s="46" t="s">
        <v>112</v>
      </c>
      <c r="K621" s="47">
        <v>56</v>
      </c>
      <c r="L621" s="48">
        <v>43</v>
      </c>
      <c r="M621" s="49">
        <v>45042.394733796304</v>
      </c>
      <c r="N621" s="50">
        <v>45042.39539351852</v>
      </c>
      <c r="O621" s="51" t="s">
        <v>407</v>
      </c>
      <c r="P621" s="52" t="s">
        <v>407</v>
      </c>
      <c r="Q621" s="95" t="s">
        <v>376</v>
      </c>
      <c r="R621" s="53" t="s">
        <v>160</v>
      </c>
      <c r="S621" s="54" t="s">
        <v>342</v>
      </c>
    </row>
    <row r="622" spans="1:19">
      <c r="A622" s="37" t="s">
        <v>147</v>
      </c>
      <c r="B622" s="38">
        <v>4003907</v>
      </c>
      <c r="C622" s="39">
        <v>1</v>
      </c>
      <c r="D622" s="40">
        <v>3</v>
      </c>
      <c r="E622" s="41">
        <v>37811</v>
      </c>
      <c r="F622" s="42" t="s">
        <v>148</v>
      </c>
      <c r="G622" s="43" t="s">
        <v>26</v>
      </c>
      <c r="H622" s="44">
        <v>6</v>
      </c>
      <c r="I622" s="45" t="s">
        <v>111</v>
      </c>
      <c r="J622" s="46" t="s">
        <v>112</v>
      </c>
      <c r="K622" s="47">
        <v>56</v>
      </c>
      <c r="L622" s="48">
        <v>44</v>
      </c>
      <c r="M622" s="49">
        <v>45042.395925925928</v>
      </c>
      <c r="N622" s="50">
        <v>45042.396585648137</v>
      </c>
      <c r="O622" s="51" t="s">
        <v>407</v>
      </c>
      <c r="P622" s="52" t="s">
        <v>407</v>
      </c>
      <c r="Q622" s="95" t="s">
        <v>210</v>
      </c>
      <c r="R622" s="53" t="s">
        <v>160</v>
      </c>
      <c r="S622" s="54" t="s">
        <v>295</v>
      </c>
    </row>
    <row r="623" spans="1:19">
      <c r="A623" s="37" t="s">
        <v>147</v>
      </c>
      <c r="B623" s="38">
        <v>4003972</v>
      </c>
      <c r="C623" s="39">
        <v>1</v>
      </c>
      <c r="D623" s="40">
        <v>3</v>
      </c>
      <c r="E623" s="41">
        <v>37811</v>
      </c>
      <c r="F623" s="42" t="s">
        <v>148</v>
      </c>
      <c r="G623" s="43" t="s">
        <v>26</v>
      </c>
      <c r="H623" s="44">
        <v>6</v>
      </c>
      <c r="I623" s="45" t="s">
        <v>111</v>
      </c>
      <c r="J623" s="46" t="s">
        <v>112</v>
      </c>
      <c r="K623" s="47">
        <v>56</v>
      </c>
      <c r="L623" s="48">
        <v>45</v>
      </c>
      <c r="M623" s="49">
        <v>45042.397048611107</v>
      </c>
      <c r="N623" s="50">
        <v>45042.399189814823</v>
      </c>
      <c r="O623" s="51" t="s">
        <v>36</v>
      </c>
      <c r="P623" s="52" t="s">
        <v>501</v>
      </c>
      <c r="Q623" s="95" t="s">
        <v>191</v>
      </c>
      <c r="R623" s="53" t="s">
        <v>233</v>
      </c>
      <c r="S623" s="54" t="s">
        <v>194</v>
      </c>
    </row>
    <row r="624" spans="1:19">
      <c r="A624" s="37" t="s">
        <v>147</v>
      </c>
      <c r="B624" s="38">
        <v>4003997</v>
      </c>
      <c r="C624" s="39">
        <v>1</v>
      </c>
      <c r="D624" s="40">
        <v>3</v>
      </c>
      <c r="E624" s="41">
        <v>37811</v>
      </c>
      <c r="F624" s="42" t="s">
        <v>148</v>
      </c>
      <c r="G624" s="43" t="s">
        <v>26</v>
      </c>
      <c r="H624" s="44">
        <v>6</v>
      </c>
      <c r="I624" s="45" t="s">
        <v>111</v>
      </c>
      <c r="J624" s="46" t="s">
        <v>112</v>
      </c>
      <c r="K624" s="47">
        <v>56</v>
      </c>
      <c r="L624" s="48">
        <v>46</v>
      </c>
      <c r="M624" s="49">
        <v>45042.399618055562</v>
      </c>
      <c r="N624" s="50">
        <v>45042.400266203702</v>
      </c>
      <c r="O624" s="51" t="s">
        <v>407</v>
      </c>
      <c r="P624" s="52" t="s">
        <v>384</v>
      </c>
      <c r="Q624" s="95" t="s">
        <v>258</v>
      </c>
      <c r="R624" s="53" t="s">
        <v>160</v>
      </c>
      <c r="S624" s="54" t="s">
        <v>231</v>
      </c>
    </row>
    <row r="625" spans="1:19">
      <c r="A625" s="37" t="s">
        <v>147</v>
      </c>
      <c r="B625" s="38">
        <v>4004030</v>
      </c>
      <c r="C625" s="39">
        <v>1</v>
      </c>
      <c r="D625" s="40">
        <v>3</v>
      </c>
      <c r="E625" s="41">
        <v>37811</v>
      </c>
      <c r="F625" s="42" t="s">
        <v>148</v>
      </c>
      <c r="G625" s="43" t="s">
        <v>26</v>
      </c>
      <c r="H625" s="44">
        <v>6</v>
      </c>
      <c r="I625" s="45" t="s">
        <v>111</v>
      </c>
      <c r="J625" s="46" t="s">
        <v>112</v>
      </c>
      <c r="K625" s="47">
        <v>56</v>
      </c>
      <c r="L625" s="48">
        <v>47</v>
      </c>
      <c r="M625" s="49">
        <v>45042.400925925933</v>
      </c>
      <c r="N625" s="50">
        <v>45042.402037037027</v>
      </c>
      <c r="O625" s="51" t="s">
        <v>179</v>
      </c>
      <c r="P625" s="52" t="s">
        <v>383</v>
      </c>
      <c r="Q625" s="95" t="s">
        <v>407</v>
      </c>
      <c r="R625" s="53" t="s">
        <v>207</v>
      </c>
      <c r="S625" s="54" t="s">
        <v>461</v>
      </c>
    </row>
    <row r="626" spans="1:19">
      <c r="A626" s="37" t="s">
        <v>147</v>
      </c>
      <c r="B626" s="38">
        <v>4004064</v>
      </c>
      <c r="C626" s="39">
        <v>1</v>
      </c>
      <c r="D626" s="40">
        <v>3</v>
      </c>
      <c r="E626" s="41">
        <v>37811</v>
      </c>
      <c r="F626" s="42" t="s">
        <v>148</v>
      </c>
      <c r="G626" s="43" t="s">
        <v>26</v>
      </c>
      <c r="H626" s="44">
        <v>6</v>
      </c>
      <c r="I626" s="45" t="s">
        <v>111</v>
      </c>
      <c r="J626" s="46" t="s">
        <v>112</v>
      </c>
      <c r="K626" s="47">
        <v>56</v>
      </c>
      <c r="L626" s="48">
        <v>48</v>
      </c>
      <c r="M626" s="49">
        <v>45042.40253472222</v>
      </c>
      <c r="N626" s="50">
        <v>45042.403217592589</v>
      </c>
      <c r="O626" s="51" t="s">
        <v>379</v>
      </c>
      <c r="P626" s="52" t="s">
        <v>407</v>
      </c>
      <c r="Q626" s="95" t="s">
        <v>209</v>
      </c>
      <c r="R626" s="53" t="s">
        <v>229</v>
      </c>
      <c r="S626" s="54" t="s">
        <v>295</v>
      </c>
    </row>
    <row r="627" spans="1:19">
      <c r="A627" s="37" t="s">
        <v>147</v>
      </c>
      <c r="B627" s="38">
        <v>4004091</v>
      </c>
      <c r="C627" s="39">
        <v>1</v>
      </c>
      <c r="D627" s="40">
        <v>3</v>
      </c>
      <c r="E627" s="41">
        <v>37811</v>
      </c>
      <c r="F627" s="42" t="s">
        <v>148</v>
      </c>
      <c r="G627" s="43" t="s">
        <v>26</v>
      </c>
      <c r="H627" s="44">
        <v>6</v>
      </c>
      <c r="I627" s="45" t="s">
        <v>111</v>
      </c>
      <c r="J627" s="46" t="s">
        <v>112</v>
      </c>
      <c r="K627" s="47">
        <v>56</v>
      </c>
      <c r="L627" s="48">
        <v>49</v>
      </c>
      <c r="M627" s="49">
        <v>45042.403807870367</v>
      </c>
      <c r="N627" s="50">
        <v>45042.404467592591</v>
      </c>
      <c r="O627" s="51" t="s">
        <v>407</v>
      </c>
      <c r="P627" s="52" t="s">
        <v>407</v>
      </c>
      <c r="Q627" s="95" t="s">
        <v>287</v>
      </c>
      <c r="R627" s="53" t="s">
        <v>160</v>
      </c>
      <c r="S627" s="54" t="s">
        <v>408</v>
      </c>
    </row>
    <row r="628" spans="1:19">
      <c r="A628" s="37" t="s">
        <v>147</v>
      </c>
      <c r="B628" s="38">
        <v>4004112</v>
      </c>
      <c r="C628" s="39">
        <v>1</v>
      </c>
      <c r="D628" s="40">
        <v>3</v>
      </c>
      <c r="E628" s="41">
        <v>37811</v>
      </c>
      <c r="F628" s="42" t="s">
        <v>148</v>
      </c>
      <c r="G628" s="43" t="s">
        <v>26</v>
      </c>
      <c r="H628" s="44">
        <v>6</v>
      </c>
      <c r="I628" s="45" t="s">
        <v>111</v>
      </c>
      <c r="J628" s="46" t="s">
        <v>112</v>
      </c>
      <c r="K628" s="47">
        <v>56</v>
      </c>
      <c r="L628" s="48">
        <v>50</v>
      </c>
      <c r="M628" s="49">
        <v>45042.404953703714</v>
      </c>
      <c r="N628" s="50">
        <v>45042.405601851853</v>
      </c>
      <c r="O628" s="51" t="s">
        <v>407</v>
      </c>
      <c r="P628" s="52" t="s">
        <v>407</v>
      </c>
      <c r="Q628" s="95" t="s">
        <v>215</v>
      </c>
      <c r="R628" s="53" t="s">
        <v>160</v>
      </c>
      <c r="S628" s="54" t="s">
        <v>240</v>
      </c>
    </row>
    <row r="629" spans="1:19">
      <c r="A629" s="37" t="s">
        <v>147</v>
      </c>
      <c r="B629" s="38">
        <v>4004139</v>
      </c>
      <c r="C629" s="39">
        <v>1</v>
      </c>
      <c r="D629" s="40">
        <v>3</v>
      </c>
      <c r="E629" s="41">
        <v>37811</v>
      </c>
      <c r="F629" s="42" t="s">
        <v>148</v>
      </c>
      <c r="G629" s="43" t="s">
        <v>26</v>
      </c>
      <c r="H629" s="44">
        <v>6</v>
      </c>
      <c r="I629" s="45" t="s">
        <v>111</v>
      </c>
      <c r="J629" s="46" t="s">
        <v>112</v>
      </c>
      <c r="K629" s="47">
        <v>56</v>
      </c>
      <c r="L629" s="48">
        <v>51</v>
      </c>
      <c r="M629" s="49">
        <v>45042.406307870369</v>
      </c>
      <c r="N629" s="50">
        <v>45042.406967592593</v>
      </c>
      <c r="O629" s="51" t="s">
        <v>407</v>
      </c>
      <c r="P629" s="52" t="s">
        <v>407</v>
      </c>
      <c r="Q629" s="95" t="s">
        <v>244</v>
      </c>
      <c r="R629" s="53" t="s">
        <v>160</v>
      </c>
      <c r="S629" s="54" t="s">
        <v>385</v>
      </c>
    </row>
    <row r="630" spans="1:19">
      <c r="A630" s="37" t="s">
        <v>147</v>
      </c>
      <c r="B630" s="38">
        <v>4004169</v>
      </c>
      <c r="C630" s="39">
        <v>1</v>
      </c>
      <c r="D630" s="40">
        <v>3</v>
      </c>
      <c r="E630" s="41">
        <v>37811</v>
      </c>
      <c r="F630" s="42" t="s">
        <v>148</v>
      </c>
      <c r="G630" s="43" t="s">
        <v>26</v>
      </c>
      <c r="H630" s="44">
        <v>6</v>
      </c>
      <c r="I630" s="45" t="s">
        <v>111</v>
      </c>
      <c r="J630" s="46" t="s">
        <v>112</v>
      </c>
      <c r="K630" s="47">
        <v>56</v>
      </c>
      <c r="L630" s="48">
        <v>52</v>
      </c>
      <c r="M630" s="49">
        <v>45042.407268518517</v>
      </c>
      <c r="N630" s="50">
        <v>45042.408402777779</v>
      </c>
      <c r="O630" s="51" t="s">
        <v>380</v>
      </c>
      <c r="P630" s="52" t="s">
        <v>407</v>
      </c>
      <c r="Q630" s="95" t="s">
        <v>73</v>
      </c>
      <c r="R630" s="53" t="s">
        <v>377</v>
      </c>
      <c r="S630" s="54" t="s">
        <v>402</v>
      </c>
    </row>
    <row r="631" spans="1:19">
      <c r="A631" s="37" t="s">
        <v>147</v>
      </c>
      <c r="B631" s="38">
        <v>4004192</v>
      </c>
      <c r="C631" s="39">
        <v>1</v>
      </c>
      <c r="D631" s="40">
        <v>3</v>
      </c>
      <c r="E631" s="41">
        <v>37811</v>
      </c>
      <c r="F631" s="42" t="s">
        <v>148</v>
      </c>
      <c r="G631" s="43" t="s">
        <v>26</v>
      </c>
      <c r="H631" s="44">
        <v>6</v>
      </c>
      <c r="I631" s="45" t="s">
        <v>111</v>
      </c>
      <c r="J631" s="46" t="s">
        <v>112</v>
      </c>
      <c r="K631" s="47">
        <v>56</v>
      </c>
      <c r="L631" s="48">
        <v>53</v>
      </c>
      <c r="M631" s="49">
        <v>45042.40898148148</v>
      </c>
      <c r="N631" s="50">
        <v>45042.409641203703</v>
      </c>
      <c r="O631" s="51" t="s">
        <v>407</v>
      </c>
      <c r="P631" s="52" t="s">
        <v>407</v>
      </c>
      <c r="Q631" s="95" t="s">
        <v>287</v>
      </c>
      <c r="R631" s="53" t="s">
        <v>160</v>
      </c>
      <c r="S631" s="54" t="s">
        <v>363</v>
      </c>
    </row>
    <row r="632" spans="1:19">
      <c r="A632" s="37" t="s">
        <v>147</v>
      </c>
      <c r="B632" s="38">
        <v>4004207</v>
      </c>
      <c r="C632" s="39">
        <v>1</v>
      </c>
      <c r="D632" s="40">
        <v>3</v>
      </c>
      <c r="E632" s="41">
        <v>37811</v>
      </c>
      <c r="F632" s="42" t="s">
        <v>148</v>
      </c>
      <c r="G632" s="43" t="s">
        <v>26</v>
      </c>
      <c r="H632" s="44">
        <v>6</v>
      </c>
      <c r="I632" s="45" t="s">
        <v>111</v>
      </c>
      <c r="J632" s="46" t="s">
        <v>112</v>
      </c>
      <c r="K632" s="47">
        <v>56</v>
      </c>
      <c r="L632" s="48">
        <v>54</v>
      </c>
      <c r="M632" s="49">
        <v>45042.410069444442</v>
      </c>
      <c r="N632" s="50">
        <v>45042.410729166673</v>
      </c>
      <c r="O632" s="51" t="s">
        <v>407</v>
      </c>
      <c r="P632" s="52" t="s">
        <v>407</v>
      </c>
      <c r="Q632" s="95" t="s">
        <v>258</v>
      </c>
      <c r="R632" s="53" t="s">
        <v>160</v>
      </c>
      <c r="S632" s="54" t="s">
        <v>231</v>
      </c>
    </row>
    <row r="633" spans="1:19">
      <c r="A633" s="37" t="s">
        <v>147</v>
      </c>
      <c r="B633" s="38">
        <v>4004226</v>
      </c>
      <c r="C633" s="39">
        <v>1</v>
      </c>
      <c r="D633" s="40">
        <v>3</v>
      </c>
      <c r="E633" s="41">
        <v>37811</v>
      </c>
      <c r="F633" s="42" t="s">
        <v>148</v>
      </c>
      <c r="G633" s="43" t="s">
        <v>26</v>
      </c>
      <c r="H633" s="44">
        <v>6</v>
      </c>
      <c r="I633" s="45" t="s">
        <v>111</v>
      </c>
      <c r="J633" s="46" t="s">
        <v>112</v>
      </c>
      <c r="K633" s="47">
        <v>56</v>
      </c>
      <c r="L633" s="48">
        <v>55</v>
      </c>
      <c r="M633" s="49">
        <v>45042.411226851851</v>
      </c>
      <c r="N633" s="50">
        <v>45042.411874999998</v>
      </c>
      <c r="O633" s="51" t="s">
        <v>407</v>
      </c>
      <c r="P633" s="52" t="s">
        <v>407</v>
      </c>
      <c r="Q633" s="95" t="s">
        <v>215</v>
      </c>
      <c r="R633" s="53" t="s">
        <v>160</v>
      </c>
      <c r="S633" s="54" t="s">
        <v>280</v>
      </c>
    </row>
    <row r="634" spans="1:19">
      <c r="A634" s="37" t="s">
        <v>147</v>
      </c>
      <c r="B634" s="38">
        <v>4004250</v>
      </c>
      <c r="C634" s="39">
        <v>1</v>
      </c>
      <c r="D634" s="40">
        <v>3</v>
      </c>
      <c r="E634" s="41">
        <v>37811</v>
      </c>
      <c r="F634" s="42" t="s">
        <v>148</v>
      </c>
      <c r="G634" s="43" t="s">
        <v>26</v>
      </c>
      <c r="H634" s="44">
        <v>6</v>
      </c>
      <c r="I634" s="45" t="s">
        <v>111</v>
      </c>
      <c r="J634" s="46" t="s">
        <v>112</v>
      </c>
      <c r="K634" s="47">
        <v>56</v>
      </c>
      <c r="L634" s="48">
        <v>56</v>
      </c>
      <c r="M634" s="49">
        <v>45042.411990740737</v>
      </c>
      <c r="N634" s="50">
        <v>45042.412974537037</v>
      </c>
      <c r="O634" s="51" t="s">
        <v>96</v>
      </c>
      <c r="P634" s="52" t="s">
        <v>407</v>
      </c>
      <c r="Q634" s="95" t="s">
        <v>446</v>
      </c>
      <c r="R634" s="53" t="s">
        <v>387</v>
      </c>
      <c r="S634" s="54" t="s">
        <v>179</v>
      </c>
    </row>
    <row r="635" spans="1:19">
      <c r="A635" s="37" t="s">
        <v>147</v>
      </c>
      <c r="B635" s="38">
        <v>4004273</v>
      </c>
      <c r="C635" s="39">
        <v>1</v>
      </c>
      <c r="D635" s="40">
        <v>3</v>
      </c>
      <c r="E635" s="41">
        <v>37811</v>
      </c>
      <c r="F635" s="42" t="s">
        <v>148</v>
      </c>
      <c r="G635" s="43" t="s">
        <v>26</v>
      </c>
      <c r="H635" s="44">
        <v>6</v>
      </c>
      <c r="I635" s="45" t="s">
        <v>111</v>
      </c>
      <c r="J635" s="46" t="s">
        <v>112</v>
      </c>
      <c r="K635" s="47">
        <v>56</v>
      </c>
      <c r="L635" s="48">
        <v>57</v>
      </c>
      <c r="M635" s="49">
        <v>45042.413530092592</v>
      </c>
      <c r="N635" s="50">
        <v>45042.414189814823</v>
      </c>
      <c r="O635" s="51" t="s">
        <v>407</v>
      </c>
      <c r="P635" s="52" t="s">
        <v>407</v>
      </c>
      <c r="Q635" s="95" t="s">
        <v>218</v>
      </c>
      <c r="R635" s="53" t="s">
        <v>160</v>
      </c>
      <c r="S635" s="54" t="s">
        <v>181</v>
      </c>
    </row>
    <row r="636" spans="1:19">
      <c r="A636" s="37" t="s">
        <v>147</v>
      </c>
      <c r="B636" s="38">
        <v>4004301</v>
      </c>
      <c r="C636" s="39">
        <v>1</v>
      </c>
      <c r="D636" s="40">
        <v>3</v>
      </c>
      <c r="E636" s="41">
        <v>37811</v>
      </c>
      <c r="F636" s="42" t="s">
        <v>148</v>
      </c>
      <c r="G636" s="43" t="s">
        <v>26</v>
      </c>
      <c r="H636" s="44">
        <v>6</v>
      </c>
      <c r="I636" s="45" t="s">
        <v>111</v>
      </c>
      <c r="J636" s="46" t="s">
        <v>112</v>
      </c>
      <c r="K636" s="47">
        <v>56</v>
      </c>
      <c r="L636" s="48">
        <v>58</v>
      </c>
      <c r="M636" s="49">
        <v>45042.414583333331</v>
      </c>
      <c r="N636" s="50">
        <v>45042.415590277778</v>
      </c>
      <c r="O636" s="51" t="s">
        <v>355</v>
      </c>
      <c r="P636" s="52" t="s">
        <v>407</v>
      </c>
      <c r="Q636" s="95" t="s">
        <v>306</v>
      </c>
      <c r="R636" s="53" t="s">
        <v>98</v>
      </c>
      <c r="S636" s="54" t="s">
        <v>494</v>
      </c>
    </row>
    <row r="637" spans="1:19">
      <c r="A637" s="37" t="s">
        <v>147</v>
      </c>
      <c r="B637" s="38">
        <v>4004326</v>
      </c>
      <c r="C637" s="39">
        <v>1</v>
      </c>
      <c r="D637" s="40">
        <v>3</v>
      </c>
      <c r="E637" s="41">
        <v>37811</v>
      </c>
      <c r="F637" s="42" t="s">
        <v>148</v>
      </c>
      <c r="G637" s="43" t="s">
        <v>26</v>
      </c>
      <c r="H637" s="44">
        <v>6</v>
      </c>
      <c r="I637" s="45" t="s">
        <v>111</v>
      </c>
      <c r="J637" s="46" t="s">
        <v>112</v>
      </c>
      <c r="K637" s="47">
        <v>56</v>
      </c>
      <c r="L637" s="48">
        <v>59</v>
      </c>
      <c r="M637" s="49">
        <v>45042.416284722232</v>
      </c>
      <c r="N637" s="50">
        <v>45042.416932870372</v>
      </c>
      <c r="O637" s="51" t="s">
        <v>407</v>
      </c>
      <c r="P637" s="52" t="s">
        <v>407</v>
      </c>
      <c r="Q637" s="95" t="s">
        <v>383</v>
      </c>
      <c r="R637" s="53" t="s">
        <v>160</v>
      </c>
      <c r="S637" s="54" t="s">
        <v>334</v>
      </c>
    </row>
    <row r="638" spans="1:19">
      <c r="A638" s="37" t="s">
        <v>147</v>
      </c>
      <c r="B638" s="38">
        <v>4004344</v>
      </c>
      <c r="C638" s="39">
        <v>1</v>
      </c>
      <c r="D638" s="40">
        <v>3</v>
      </c>
      <c r="E638" s="41">
        <v>37811</v>
      </c>
      <c r="F638" s="42" t="s">
        <v>148</v>
      </c>
      <c r="G638" s="43" t="s">
        <v>26</v>
      </c>
      <c r="H638" s="44">
        <v>6</v>
      </c>
      <c r="I638" s="45" t="s">
        <v>111</v>
      </c>
      <c r="J638" s="46" t="s">
        <v>112</v>
      </c>
      <c r="K638" s="47">
        <v>56</v>
      </c>
      <c r="L638" s="48">
        <v>60</v>
      </c>
      <c r="M638" s="49">
        <v>45042.417546296303</v>
      </c>
      <c r="N638" s="50">
        <v>45042.418206018519</v>
      </c>
      <c r="O638" s="51" t="s">
        <v>384</v>
      </c>
      <c r="P638" s="52" t="s">
        <v>384</v>
      </c>
      <c r="Q638" s="95" t="s">
        <v>388</v>
      </c>
      <c r="R638" s="53" t="s">
        <v>160</v>
      </c>
      <c r="S638" s="54" t="s">
        <v>345</v>
      </c>
    </row>
    <row r="639" spans="1:19">
      <c r="A639" s="37" t="s">
        <v>147</v>
      </c>
      <c r="B639" s="38">
        <v>4004355</v>
      </c>
      <c r="C639" s="39">
        <v>1</v>
      </c>
      <c r="D639" s="40">
        <v>3</v>
      </c>
      <c r="E639" s="41">
        <v>37811</v>
      </c>
      <c r="F639" s="42" t="s">
        <v>148</v>
      </c>
      <c r="G639" s="43" t="s">
        <v>26</v>
      </c>
      <c r="H639" s="44">
        <v>6</v>
      </c>
      <c r="I639" s="45" t="s">
        <v>111</v>
      </c>
      <c r="J639" s="46" t="s">
        <v>112</v>
      </c>
      <c r="K639" s="47">
        <v>56</v>
      </c>
      <c r="L639" s="48">
        <v>61</v>
      </c>
      <c r="M639" s="49">
        <v>45042.418819444443</v>
      </c>
      <c r="N639" s="50">
        <v>45042.419479166667</v>
      </c>
      <c r="O639" s="51" t="s">
        <v>384</v>
      </c>
      <c r="P639" s="52" t="s">
        <v>384</v>
      </c>
      <c r="Q639" s="95" t="s">
        <v>245</v>
      </c>
      <c r="R639" s="53" t="s">
        <v>160</v>
      </c>
      <c r="S639" s="54" t="s">
        <v>486</v>
      </c>
    </row>
    <row r="640" spans="1:19">
      <c r="A640" s="37" t="s">
        <v>147</v>
      </c>
      <c r="B640" s="38">
        <v>4004361</v>
      </c>
      <c r="C640" s="39">
        <v>1</v>
      </c>
      <c r="D640" s="40">
        <v>3</v>
      </c>
      <c r="E640" s="41">
        <v>37811</v>
      </c>
      <c r="F640" s="42" t="s">
        <v>148</v>
      </c>
      <c r="G640" s="43" t="s">
        <v>26</v>
      </c>
      <c r="H640" s="44">
        <v>6</v>
      </c>
      <c r="I640" s="45" t="s">
        <v>111</v>
      </c>
      <c r="J640" s="46" t="s">
        <v>112</v>
      </c>
      <c r="K640" s="47">
        <v>56</v>
      </c>
      <c r="L640" s="48">
        <v>62</v>
      </c>
      <c r="M640" s="49">
        <v>45042.419965277782</v>
      </c>
      <c r="N640" s="50">
        <v>45042.420624999999</v>
      </c>
      <c r="O640" s="51" t="s">
        <v>407</v>
      </c>
      <c r="P640" s="52" t="s">
        <v>407</v>
      </c>
      <c r="Q640" s="95" t="s">
        <v>209</v>
      </c>
      <c r="R640" s="53" t="s">
        <v>160</v>
      </c>
      <c r="S640" s="54" t="s">
        <v>280</v>
      </c>
    </row>
    <row r="641" spans="1:19">
      <c r="A641" s="37" t="s">
        <v>147</v>
      </c>
      <c r="B641" s="38">
        <v>4004367</v>
      </c>
      <c r="C641" s="39">
        <v>1</v>
      </c>
      <c r="D641" s="40">
        <v>3</v>
      </c>
      <c r="E641" s="41">
        <v>37811</v>
      </c>
      <c r="F641" s="42" t="s">
        <v>148</v>
      </c>
      <c r="G641" s="43" t="s">
        <v>26</v>
      </c>
      <c r="H641" s="44">
        <v>6</v>
      </c>
      <c r="I641" s="45" t="s">
        <v>111</v>
      </c>
      <c r="J641" s="46" t="s">
        <v>112</v>
      </c>
      <c r="K641" s="47">
        <v>56</v>
      </c>
      <c r="L641" s="48">
        <v>63</v>
      </c>
      <c r="M641" s="49">
        <v>45042.42114583333</v>
      </c>
      <c r="N641" s="50">
        <v>45042.421793981477</v>
      </c>
      <c r="O641" s="51" t="s">
        <v>407</v>
      </c>
      <c r="P641" s="52" t="s">
        <v>384</v>
      </c>
      <c r="Q641" s="95" t="s">
        <v>193</v>
      </c>
      <c r="R641" s="53" t="s">
        <v>160</v>
      </c>
      <c r="S641" s="54" t="s">
        <v>471</v>
      </c>
    </row>
    <row r="642" spans="1:19">
      <c r="A642" s="37" t="s">
        <v>147</v>
      </c>
      <c r="B642" s="38">
        <v>4004389</v>
      </c>
      <c r="C642" s="39">
        <v>1</v>
      </c>
      <c r="D642" s="40">
        <v>3</v>
      </c>
      <c r="E642" s="41">
        <v>37811</v>
      </c>
      <c r="F642" s="42" t="s">
        <v>148</v>
      </c>
      <c r="G642" s="43" t="s">
        <v>26</v>
      </c>
      <c r="H642" s="44">
        <v>6</v>
      </c>
      <c r="I642" s="45" t="s">
        <v>111</v>
      </c>
      <c r="J642" s="46" t="s">
        <v>112</v>
      </c>
      <c r="K642" s="47">
        <v>56</v>
      </c>
      <c r="L642" s="48">
        <v>64</v>
      </c>
      <c r="M642" s="49">
        <v>45042.422303240739</v>
      </c>
      <c r="N642" s="50">
        <v>45042.422962962963</v>
      </c>
      <c r="O642" s="51" t="s">
        <v>407</v>
      </c>
      <c r="P642" s="52" t="s">
        <v>407</v>
      </c>
      <c r="Q642" s="95" t="s">
        <v>193</v>
      </c>
      <c r="R642" s="53" t="s">
        <v>160</v>
      </c>
      <c r="S642" s="54" t="s">
        <v>471</v>
      </c>
    </row>
    <row r="643" spans="1:19">
      <c r="A643" s="37" t="s">
        <v>147</v>
      </c>
      <c r="B643" s="38">
        <v>4004399</v>
      </c>
      <c r="C643" s="39">
        <v>1</v>
      </c>
      <c r="D643" s="40">
        <v>3</v>
      </c>
      <c r="E643" s="41">
        <v>37811</v>
      </c>
      <c r="F643" s="42" t="s">
        <v>148</v>
      </c>
      <c r="G643" s="43" t="s">
        <v>26</v>
      </c>
      <c r="H643" s="44">
        <v>6</v>
      </c>
      <c r="I643" s="45" t="s">
        <v>111</v>
      </c>
      <c r="J643" s="46" t="s">
        <v>112</v>
      </c>
      <c r="K643" s="47">
        <v>56</v>
      </c>
      <c r="L643" s="48">
        <v>65</v>
      </c>
      <c r="M643" s="49">
        <v>45042.423726851863</v>
      </c>
      <c r="N643" s="50">
        <v>45042.424421296288</v>
      </c>
      <c r="O643" s="51" t="s">
        <v>379</v>
      </c>
      <c r="P643" s="52" t="s">
        <v>407</v>
      </c>
      <c r="Q643" s="95" t="s">
        <v>226</v>
      </c>
      <c r="R643" s="53" t="s">
        <v>229</v>
      </c>
      <c r="S643" s="54" t="s">
        <v>449</v>
      </c>
    </row>
    <row r="644" spans="1:19">
      <c r="A644" s="37" t="s">
        <v>147</v>
      </c>
      <c r="B644" s="38">
        <v>4004412</v>
      </c>
      <c r="C644" s="39">
        <v>1</v>
      </c>
      <c r="D644" s="40">
        <v>3</v>
      </c>
      <c r="E644" s="41">
        <v>37811</v>
      </c>
      <c r="F644" s="42" t="s">
        <v>148</v>
      </c>
      <c r="G644" s="43" t="s">
        <v>26</v>
      </c>
      <c r="H644" s="44">
        <v>6</v>
      </c>
      <c r="I644" s="45" t="s">
        <v>111</v>
      </c>
      <c r="J644" s="46" t="s">
        <v>112</v>
      </c>
      <c r="K644" s="47">
        <v>56</v>
      </c>
      <c r="L644" s="48">
        <v>66</v>
      </c>
      <c r="M644" s="49">
        <v>45042.42491898148</v>
      </c>
      <c r="N644" s="50">
        <v>45042.425578703696</v>
      </c>
      <c r="O644" s="51" t="s">
        <v>407</v>
      </c>
      <c r="P644" s="52" t="s">
        <v>407</v>
      </c>
      <c r="Q644" s="95" t="s">
        <v>193</v>
      </c>
      <c r="R644" s="53" t="s">
        <v>160</v>
      </c>
      <c r="S644" s="54" t="s">
        <v>520</v>
      </c>
    </row>
    <row r="645" spans="1:19">
      <c r="A645" s="37" t="s">
        <v>147</v>
      </c>
      <c r="B645" s="38">
        <v>4004433</v>
      </c>
      <c r="C645" s="39">
        <v>1</v>
      </c>
      <c r="D645" s="40">
        <v>3</v>
      </c>
      <c r="E645" s="41">
        <v>37811</v>
      </c>
      <c r="F645" s="42" t="s">
        <v>148</v>
      </c>
      <c r="G645" s="43" t="s">
        <v>26</v>
      </c>
      <c r="H645" s="44">
        <v>6</v>
      </c>
      <c r="I645" s="45" t="s">
        <v>111</v>
      </c>
      <c r="J645" s="46" t="s">
        <v>112</v>
      </c>
      <c r="K645" s="47">
        <v>56</v>
      </c>
      <c r="L645" s="48">
        <v>67</v>
      </c>
      <c r="M645" s="49">
        <v>45042.426076388889</v>
      </c>
      <c r="N645" s="50">
        <v>45042.426736111112</v>
      </c>
      <c r="O645" s="51" t="s">
        <v>407</v>
      </c>
      <c r="P645" s="52" t="s">
        <v>407</v>
      </c>
      <c r="Q645" s="95" t="s">
        <v>193</v>
      </c>
      <c r="R645" s="53" t="s">
        <v>160</v>
      </c>
      <c r="S645" s="54" t="s">
        <v>520</v>
      </c>
    </row>
    <row r="646" spans="1:19">
      <c r="A646" s="37" t="s">
        <v>147</v>
      </c>
      <c r="B646" s="38">
        <v>4004453</v>
      </c>
      <c r="C646" s="39">
        <v>1</v>
      </c>
      <c r="D646" s="40">
        <v>3</v>
      </c>
      <c r="E646" s="41">
        <v>37811</v>
      </c>
      <c r="F646" s="42" t="s">
        <v>148</v>
      </c>
      <c r="G646" s="43" t="s">
        <v>26</v>
      </c>
      <c r="H646" s="44">
        <v>6</v>
      </c>
      <c r="I646" s="45" t="s">
        <v>111</v>
      </c>
      <c r="J646" s="46" t="s">
        <v>112</v>
      </c>
      <c r="K646" s="47">
        <v>56</v>
      </c>
      <c r="L646" s="48">
        <v>68</v>
      </c>
      <c r="M646" s="49">
        <v>45042.427152777767</v>
      </c>
      <c r="N646" s="50">
        <v>45042.427812499998</v>
      </c>
      <c r="O646" s="51" t="s">
        <v>407</v>
      </c>
      <c r="P646" s="52" t="s">
        <v>407</v>
      </c>
      <c r="Q646" s="95" t="s">
        <v>207</v>
      </c>
      <c r="R646" s="53" t="s">
        <v>160</v>
      </c>
      <c r="S646" s="54" t="s">
        <v>237</v>
      </c>
    </row>
    <row r="647" spans="1:19">
      <c r="A647" s="37" t="s">
        <v>147</v>
      </c>
      <c r="B647" s="38">
        <v>4004474</v>
      </c>
      <c r="C647" s="39">
        <v>1</v>
      </c>
      <c r="D647" s="40">
        <v>3</v>
      </c>
      <c r="E647" s="41">
        <v>37811</v>
      </c>
      <c r="F647" s="42" t="s">
        <v>148</v>
      </c>
      <c r="G647" s="43" t="s">
        <v>26</v>
      </c>
      <c r="H647" s="44">
        <v>6</v>
      </c>
      <c r="I647" s="45" t="s">
        <v>111</v>
      </c>
      <c r="J647" s="46" t="s">
        <v>112</v>
      </c>
      <c r="K647" s="47">
        <v>56</v>
      </c>
      <c r="L647" s="48">
        <v>69</v>
      </c>
      <c r="M647" s="49">
        <v>45042.42827546296</v>
      </c>
      <c r="N647" s="50">
        <v>45042.428935185177</v>
      </c>
      <c r="O647" s="51" t="s">
        <v>407</v>
      </c>
      <c r="P647" s="52" t="s">
        <v>407</v>
      </c>
      <c r="Q647" s="95" t="s">
        <v>377</v>
      </c>
      <c r="R647" s="53" t="s">
        <v>160</v>
      </c>
      <c r="S647" s="54" t="s">
        <v>380</v>
      </c>
    </row>
    <row r="648" spans="1:19">
      <c r="A648" s="37" t="s">
        <v>147</v>
      </c>
      <c r="B648" s="38">
        <v>4004498</v>
      </c>
      <c r="C648" s="39">
        <v>1</v>
      </c>
      <c r="D648" s="40">
        <v>3</v>
      </c>
      <c r="E648" s="41">
        <v>37811</v>
      </c>
      <c r="F648" s="42" t="s">
        <v>148</v>
      </c>
      <c r="G648" s="43" t="s">
        <v>26</v>
      </c>
      <c r="H648" s="44">
        <v>6</v>
      </c>
      <c r="I648" s="45" t="s">
        <v>111</v>
      </c>
      <c r="J648" s="46" t="s">
        <v>112</v>
      </c>
      <c r="K648" s="47">
        <v>56</v>
      </c>
      <c r="L648" s="48">
        <v>70</v>
      </c>
      <c r="M648" s="49">
        <v>45042.429363425923</v>
      </c>
      <c r="N648" s="50">
        <v>45042.430046296293</v>
      </c>
      <c r="O648" s="51" t="s">
        <v>383</v>
      </c>
      <c r="P648" s="52" t="s">
        <v>407</v>
      </c>
      <c r="Q648" s="95" t="s">
        <v>258</v>
      </c>
      <c r="R648" s="53" t="s">
        <v>156</v>
      </c>
      <c r="S648" s="54" t="s">
        <v>303</v>
      </c>
    </row>
    <row r="649" spans="1:19">
      <c r="A649" s="37" t="s">
        <v>147</v>
      </c>
      <c r="B649" s="38">
        <v>4004692</v>
      </c>
      <c r="C649" s="39">
        <v>1</v>
      </c>
      <c r="D649" s="40">
        <v>3</v>
      </c>
      <c r="E649" s="41">
        <v>37811</v>
      </c>
      <c r="F649" s="42" t="s">
        <v>148</v>
      </c>
      <c r="G649" s="43" t="s">
        <v>26</v>
      </c>
      <c r="H649" s="44">
        <v>6</v>
      </c>
      <c r="I649" s="45" t="s">
        <v>111</v>
      </c>
      <c r="J649" s="46" t="s">
        <v>112</v>
      </c>
      <c r="K649" s="47">
        <v>56</v>
      </c>
      <c r="L649" s="48">
        <v>71</v>
      </c>
      <c r="M649" s="49">
        <v>45042.438993055563</v>
      </c>
      <c r="N649" s="50">
        <v>45042.439652777779</v>
      </c>
      <c r="O649" s="51" t="s">
        <v>407</v>
      </c>
      <c r="P649" s="52" t="s">
        <v>407</v>
      </c>
      <c r="Q649" s="95" t="s">
        <v>523</v>
      </c>
      <c r="R649" s="53" t="s">
        <v>160</v>
      </c>
      <c r="S649" s="54" t="s">
        <v>524</v>
      </c>
    </row>
    <row r="650" spans="1:19">
      <c r="A650" s="37" t="s">
        <v>147</v>
      </c>
      <c r="B650" s="38">
        <v>4004715</v>
      </c>
      <c r="C650" s="39">
        <v>1</v>
      </c>
      <c r="D650" s="40">
        <v>3</v>
      </c>
      <c r="E650" s="41">
        <v>37811</v>
      </c>
      <c r="F650" s="42" t="s">
        <v>148</v>
      </c>
      <c r="G650" s="43" t="s">
        <v>26</v>
      </c>
      <c r="H650" s="44">
        <v>6</v>
      </c>
      <c r="I650" s="45" t="s">
        <v>111</v>
      </c>
      <c r="J650" s="46" t="s">
        <v>112</v>
      </c>
      <c r="K650" s="47">
        <v>56</v>
      </c>
      <c r="L650" s="48">
        <v>72</v>
      </c>
      <c r="M650" s="49">
        <v>45042.440092592587</v>
      </c>
      <c r="N650" s="50">
        <v>45042.440763888888</v>
      </c>
      <c r="O650" s="51" t="s">
        <v>407</v>
      </c>
      <c r="P650" s="52" t="s">
        <v>407</v>
      </c>
      <c r="Q650" s="95" t="s">
        <v>297</v>
      </c>
      <c r="R650" s="53" t="s">
        <v>160</v>
      </c>
      <c r="S650" s="54" t="s">
        <v>303</v>
      </c>
    </row>
    <row r="651" spans="1:19">
      <c r="A651" s="37" t="s">
        <v>147</v>
      </c>
      <c r="B651" s="38">
        <v>4004736</v>
      </c>
      <c r="C651" s="39">
        <v>1</v>
      </c>
      <c r="D651" s="40">
        <v>3</v>
      </c>
      <c r="E651" s="41">
        <v>37811</v>
      </c>
      <c r="F651" s="42" t="s">
        <v>148</v>
      </c>
      <c r="G651" s="43" t="s">
        <v>26</v>
      </c>
      <c r="H651" s="44">
        <v>6</v>
      </c>
      <c r="I651" s="45" t="s">
        <v>111</v>
      </c>
      <c r="J651" s="46" t="s">
        <v>112</v>
      </c>
      <c r="K651" s="47">
        <v>56</v>
      </c>
      <c r="L651" s="48">
        <v>73</v>
      </c>
      <c r="M651" s="49">
        <v>45042.44121527778</v>
      </c>
      <c r="N651" s="50">
        <v>45042.441886574074</v>
      </c>
      <c r="O651" s="51" t="s">
        <v>383</v>
      </c>
      <c r="P651" s="52" t="s">
        <v>384</v>
      </c>
      <c r="Q651" s="95" t="s">
        <v>297</v>
      </c>
      <c r="R651" s="53" t="s">
        <v>156</v>
      </c>
      <c r="S651" s="54" t="s">
        <v>240</v>
      </c>
    </row>
    <row r="652" spans="1:19">
      <c r="A652" s="37" t="s">
        <v>147</v>
      </c>
      <c r="B652" s="38">
        <v>4004766</v>
      </c>
      <c r="C652" s="39">
        <v>1</v>
      </c>
      <c r="D652" s="40">
        <v>3</v>
      </c>
      <c r="E652" s="41">
        <v>37811</v>
      </c>
      <c r="F652" s="42" t="s">
        <v>148</v>
      </c>
      <c r="G652" s="43" t="s">
        <v>26</v>
      </c>
      <c r="H652" s="44">
        <v>6</v>
      </c>
      <c r="I652" s="45" t="s">
        <v>111</v>
      </c>
      <c r="J652" s="46" t="s">
        <v>112</v>
      </c>
      <c r="K652" s="47">
        <v>56</v>
      </c>
      <c r="L652" s="48">
        <v>74</v>
      </c>
      <c r="M652" s="49">
        <v>45042.442048611112</v>
      </c>
      <c r="N652" s="50">
        <v>45042.443206018521</v>
      </c>
      <c r="O652" s="51" t="s">
        <v>520</v>
      </c>
      <c r="P652" s="52" t="s">
        <v>407</v>
      </c>
      <c r="Q652" s="95" t="s">
        <v>392</v>
      </c>
      <c r="R652" s="53" t="s">
        <v>193</v>
      </c>
      <c r="S652" s="54" t="s">
        <v>374</v>
      </c>
    </row>
    <row r="653" spans="1:19">
      <c r="A653" s="37" t="s">
        <v>147</v>
      </c>
      <c r="B653" s="38">
        <v>4004788</v>
      </c>
      <c r="C653" s="39">
        <v>1</v>
      </c>
      <c r="D653" s="40">
        <v>3</v>
      </c>
      <c r="E653" s="41">
        <v>37811</v>
      </c>
      <c r="F653" s="42" t="s">
        <v>148</v>
      </c>
      <c r="G653" s="43" t="s">
        <v>26</v>
      </c>
      <c r="H653" s="44">
        <v>6</v>
      </c>
      <c r="I653" s="45" t="s">
        <v>111</v>
      </c>
      <c r="J653" s="46" t="s">
        <v>112</v>
      </c>
      <c r="K653" s="47">
        <v>56</v>
      </c>
      <c r="L653" s="48">
        <v>75</v>
      </c>
      <c r="M653" s="49">
        <v>45042.443796296298</v>
      </c>
      <c r="N653" s="50">
        <v>45042.444467592592</v>
      </c>
      <c r="O653" s="51" t="s">
        <v>120</v>
      </c>
      <c r="P653" s="52" t="s">
        <v>407</v>
      </c>
      <c r="Q653" s="95" t="s">
        <v>287</v>
      </c>
      <c r="R653" s="53" t="s">
        <v>75</v>
      </c>
      <c r="S653" s="54" t="s">
        <v>408</v>
      </c>
    </row>
    <row r="654" spans="1:19">
      <c r="A654" s="37" t="s">
        <v>147</v>
      </c>
      <c r="B654" s="38">
        <v>4004817</v>
      </c>
      <c r="C654" s="39">
        <v>1</v>
      </c>
      <c r="D654" s="40">
        <v>3</v>
      </c>
      <c r="E654" s="41">
        <v>37811</v>
      </c>
      <c r="F654" s="42" t="s">
        <v>148</v>
      </c>
      <c r="G654" s="43" t="s">
        <v>26</v>
      </c>
      <c r="H654" s="44">
        <v>6</v>
      </c>
      <c r="I654" s="45" t="s">
        <v>111</v>
      </c>
      <c r="J654" s="46" t="s">
        <v>112</v>
      </c>
      <c r="K654" s="47">
        <v>56</v>
      </c>
      <c r="L654" s="48">
        <v>76</v>
      </c>
      <c r="M654" s="49">
        <v>45042.444895833331</v>
      </c>
      <c r="N654" s="50">
        <v>45042.445543981477</v>
      </c>
      <c r="O654" s="51" t="s">
        <v>407</v>
      </c>
      <c r="P654" s="52" t="s">
        <v>407</v>
      </c>
      <c r="Q654" s="95" t="s">
        <v>258</v>
      </c>
      <c r="R654" s="53" t="s">
        <v>160</v>
      </c>
      <c r="S654" s="54" t="s">
        <v>231</v>
      </c>
    </row>
    <row r="655" spans="1:19">
      <c r="A655" s="37" t="s">
        <v>147</v>
      </c>
      <c r="B655" s="38">
        <v>4004839</v>
      </c>
      <c r="C655" s="39">
        <v>1</v>
      </c>
      <c r="D655" s="40">
        <v>3</v>
      </c>
      <c r="E655" s="41">
        <v>37811</v>
      </c>
      <c r="F655" s="42" t="s">
        <v>148</v>
      </c>
      <c r="G655" s="43" t="s">
        <v>26</v>
      </c>
      <c r="H655" s="44">
        <v>6</v>
      </c>
      <c r="I655" s="45" t="s">
        <v>111</v>
      </c>
      <c r="J655" s="46" t="s">
        <v>112</v>
      </c>
      <c r="K655" s="47">
        <v>56</v>
      </c>
      <c r="L655" s="48">
        <v>77</v>
      </c>
      <c r="M655" s="49">
        <v>45042.44599537037</v>
      </c>
      <c r="N655" s="50">
        <v>45042.446655092594</v>
      </c>
      <c r="O655" s="51" t="s">
        <v>120</v>
      </c>
      <c r="P655" s="52" t="s">
        <v>384</v>
      </c>
      <c r="Q655" s="95" t="s">
        <v>256</v>
      </c>
      <c r="R655" s="53" t="s">
        <v>75</v>
      </c>
      <c r="S655" s="54" t="s">
        <v>303</v>
      </c>
    </row>
    <row r="656" spans="1:19">
      <c r="A656" s="37" t="s">
        <v>147</v>
      </c>
      <c r="B656" s="38">
        <v>4004864</v>
      </c>
      <c r="C656" s="39">
        <v>1</v>
      </c>
      <c r="D656" s="40">
        <v>3</v>
      </c>
      <c r="E656" s="41">
        <v>37811</v>
      </c>
      <c r="F656" s="42" t="s">
        <v>148</v>
      </c>
      <c r="G656" s="43" t="s">
        <v>26</v>
      </c>
      <c r="H656" s="44">
        <v>6</v>
      </c>
      <c r="I656" s="45" t="s">
        <v>111</v>
      </c>
      <c r="J656" s="46" t="s">
        <v>112</v>
      </c>
      <c r="K656" s="47">
        <v>56</v>
      </c>
      <c r="L656" s="48">
        <v>78</v>
      </c>
      <c r="M656" s="49">
        <v>45042.447199074071</v>
      </c>
      <c r="N656" s="50">
        <v>45042.447870370372</v>
      </c>
      <c r="O656" s="51" t="s">
        <v>120</v>
      </c>
      <c r="P656" s="52" t="s">
        <v>407</v>
      </c>
      <c r="Q656" s="95" t="s">
        <v>210</v>
      </c>
      <c r="R656" s="53" t="s">
        <v>75</v>
      </c>
      <c r="S656" s="54" t="s">
        <v>348</v>
      </c>
    </row>
    <row r="657" spans="1:19">
      <c r="A657" s="37" t="s">
        <v>147</v>
      </c>
      <c r="B657" s="38">
        <v>4004890</v>
      </c>
      <c r="C657" s="39">
        <v>1</v>
      </c>
      <c r="D657" s="40">
        <v>3</v>
      </c>
      <c r="E657" s="41">
        <v>37811</v>
      </c>
      <c r="F657" s="42" t="s">
        <v>148</v>
      </c>
      <c r="G657" s="43" t="s">
        <v>26</v>
      </c>
      <c r="H657" s="44">
        <v>6</v>
      </c>
      <c r="I657" s="45" t="s">
        <v>111</v>
      </c>
      <c r="J657" s="46" t="s">
        <v>112</v>
      </c>
      <c r="K657" s="47">
        <v>56</v>
      </c>
      <c r="L657" s="48">
        <v>79</v>
      </c>
      <c r="M657" s="49">
        <v>45042.448437500003</v>
      </c>
      <c r="N657" s="50">
        <v>45042.44908564815</v>
      </c>
      <c r="O657" s="51" t="s">
        <v>384</v>
      </c>
      <c r="P657" s="52" t="s">
        <v>384</v>
      </c>
      <c r="Q657" s="95" t="s">
        <v>376</v>
      </c>
      <c r="R657" s="53" t="s">
        <v>160</v>
      </c>
      <c r="S657" s="54" t="s">
        <v>342</v>
      </c>
    </row>
    <row r="658" spans="1:19">
      <c r="A658" s="37" t="s">
        <v>147</v>
      </c>
      <c r="B658" s="38">
        <v>4004917</v>
      </c>
      <c r="C658" s="39">
        <v>1</v>
      </c>
      <c r="D658" s="40">
        <v>3</v>
      </c>
      <c r="E658" s="41">
        <v>37811</v>
      </c>
      <c r="F658" s="42" t="s">
        <v>148</v>
      </c>
      <c r="G658" s="43" t="s">
        <v>26</v>
      </c>
      <c r="H658" s="44">
        <v>6</v>
      </c>
      <c r="I658" s="45" t="s">
        <v>111</v>
      </c>
      <c r="J658" s="46" t="s">
        <v>112</v>
      </c>
      <c r="K658" s="47">
        <v>56</v>
      </c>
      <c r="L658" s="48">
        <v>80</v>
      </c>
      <c r="M658" s="49">
        <v>45042.44972222222</v>
      </c>
      <c r="N658" s="50">
        <v>45042.45039351852</v>
      </c>
      <c r="O658" s="51" t="s">
        <v>120</v>
      </c>
      <c r="P658" s="52" t="s">
        <v>407</v>
      </c>
      <c r="Q658" s="95" t="s">
        <v>264</v>
      </c>
      <c r="R658" s="53" t="s">
        <v>156</v>
      </c>
      <c r="S658" s="54" t="s">
        <v>501</v>
      </c>
    </row>
    <row r="659" spans="1:19">
      <c r="A659" s="37" t="s">
        <v>147</v>
      </c>
      <c r="B659" s="38">
        <v>4004945</v>
      </c>
      <c r="C659" s="39">
        <v>1</v>
      </c>
      <c r="D659" s="40">
        <v>3</v>
      </c>
      <c r="E659" s="41">
        <v>37811</v>
      </c>
      <c r="F659" s="42" t="s">
        <v>148</v>
      </c>
      <c r="G659" s="43" t="s">
        <v>26</v>
      </c>
      <c r="H659" s="44">
        <v>6</v>
      </c>
      <c r="I659" s="45" t="s">
        <v>111</v>
      </c>
      <c r="J659" s="46" t="s">
        <v>112</v>
      </c>
      <c r="K659" s="47">
        <v>56</v>
      </c>
      <c r="L659" s="48">
        <v>81</v>
      </c>
      <c r="M659" s="49">
        <v>45042.450868055559</v>
      </c>
      <c r="N659" s="50">
        <v>45042.451539351852</v>
      </c>
      <c r="O659" s="51" t="s">
        <v>120</v>
      </c>
      <c r="P659" s="52" t="s">
        <v>384</v>
      </c>
      <c r="Q659" s="95" t="s">
        <v>377</v>
      </c>
      <c r="R659" s="53" t="s">
        <v>156</v>
      </c>
      <c r="S659" s="54" t="s">
        <v>240</v>
      </c>
    </row>
    <row r="660" spans="1:19">
      <c r="A660" s="37" t="s">
        <v>147</v>
      </c>
      <c r="B660" s="38">
        <v>4004976</v>
      </c>
      <c r="C660" s="39">
        <v>1</v>
      </c>
      <c r="D660" s="40">
        <v>3</v>
      </c>
      <c r="E660" s="41">
        <v>37811</v>
      </c>
      <c r="F660" s="42" t="s">
        <v>148</v>
      </c>
      <c r="G660" s="43" t="s">
        <v>26</v>
      </c>
      <c r="H660" s="44">
        <v>6</v>
      </c>
      <c r="I660" s="45" t="s">
        <v>111</v>
      </c>
      <c r="J660" s="46" t="s">
        <v>112</v>
      </c>
      <c r="K660" s="47">
        <v>56</v>
      </c>
      <c r="L660" s="48">
        <v>82</v>
      </c>
      <c r="M660" s="49">
        <v>45042.452094907407</v>
      </c>
      <c r="N660" s="50">
        <v>45042.452777777777</v>
      </c>
      <c r="O660" s="51" t="s">
        <v>383</v>
      </c>
      <c r="P660" s="52" t="s">
        <v>407</v>
      </c>
      <c r="Q660" s="95" t="s">
        <v>218</v>
      </c>
      <c r="R660" s="53" t="s">
        <v>156</v>
      </c>
      <c r="S660" s="54" t="s">
        <v>363</v>
      </c>
    </row>
    <row r="661" spans="1:19">
      <c r="A661" s="37" t="s">
        <v>147</v>
      </c>
      <c r="B661" s="38">
        <v>4005007</v>
      </c>
      <c r="C661" s="39">
        <v>1</v>
      </c>
      <c r="D661" s="40">
        <v>3</v>
      </c>
      <c r="E661" s="41">
        <v>37811</v>
      </c>
      <c r="F661" s="42" t="s">
        <v>148</v>
      </c>
      <c r="G661" s="43" t="s">
        <v>26</v>
      </c>
      <c r="H661" s="44">
        <v>6</v>
      </c>
      <c r="I661" s="45" t="s">
        <v>111</v>
      </c>
      <c r="J661" s="46" t="s">
        <v>112</v>
      </c>
      <c r="K661" s="47">
        <v>56</v>
      </c>
      <c r="L661" s="48">
        <v>83</v>
      </c>
      <c r="M661" s="49">
        <v>45042.453229166669</v>
      </c>
      <c r="N661" s="50">
        <v>45042.453877314823</v>
      </c>
      <c r="O661" s="51" t="s">
        <v>384</v>
      </c>
      <c r="P661" s="52" t="s">
        <v>384</v>
      </c>
      <c r="Q661" s="95" t="s">
        <v>297</v>
      </c>
      <c r="R661" s="53" t="s">
        <v>160</v>
      </c>
      <c r="S661" s="54" t="s">
        <v>303</v>
      </c>
    </row>
    <row r="662" spans="1:19">
      <c r="A662" s="37" t="s">
        <v>147</v>
      </c>
      <c r="B662" s="38">
        <v>4005032</v>
      </c>
      <c r="C662" s="39">
        <v>1</v>
      </c>
      <c r="D662" s="40">
        <v>3</v>
      </c>
      <c r="E662" s="41">
        <v>37811</v>
      </c>
      <c r="F662" s="42" t="s">
        <v>148</v>
      </c>
      <c r="G662" s="43" t="s">
        <v>26</v>
      </c>
      <c r="H662" s="44">
        <v>6</v>
      </c>
      <c r="I662" s="45" t="s">
        <v>111</v>
      </c>
      <c r="J662" s="46" t="s">
        <v>112</v>
      </c>
      <c r="K662" s="47">
        <v>56</v>
      </c>
      <c r="L662" s="48">
        <v>84</v>
      </c>
      <c r="M662" s="49">
        <v>45042.454363425917</v>
      </c>
      <c r="N662" s="50">
        <v>45042.455011574071</v>
      </c>
      <c r="O662" s="51" t="s">
        <v>407</v>
      </c>
      <c r="P662" s="52" t="s">
        <v>407</v>
      </c>
      <c r="Q662" s="95" t="s">
        <v>191</v>
      </c>
      <c r="R662" s="53" t="s">
        <v>160</v>
      </c>
      <c r="S662" s="54" t="s">
        <v>240</v>
      </c>
    </row>
    <row r="663" spans="1:19">
      <c r="A663" s="37" t="s">
        <v>147</v>
      </c>
      <c r="B663" s="38">
        <v>4005065</v>
      </c>
      <c r="C663" s="39">
        <v>1</v>
      </c>
      <c r="D663" s="40">
        <v>3</v>
      </c>
      <c r="E663" s="41">
        <v>37811</v>
      </c>
      <c r="F663" s="42" t="s">
        <v>148</v>
      </c>
      <c r="G663" s="43" t="s">
        <v>26</v>
      </c>
      <c r="H663" s="44">
        <v>6</v>
      </c>
      <c r="I663" s="45" t="s">
        <v>111</v>
      </c>
      <c r="J663" s="46" t="s">
        <v>112</v>
      </c>
      <c r="K663" s="47">
        <v>56</v>
      </c>
      <c r="L663" s="48">
        <v>85</v>
      </c>
      <c r="M663" s="49">
        <v>45042.455543981479</v>
      </c>
      <c r="N663" s="50">
        <v>45042.456203703703</v>
      </c>
      <c r="O663" s="51" t="s">
        <v>407</v>
      </c>
      <c r="P663" s="52" t="s">
        <v>407</v>
      </c>
      <c r="Q663" s="95" t="s">
        <v>210</v>
      </c>
      <c r="R663" s="53" t="s">
        <v>160</v>
      </c>
      <c r="S663" s="54" t="s">
        <v>495</v>
      </c>
    </row>
    <row r="664" spans="1:19">
      <c r="A664" s="37" t="s">
        <v>147</v>
      </c>
      <c r="B664" s="38">
        <v>4005095</v>
      </c>
      <c r="C664" s="39">
        <v>1</v>
      </c>
      <c r="D664" s="40">
        <v>3</v>
      </c>
      <c r="E664" s="41">
        <v>37811</v>
      </c>
      <c r="F664" s="42" t="s">
        <v>148</v>
      </c>
      <c r="G664" s="43" t="s">
        <v>26</v>
      </c>
      <c r="H664" s="44">
        <v>6</v>
      </c>
      <c r="I664" s="45" t="s">
        <v>111</v>
      </c>
      <c r="J664" s="46" t="s">
        <v>112</v>
      </c>
      <c r="K664" s="47">
        <v>56</v>
      </c>
      <c r="L664" s="48">
        <v>86</v>
      </c>
      <c r="M664" s="49">
        <v>45042.456712962958</v>
      </c>
      <c r="N664" s="50">
        <v>45042.457372685189</v>
      </c>
      <c r="O664" s="51" t="s">
        <v>407</v>
      </c>
      <c r="P664" s="52" t="s">
        <v>407</v>
      </c>
      <c r="Q664" s="95" t="s">
        <v>268</v>
      </c>
      <c r="R664" s="53" t="s">
        <v>160</v>
      </c>
      <c r="S664" s="54" t="s">
        <v>471</v>
      </c>
    </row>
    <row r="665" spans="1:19">
      <c r="A665" s="37" t="s">
        <v>147</v>
      </c>
      <c r="B665" s="38">
        <v>4005124</v>
      </c>
      <c r="C665" s="39">
        <v>1</v>
      </c>
      <c r="D665" s="40">
        <v>3</v>
      </c>
      <c r="E665" s="41">
        <v>37811</v>
      </c>
      <c r="F665" s="42" t="s">
        <v>148</v>
      </c>
      <c r="G665" s="43" t="s">
        <v>26</v>
      </c>
      <c r="H665" s="44">
        <v>6</v>
      </c>
      <c r="I665" s="45" t="s">
        <v>111</v>
      </c>
      <c r="J665" s="46" t="s">
        <v>112</v>
      </c>
      <c r="K665" s="47">
        <v>56</v>
      </c>
      <c r="L665" s="48">
        <v>87</v>
      </c>
      <c r="M665" s="49">
        <v>45042.457627314812</v>
      </c>
      <c r="N665" s="50">
        <v>45042.458726851852</v>
      </c>
      <c r="O665" s="51" t="s">
        <v>179</v>
      </c>
      <c r="P665" s="52" t="s">
        <v>407</v>
      </c>
      <c r="Q665" s="95" t="s">
        <v>398</v>
      </c>
      <c r="R665" s="53" t="s">
        <v>256</v>
      </c>
      <c r="S665" s="54" t="s">
        <v>197</v>
      </c>
    </row>
    <row r="666" spans="1:19">
      <c r="A666" s="37" t="s">
        <v>147</v>
      </c>
      <c r="B666" s="38">
        <v>4005143</v>
      </c>
      <c r="C666" s="39">
        <v>1</v>
      </c>
      <c r="D666" s="40">
        <v>3</v>
      </c>
      <c r="E666" s="41">
        <v>37811</v>
      </c>
      <c r="F666" s="42" t="s">
        <v>148</v>
      </c>
      <c r="G666" s="43" t="s">
        <v>26</v>
      </c>
      <c r="H666" s="44">
        <v>6</v>
      </c>
      <c r="I666" s="45" t="s">
        <v>111</v>
      </c>
      <c r="J666" s="46" t="s">
        <v>112</v>
      </c>
      <c r="K666" s="47">
        <v>56</v>
      </c>
      <c r="L666" s="48">
        <v>88</v>
      </c>
      <c r="M666" s="49">
        <v>45042.45925925926</v>
      </c>
      <c r="N666" s="50">
        <v>45042.459965277783</v>
      </c>
      <c r="O666" s="51" t="s">
        <v>244</v>
      </c>
      <c r="P666" s="52" t="s">
        <v>384</v>
      </c>
      <c r="Q666" s="95" t="s">
        <v>210</v>
      </c>
      <c r="R666" s="53" t="s">
        <v>227</v>
      </c>
      <c r="S666" s="54" t="s">
        <v>342</v>
      </c>
    </row>
    <row r="667" spans="1:19">
      <c r="A667" s="37" t="s">
        <v>147</v>
      </c>
      <c r="B667" s="38">
        <v>4005178</v>
      </c>
      <c r="C667" s="39">
        <v>1</v>
      </c>
      <c r="D667" s="40">
        <v>3</v>
      </c>
      <c r="E667" s="41">
        <v>37811</v>
      </c>
      <c r="F667" s="42" t="s">
        <v>148</v>
      </c>
      <c r="G667" s="43" t="s">
        <v>26</v>
      </c>
      <c r="H667" s="44">
        <v>6</v>
      </c>
      <c r="I667" s="45" t="s">
        <v>111</v>
      </c>
      <c r="J667" s="46" t="s">
        <v>112</v>
      </c>
      <c r="K667" s="47">
        <v>56</v>
      </c>
      <c r="L667" s="48">
        <v>89</v>
      </c>
      <c r="M667" s="49">
        <v>45042.460497685177</v>
      </c>
      <c r="N667" s="50">
        <v>45042.461157407408</v>
      </c>
      <c r="O667" s="51" t="s">
        <v>407</v>
      </c>
      <c r="P667" s="52" t="s">
        <v>407</v>
      </c>
      <c r="Q667" s="95" t="s">
        <v>74</v>
      </c>
      <c r="R667" s="53" t="s">
        <v>160</v>
      </c>
      <c r="S667" s="54" t="s">
        <v>348</v>
      </c>
    </row>
    <row r="668" spans="1:19">
      <c r="A668" s="37" t="s">
        <v>147</v>
      </c>
      <c r="B668" s="38">
        <v>4005201</v>
      </c>
      <c r="C668" s="39">
        <v>1</v>
      </c>
      <c r="D668" s="40">
        <v>3</v>
      </c>
      <c r="E668" s="41">
        <v>37811</v>
      </c>
      <c r="F668" s="42" t="s">
        <v>148</v>
      </c>
      <c r="G668" s="43" t="s">
        <v>26</v>
      </c>
      <c r="H668" s="44">
        <v>6</v>
      </c>
      <c r="I668" s="45" t="s">
        <v>111</v>
      </c>
      <c r="J668" s="46" t="s">
        <v>112</v>
      </c>
      <c r="K668" s="47">
        <v>56</v>
      </c>
      <c r="L668" s="48">
        <v>90</v>
      </c>
      <c r="M668" s="49">
        <v>45042.461284722223</v>
      </c>
      <c r="N668" s="50">
        <v>45042.462395833332</v>
      </c>
      <c r="O668" s="51" t="s">
        <v>303</v>
      </c>
      <c r="P668" s="52" t="s">
        <v>407</v>
      </c>
      <c r="Q668" s="95" t="s">
        <v>373</v>
      </c>
      <c r="R668" s="53" t="s">
        <v>297</v>
      </c>
      <c r="S668" s="54" t="s">
        <v>363</v>
      </c>
    </row>
    <row r="669" spans="1:19">
      <c r="A669" s="37" t="s">
        <v>147</v>
      </c>
      <c r="B669" s="38">
        <v>4005228</v>
      </c>
      <c r="C669" s="39">
        <v>1</v>
      </c>
      <c r="D669" s="40">
        <v>3</v>
      </c>
      <c r="E669" s="41">
        <v>37811</v>
      </c>
      <c r="F669" s="42" t="s">
        <v>148</v>
      </c>
      <c r="G669" s="43" t="s">
        <v>26</v>
      </c>
      <c r="H669" s="44">
        <v>6</v>
      </c>
      <c r="I669" s="45" t="s">
        <v>111</v>
      </c>
      <c r="J669" s="46" t="s">
        <v>112</v>
      </c>
      <c r="K669" s="47">
        <v>56</v>
      </c>
      <c r="L669" s="48">
        <v>91</v>
      </c>
      <c r="M669" s="49">
        <v>45042.46298611111</v>
      </c>
      <c r="N669" s="50">
        <v>45042.463645833333</v>
      </c>
      <c r="O669" s="51" t="s">
        <v>407</v>
      </c>
      <c r="P669" s="52" t="s">
        <v>407</v>
      </c>
      <c r="Q669" s="95" t="s">
        <v>287</v>
      </c>
      <c r="R669" s="53" t="s">
        <v>160</v>
      </c>
      <c r="S669" s="54" t="s">
        <v>408</v>
      </c>
    </row>
    <row r="670" spans="1:19">
      <c r="A670" s="37" t="s">
        <v>147</v>
      </c>
      <c r="B670" s="38">
        <v>4005265</v>
      </c>
      <c r="C670" s="39">
        <v>1</v>
      </c>
      <c r="D670" s="40">
        <v>3</v>
      </c>
      <c r="E670" s="41">
        <v>37811</v>
      </c>
      <c r="F670" s="42" t="s">
        <v>148</v>
      </c>
      <c r="G670" s="43" t="s">
        <v>26</v>
      </c>
      <c r="H670" s="44">
        <v>6</v>
      </c>
      <c r="I670" s="45" t="s">
        <v>111</v>
      </c>
      <c r="J670" s="46" t="s">
        <v>112</v>
      </c>
      <c r="K670" s="47">
        <v>56</v>
      </c>
      <c r="L670" s="48">
        <v>92</v>
      </c>
      <c r="M670" s="49">
        <v>45042.46435185185</v>
      </c>
      <c r="N670" s="50">
        <v>45042.464999999997</v>
      </c>
      <c r="O670" s="51" t="s">
        <v>407</v>
      </c>
      <c r="P670" s="52" t="s">
        <v>407</v>
      </c>
      <c r="Q670" s="95" t="s">
        <v>244</v>
      </c>
      <c r="R670" s="53" t="s">
        <v>160</v>
      </c>
      <c r="S670" s="54" t="s">
        <v>385</v>
      </c>
    </row>
    <row r="671" spans="1:19">
      <c r="A671" s="37" t="s">
        <v>147</v>
      </c>
      <c r="B671" s="38">
        <v>4005297</v>
      </c>
      <c r="C671" s="39">
        <v>1</v>
      </c>
      <c r="D671" s="40">
        <v>3</v>
      </c>
      <c r="E671" s="41">
        <v>37811</v>
      </c>
      <c r="F671" s="42" t="s">
        <v>148</v>
      </c>
      <c r="G671" s="43" t="s">
        <v>26</v>
      </c>
      <c r="H671" s="44">
        <v>6</v>
      </c>
      <c r="I671" s="45" t="s">
        <v>111</v>
      </c>
      <c r="J671" s="46" t="s">
        <v>112</v>
      </c>
      <c r="K671" s="47">
        <v>56</v>
      </c>
      <c r="L671" s="48">
        <v>93</v>
      </c>
      <c r="M671" s="49">
        <v>45042.465555555558</v>
      </c>
      <c r="N671" s="50">
        <v>45042.466238425928</v>
      </c>
      <c r="O671" s="51" t="s">
        <v>383</v>
      </c>
      <c r="P671" s="52" t="s">
        <v>407</v>
      </c>
      <c r="Q671" s="95" t="s">
        <v>74</v>
      </c>
      <c r="R671" s="53" t="s">
        <v>229</v>
      </c>
      <c r="S671" s="54" t="s">
        <v>363</v>
      </c>
    </row>
    <row r="672" spans="1:19">
      <c r="A672" s="37" t="s">
        <v>147</v>
      </c>
      <c r="B672" s="38">
        <v>4005317</v>
      </c>
      <c r="C672" s="39">
        <v>1</v>
      </c>
      <c r="D672" s="40">
        <v>3</v>
      </c>
      <c r="E672" s="41">
        <v>37811</v>
      </c>
      <c r="F672" s="42" t="s">
        <v>148</v>
      </c>
      <c r="G672" s="43" t="s">
        <v>26</v>
      </c>
      <c r="H672" s="44">
        <v>6</v>
      </c>
      <c r="I672" s="45" t="s">
        <v>111</v>
      </c>
      <c r="J672" s="46" t="s">
        <v>112</v>
      </c>
      <c r="K672" s="47">
        <v>56</v>
      </c>
      <c r="L672" s="48">
        <v>94</v>
      </c>
      <c r="M672" s="49">
        <v>45042.46671296296</v>
      </c>
      <c r="N672" s="50">
        <v>45042.467372685183</v>
      </c>
      <c r="O672" s="51" t="s">
        <v>407</v>
      </c>
      <c r="P672" s="52" t="s">
        <v>407</v>
      </c>
      <c r="Q672" s="95" t="s">
        <v>191</v>
      </c>
      <c r="R672" s="53" t="s">
        <v>160</v>
      </c>
      <c r="S672" s="54" t="s">
        <v>240</v>
      </c>
    </row>
    <row r="673" spans="1:19">
      <c r="A673" s="37" t="s">
        <v>147</v>
      </c>
      <c r="B673" s="38">
        <v>4005345</v>
      </c>
      <c r="C673" s="39">
        <v>1</v>
      </c>
      <c r="D673" s="40">
        <v>3</v>
      </c>
      <c r="E673" s="41">
        <v>37811</v>
      </c>
      <c r="F673" s="42" t="s">
        <v>148</v>
      </c>
      <c r="G673" s="43" t="s">
        <v>26</v>
      </c>
      <c r="H673" s="44">
        <v>6</v>
      </c>
      <c r="I673" s="45" t="s">
        <v>111</v>
      </c>
      <c r="J673" s="46" t="s">
        <v>112</v>
      </c>
      <c r="K673" s="47">
        <v>56</v>
      </c>
      <c r="L673" s="48">
        <v>95</v>
      </c>
      <c r="M673" s="49">
        <v>45042.468078703707</v>
      </c>
      <c r="N673" s="50">
        <v>45042.468738425923</v>
      </c>
      <c r="O673" s="51" t="s">
        <v>407</v>
      </c>
      <c r="P673" s="52" t="s">
        <v>407</v>
      </c>
      <c r="Q673" s="95" t="s">
        <v>244</v>
      </c>
      <c r="R673" s="53" t="s">
        <v>160</v>
      </c>
      <c r="S673" s="54" t="s">
        <v>385</v>
      </c>
    </row>
    <row r="674" spans="1:19">
      <c r="A674" s="37" t="s">
        <v>147</v>
      </c>
      <c r="B674" s="38">
        <v>4005374</v>
      </c>
      <c r="C674" s="39">
        <v>1</v>
      </c>
      <c r="D674" s="40">
        <v>3</v>
      </c>
      <c r="E674" s="41">
        <v>37811</v>
      </c>
      <c r="F674" s="42" t="s">
        <v>148</v>
      </c>
      <c r="G674" s="43" t="s">
        <v>26</v>
      </c>
      <c r="H674" s="44">
        <v>6</v>
      </c>
      <c r="I674" s="45" t="s">
        <v>111</v>
      </c>
      <c r="J674" s="46" t="s">
        <v>112</v>
      </c>
      <c r="K674" s="47">
        <v>56</v>
      </c>
      <c r="L674" s="48">
        <v>96</v>
      </c>
      <c r="M674" s="49">
        <v>45042.469293981478</v>
      </c>
      <c r="N674" s="50">
        <v>45042.469953703701</v>
      </c>
      <c r="O674" s="51" t="s">
        <v>407</v>
      </c>
      <c r="P674" s="52" t="s">
        <v>407</v>
      </c>
      <c r="Q674" s="95" t="s">
        <v>376</v>
      </c>
      <c r="R674" s="53" t="s">
        <v>160</v>
      </c>
      <c r="S674" s="54" t="s">
        <v>181</v>
      </c>
    </row>
    <row r="675" spans="1:19">
      <c r="A675" s="37" t="s">
        <v>147</v>
      </c>
      <c r="B675" s="38">
        <v>4005399</v>
      </c>
      <c r="C675" s="39">
        <v>1</v>
      </c>
      <c r="D675" s="40">
        <v>3</v>
      </c>
      <c r="E675" s="41">
        <v>37811</v>
      </c>
      <c r="F675" s="42" t="s">
        <v>148</v>
      </c>
      <c r="G675" s="43" t="s">
        <v>26</v>
      </c>
      <c r="H675" s="44">
        <v>6</v>
      </c>
      <c r="I675" s="45" t="s">
        <v>111</v>
      </c>
      <c r="J675" s="46" t="s">
        <v>112</v>
      </c>
      <c r="K675" s="47">
        <v>56</v>
      </c>
      <c r="L675" s="48">
        <v>97</v>
      </c>
      <c r="M675" s="49">
        <v>45042.470497685194</v>
      </c>
      <c r="N675" s="50">
        <v>45042.47115740741</v>
      </c>
      <c r="O675" s="51" t="s">
        <v>407</v>
      </c>
      <c r="P675" s="52" t="s">
        <v>384</v>
      </c>
      <c r="Q675" s="95" t="s">
        <v>74</v>
      </c>
      <c r="R675" s="53" t="s">
        <v>160</v>
      </c>
      <c r="S675" s="54" t="s">
        <v>348</v>
      </c>
    </row>
    <row r="676" spans="1:19">
      <c r="A676" s="37" t="s">
        <v>147</v>
      </c>
      <c r="B676" s="38">
        <v>4005441</v>
      </c>
      <c r="C676" s="39">
        <v>1</v>
      </c>
      <c r="D676" s="40">
        <v>3</v>
      </c>
      <c r="E676" s="41">
        <v>37811</v>
      </c>
      <c r="F676" s="42" t="s">
        <v>148</v>
      </c>
      <c r="G676" s="43" t="s">
        <v>26</v>
      </c>
      <c r="H676" s="44">
        <v>6</v>
      </c>
      <c r="I676" s="45" t="s">
        <v>111</v>
      </c>
      <c r="J676" s="46" t="s">
        <v>112</v>
      </c>
      <c r="K676" s="47">
        <v>56</v>
      </c>
      <c r="L676" s="48">
        <v>98</v>
      </c>
      <c r="M676" s="49">
        <v>45042.472118055557</v>
      </c>
      <c r="N676" s="50">
        <v>45042.47278935185</v>
      </c>
      <c r="O676" s="51" t="s">
        <v>120</v>
      </c>
      <c r="P676" s="52" t="s">
        <v>120</v>
      </c>
      <c r="Q676" s="95" t="s">
        <v>354</v>
      </c>
      <c r="R676" s="53" t="s">
        <v>160</v>
      </c>
      <c r="S676" s="54" t="s">
        <v>86</v>
      </c>
    </row>
    <row r="677" spans="1:19">
      <c r="A677" s="37" t="s">
        <v>147</v>
      </c>
      <c r="B677" s="38">
        <v>4005481</v>
      </c>
      <c r="C677" s="39">
        <v>1</v>
      </c>
      <c r="D677" s="40">
        <v>3</v>
      </c>
      <c r="E677" s="41">
        <v>37811</v>
      </c>
      <c r="F677" s="42" t="s">
        <v>148</v>
      </c>
      <c r="G677" s="43" t="s">
        <v>26</v>
      </c>
      <c r="H677" s="44">
        <v>6</v>
      </c>
      <c r="I677" s="45" t="s">
        <v>111</v>
      </c>
      <c r="J677" s="46" t="s">
        <v>112</v>
      </c>
      <c r="K677" s="47">
        <v>56</v>
      </c>
      <c r="L677" s="48">
        <v>99</v>
      </c>
      <c r="M677" s="49">
        <v>45042.473668981482</v>
      </c>
      <c r="N677" s="50">
        <v>45042.474317129629</v>
      </c>
      <c r="O677" s="51" t="s">
        <v>407</v>
      </c>
      <c r="P677" s="52" t="s">
        <v>407</v>
      </c>
      <c r="Q677" s="95" t="s">
        <v>330</v>
      </c>
      <c r="R677" s="53" t="s">
        <v>160</v>
      </c>
      <c r="S677" s="54" t="s">
        <v>481</v>
      </c>
    </row>
    <row r="678" spans="1:19">
      <c r="A678" s="37" t="s">
        <v>147</v>
      </c>
      <c r="B678" s="38">
        <v>4005507</v>
      </c>
      <c r="C678" s="39">
        <v>1</v>
      </c>
      <c r="D678" s="40">
        <v>3</v>
      </c>
      <c r="E678" s="41">
        <v>37811</v>
      </c>
      <c r="F678" s="42" t="s">
        <v>148</v>
      </c>
      <c r="G678" s="43" t="s">
        <v>26</v>
      </c>
      <c r="H678" s="44">
        <v>6</v>
      </c>
      <c r="I678" s="45" t="s">
        <v>111</v>
      </c>
      <c r="J678" s="46" t="s">
        <v>112</v>
      </c>
      <c r="K678" s="47">
        <v>56</v>
      </c>
      <c r="L678" s="48">
        <v>100</v>
      </c>
      <c r="M678" s="49">
        <v>45042.474803240737</v>
      </c>
      <c r="N678" s="50">
        <v>45042.475462962961</v>
      </c>
      <c r="O678" s="51" t="s">
        <v>407</v>
      </c>
      <c r="P678" s="52" t="s">
        <v>407</v>
      </c>
      <c r="Q678" s="95" t="s">
        <v>191</v>
      </c>
      <c r="R678" s="53" t="s">
        <v>160</v>
      </c>
      <c r="S678" s="54" t="s">
        <v>240</v>
      </c>
    </row>
    <row r="679" spans="1:19">
      <c r="A679" s="37" t="s">
        <v>147</v>
      </c>
      <c r="B679" s="38">
        <v>4005525</v>
      </c>
      <c r="C679" s="39">
        <v>1</v>
      </c>
      <c r="D679" s="40">
        <v>3</v>
      </c>
      <c r="E679" s="41">
        <v>37811</v>
      </c>
      <c r="F679" s="42" t="s">
        <v>148</v>
      </c>
      <c r="G679" s="43" t="s">
        <v>26</v>
      </c>
      <c r="H679" s="44">
        <v>6</v>
      </c>
      <c r="I679" s="45" t="s">
        <v>111</v>
      </c>
      <c r="J679" s="46" t="s">
        <v>112</v>
      </c>
      <c r="K679" s="47">
        <v>56</v>
      </c>
      <c r="L679" s="48">
        <v>101</v>
      </c>
      <c r="M679" s="49">
        <v>45042.476006944453</v>
      </c>
      <c r="N679" s="50">
        <v>45042.476666666669</v>
      </c>
      <c r="O679" s="51" t="s">
        <v>407</v>
      </c>
      <c r="P679" s="52" t="s">
        <v>407</v>
      </c>
      <c r="Q679" s="95" t="s">
        <v>74</v>
      </c>
      <c r="R679" s="53" t="s">
        <v>160</v>
      </c>
      <c r="S679" s="54" t="s">
        <v>348</v>
      </c>
    </row>
    <row r="680" spans="1:19">
      <c r="A680" s="37" t="s">
        <v>147</v>
      </c>
      <c r="B680" s="38">
        <v>4005587</v>
      </c>
      <c r="C680" s="39">
        <v>1</v>
      </c>
      <c r="D680" s="40">
        <v>3</v>
      </c>
      <c r="E680" s="41">
        <v>37811</v>
      </c>
      <c r="F680" s="42" t="s">
        <v>148</v>
      </c>
      <c r="G680" s="43" t="s">
        <v>26</v>
      </c>
      <c r="H680" s="44">
        <v>6</v>
      </c>
      <c r="I680" s="45" t="s">
        <v>111</v>
      </c>
      <c r="J680" s="46" t="s">
        <v>112</v>
      </c>
      <c r="K680" s="47">
        <v>56</v>
      </c>
      <c r="L680" s="48">
        <v>102</v>
      </c>
      <c r="M680" s="49">
        <v>45042.478993055563</v>
      </c>
      <c r="N680" s="50">
        <v>45042.481539351851</v>
      </c>
      <c r="O680" s="51" t="s">
        <v>167</v>
      </c>
      <c r="P680" s="52" t="s">
        <v>220</v>
      </c>
      <c r="Q680" s="95" t="s">
        <v>525</v>
      </c>
      <c r="R680" s="53" t="s">
        <v>365</v>
      </c>
      <c r="S680" s="54" t="s">
        <v>289</v>
      </c>
    </row>
    <row r="681" spans="1:19">
      <c r="A681" s="37" t="s">
        <v>147</v>
      </c>
      <c r="B681" s="38">
        <v>4005593</v>
      </c>
      <c r="C681" s="39">
        <v>1</v>
      </c>
      <c r="D681" s="40">
        <v>3</v>
      </c>
      <c r="E681" s="41">
        <v>37811</v>
      </c>
      <c r="F681" s="42" t="s">
        <v>148</v>
      </c>
      <c r="G681" s="43" t="s">
        <v>26</v>
      </c>
      <c r="H681" s="44">
        <v>6</v>
      </c>
      <c r="I681" s="45" t="s">
        <v>111</v>
      </c>
      <c r="J681" s="46" t="s">
        <v>112</v>
      </c>
      <c r="K681" s="47">
        <v>56</v>
      </c>
      <c r="L681" s="48">
        <v>103</v>
      </c>
      <c r="M681" s="49">
        <v>45042.481562499997</v>
      </c>
      <c r="N681" s="50">
        <v>45042.482268518521</v>
      </c>
      <c r="O681" s="51" t="s">
        <v>379</v>
      </c>
      <c r="P681" s="52" t="s">
        <v>407</v>
      </c>
      <c r="Q681" s="95" t="s">
        <v>156</v>
      </c>
      <c r="R681" s="53" t="s">
        <v>229</v>
      </c>
      <c r="S681" s="54" t="s">
        <v>195</v>
      </c>
    </row>
    <row r="682" spans="1:19">
      <c r="A682" s="37" t="s">
        <v>147</v>
      </c>
      <c r="B682" s="38">
        <v>4005605</v>
      </c>
      <c r="C682" s="39">
        <v>1</v>
      </c>
      <c r="D682" s="40">
        <v>3</v>
      </c>
      <c r="E682" s="41">
        <v>37811</v>
      </c>
      <c r="F682" s="42" t="s">
        <v>148</v>
      </c>
      <c r="G682" s="43" t="s">
        <v>26</v>
      </c>
      <c r="H682" s="44">
        <v>6</v>
      </c>
      <c r="I682" s="45" t="s">
        <v>111</v>
      </c>
      <c r="J682" s="46" t="s">
        <v>112</v>
      </c>
      <c r="K682" s="47">
        <v>56</v>
      </c>
      <c r="L682" s="48">
        <v>104</v>
      </c>
      <c r="M682" s="49">
        <v>45042.482777777783</v>
      </c>
      <c r="N682" s="50">
        <v>45042.483425925922</v>
      </c>
      <c r="O682" s="51" t="s">
        <v>407</v>
      </c>
      <c r="P682" s="52" t="s">
        <v>384</v>
      </c>
      <c r="Q682" s="95" t="s">
        <v>193</v>
      </c>
      <c r="R682" s="53" t="s">
        <v>160</v>
      </c>
      <c r="S682" s="54" t="s">
        <v>471</v>
      </c>
    </row>
    <row r="683" spans="1:19">
      <c r="A683" s="37" t="s">
        <v>147</v>
      </c>
      <c r="B683" s="38">
        <v>4005619</v>
      </c>
      <c r="C683" s="39">
        <v>1</v>
      </c>
      <c r="D683" s="40">
        <v>3</v>
      </c>
      <c r="E683" s="41">
        <v>37811</v>
      </c>
      <c r="F683" s="42" t="s">
        <v>148</v>
      </c>
      <c r="G683" s="43" t="s">
        <v>26</v>
      </c>
      <c r="H683" s="44">
        <v>6</v>
      </c>
      <c r="I683" s="45" t="s">
        <v>111</v>
      </c>
      <c r="J683" s="46" t="s">
        <v>112</v>
      </c>
      <c r="K683" s="47">
        <v>56</v>
      </c>
      <c r="L683" s="48">
        <v>105</v>
      </c>
      <c r="M683" s="49">
        <v>45042.483935185177</v>
      </c>
      <c r="N683" s="50">
        <v>45042.484583333331</v>
      </c>
      <c r="O683" s="51" t="s">
        <v>407</v>
      </c>
      <c r="P683" s="52" t="s">
        <v>407</v>
      </c>
      <c r="Q683" s="95" t="s">
        <v>209</v>
      </c>
      <c r="R683" s="53" t="s">
        <v>160</v>
      </c>
      <c r="S683" s="54" t="s">
        <v>520</v>
      </c>
    </row>
    <row r="684" spans="1:19">
      <c r="A684" s="37" t="s">
        <v>147</v>
      </c>
      <c r="B684" s="38">
        <v>4005630</v>
      </c>
      <c r="C684" s="39">
        <v>1</v>
      </c>
      <c r="D684" s="40">
        <v>3</v>
      </c>
      <c r="E684" s="41">
        <v>37811</v>
      </c>
      <c r="F684" s="42" t="s">
        <v>148</v>
      </c>
      <c r="G684" s="43" t="s">
        <v>26</v>
      </c>
      <c r="H684" s="44">
        <v>6</v>
      </c>
      <c r="I684" s="45" t="s">
        <v>111</v>
      </c>
      <c r="J684" s="46" t="s">
        <v>112</v>
      </c>
      <c r="K684" s="47">
        <v>56</v>
      </c>
      <c r="L684" s="48">
        <v>106</v>
      </c>
      <c r="M684" s="49">
        <v>45042.48505787037</v>
      </c>
      <c r="N684" s="50">
        <v>45042.485717592594</v>
      </c>
      <c r="O684" s="51" t="s">
        <v>407</v>
      </c>
      <c r="P684" s="52" t="s">
        <v>407</v>
      </c>
      <c r="Q684" s="95" t="s">
        <v>191</v>
      </c>
      <c r="R684" s="53" t="s">
        <v>160</v>
      </c>
      <c r="S684" s="54" t="s">
        <v>240</v>
      </c>
    </row>
    <row r="685" spans="1:19">
      <c r="A685" s="37" t="s">
        <v>147</v>
      </c>
      <c r="B685" s="38">
        <v>4005648</v>
      </c>
      <c r="C685" s="39">
        <v>1</v>
      </c>
      <c r="D685" s="40">
        <v>3</v>
      </c>
      <c r="E685" s="41">
        <v>37811</v>
      </c>
      <c r="F685" s="42" t="s">
        <v>148</v>
      </c>
      <c r="G685" s="43" t="s">
        <v>26</v>
      </c>
      <c r="H685" s="44">
        <v>6</v>
      </c>
      <c r="I685" s="45" t="s">
        <v>111</v>
      </c>
      <c r="J685" s="46" t="s">
        <v>112</v>
      </c>
      <c r="K685" s="47">
        <v>56</v>
      </c>
      <c r="L685" s="48">
        <v>107</v>
      </c>
      <c r="M685" s="49">
        <v>45042.486805555563</v>
      </c>
      <c r="N685" s="50">
        <v>45042.48746527778</v>
      </c>
      <c r="O685" s="51" t="s">
        <v>407</v>
      </c>
      <c r="P685" s="52" t="s">
        <v>407</v>
      </c>
      <c r="Q685" s="95" t="s">
        <v>231</v>
      </c>
      <c r="R685" s="53" t="s">
        <v>160</v>
      </c>
      <c r="S685" s="54" t="s">
        <v>526</v>
      </c>
    </row>
    <row r="686" spans="1:19">
      <c r="A686" s="37" t="s">
        <v>147</v>
      </c>
      <c r="B686" s="38">
        <v>4005660</v>
      </c>
      <c r="C686" s="39">
        <v>1</v>
      </c>
      <c r="D686" s="40">
        <v>3</v>
      </c>
      <c r="E686" s="41">
        <v>37811</v>
      </c>
      <c r="F686" s="42" t="s">
        <v>148</v>
      </c>
      <c r="G686" s="43" t="s">
        <v>26</v>
      </c>
      <c r="H686" s="44">
        <v>6</v>
      </c>
      <c r="I686" s="45" t="s">
        <v>111</v>
      </c>
      <c r="J686" s="46" t="s">
        <v>112</v>
      </c>
      <c r="K686" s="47">
        <v>56</v>
      </c>
      <c r="L686" s="48">
        <v>108</v>
      </c>
      <c r="M686" s="49">
        <v>45042.487905092603</v>
      </c>
      <c r="N686" s="50">
        <v>45042.488877314812</v>
      </c>
      <c r="O686" s="51" t="s">
        <v>185</v>
      </c>
      <c r="P686" s="52" t="s">
        <v>407</v>
      </c>
      <c r="Q686" s="95" t="s">
        <v>256</v>
      </c>
      <c r="R686" s="53" t="s">
        <v>387</v>
      </c>
      <c r="S686" s="54" t="s">
        <v>62</v>
      </c>
    </row>
    <row r="687" spans="1:19">
      <c r="A687" s="37" t="s">
        <v>147</v>
      </c>
      <c r="B687" s="38">
        <v>4005674</v>
      </c>
      <c r="C687" s="39">
        <v>1</v>
      </c>
      <c r="D687" s="40">
        <v>3</v>
      </c>
      <c r="E687" s="41">
        <v>37811</v>
      </c>
      <c r="F687" s="42" t="s">
        <v>148</v>
      </c>
      <c r="G687" s="43" t="s">
        <v>26</v>
      </c>
      <c r="H687" s="44">
        <v>6</v>
      </c>
      <c r="I687" s="45" t="s">
        <v>111</v>
      </c>
      <c r="J687" s="46" t="s">
        <v>112</v>
      </c>
      <c r="K687" s="47">
        <v>56</v>
      </c>
      <c r="L687" s="48">
        <v>109</v>
      </c>
      <c r="M687" s="49">
        <v>45042.489594907413</v>
      </c>
      <c r="N687" s="50">
        <v>45042.490254629629</v>
      </c>
      <c r="O687" s="51" t="s">
        <v>407</v>
      </c>
      <c r="P687" s="52" t="s">
        <v>407</v>
      </c>
      <c r="Q687" s="95" t="s">
        <v>195</v>
      </c>
      <c r="R687" s="53" t="s">
        <v>160</v>
      </c>
      <c r="S687" s="54" t="s">
        <v>484</v>
      </c>
    </row>
    <row r="688" spans="1:19">
      <c r="A688" s="37" t="s">
        <v>147</v>
      </c>
      <c r="B688" s="38">
        <v>4005684</v>
      </c>
      <c r="C688" s="39">
        <v>1</v>
      </c>
      <c r="D688" s="40">
        <v>3</v>
      </c>
      <c r="E688" s="41">
        <v>37811</v>
      </c>
      <c r="F688" s="42" t="s">
        <v>148</v>
      </c>
      <c r="G688" s="43" t="s">
        <v>26</v>
      </c>
      <c r="H688" s="44">
        <v>6</v>
      </c>
      <c r="I688" s="45" t="s">
        <v>111</v>
      </c>
      <c r="J688" s="46" t="s">
        <v>112</v>
      </c>
      <c r="K688" s="47">
        <v>56</v>
      </c>
      <c r="L688" s="48">
        <v>110</v>
      </c>
      <c r="M688" s="49">
        <v>45042.490752314807</v>
      </c>
      <c r="N688" s="50">
        <v>45042.491412037038</v>
      </c>
      <c r="O688" s="51" t="s">
        <v>407</v>
      </c>
      <c r="P688" s="52" t="s">
        <v>407</v>
      </c>
      <c r="Q688" s="95" t="s">
        <v>209</v>
      </c>
      <c r="R688" s="53" t="s">
        <v>160</v>
      </c>
      <c r="S688" s="54" t="s">
        <v>520</v>
      </c>
    </row>
    <row r="689" spans="1:19">
      <c r="A689" s="37" t="s">
        <v>147</v>
      </c>
      <c r="B689" s="38">
        <v>4005696</v>
      </c>
      <c r="C689" s="39">
        <v>1</v>
      </c>
      <c r="D689" s="40">
        <v>3</v>
      </c>
      <c r="E689" s="41">
        <v>37811</v>
      </c>
      <c r="F689" s="42" t="s">
        <v>148</v>
      </c>
      <c r="G689" s="43" t="s">
        <v>26</v>
      </c>
      <c r="H689" s="44">
        <v>6</v>
      </c>
      <c r="I689" s="45" t="s">
        <v>111</v>
      </c>
      <c r="J689" s="46" t="s">
        <v>112</v>
      </c>
      <c r="K689" s="47">
        <v>56</v>
      </c>
      <c r="L689" s="48">
        <v>111</v>
      </c>
      <c r="M689" s="49">
        <v>45042.491898148153</v>
      </c>
      <c r="N689" s="50">
        <v>45042.49255787037</v>
      </c>
      <c r="O689" s="51" t="s">
        <v>407</v>
      </c>
      <c r="P689" s="52" t="s">
        <v>384</v>
      </c>
      <c r="Q689" s="95" t="s">
        <v>215</v>
      </c>
      <c r="R689" s="53" t="s">
        <v>160</v>
      </c>
      <c r="S689" s="54" t="s">
        <v>280</v>
      </c>
    </row>
    <row r="690" spans="1:19">
      <c r="A690" s="37" t="s">
        <v>147</v>
      </c>
      <c r="B690" s="38">
        <v>4005711</v>
      </c>
      <c r="C690" s="39">
        <v>1</v>
      </c>
      <c r="D690" s="40">
        <v>3</v>
      </c>
      <c r="E690" s="41">
        <v>37811</v>
      </c>
      <c r="F690" s="42" t="s">
        <v>148</v>
      </c>
      <c r="G690" s="43" t="s">
        <v>26</v>
      </c>
      <c r="H690" s="44">
        <v>6</v>
      </c>
      <c r="I690" s="45" t="s">
        <v>111</v>
      </c>
      <c r="J690" s="46" t="s">
        <v>112</v>
      </c>
      <c r="K690" s="47">
        <v>56</v>
      </c>
      <c r="L690" s="48">
        <v>112</v>
      </c>
      <c r="M690" s="49">
        <v>45042.493333333332</v>
      </c>
      <c r="N690" s="50">
        <v>45042.493981481479</v>
      </c>
      <c r="O690" s="51" t="s">
        <v>407</v>
      </c>
      <c r="P690" s="52" t="s">
        <v>384</v>
      </c>
      <c r="Q690" s="95" t="s">
        <v>247</v>
      </c>
      <c r="R690" s="53" t="s">
        <v>160</v>
      </c>
      <c r="S690" s="54" t="s">
        <v>402</v>
      </c>
    </row>
    <row r="691" spans="1:19">
      <c r="A691" s="37" t="s">
        <v>147</v>
      </c>
      <c r="B691" s="38">
        <v>4005721</v>
      </c>
      <c r="C691" s="39">
        <v>1</v>
      </c>
      <c r="D691" s="40">
        <v>3</v>
      </c>
      <c r="E691" s="41">
        <v>37811</v>
      </c>
      <c r="F691" s="42" t="s">
        <v>148</v>
      </c>
      <c r="G691" s="43" t="s">
        <v>26</v>
      </c>
      <c r="H691" s="44">
        <v>6</v>
      </c>
      <c r="I691" s="45" t="s">
        <v>111</v>
      </c>
      <c r="J691" s="46" t="s">
        <v>112</v>
      </c>
      <c r="K691" s="47">
        <v>56</v>
      </c>
      <c r="L691" s="48">
        <v>113</v>
      </c>
      <c r="M691" s="49">
        <v>45042.494560185187</v>
      </c>
      <c r="N691" s="50">
        <v>45042.495219907411</v>
      </c>
      <c r="O691" s="51" t="s">
        <v>407</v>
      </c>
      <c r="P691" s="52" t="s">
        <v>384</v>
      </c>
      <c r="Q691" s="95" t="s">
        <v>212</v>
      </c>
      <c r="R691" s="53" t="s">
        <v>160</v>
      </c>
      <c r="S691" s="54" t="s">
        <v>363</v>
      </c>
    </row>
    <row r="692" spans="1:19">
      <c r="A692" s="37" t="s">
        <v>147</v>
      </c>
      <c r="B692" s="38">
        <v>4005733</v>
      </c>
      <c r="C692" s="39">
        <v>1</v>
      </c>
      <c r="D692" s="40">
        <v>3</v>
      </c>
      <c r="E692" s="41">
        <v>37811</v>
      </c>
      <c r="F692" s="42" t="s">
        <v>148</v>
      </c>
      <c r="G692" s="43" t="s">
        <v>26</v>
      </c>
      <c r="H692" s="44">
        <v>6</v>
      </c>
      <c r="I692" s="45" t="s">
        <v>111</v>
      </c>
      <c r="J692" s="46" t="s">
        <v>112</v>
      </c>
      <c r="K692" s="47">
        <v>56</v>
      </c>
      <c r="L692" s="48">
        <v>114</v>
      </c>
      <c r="M692" s="49">
        <v>45042.495740740742</v>
      </c>
      <c r="N692" s="50">
        <v>45042.496388888889</v>
      </c>
      <c r="O692" s="51" t="s">
        <v>407</v>
      </c>
      <c r="P692" s="52" t="s">
        <v>384</v>
      </c>
      <c r="Q692" s="95" t="s">
        <v>268</v>
      </c>
      <c r="R692" s="53" t="s">
        <v>160</v>
      </c>
      <c r="S692" s="54" t="s">
        <v>471</v>
      </c>
    </row>
    <row r="693" spans="1:19">
      <c r="A693" s="37" t="s">
        <v>147</v>
      </c>
      <c r="B693" s="38">
        <v>4005739</v>
      </c>
      <c r="C693" s="39">
        <v>1</v>
      </c>
      <c r="D693" s="40">
        <v>3</v>
      </c>
      <c r="E693" s="41">
        <v>37811</v>
      </c>
      <c r="F693" s="42" t="s">
        <v>148</v>
      </c>
      <c r="G693" s="43" t="s">
        <v>26</v>
      </c>
      <c r="H693" s="44">
        <v>6</v>
      </c>
      <c r="I693" s="45" t="s">
        <v>111</v>
      </c>
      <c r="J693" s="46" t="s">
        <v>112</v>
      </c>
      <c r="K693" s="47">
        <v>56</v>
      </c>
      <c r="L693" s="48">
        <v>115</v>
      </c>
      <c r="M693" s="49">
        <v>45042.496921296297</v>
      </c>
      <c r="N693" s="50">
        <v>45042.497581018521</v>
      </c>
      <c r="O693" s="51" t="s">
        <v>407</v>
      </c>
      <c r="P693" s="52" t="s">
        <v>384</v>
      </c>
      <c r="Q693" s="95" t="s">
        <v>210</v>
      </c>
      <c r="R693" s="53" t="s">
        <v>160</v>
      </c>
      <c r="S693" s="54" t="s">
        <v>495</v>
      </c>
    </row>
    <row r="694" spans="1:19">
      <c r="A694" s="37" t="s">
        <v>147</v>
      </c>
      <c r="B694" s="38">
        <v>4005754</v>
      </c>
      <c r="C694" s="39">
        <v>1</v>
      </c>
      <c r="D694" s="40">
        <v>3</v>
      </c>
      <c r="E694" s="41">
        <v>37811</v>
      </c>
      <c r="F694" s="42" t="s">
        <v>148</v>
      </c>
      <c r="G694" s="43" t="s">
        <v>26</v>
      </c>
      <c r="H694" s="44">
        <v>6</v>
      </c>
      <c r="I694" s="45" t="s">
        <v>111</v>
      </c>
      <c r="J694" s="46" t="s">
        <v>112</v>
      </c>
      <c r="K694" s="47">
        <v>56</v>
      </c>
      <c r="L694" s="48">
        <v>116</v>
      </c>
      <c r="M694" s="49">
        <v>45042.498148148137</v>
      </c>
      <c r="N694" s="50">
        <v>45042.498796296299</v>
      </c>
      <c r="O694" s="51" t="s">
        <v>407</v>
      </c>
      <c r="P694" s="52" t="s">
        <v>384</v>
      </c>
      <c r="Q694" s="95" t="s">
        <v>376</v>
      </c>
      <c r="R694" s="53" t="s">
        <v>160</v>
      </c>
      <c r="S694" s="54" t="s">
        <v>342</v>
      </c>
    </row>
    <row r="695" spans="1:19">
      <c r="A695" s="37" t="s">
        <v>147</v>
      </c>
      <c r="B695" s="38">
        <v>4005767</v>
      </c>
      <c r="C695" s="39">
        <v>1</v>
      </c>
      <c r="D695" s="40">
        <v>3</v>
      </c>
      <c r="E695" s="41">
        <v>37811</v>
      </c>
      <c r="F695" s="42" t="s">
        <v>148</v>
      </c>
      <c r="G695" s="43" t="s">
        <v>26</v>
      </c>
      <c r="H695" s="44">
        <v>6</v>
      </c>
      <c r="I695" s="45" t="s">
        <v>111</v>
      </c>
      <c r="J695" s="46" t="s">
        <v>112</v>
      </c>
      <c r="K695" s="47">
        <v>56</v>
      </c>
      <c r="L695" s="48">
        <v>117</v>
      </c>
      <c r="M695" s="49">
        <v>45042.499490740738</v>
      </c>
      <c r="N695" s="50">
        <v>45042.500138888892</v>
      </c>
      <c r="O695" s="51" t="s">
        <v>407</v>
      </c>
      <c r="P695" s="52" t="s">
        <v>384</v>
      </c>
      <c r="Q695" s="95" t="s">
        <v>383</v>
      </c>
      <c r="R695" s="53" t="s">
        <v>160</v>
      </c>
      <c r="S695" s="54" t="s">
        <v>334</v>
      </c>
    </row>
    <row r="696" spans="1:19">
      <c r="A696" s="37" t="s">
        <v>147</v>
      </c>
      <c r="B696" s="38">
        <v>4005778</v>
      </c>
      <c r="C696" s="39">
        <v>1</v>
      </c>
      <c r="D696" s="40">
        <v>3</v>
      </c>
      <c r="E696" s="41">
        <v>37811</v>
      </c>
      <c r="F696" s="42" t="s">
        <v>148</v>
      </c>
      <c r="G696" s="43" t="s">
        <v>26</v>
      </c>
      <c r="H696" s="44">
        <v>6</v>
      </c>
      <c r="I696" s="45" t="s">
        <v>111</v>
      </c>
      <c r="J696" s="46" t="s">
        <v>112</v>
      </c>
      <c r="K696" s="47">
        <v>56</v>
      </c>
      <c r="L696" s="48">
        <v>118</v>
      </c>
      <c r="M696" s="49">
        <v>45042.500601851847</v>
      </c>
      <c r="N696" s="50">
        <v>45042.501250000001</v>
      </c>
      <c r="O696" s="51" t="s">
        <v>407</v>
      </c>
      <c r="P696" s="52" t="s">
        <v>407</v>
      </c>
      <c r="Q696" s="95" t="s">
        <v>377</v>
      </c>
      <c r="R696" s="53" t="s">
        <v>160</v>
      </c>
      <c r="S696" s="54" t="s">
        <v>303</v>
      </c>
    </row>
    <row r="697" spans="1:19">
      <c r="A697" s="37" t="s">
        <v>147</v>
      </c>
      <c r="B697" s="38">
        <v>4005791</v>
      </c>
      <c r="C697" s="39">
        <v>1</v>
      </c>
      <c r="D697" s="40">
        <v>3</v>
      </c>
      <c r="E697" s="41">
        <v>37811</v>
      </c>
      <c r="F697" s="42" t="s">
        <v>148</v>
      </c>
      <c r="G697" s="43" t="s">
        <v>26</v>
      </c>
      <c r="H697" s="44">
        <v>6</v>
      </c>
      <c r="I697" s="45" t="s">
        <v>111</v>
      </c>
      <c r="J697" s="46" t="s">
        <v>112</v>
      </c>
      <c r="K697" s="47">
        <v>56</v>
      </c>
      <c r="L697" s="48">
        <v>119</v>
      </c>
      <c r="M697" s="49">
        <v>45042.501736111109</v>
      </c>
      <c r="N697" s="50">
        <v>45042.502395833333</v>
      </c>
      <c r="O697" s="51" t="s">
        <v>407</v>
      </c>
      <c r="P697" s="52" t="s">
        <v>407</v>
      </c>
      <c r="Q697" s="95" t="s">
        <v>215</v>
      </c>
      <c r="R697" s="53" t="s">
        <v>160</v>
      </c>
      <c r="S697" s="54" t="s">
        <v>280</v>
      </c>
    </row>
    <row r="698" spans="1:19">
      <c r="A698" s="37" t="s">
        <v>147</v>
      </c>
      <c r="B698" s="38">
        <v>4005800</v>
      </c>
      <c r="C698" s="39">
        <v>1</v>
      </c>
      <c r="D698" s="40">
        <v>3</v>
      </c>
      <c r="E698" s="41">
        <v>37811</v>
      </c>
      <c r="F698" s="42" t="s">
        <v>148</v>
      </c>
      <c r="G698" s="43" t="s">
        <v>26</v>
      </c>
      <c r="H698" s="44">
        <v>6</v>
      </c>
      <c r="I698" s="45" t="s">
        <v>111</v>
      </c>
      <c r="J698" s="46" t="s">
        <v>112</v>
      </c>
      <c r="K698" s="47">
        <v>56</v>
      </c>
      <c r="L698" s="48">
        <v>120</v>
      </c>
      <c r="M698" s="49">
        <v>45042.502962962957</v>
      </c>
      <c r="N698" s="50">
        <v>45042.503622685188</v>
      </c>
      <c r="O698" s="51" t="s">
        <v>407</v>
      </c>
      <c r="P698" s="52" t="s">
        <v>407</v>
      </c>
      <c r="Q698" s="95" t="s">
        <v>376</v>
      </c>
      <c r="R698" s="53" t="s">
        <v>160</v>
      </c>
      <c r="S698" s="54" t="s">
        <v>342</v>
      </c>
    </row>
    <row r="699" spans="1:19">
      <c r="A699" s="37" t="s">
        <v>147</v>
      </c>
      <c r="B699" s="38">
        <v>4005815</v>
      </c>
      <c r="C699" s="39">
        <v>1</v>
      </c>
      <c r="D699" s="40">
        <v>3</v>
      </c>
      <c r="E699" s="41">
        <v>37811</v>
      </c>
      <c r="F699" s="42" t="s">
        <v>148</v>
      </c>
      <c r="G699" s="43" t="s">
        <v>26</v>
      </c>
      <c r="H699" s="44">
        <v>6</v>
      </c>
      <c r="I699" s="45" t="s">
        <v>111</v>
      </c>
      <c r="J699" s="46" t="s">
        <v>112</v>
      </c>
      <c r="K699" s="47">
        <v>56</v>
      </c>
      <c r="L699" s="48">
        <v>121</v>
      </c>
      <c r="M699" s="49">
        <v>45042.504120370373</v>
      </c>
      <c r="N699" s="50">
        <v>45042.504780092589</v>
      </c>
      <c r="O699" s="51" t="s">
        <v>407</v>
      </c>
      <c r="P699" s="52" t="s">
        <v>407</v>
      </c>
      <c r="Q699" s="95" t="s">
        <v>193</v>
      </c>
      <c r="R699" s="53" t="s">
        <v>160</v>
      </c>
      <c r="S699" s="54" t="s">
        <v>520</v>
      </c>
    </row>
    <row r="700" spans="1:19">
      <c r="A700" s="37" t="s">
        <v>147</v>
      </c>
      <c r="B700" s="38">
        <v>4005827</v>
      </c>
      <c r="C700" s="39">
        <v>1</v>
      </c>
      <c r="D700" s="40">
        <v>3</v>
      </c>
      <c r="E700" s="41">
        <v>37811</v>
      </c>
      <c r="F700" s="42" t="s">
        <v>148</v>
      </c>
      <c r="G700" s="43" t="s">
        <v>26</v>
      </c>
      <c r="H700" s="44">
        <v>6</v>
      </c>
      <c r="I700" s="45" t="s">
        <v>111</v>
      </c>
      <c r="J700" s="46" t="s">
        <v>112</v>
      </c>
      <c r="K700" s="47">
        <v>56</v>
      </c>
      <c r="L700" s="48">
        <v>122</v>
      </c>
      <c r="M700" s="49">
        <v>45042.505254629628</v>
      </c>
      <c r="N700" s="50">
        <v>45042.505902777782</v>
      </c>
      <c r="O700" s="51" t="s">
        <v>407</v>
      </c>
      <c r="P700" s="52" t="s">
        <v>407</v>
      </c>
      <c r="Q700" s="95" t="s">
        <v>191</v>
      </c>
      <c r="R700" s="53" t="s">
        <v>160</v>
      </c>
      <c r="S700" s="54" t="s">
        <v>240</v>
      </c>
    </row>
    <row r="701" spans="1:19">
      <c r="A701" s="37" t="s">
        <v>147</v>
      </c>
      <c r="B701" s="38">
        <v>4005836</v>
      </c>
      <c r="C701" s="39">
        <v>1</v>
      </c>
      <c r="D701" s="40">
        <v>3</v>
      </c>
      <c r="E701" s="41">
        <v>37811</v>
      </c>
      <c r="F701" s="42" t="s">
        <v>148</v>
      </c>
      <c r="G701" s="43" t="s">
        <v>26</v>
      </c>
      <c r="H701" s="44">
        <v>6</v>
      </c>
      <c r="I701" s="45" t="s">
        <v>111</v>
      </c>
      <c r="J701" s="46" t="s">
        <v>112</v>
      </c>
      <c r="K701" s="47">
        <v>56</v>
      </c>
      <c r="L701" s="48">
        <v>123</v>
      </c>
      <c r="M701" s="49">
        <v>45042.50640046296</v>
      </c>
      <c r="N701" s="50">
        <v>45042.507060185177</v>
      </c>
      <c r="O701" s="51" t="s">
        <v>407</v>
      </c>
      <c r="P701" s="52" t="s">
        <v>407</v>
      </c>
      <c r="Q701" s="95" t="s">
        <v>209</v>
      </c>
      <c r="R701" s="53" t="s">
        <v>160</v>
      </c>
      <c r="S701" s="54" t="s">
        <v>520</v>
      </c>
    </row>
    <row r="702" spans="1:19">
      <c r="A702" s="37" t="s">
        <v>147</v>
      </c>
      <c r="B702" s="38">
        <v>4005849</v>
      </c>
      <c r="C702" s="39">
        <v>1</v>
      </c>
      <c r="D702" s="40">
        <v>3</v>
      </c>
      <c r="E702" s="41">
        <v>37811</v>
      </c>
      <c r="F702" s="42" t="s">
        <v>148</v>
      </c>
      <c r="G702" s="43" t="s">
        <v>26</v>
      </c>
      <c r="H702" s="44">
        <v>6</v>
      </c>
      <c r="I702" s="45" t="s">
        <v>111</v>
      </c>
      <c r="J702" s="46" t="s">
        <v>112</v>
      </c>
      <c r="K702" s="47">
        <v>56</v>
      </c>
      <c r="L702" s="48">
        <v>124</v>
      </c>
      <c r="M702" s="49">
        <v>45042.507754629631</v>
      </c>
      <c r="N702" s="50">
        <v>45042.508402777778</v>
      </c>
      <c r="O702" s="51" t="s">
        <v>384</v>
      </c>
      <c r="P702" s="52" t="s">
        <v>384</v>
      </c>
      <c r="Q702" s="95" t="s">
        <v>379</v>
      </c>
      <c r="R702" s="53" t="s">
        <v>160</v>
      </c>
      <c r="S702" s="54" t="s">
        <v>334</v>
      </c>
    </row>
    <row r="703" spans="1:19">
      <c r="A703" s="37" t="s">
        <v>147</v>
      </c>
      <c r="B703" s="38">
        <v>4005859</v>
      </c>
      <c r="C703" s="39">
        <v>1</v>
      </c>
      <c r="D703" s="40">
        <v>3</v>
      </c>
      <c r="E703" s="41">
        <v>37811</v>
      </c>
      <c r="F703" s="42" t="s">
        <v>148</v>
      </c>
      <c r="G703" s="43" t="s">
        <v>26</v>
      </c>
      <c r="H703" s="44">
        <v>6</v>
      </c>
      <c r="I703" s="45" t="s">
        <v>111</v>
      </c>
      <c r="J703" s="46" t="s">
        <v>112</v>
      </c>
      <c r="K703" s="47">
        <v>56</v>
      </c>
      <c r="L703" s="48">
        <v>125</v>
      </c>
      <c r="M703" s="49">
        <v>45042.508912037039</v>
      </c>
      <c r="N703" s="50">
        <v>45042.509560185194</v>
      </c>
      <c r="O703" s="51" t="s">
        <v>407</v>
      </c>
      <c r="P703" s="52" t="s">
        <v>384</v>
      </c>
      <c r="Q703" s="95" t="s">
        <v>209</v>
      </c>
      <c r="R703" s="53" t="s">
        <v>160</v>
      </c>
      <c r="S703" s="54" t="s">
        <v>520</v>
      </c>
    </row>
    <row r="704" spans="1:19">
      <c r="A704" s="37" t="s">
        <v>147</v>
      </c>
      <c r="B704" s="38">
        <v>4005868</v>
      </c>
      <c r="C704" s="39">
        <v>1</v>
      </c>
      <c r="D704" s="40">
        <v>3</v>
      </c>
      <c r="E704" s="41">
        <v>37811</v>
      </c>
      <c r="F704" s="42" t="s">
        <v>148</v>
      </c>
      <c r="G704" s="43" t="s">
        <v>26</v>
      </c>
      <c r="H704" s="44">
        <v>6</v>
      </c>
      <c r="I704" s="45" t="s">
        <v>111</v>
      </c>
      <c r="J704" s="46" t="s">
        <v>112</v>
      </c>
      <c r="K704" s="47">
        <v>56</v>
      </c>
      <c r="L704" s="48">
        <v>126</v>
      </c>
      <c r="M704" s="49">
        <v>45042.510011574072</v>
      </c>
      <c r="N704" s="50">
        <v>45042.510671296302</v>
      </c>
      <c r="O704" s="51" t="s">
        <v>407</v>
      </c>
      <c r="P704" s="52" t="s">
        <v>407</v>
      </c>
      <c r="Q704" s="95" t="s">
        <v>297</v>
      </c>
      <c r="R704" s="53" t="s">
        <v>160</v>
      </c>
      <c r="S704" s="54" t="s">
        <v>179</v>
      </c>
    </row>
    <row r="705" spans="1:19">
      <c r="A705" s="37" t="s">
        <v>147</v>
      </c>
      <c r="B705" s="38">
        <v>4008150</v>
      </c>
      <c r="C705" s="39">
        <v>1</v>
      </c>
      <c r="D705" s="40">
        <v>3</v>
      </c>
      <c r="E705" s="41">
        <v>37824</v>
      </c>
      <c r="F705" s="42" t="s">
        <v>148</v>
      </c>
      <c r="G705" s="43" t="s">
        <v>26</v>
      </c>
      <c r="H705" s="44">
        <v>6</v>
      </c>
      <c r="I705" s="45" t="s">
        <v>111</v>
      </c>
      <c r="J705" s="46" t="s">
        <v>124</v>
      </c>
      <c r="K705" s="47">
        <v>56</v>
      </c>
      <c r="L705" s="48">
        <v>127</v>
      </c>
      <c r="M705" s="49">
        <v>45042.564247685194</v>
      </c>
      <c r="N705" s="50">
        <v>45042.653634259259</v>
      </c>
      <c r="O705" s="51" t="s">
        <v>527</v>
      </c>
      <c r="P705" s="52" t="s">
        <v>528</v>
      </c>
      <c r="Q705" s="95" t="s">
        <v>529</v>
      </c>
      <c r="R705" s="53" t="s">
        <v>530</v>
      </c>
      <c r="S705" s="54" t="s">
        <v>531</v>
      </c>
    </row>
    <row r="706" spans="1:19">
      <c r="A706" s="37" t="s">
        <v>147</v>
      </c>
      <c r="B706" s="38">
        <v>4008575</v>
      </c>
      <c r="C706" s="39">
        <v>1</v>
      </c>
      <c r="D706" s="40">
        <v>3</v>
      </c>
      <c r="E706" s="41">
        <v>37824</v>
      </c>
      <c r="F706" s="42" t="s">
        <v>148</v>
      </c>
      <c r="G706" s="43" t="s">
        <v>26</v>
      </c>
      <c r="H706" s="44">
        <v>6</v>
      </c>
      <c r="I706" s="45" t="s">
        <v>111</v>
      </c>
      <c r="J706" s="46" t="s">
        <v>124</v>
      </c>
      <c r="K706" s="47">
        <v>12</v>
      </c>
      <c r="L706" s="48">
        <v>2</v>
      </c>
      <c r="M706" s="49">
        <v>45042.680752314824</v>
      </c>
      <c r="N706" s="50">
        <v>45042.682604166657</v>
      </c>
      <c r="O706" s="51" t="s">
        <v>189</v>
      </c>
      <c r="P706" s="52" t="s">
        <v>532</v>
      </c>
      <c r="Q706" s="95" t="s">
        <v>533</v>
      </c>
      <c r="R706" s="53" t="s">
        <v>156</v>
      </c>
      <c r="S706" s="54" t="s">
        <v>534</v>
      </c>
    </row>
    <row r="707" spans="1:19">
      <c r="A707" s="37" t="s">
        <v>147</v>
      </c>
      <c r="B707" s="38">
        <v>4008602</v>
      </c>
      <c r="C707" s="39">
        <v>1</v>
      </c>
      <c r="D707" s="40">
        <v>3</v>
      </c>
      <c r="E707" s="41">
        <v>37824</v>
      </c>
      <c r="F707" s="42" t="s">
        <v>148</v>
      </c>
      <c r="G707" s="43" t="s">
        <v>26</v>
      </c>
      <c r="H707" s="44">
        <v>6</v>
      </c>
      <c r="I707" s="45" t="s">
        <v>111</v>
      </c>
      <c r="J707" s="46" t="s">
        <v>124</v>
      </c>
      <c r="K707" s="47">
        <v>12</v>
      </c>
      <c r="L707" s="48">
        <v>3</v>
      </c>
      <c r="M707" s="49">
        <v>45042.683391203696</v>
      </c>
      <c r="N707" s="50">
        <v>45042.685231481482</v>
      </c>
      <c r="O707" s="51" t="s">
        <v>532</v>
      </c>
      <c r="P707" s="52" t="s">
        <v>359</v>
      </c>
      <c r="Q707" s="95" t="s">
        <v>247</v>
      </c>
      <c r="R707" s="53" t="s">
        <v>75</v>
      </c>
      <c r="S707" s="54" t="s">
        <v>308</v>
      </c>
    </row>
    <row r="708" spans="1:19">
      <c r="A708" s="37" t="s">
        <v>147</v>
      </c>
      <c r="B708" s="38">
        <v>4008651</v>
      </c>
      <c r="C708" s="39">
        <v>1</v>
      </c>
      <c r="D708" s="40">
        <v>3</v>
      </c>
      <c r="E708" s="41">
        <v>37824</v>
      </c>
      <c r="F708" s="42" t="s">
        <v>148</v>
      </c>
      <c r="G708" s="43" t="s">
        <v>26</v>
      </c>
      <c r="H708" s="44">
        <v>6</v>
      </c>
      <c r="I708" s="45" t="s">
        <v>111</v>
      </c>
      <c r="J708" s="46" t="s">
        <v>124</v>
      </c>
      <c r="K708" s="47">
        <v>12</v>
      </c>
      <c r="L708" s="48">
        <v>4</v>
      </c>
      <c r="M708" s="49">
        <v>45042.688819444447</v>
      </c>
      <c r="N708" s="50">
        <v>45042.690659722219</v>
      </c>
      <c r="O708" s="51" t="s">
        <v>532</v>
      </c>
      <c r="P708" s="52" t="s">
        <v>359</v>
      </c>
      <c r="Q708" s="95" t="s">
        <v>535</v>
      </c>
      <c r="R708" s="53" t="s">
        <v>160</v>
      </c>
      <c r="S708" s="54" t="s">
        <v>536</v>
      </c>
    </row>
    <row r="709" spans="1:19">
      <c r="A709" s="37" t="s">
        <v>147</v>
      </c>
      <c r="B709" s="38">
        <v>4008667</v>
      </c>
      <c r="C709" s="39">
        <v>1</v>
      </c>
      <c r="D709" s="40">
        <v>3</v>
      </c>
      <c r="E709" s="41">
        <v>37824</v>
      </c>
      <c r="F709" s="42" t="s">
        <v>148</v>
      </c>
      <c r="G709" s="43" t="s">
        <v>26</v>
      </c>
      <c r="H709" s="44">
        <v>6</v>
      </c>
      <c r="I709" s="45" t="s">
        <v>111</v>
      </c>
      <c r="J709" s="46" t="s">
        <v>124</v>
      </c>
      <c r="K709" s="47">
        <v>12</v>
      </c>
      <c r="L709" s="48">
        <v>5</v>
      </c>
      <c r="M709" s="49">
        <v>45042.690949074073</v>
      </c>
      <c r="N709" s="50">
        <v>45042.692789351851</v>
      </c>
      <c r="O709" s="51" t="s">
        <v>532</v>
      </c>
      <c r="P709" s="52" t="s">
        <v>359</v>
      </c>
      <c r="Q709" s="95" t="s">
        <v>73</v>
      </c>
      <c r="R709" s="53" t="s">
        <v>160</v>
      </c>
      <c r="S709" s="54" t="s">
        <v>496</v>
      </c>
    </row>
    <row r="710" spans="1:19">
      <c r="A710" s="37" t="s">
        <v>147</v>
      </c>
      <c r="B710" s="38">
        <v>4008684</v>
      </c>
      <c r="C710" s="39">
        <v>1</v>
      </c>
      <c r="D710" s="40">
        <v>3</v>
      </c>
      <c r="E710" s="41">
        <v>37824</v>
      </c>
      <c r="F710" s="42" t="s">
        <v>148</v>
      </c>
      <c r="G710" s="43" t="s">
        <v>26</v>
      </c>
      <c r="H710" s="44">
        <v>6</v>
      </c>
      <c r="I710" s="45" t="s">
        <v>111</v>
      </c>
      <c r="J710" s="46" t="s">
        <v>124</v>
      </c>
      <c r="K710" s="47">
        <v>12</v>
      </c>
      <c r="L710" s="48">
        <v>6</v>
      </c>
      <c r="M710" s="49">
        <v>45042.693020833343</v>
      </c>
      <c r="N710" s="50">
        <v>45042.694861111107</v>
      </c>
      <c r="O710" s="51" t="s">
        <v>532</v>
      </c>
      <c r="P710" s="52" t="s">
        <v>532</v>
      </c>
      <c r="Q710" s="95" t="s">
        <v>382</v>
      </c>
      <c r="R710" s="53" t="s">
        <v>160</v>
      </c>
      <c r="S710" s="54" t="s">
        <v>537</v>
      </c>
    </row>
    <row r="711" spans="1:19">
      <c r="A711" s="37" t="s">
        <v>147</v>
      </c>
      <c r="B711" s="38">
        <v>4008703</v>
      </c>
      <c r="C711" s="39">
        <v>1</v>
      </c>
      <c r="D711" s="40">
        <v>3</v>
      </c>
      <c r="E711" s="41">
        <v>37824</v>
      </c>
      <c r="F711" s="42" t="s">
        <v>148</v>
      </c>
      <c r="G711" s="43" t="s">
        <v>26</v>
      </c>
      <c r="H711" s="44">
        <v>6</v>
      </c>
      <c r="I711" s="45" t="s">
        <v>111</v>
      </c>
      <c r="J711" s="46" t="s">
        <v>124</v>
      </c>
      <c r="K711" s="47">
        <v>12</v>
      </c>
      <c r="L711" s="48">
        <v>7</v>
      </c>
      <c r="M711" s="49">
        <v>45042.695289351846</v>
      </c>
      <c r="N711" s="50">
        <v>45042.697129629632</v>
      </c>
      <c r="O711" s="51" t="s">
        <v>532</v>
      </c>
      <c r="P711" s="52" t="s">
        <v>532</v>
      </c>
      <c r="Q711" s="95" t="s">
        <v>207</v>
      </c>
      <c r="R711" s="53" t="s">
        <v>160</v>
      </c>
      <c r="S711" s="54" t="s">
        <v>405</v>
      </c>
    </row>
    <row r="712" spans="1:19">
      <c r="A712" s="37" t="s">
        <v>147</v>
      </c>
      <c r="B712" s="38">
        <v>4008718</v>
      </c>
      <c r="C712" s="39">
        <v>1</v>
      </c>
      <c r="D712" s="40">
        <v>3</v>
      </c>
      <c r="E712" s="41">
        <v>37824</v>
      </c>
      <c r="F712" s="42" t="s">
        <v>148</v>
      </c>
      <c r="G712" s="43" t="s">
        <v>26</v>
      </c>
      <c r="H712" s="44">
        <v>6</v>
      </c>
      <c r="I712" s="45" t="s">
        <v>111</v>
      </c>
      <c r="J712" s="46" t="s">
        <v>124</v>
      </c>
      <c r="K712" s="47">
        <v>12</v>
      </c>
      <c r="L712" s="48">
        <v>8</v>
      </c>
      <c r="M712" s="49">
        <v>45042.697835648149</v>
      </c>
      <c r="N712" s="50">
        <v>45042.699675925927</v>
      </c>
      <c r="O712" s="51" t="s">
        <v>532</v>
      </c>
      <c r="P712" s="52" t="s">
        <v>532</v>
      </c>
      <c r="Q712" s="95" t="s">
        <v>195</v>
      </c>
      <c r="R712" s="53" t="s">
        <v>160</v>
      </c>
      <c r="S712" s="54" t="s">
        <v>538</v>
      </c>
    </row>
    <row r="713" spans="1:19">
      <c r="A713" s="37" t="s">
        <v>147</v>
      </c>
      <c r="B713" s="38">
        <v>4008734</v>
      </c>
      <c r="C713" s="39">
        <v>1</v>
      </c>
      <c r="D713" s="40">
        <v>3</v>
      </c>
      <c r="E713" s="41">
        <v>37824</v>
      </c>
      <c r="F713" s="42" t="s">
        <v>148</v>
      </c>
      <c r="G713" s="43" t="s">
        <v>26</v>
      </c>
      <c r="H713" s="44">
        <v>6</v>
      </c>
      <c r="I713" s="45" t="s">
        <v>111</v>
      </c>
      <c r="J713" s="46" t="s">
        <v>124</v>
      </c>
      <c r="K713" s="47">
        <v>12</v>
      </c>
      <c r="L713" s="48">
        <v>9</v>
      </c>
      <c r="M713" s="49">
        <v>45042.70008101852</v>
      </c>
      <c r="N713" s="50">
        <v>45042.701921296299</v>
      </c>
      <c r="O713" s="51" t="s">
        <v>532</v>
      </c>
      <c r="P713" s="52" t="s">
        <v>532</v>
      </c>
      <c r="Q713" s="95" t="s">
        <v>306</v>
      </c>
      <c r="R713" s="53" t="s">
        <v>160</v>
      </c>
      <c r="S713" s="54" t="s">
        <v>539</v>
      </c>
    </row>
    <row r="714" spans="1:19">
      <c r="A714" s="37" t="s">
        <v>147</v>
      </c>
      <c r="B714" s="38">
        <v>4008746</v>
      </c>
      <c r="C714" s="39">
        <v>1</v>
      </c>
      <c r="D714" s="40">
        <v>3</v>
      </c>
      <c r="E714" s="41">
        <v>37824</v>
      </c>
      <c r="F714" s="42" t="s">
        <v>148</v>
      </c>
      <c r="G714" s="43" t="s">
        <v>26</v>
      </c>
      <c r="H714" s="44">
        <v>6</v>
      </c>
      <c r="I714" s="45" t="s">
        <v>111</v>
      </c>
      <c r="J714" s="46" t="s">
        <v>124</v>
      </c>
      <c r="K714" s="47">
        <v>12</v>
      </c>
      <c r="L714" s="48">
        <v>10</v>
      </c>
      <c r="M714" s="49">
        <v>45042.702210648153</v>
      </c>
      <c r="N714" s="50">
        <v>45042.704050925917</v>
      </c>
      <c r="O714" s="51" t="s">
        <v>532</v>
      </c>
      <c r="P714" s="52" t="s">
        <v>359</v>
      </c>
      <c r="Q714" s="95" t="s">
        <v>372</v>
      </c>
      <c r="R714" s="53" t="s">
        <v>75</v>
      </c>
      <c r="S714" s="54" t="s">
        <v>36</v>
      </c>
    </row>
    <row r="715" spans="1:19">
      <c r="A715" s="37" t="s">
        <v>147</v>
      </c>
      <c r="B715" s="38">
        <v>4008767</v>
      </c>
      <c r="C715" s="39">
        <v>1</v>
      </c>
      <c r="D715" s="40">
        <v>3</v>
      </c>
      <c r="E715" s="41">
        <v>37824</v>
      </c>
      <c r="F715" s="42" t="s">
        <v>148</v>
      </c>
      <c r="G715" s="43" t="s">
        <v>26</v>
      </c>
      <c r="H715" s="44">
        <v>6</v>
      </c>
      <c r="I715" s="45" t="s">
        <v>111</v>
      </c>
      <c r="J715" s="46" t="s">
        <v>124</v>
      </c>
      <c r="K715" s="47">
        <v>12</v>
      </c>
      <c r="L715" s="48">
        <v>11</v>
      </c>
      <c r="M715" s="49">
        <v>45042.705381944441</v>
      </c>
      <c r="N715" s="50">
        <v>45042.70722222222</v>
      </c>
      <c r="O715" s="51" t="s">
        <v>532</v>
      </c>
      <c r="P715" s="52" t="s">
        <v>532</v>
      </c>
      <c r="Q715" s="95" t="s">
        <v>334</v>
      </c>
      <c r="R715" s="53" t="s">
        <v>160</v>
      </c>
      <c r="S715" s="54" t="s">
        <v>232</v>
      </c>
    </row>
    <row r="716" spans="1:19">
      <c r="A716" s="37" t="s">
        <v>147</v>
      </c>
      <c r="B716" s="38">
        <v>4008871</v>
      </c>
      <c r="C716" s="39">
        <v>1</v>
      </c>
      <c r="D716" s="40">
        <v>3</v>
      </c>
      <c r="E716" s="41">
        <v>37824</v>
      </c>
      <c r="F716" s="42" t="s">
        <v>148</v>
      </c>
      <c r="G716" s="43" t="s">
        <v>26</v>
      </c>
      <c r="H716" s="44">
        <v>6</v>
      </c>
      <c r="I716" s="45" t="s">
        <v>111</v>
      </c>
      <c r="J716" s="46" t="s">
        <v>124</v>
      </c>
      <c r="K716" s="47">
        <v>12</v>
      </c>
      <c r="L716" s="48">
        <v>12</v>
      </c>
      <c r="M716" s="49">
        <v>45042.730196759258</v>
      </c>
      <c r="N716" s="50">
        <v>45042.732037037043</v>
      </c>
      <c r="O716" s="51" t="s">
        <v>532</v>
      </c>
      <c r="P716" s="52" t="s">
        <v>359</v>
      </c>
      <c r="Q716" s="95" t="s">
        <v>540</v>
      </c>
      <c r="R716" s="53" t="s">
        <v>75</v>
      </c>
      <c r="S716" s="54" t="s">
        <v>541</v>
      </c>
    </row>
  </sheetData>
  <sortState xmlns:xlrd2="http://schemas.microsoft.com/office/spreadsheetml/2017/richdata2" ref="AM130:AM148">
    <sortCondition ref="AM130"/>
  </sortState>
  <phoneticPr fontId="2" type="noConversion"/>
  <pageMargins left="0.7" right="0.7" top="0.75" bottom="0.75" header="0.3" footer="0.3"/>
  <pageSetup paperSize="9" orientation="portrait" horizontalDpi="0" verticalDpi="0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56DDD-498A-2240-8156-CB9FA1C3BDBC}">
  <dimension ref="A2:BX716"/>
  <sheetViews>
    <sheetView topLeftCell="I1" zoomScaleNormal="100" workbookViewId="0">
      <pane ySplit="2" topLeftCell="A3" activePane="bottomLeft" state="frozen"/>
      <selection pane="bottomLeft" activeCell="AE8" sqref="AE8"/>
    </sheetView>
  </sheetViews>
  <sheetFormatPr baseColWidth="10" defaultRowHeight="17"/>
  <cols>
    <col min="1" max="1" width="14.5" customWidth="1"/>
    <col min="2" max="2" width="13.6640625" hidden="1" customWidth="1"/>
    <col min="3" max="3" width="7" hidden="1" bestFit="1" customWidth="1"/>
    <col min="4" max="4" width="6.5" hidden="1" bestFit="1" customWidth="1"/>
    <col min="5" max="5" width="7" hidden="1" bestFit="1" customWidth="1"/>
    <col min="6" max="6" width="8.6640625" hidden="1" bestFit="1" customWidth="1"/>
    <col min="7" max="7" width="18.6640625" customWidth="1"/>
    <col min="8" max="8" width="10" customWidth="1"/>
    <col min="9" max="9" width="14" customWidth="1"/>
    <col min="10" max="10" width="63.6640625" customWidth="1"/>
    <col min="11" max="12" width="8.6640625" bestFit="1" customWidth="1"/>
    <col min="13" max="14" width="20.33203125" customWidth="1"/>
    <col min="15" max="16" width="12.1640625" customWidth="1"/>
    <col min="17" max="17" width="12.1640625" style="96" customWidth="1"/>
    <col min="18" max="20" width="12.1640625" customWidth="1"/>
    <col min="26" max="26" width="11.5" style="61" customWidth="1"/>
    <col min="27" max="27" width="10.83203125" style="61"/>
    <col min="28" max="30" width="1.83203125" customWidth="1"/>
    <col min="31" max="31" width="17.83203125" customWidth="1"/>
    <col min="32" max="32" width="11" bestFit="1" customWidth="1"/>
    <col min="33" max="34" width="2" customWidth="1"/>
    <col min="35" max="35" width="10.83203125" style="86"/>
    <col min="36" max="36" width="2.1640625" customWidth="1"/>
    <col min="37" max="37" width="10.6640625" customWidth="1"/>
    <col min="38" max="41" width="2.1640625" customWidth="1"/>
    <col min="59" max="65" width="13" hidden="1" customWidth="1"/>
    <col min="69" max="69" width="11.6640625" bestFit="1" customWidth="1"/>
    <col min="75" max="75" width="11.6640625" bestFit="1" customWidth="1"/>
    <col min="76" max="76" width="13" bestFit="1" customWidth="1"/>
  </cols>
  <sheetData>
    <row r="2" spans="1:67" ht="54" customHeight="1">
      <c r="A2" s="7" t="s">
        <v>2</v>
      </c>
      <c r="B2" s="6" t="s">
        <v>136</v>
      </c>
      <c r="C2" s="6" t="s">
        <v>3</v>
      </c>
      <c r="D2" s="6" t="s">
        <v>4</v>
      </c>
      <c r="E2" s="6" t="s">
        <v>5</v>
      </c>
      <c r="F2" s="6" t="s">
        <v>137</v>
      </c>
      <c r="G2" s="6" t="s">
        <v>6</v>
      </c>
      <c r="H2" s="6" t="s">
        <v>7</v>
      </c>
      <c r="I2" s="6" t="s">
        <v>8</v>
      </c>
      <c r="J2" s="6" t="s">
        <v>9</v>
      </c>
      <c r="K2" s="12" t="s">
        <v>138</v>
      </c>
      <c r="L2" s="6" t="s">
        <v>139</v>
      </c>
      <c r="M2" s="12" t="s">
        <v>140</v>
      </c>
      <c r="N2" s="6" t="s">
        <v>141</v>
      </c>
      <c r="O2" s="6" t="s">
        <v>142</v>
      </c>
      <c r="P2" s="6" t="s">
        <v>143</v>
      </c>
      <c r="Q2" s="94" t="s">
        <v>144</v>
      </c>
      <c r="R2" s="6" t="s">
        <v>145</v>
      </c>
      <c r="S2" s="6" t="s">
        <v>146</v>
      </c>
      <c r="U2" s="55" t="s">
        <v>543</v>
      </c>
      <c r="V2" s="6" t="s">
        <v>544</v>
      </c>
      <c r="W2" s="55" t="s">
        <v>545</v>
      </c>
      <c r="X2" s="55" t="s">
        <v>546</v>
      </c>
      <c r="Y2" s="55" t="s">
        <v>558</v>
      </c>
      <c r="Z2" s="57" t="s">
        <v>559</v>
      </c>
      <c r="AA2" s="55" t="s">
        <v>560</v>
      </c>
      <c r="AI2" s="91" t="s">
        <v>569</v>
      </c>
      <c r="AK2" s="90" t="s">
        <v>568</v>
      </c>
      <c r="AP2" s="86" t="s">
        <v>566</v>
      </c>
      <c r="AQ2" t="s">
        <v>567</v>
      </c>
      <c r="BN2" s="90" t="s">
        <v>570</v>
      </c>
      <c r="BO2" t="s">
        <v>567</v>
      </c>
    </row>
    <row r="3" spans="1:67" ht="18" thickBot="1">
      <c r="A3" s="37" t="s">
        <v>147</v>
      </c>
      <c r="B3" s="38">
        <v>4003026</v>
      </c>
      <c r="C3" s="39">
        <v>1</v>
      </c>
      <c r="D3" s="40">
        <v>1</v>
      </c>
      <c r="E3" s="41">
        <v>37807</v>
      </c>
      <c r="F3" s="42" t="s">
        <v>148</v>
      </c>
      <c r="G3" s="43" t="s">
        <v>26</v>
      </c>
      <c r="H3" s="44">
        <v>1</v>
      </c>
      <c r="I3" s="45" t="s">
        <v>27</v>
      </c>
      <c r="J3" s="46" t="s">
        <v>28</v>
      </c>
      <c r="K3" s="47">
        <v>64</v>
      </c>
      <c r="L3" s="48">
        <v>2</v>
      </c>
      <c r="M3" s="49">
        <v>45042.32303240741</v>
      </c>
      <c r="N3" s="50">
        <v>45042.349108796298</v>
      </c>
      <c r="O3" s="51" t="s">
        <v>149</v>
      </c>
      <c r="P3" s="52" t="s">
        <v>150</v>
      </c>
      <c r="Q3" s="79" t="s">
        <v>151</v>
      </c>
      <c r="R3" s="53" t="s">
        <v>152</v>
      </c>
      <c r="S3" s="54" t="s">
        <v>153</v>
      </c>
      <c r="U3" s="78" t="s">
        <v>151</v>
      </c>
      <c r="V3" s="74">
        <v>0.61819444444444438</v>
      </c>
      <c r="W3" s="75"/>
      <c r="X3" s="76"/>
      <c r="Y3" s="69"/>
      <c r="Z3" s="70" t="str">
        <f t="shared" ref="Z3:Z34" si="0">IF(X3&gt;$AF$14, "ㅇ", "")</f>
        <v/>
      </c>
      <c r="AA3" s="71"/>
      <c r="AE3" s="58" t="s">
        <v>551</v>
      </c>
      <c r="AF3" s="60">
        <f>AVERAGE($X$4:$X$65,)</f>
        <v>190.50793650793651</v>
      </c>
    </row>
    <row r="4" spans="1:67">
      <c r="A4" s="37" t="s">
        <v>147</v>
      </c>
      <c r="B4" s="38">
        <v>4003060</v>
      </c>
      <c r="C4" s="39">
        <v>1</v>
      </c>
      <c r="D4" s="40">
        <v>1</v>
      </c>
      <c r="E4" s="41">
        <v>37807</v>
      </c>
      <c r="F4" s="42" t="s">
        <v>148</v>
      </c>
      <c r="G4" s="43" t="s">
        <v>26</v>
      </c>
      <c r="H4" s="44">
        <v>1</v>
      </c>
      <c r="I4" s="45" t="s">
        <v>27</v>
      </c>
      <c r="J4" s="46" t="s">
        <v>28</v>
      </c>
      <c r="K4" s="47">
        <v>64</v>
      </c>
      <c r="L4" s="48">
        <v>3</v>
      </c>
      <c r="M4" s="49">
        <v>45042.349826388891</v>
      </c>
      <c r="N4" s="50">
        <v>45042.351944444446</v>
      </c>
      <c r="O4" s="51" t="s">
        <v>154</v>
      </c>
      <c r="P4" s="52" t="s">
        <v>155</v>
      </c>
      <c r="Q4" s="79" t="s">
        <v>51</v>
      </c>
      <c r="R4" s="53" t="s">
        <v>156</v>
      </c>
      <c r="S4" s="54" t="s">
        <v>157</v>
      </c>
      <c r="U4" s="79" t="s">
        <v>51</v>
      </c>
      <c r="V4" s="77">
        <v>7.291666666666667E-4</v>
      </c>
      <c r="W4" s="75">
        <f t="shared" ref="W4:W8" si="1">V4</f>
        <v>7.291666666666667E-4</v>
      </c>
      <c r="X4" s="76">
        <v>63</v>
      </c>
      <c r="Y4" s="69">
        <f t="shared" ref="Y4:Y35" si="2">(X4-$AF$3)/$AF$6</f>
        <v>-0.25041010579301609</v>
      </c>
      <c r="Z4" s="72" t="str">
        <f t="shared" si="0"/>
        <v/>
      </c>
      <c r="AA4" s="73" t="str">
        <f>IF(Y4 &gt;$AF$16, "ㅇ", "")</f>
        <v/>
      </c>
      <c r="AE4" s="58" t="s">
        <v>552</v>
      </c>
      <c r="AF4" s="60">
        <f>MEDIAN($X$4:$X$65)</f>
        <v>74</v>
      </c>
      <c r="AI4" s="87">
        <v>-0.5</v>
      </c>
      <c r="AK4" s="59">
        <v>20</v>
      </c>
      <c r="AP4" s="85" t="s">
        <v>565</v>
      </c>
      <c r="AQ4" s="85" t="s">
        <v>563</v>
      </c>
      <c r="BN4" s="85" t="s">
        <v>564</v>
      </c>
      <c r="BO4" s="85" t="s">
        <v>563</v>
      </c>
    </row>
    <row r="5" spans="1:67">
      <c r="A5" s="37" t="s">
        <v>147</v>
      </c>
      <c r="B5" s="38">
        <v>4003106</v>
      </c>
      <c r="C5" s="39">
        <v>1</v>
      </c>
      <c r="D5" s="40">
        <v>1</v>
      </c>
      <c r="E5" s="41">
        <v>37807</v>
      </c>
      <c r="F5" s="42" t="s">
        <v>148</v>
      </c>
      <c r="G5" s="43" t="s">
        <v>26</v>
      </c>
      <c r="H5" s="44">
        <v>1</v>
      </c>
      <c r="I5" s="45" t="s">
        <v>27</v>
      </c>
      <c r="J5" s="46" t="s">
        <v>28</v>
      </c>
      <c r="K5" s="47">
        <v>64</v>
      </c>
      <c r="L5" s="48">
        <v>4</v>
      </c>
      <c r="M5" s="49">
        <v>45042.353495370371</v>
      </c>
      <c r="N5" s="50">
        <v>45042.355590277781</v>
      </c>
      <c r="O5" s="51" t="s">
        <v>158</v>
      </c>
      <c r="P5" s="52" t="s">
        <v>158</v>
      </c>
      <c r="Q5" s="79" t="s">
        <v>159</v>
      </c>
      <c r="R5" s="53" t="s">
        <v>160</v>
      </c>
      <c r="S5" s="54" t="s">
        <v>161</v>
      </c>
      <c r="U5" s="79" t="s">
        <v>159</v>
      </c>
      <c r="V5" s="77">
        <v>1.5509259259259261E-3</v>
      </c>
      <c r="W5" s="75">
        <f t="shared" si="1"/>
        <v>1.5509259259259261E-3</v>
      </c>
      <c r="X5" s="76">
        <v>134</v>
      </c>
      <c r="Y5" s="69">
        <f t="shared" si="2"/>
        <v>-0.1109747263317736</v>
      </c>
      <c r="Z5" s="72" t="str">
        <f t="shared" si="0"/>
        <v/>
      </c>
      <c r="AA5" s="73" t="str">
        <f t="shared" ref="AA5:AA65" si="3">IF(Y5 &gt;$AF$16, "ㅇ", "")</f>
        <v>ㅇ</v>
      </c>
      <c r="AE5" s="58" t="s">
        <v>553</v>
      </c>
      <c r="AF5" s="60">
        <f>_xlfn.VAR.S($X$4:$X$65, 4)</f>
        <v>259281.02304147466</v>
      </c>
      <c r="AI5" s="87">
        <v>-0.48360655737704922</v>
      </c>
      <c r="AK5" s="59">
        <v>22.95081967213115</v>
      </c>
      <c r="AP5" s="60">
        <v>-0.48360655737704922</v>
      </c>
      <c r="AQ5">
        <v>0</v>
      </c>
      <c r="BN5" s="59">
        <v>22.95081967213115</v>
      </c>
      <c r="BO5">
        <v>0</v>
      </c>
    </row>
    <row r="6" spans="1:67">
      <c r="A6" s="37" t="s">
        <v>147</v>
      </c>
      <c r="B6" s="38">
        <v>4003188</v>
      </c>
      <c r="C6" s="39">
        <v>1</v>
      </c>
      <c r="D6" s="40">
        <v>1</v>
      </c>
      <c r="E6" s="41">
        <v>37807</v>
      </c>
      <c r="F6" s="42" t="s">
        <v>148</v>
      </c>
      <c r="G6" s="43" t="s">
        <v>26</v>
      </c>
      <c r="H6" s="44">
        <v>1</v>
      </c>
      <c r="I6" s="45" t="s">
        <v>27</v>
      </c>
      <c r="J6" s="46" t="s">
        <v>28</v>
      </c>
      <c r="K6" s="47">
        <v>64</v>
      </c>
      <c r="L6" s="48">
        <v>5</v>
      </c>
      <c r="M6" s="49">
        <v>45042.358182870368</v>
      </c>
      <c r="N6" s="50">
        <v>45042.360300925917</v>
      </c>
      <c r="O6" s="51" t="s">
        <v>154</v>
      </c>
      <c r="P6" s="52" t="s">
        <v>158</v>
      </c>
      <c r="Q6" s="79" t="s">
        <v>106</v>
      </c>
      <c r="R6" s="53" t="s">
        <v>156</v>
      </c>
      <c r="S6" s="54" t="s">
        <v>39</v>
      </c>
      <c r="U6" s="79" t="s">
        <v>106</v>
      </c>
      <c r="V6" s="77">
        <v>2.5925925925925925E-3</v>
      </c>
      <c r="W6" s="75">
        <f t="shared" si="1"/>
        <v>2.5925925925925925E-3</v>
      </c>
      <c r="X6" s="76">
        <v>224</v>
      </c>
      <c r="Y6" s="69">
        <f t="shared" si="2"/>
        <v>6.5774346224730981E-2</v>
      </c>
      <c r="Z6" s="72" t="str">
        <f t="shared" si="0"/>
        <v>ㅇ</v>
      </c>
      <c r="AA6" s="73" t="str">
        <f t="shared" si="3"/>
        <v>ㅇ</v>
      </c>
      <c r="AE6" s="58" t="s">
        <v>554</v>
      </c>
      <c r="AF6" s="60">
        <f>_xlfn.STDEV.S($X$4:$X$65, 4)</f>
        <v>509.19644837869271</v>
      </c>
      <c r="AI6" s="87">
        <v>-0.46721311475409838</v>
      </c>
      <c r="AK6" s="59">
        <v>25.9016393442623</v>
      </c>
      <c r="AP6" s="60">
        <v>-0.46721311475409838</v>
      </c>
      <c r="AQ6">
        <v>0</v>
      </c>
      <c r="BN6" s="59">
        <v>25.9016393442623</v>
      </c>
      <c r="BO6">
        <v>0</v>
      </c>
    </row>
    <row r="7" spans="1:67">
      <c r="A7" s="37" t="s">
        <v>147</v>
      </c>
      <c r="B7" s="38">
        <v>4003469</v>
      </c>
      <c r="C7" s="39">
        <v>1</v>
      </c>
      <c r="D7" s="40">
        <v>1</v>
      </c>
      <c r="E7" s="41">
        <v>37807</v>
      </c>
      <c r="F7" s="42" t="s">
        <v>148</v>
      </c>
      <c r="G7" s="43" t="s">
        <v>26</v>
      </c>
      <c r="H7" s="44">
        <v>1</v>
      </c>
      <c r="I7" s="45" t="s">
        <v>27</v>
      </c>
      <c r="J7" s="46" t="s">
        <v>28</v>
      </c>
      <c r="K7" s="47">
        <v>64</v>
      </c>
      <c r="L7" s="48">
        <v>6</v>
      </c>
      <c r="M7" s="49">
        <v>45042.372499999998</v>
      </c>
      <c r="N7" s="50">
        <v>45042.374583333331</v>
      </c>
      <c r="O7" s="51" t="s">
        <v>158</v>
      </c>
      <c r="P7" s="52" t="s">
        <v>158</v>
      </c>
      <c r="Q7" s="79" t="s">
        <v>162</v>
      </c>
      <c r="R7" s="53" t="s">
        <v>160</v>
      </c>
      <c r="S7" s="54" t="s">
        <v>163</v>
      </c>
      <c r="U7" s="79" t="s">
        <v>162</v>
      </c>
      <c r="V7" s="77">
        <v>1.2187500000000002E-2</v>
      </c>
      <c r="W7" s="75">
        <f t="shared" si="1"/>
        <v>1.2187500000000002E-2</v>
      </c>
      <c r="X7" s="76">
        <v>1053</v>
      </c>
      <c r="Y7" s="69">
        <f t="shared" si="2"/>
        <v>1.6938296923285343</v>
      </c>
      <c r="Z7" s="72" t="str">
        <f t="shared" si="0"/>
        <v>ㅇ</v>
      </c>
      <c r="AA7" s="73" t="str">
        <f t="shared" si="3"/>
        <v>ㅇ</v>
      </c>
      <c r="AE7" s="58" t="s">
        <v>547</v>
      </c>
      <c r="AF7" s="60">
        <f>QUARTILE($X$4:$X$65, 0)</f>
        <v>27</v>
      </c>
      <c r="AI7" s="87">
        <v>-0.4508196721311476</v>
      </c>
      <c r="AK7" s="59">
        <v>28.85245901639345</v>
      </c>
      <c r="AP7" s="60">
        <v>-0.4508196721311476</v>
      </c>
      <c r="AQ7">
        <v>0</v>
      </c>
      <c r="BN7" s="59">
        <v>28.85245901639345</v>
      </c>
      <c r="BO7">
        <v>1</v>
      </c>
    </row>
    <row r="8" spans="1:67">
      <c r="A8" s="37" t="s">
        <v>147</v>
      </c>
      <c r="B8" s="38">
        <v>4003543</v>
      </c>
      <c r="C8" s="39">
        <v>1</v>
      </c>
      <c r="D8" s="40">
        <v>1</v>
      </c>
      <c r="E8" s="41">
        <v>37807</v>
      </c>
      <c r="F8" s="42" t="s">
        <v>148</v>
      </c>
      <c r="G8" s="43" t="s">
        <v>26</v>
      </c>
      <c r="H8" s="44">
        <v>1</v>
      </c>
      <c r="I8" s="45" t="s">
        <v>27</v>
      </c>
      <c r="J8" s="46" t="s">
        <v>28</v>
      </c>
      <c r="K8" s="47">
        <v>64</v>
      </c>
      <c r="L8" s="48">
        <v>7</v>
      </c>
      <c r="M8" s="49">
        <v>45042.376435185193</v>
      </c>
      <c r="N8" s="50">
        <v>45042.378530092603</v>
      </c>
      <c r="O8" s="51" t="s">
        <v>158</v>
      </c>
      <c r="P8" s="52" t="s">
        <v>158</v>
      </c>
      <c r="Q8" s="79" t="s">
        <v>164</v>
      </c>
      <c r="R8" s="53" t="s">
        <v>160</v>
      </c>
      <c r="S8" s="54" t="s">
        <v>134</v>
      </c>
      <c r="U8" s="79" t="s">
        <v>164</v>
      </c>
      <c r="V8" s="77">
        <v>1.8518518518518517E-3</v>
      </c>
      <c r="W8" s="75">
        <f t="shared" si="1"/>
        <v>1.8518518518518517E-3</v>
      </c>
      <c r="X8" s="76">
        <v>160</v>
      </c>
      <c r="Y8" s="69">
        <f t="shared" si="2"/>
        <v>-5.9913883148783383E-2</v>
      </c>
      <c r="Z8" s="72" t="str">
        <f t="shared" si="0"/>
        <v/>
      </c>
      <c r="AA8" s="73" t="str">
        <f t="shared" si="3"/>
        <v>ㅇ</v>
      </c>
      <c r="AE8" s="58" t="s">
        <v>548</v>
      </c>
      <c r="AF8" s="60">
        <f>QUARTILE($X$4:$X$65, 1)</f>
        <v>52.5</v>
      </c>
      <c r="AI8" s="87">
        <v>-0.43442622950819682</v>
      </c>
      <c r="AK8" s="59">
        <v>31.8032786885246</v>
      </c>
      <c r="AP8" s="60">
        <v>-0.43442622950819682</v>
      </c>
      <c r="AQ8">
        <v>0</v>
      </c>
      <c r="BN8" s="59">
        <v>31.8032786885246</v>
      </c>
      <c r="BO8">
        <v>1</v>
      </c>
    </row>
    <row r="9" spans="1:67">
      <c r="A9" s="37" t="s">
        <v>147</v>
      </c>
      <c r="B9" s="38">
        <v>4003694</v>
      </c>
      <c r="C9" s="39">
        <v>1</v>
      </c>
      <c r="D9" s="40">
        <v>1</v>
      </c>
      <c r="E9" s="41">
        <v>37807</v>
      </c>
      <c r="F9" s="42" t="s">
        <v>148</v>
      </c>
      <c r="G9" s="43" t="s">
        <v>26</v>
      </c>
      <c r="H9" s="44">
        <v>1</v>
      </c>
      <c r="I9" s="45" t="s">
        <v>27</v>
      </c>
      <c r="J9" s="46" t="s">
        <v>28</v>
      </c>
      <c r="K9" s="47">
        <v>64</v>
      </c>
      <c r="L9" s="48">
        <v>8</v>
      </c>
      <c r="M9" s="49">
        <v>45042.383125</v>
      </c>
      <c r="N9" s="50">
        <v>45042.38521990741</v>
      </c>
      <c r="O9" s="51" t="s">
        <v>158</v>
      </c>
      <c r="P9" s="52" t="s">
        <v>158</v>
      </c>
      <c r="Q9" s="79" t="s">
        <v>165</v>
      </c>
      <c r="R9" s="53" t="s">
        <v>160</v>
      </c>
      <c r="S9" s="54" t="s">
        <v>166</v>
      </c>
      <c r="U9" s="79" t="s">
        <v>165</v>
      </c>
      <c r="V9" s="77">
        <v>4.5949074074074078E-3</v>
      </c>
      <c r="W9" s="75">
        <f>V9</f>
        <v>4.5949074074074078E-3</v>
      </c>
      <c r="X9" s="76">
        <v>397</v>
      </c>
      <c r="Y9" s="69">
        <f t="shared" si="2"/>
        <v>0.40552534125001205</v>
      </c>
      <c r="Z9" s="72" t="str">
        <f t="shared" si="0"/>
        <v>ㅇ</v>
      </c>
      <c r="AA9" s="73" t="str">
        <f t="shared" si="3"/>
        <v>ㅇ</v>
      </c>
      <c r="AE9" s="58" t="s">
        <v>557</v>
      </c>
      <c r="AF9" s="60">
        <f>QUARTILE($X$4:$X$65, 2)</f>
        <v>74</v>
      </c>
      <c r="AI9" s="87">
        <v>-0.41803278688524603</v>
      </c>
      <c r="AK9" s="59">
        <v>34.754098360655746</v>
      </c>
      <c r="AP9" s="60">
        <v>-0.41803278688524603</v>
      </c>
      <c r="AQ9">
        <v>0</v>
      </c>
      <c r="BN9" s="59">
        <v>34.754098360655746</v>
      </c>
      <c r="BO9">
        <v>1</v>
      </c>
    </row>
    <row r="10" spans="1:67">
      <c r="A10" s="37" t="s">
        <v>147</v>
      </c>
      <c r="B10" s="38">
        <v>4003783</v>
      </c>
      <c r="C10" s="39">
        <v>1</v>
      </c>
      <c r="D10" s="40">
        <v>1</v>
      </c>
      <c r="E10" s="41">
        <v>37807</v>
      </c>
      <c r="F10" s="42" t="s">
        <v>148</v>
      </c>
      <c r="G10" s="43" t="s">
        <v>26</v>
      </c>
      <c r="H10" s="44">
        <v>1</v>
      </c>
      <c r="I10" s="45" t="s">
        <v>27</v>
      </c>
      <c r="J10" s="46" t="s">
        <v>28</v>
      </c>
      <c r="K10" s="47">
        <v>64</v>
      </c>
      <c r="L10" s="48">
        <v>9</v>
      </c>
      <c r="M10" s="49">
        <v>45042.387766203698</v>
      </c>
      <c r="N10" s="50">
        <v>45042.389861111107</v>
      </c>
      <c r="O10" s="51" t="s">
        <v>158</v>
      </c>
      <c r="P10" s="52" t="s">
        <v>158</v>
      </c>
      <c r="Q10" s="79" t="s">
        <v>167</v>
      </c>
      <c r="R10" s="53" t="s">
        <v>160</v>
      </c>
      <c r="S10" s="54" t="s">
        <v>168</v>
      </c>
      <c r="U10" s="79" t="s">
        <v>167</v>
      </c>
      <c r="V10" s="77">
        <v>2.5462962962962961E-3</v>
      </c>
      <c r="W10" s="75">
        <f t="shared" ref="W10:W73" si="4">V10</f>
        <v>2.5462962962962961E-3</v>
      </c>
      <c r="X10" s="76">
        <v>220</v>
      </c>
      <c r="Y10" s="69">
        <f t="shared" si="2"/>
        <v>5.7918831888886337E-2</v>
      </c>
      <c r="Z10" s="72" t="str">
        <f t="shared" si="0"/>
        <v>ㅇ</v>
      </c>
      <c r="AA10" s="73" t="str">
        <f t="shared" si="3"/>
        <v>ㅇ</v>
      </c>
      <c r="AE10" s="58" t="s">
        <v>549</v>
      </c>
      <c r="AF10" s="60">
        <f>QUARTILE($X$4:$X$65, 3)</f>
        <v>114</v>
      </c>
      <c r="AI10" s="87">
        <v>-0.40163934426229519</v>
      </c>
      <c r="AK10" s="59">
        <v>37.7049180327869</v>
      </c>
      <c r="AP10" s="60">
        <v>-0.40163934426229519</v>
      </c>
      <c r="AQ10">
        <v>0</v>
      </c>
      <c r="BN10" s="59">
        <v>37.7049180327869</v>
      </c>
      <c r="BO10">
        <v>3</v>
      </c>
    </row>
    <row r="11" spans="1:67">
      <c r="A11" s="37" t="s">
        <v>147</v>
      </c>
      <c r="B11" s="38">
        <v>4003839</v>
      </c>
      <c r="C11" s="39">
        <v>1</v>
      </c>
      <c r="D11" s="40">
        <v>1</v>
      </c>
      <c r="E11" s="41">
        <v>37807</v>
      </c>
      <c r="F11" s="42" t="s">
        <v>148</v>
      </c>
      <c r="G11" s="43" t="s">
        <v>26</v>
      </c>
      <c r="H11" s="44">
        <v>1</v>
      </c>
      <c r="I11" s="45" t="s">
        <v>27</v>
      </c>
      <c r="J11" s="46" t="s">
        <v>28</v>
      </c>
      <c r="K11" s="47">
        <v>64</v>
      </c>
      <c r="L11" s="48">
        <v>10</v>
      </c>
      <c r="M11" s="49">
        <v>45042.390648148154</v>
      </c>
      <c r="N11" s="50">
        <v>45042.392731481479</v>
      </c>
      <c r="O11" s="51" t="s">
        <v>158</v>
      </c>
      <c r="P11" s="52" t="s">
        <v>158</v>
      </c>
      <c r="Q11" s="79" t="s">
        <v>169</v>
      </c>
      <c r="R11" s="53" t="s">
        <v>160</v>
      </c>
      <c r="S11" s="54" t="s">
        <v>170</v>
      </c>
      <c r="U11" s="79" t="s">
        <v>169</v>
      </c>
      <c r="V11" s="77">
        <v>7.8703703703703705E-4</v>
      </c>
      <c r="W11" s="75">
        <f t="shared" si="4"/>
        <v>7.8703703703703705E-4</v>
      </c>
      <c r="X11" s="76">
        <v>68</v>
      </c>
      <c r="Y11" s="69">
        <f t="shared" si="2"/>
        <v>-0.24059071287321029</v>
      </c>
      <c r="Z11" s="72" t="str">
        <f t="shared" si="0"/>
        <v/>
      </c>
      <c r="AA11" s="73" t="str">
        <f t="shared" si="3"/>
        <v/>
      </c>
      <c r="AE11" s="58" t="s">
        <v>550</v>
      </c>
      <c r="AF11" s="60">
        <f>QUARTILE($X$4:$X$65, 4)</f>
        <v>3848</v>
      </c>
      <c r="AI11" s="87">
        <v>-0.38524590163934441</v>
      </c>
      <c r="AK11" s="59">
        <v>40.655737704918053</v>
      </c>
      <c r="AP11" s="60">
        <v>-0.38524590163934441</v>
      </c>
      <c r="AQ11">
        <v>0</v>
      </c>
      <c r="BN11" s="59">
        <v>40.655737704918053</v>
      </c>
      <c r="BO11">
        <v>0</v>
      </c>
    </row>
    <row r="12" spans="1:67">
      <c r="A12" s="37" t="s">
        <v>147</v>
      </c>
      <c r="B12" s="38">
        <v>4003892</v>
      </c>
      <c r="C12" s="39">
        <v>1</v>
      </c>
      <c r="D12" s="40">
        <v>1</v>
      </c>
      <c r="E12" s="41">
        <v>37807</v>
      </c>
      <c r="F12" s="42" t="s">
        <v>148</v>
      </c>
      <c r="G12" s="43" t="s">
        <v>26</v>
      </c>
      <c r="H12" s="44">
        <v>1</v>
      </c>
      <c r="I12" s="45" t="s">
        <v>27</v>
      </c>
      <c r="J12" s="46" t="s">
        <v>28</v>
      </c>
      <c r="K12" s="47">
        <v>64</v>
      </c>
      <c r="L12" s="48">
        <v>11</v>
      </c>
      <c r="M12" s="49">
        <v>45042.393622685187</v>
      </c>
      <c r="N12" s="50">
        <v>45042.39571759259</v>
      </c>
      <c r="O12" s="51" t="s">
        <v>158</v>
      </c>
      <c r="P12" s="52" t="s">
        <v>158</v>
      </c>
      <c r="Q12" s="79" t="s">
        <v>119</v>
      </c>
      <c r="R12" s="53" t="s">
        <v>160</v>
      </c>
      <c r="S12" s="54" t="s">
        <v>171</v>
      </c>
      <c r="U12" s="79" t="s">
        <v>119</v>
      </c>
      <c r="V12" s="77">
        <v>8.9120370370370362E-4</v>
      </c>
      <c r="W12" s="75">
        <f t="shared" si="4"/>
        <v>8.9120370370370362E-4</v>
      </c>
      <c r="X12" s="76">
        <v>77</v>
      </c>
      <c r="Y12" s="69">
        <f t="shared" si="2"/>
        <v>-0.22291580561755983</v>
      </c>
      <c r="Z12" s="72" t="str">
        <f t="shared" si="0"/>
        <v/>
      </c>
      <c r="AA12" s="73" t="str">
        <f t="shared" si="3"/>
        <v/>
      </c>
      <c r="AE12" s="58" t="s">
        <v>542</v>
      </c>
      <c r="AF12" s="60">
        <f>AF10-AF8</f>
        <v>61.5</v>
      </c>
      <c r="AI12" s="87">
        <v>-0.36885245901639363</v>
      </c>
      <c r="AK12" s="59">
        <v>43.606557377049199</v>
      </c>
      <c r="AP12" s="60">
        <v>-0.36885245901639363</v>
      </c>
      <c r="AQ12">
        <v>0</v>
      </c>
      <c r="BN12" s="59">
        <v>43.606557377049199</v>
      </c>
      <c r="BO12">
        <v>3</v>
      </c>
    </row>
    <row r="13" spans="1:67">
      <c r="A13" s="37" t="s">
        <v>147</v>
      </c>
      <c r="B13" s="38">
        <v>4003980</v>
      </c>
      <c r="C13" s="39">
        <v>1</v>
      </c>
      <c r="D13" s="40">
        <v>1</v>
      </c>
      <c r="E13" s="41">
        <v>37807</v>
      </c>
      <c r="F13" s="42" t="s">
        <v>148</v>
      </c>
      <c r="G13" s="43" t="s">
        <v>26</v>
      </c>
      <c r="H13" s="44">
        <v>1</v>
      </c>
      <c r="I13" s="45" t="s">
        <v>27</v>
      </c>
      <c r="J13" s="46" t="s">
        <v>28</v>
      </c>
      <c r="K13" s="47">
        <v>64</v>
      </c>
      <c r="L13" s="48">
        <v>12</v>
      </c>
      <c r="M13" s="49">
        <v>45042.397407407407</v>
      </c>
      <c r="N13" s="50">
        <v>45042.39949074074</v>
      </c>
      <c r="O13" s="51" t="s">
        <v>158</v>
      </c>
      <c r="P13" s="52" t="s">
        <v>158</v>
      </c>
      <c r="Q13" s="79" t="s">
        <v>172</v>
      </c>
      <c r="R13" s="53" t="s">
        <v>160</v>
      </c>
      <c r="S13" s="54" t="s">
        <v>173</v>
      </c>
      <c r="U13" s="79" t="s">
        <v>172</v>
      </c>
      <c r="V13" s="77">
        <v>1.6782407407407406E-3</v>
      </c>
      <c r="W13" s="75">
        <f t="shared" si="4"/>
        <v>1.6782407407407406E-3</v>
      </c>
      <c r="X13" s="76">
        <v>145</v>
      </c>
      <c r="Y13" s="69">
        <f t="shared" si="2"/>
        <v>-8.9372061908200823E-2</v>
      </c>
      <c r="Z13" s="72" t="str">
        <f t="shared" si="0"/>
        <v/>
      </c>
      <c r="AA13" s="73" t="str">
        <f t="shared" si="3"/>
        <v>ㅇ</v>
      </c>
      <c r="AE13" s="58" t="s">
        <v>555</v>
      </c>
      <c r="AF13" s="60">
        <f>AF8 - 1.5*AF12</f>
        <v>-39.75</v>
      </c>
      <c r="AI13" s="87">
        <v>-0.35245901639344279</v>
      </c>
      <c r="AK13" s="59">
        <v>46.557377049180346</v>
      </c>
      <c r="AP13" s="60">
        <v>-0.35245901639344279</v>
      </c>
      <c r="AQ13">
        <v>0</v>
      </c>
      <c r="BN13" s="59">
        <v>46.557377049180346</v>
      </c>
      <c r="BO13">
        <v>3</v>
      </c>
    </row>
    <row r="14" spans="1:67">
      <c r="A14" s="37" t="s">
        <v>147</v>
      </c>
      <c r="B14" s="38">
        <v>4004287</v>
      </c>
      <c r="C14" s="39">
        <v>1</v>
      </c>
      <c r="D14" s="40">
        <v>1</v>
      </c>
      <c r="E14" s="41">
        <v>37807</v>
      </c>
      <c r="F14" s="42" t="s">
        <v>148</v>
      </c>
      <c r="G14" s="43" t="s">
        <v>26</v>
      </c>
      <c r="H14" s="44">
        <v>1</v>
      </c>
      <c r="I14" s="45" t="s">
        <v>27</v>
      </c>
      <c r="J14" s="46" t="s">
        <v>28</v>
      </c>
      <c r="K14" s="47">
        <v>64</v>
      </c>
      <c r="L14" s="48">
        <v>13</v>
      </c>
      <c r="M14" s="49">
        <v>45042.412766203714</v>
      </c>
      <c r="N14" s="50">
        <v>45042.414861111109</v>
      </c>
      <c r="O14" s="51" t="s">
        <v>158</v>
      </c>
      <c r="P14" s="52" t="s">
        <v>155</v>
      </c>
      <c r="Q14" s="79" t="s">
        <v>174</v>
      </c>
      <c r="R14" s="53" t="s">
        <v>75</v>
      </c>
      <c r="S14" s="54" t="s">
        <v>175</v>
      </c>
      <c r="U14" s="79" t="s">
        <v>174</v>
      </c>
      <c r="V14" s="77">
        <v>1.3275462962962963E-2</v>
      </c>
      <c r="W14" s="75">
        <f t="shared" si="4"/>
        <v>1.3275462962962963E-2</v>
      </c>
      <c r="X14" s="76">
        <v>1147</v>
      </c>
      <c r="Y14" s="69">
        <f t="shared" si="2"/>
        <v>1.8784342792208837</v>
      </c>
      <c r="Z14" s="72" t="str">
        <f t="shared" si="0"/>
        <v>ㅇ</v>
      </c>
      <c r="AA14" s="73" t="str">
        <f t="shared" si="3"/>
        <v>ㅇ</v>
      </c>
      <c r="AE14" s="58" t="s">
        <v>556</v>
      </c>
      <c r="AF14" s="60">
        <f>AF10 + 1.5*AF12</f>
        <v>206.25</v>
      </c>
      <c r="AI14" s="87">
        <v>-0.33606557377049201</v>
      </c>
      <c r="AK14" s="59">
        <v>49.508196721311499</v>
      </c>
      <c r="AP14" s="60">
        <v>-0.33606557377049201</v>
      </c>
      <c r="AQ14">
        <v>0</v>
      </c>
      <c r="BN14" s="59">
        <v>49.508196721311499</v>
      </c>
      <c r="BO14">
        <v>1</v>
      </c>
    </row>
    <row r="15" spans="1:67">
      <c r="A15" s="37" t="s">
        <v>147</v>
      </c>
      <c r="B15" s="38">
        <v>4004340</v>
      </c>
      <c r="C15" s="39">
        <v>1</v>
      </c>
      <c r="D15" s="40">
        <v>1</v>
      </c>
      <c r="E15" s="41">
        <v>37807</v>
      </c>
      <c r="F15" s="42" t="s">
        <v>148</v>
      </c>
      <c r="G15" s="43" t="s">
        <v>26</v>
      </c>
      <c r="H15" s="44">
        <v>1</v>
      </c>
      <c r="I15" s="45" t="s">
        <v>27</v>
      </c>
      <c r="J15" s="46" t="s">
        <v>28</v>
      </c>
      <c r="K15" s="47">
        <v>64</v>
      </c>
      <c r="L15" s="48">
        <v>14</v>
      </c>
      <c r="M15" s="49">
        <v>45042.415590277778</v>
      </c>
      <c r="N15" s="50">
        <v>45042.417685185188</v>
      </c>
      <c r="O15" s="51" t="s">
        <v>158</v>
      </c>
      <c r="P15" s="52" t="s">
        <v>158</v>
      </c>
      <c r="Q15" s="79" t="s">
        <v>51</v>
      </c>
      <c r="R15" s="53" t="s">
        <v>160</v>
      </c>
      <c r="S15" s="54" t="s">
        <v>108</v>
      </c>
      <c r="U15" s="79" t="s">
        <v>51</v>
      </c>
      <c r="V15" s="77">
        <v>7.291666666666667E-4</v>
      </c>
      <c r="W15" s="75">
        <f t="shared" si="4"/>
        <v>7.291666666666667E-4</v>
      </c>
      <c r="X15" s="76">
        <v>63</v>
      </c>
      <c r="Y15" s="69">
        <f t="shared" si="2"/>
        <v>-0.25041010579301609</v>
      </c>
      <c r="Z15" s="72" t="str">
        <f t="shared" si="0"/>
        <v/>
      </c>
      <c r="AA15" s="73" t="str">
        <f t="shared" si="3"/>
        <v/>
      </c>
      <c r="AF15" s="60"/>
      <c r="AI15" s="87">
        <v>-0.31967213114754123</v>
      </c>
      <c r="AK15" s="59">
        <v>52.459016393442653</v>
      </c>
      <c r="AP15" s="60">
        <v>-0.31967213114754123</v>
      </c>
      <c r="AQ15">
        <v>1</v>
      </c>
      <c r="BN15" s="59">
        <v>52.459016393442653</v>
      </c>
      <c r="BO15">
        <v>3</v>
      </c>
    </row>
    <row r="16" spans="1:67">
      <c r="A16" s="37" t="s">
        <v>147</v>
      </c>
      <c r="B16" s="38">
        <v>4004388</v>
      </c>
      <c r="C16" s="39">
        <v>1</v>
      </c>
      <c r="D16" s="40">
        <v>1</v>
      </c>
      <c r="E16" s="41">
        <v>37807</v>
      </c>
      <c r="F16" s="42" t="s">
        <v>148</v>
      </c>
      <c r="G16" s="43" t="s">
        <v>26</v>
      </c>
      <c r="H16" s="44">
        <v>1</v>
      </c>
      <c r="I16" s="45" t="s">
        <v>27</v>
      </c>
      <c r="J16" s="46" t="s">
        <v>28</v>
      </c>
      <c r="K16" s="47">
        <v>64</v>
      </c>
      <c r="L16" s="48">
        <v>15</v>
      </c>
      <c r="M16" s="49">
        <v>45042.420717592591</v>
      </c>
      <c r="N16" s="50">
        <v>45042.422812500001</v>
      </c>
      <c r="O16" s="51" t="s">
        <v>158</v>
      </c>
      <c r="P16" s="52" t="s">
        <v>155</v>
      </c>
      <c r="Q16" s="79" t="s">
        <v>176</v>
      </c>
      <c r="R16" s="53" t="s">
        <v>160</v>
      </c>
      <c r="S16" s="54" t="s">
        <v>177</v>
      </c>
      <c r="U16" s="79" t="s">
        <v>176</v>
      </c>
      <c r="V16" s="77">
        <v>3.0324074074074073E-3</v>
      </c>
      <c r="W16" s="75">
        <f t="shared" si="4"/>
        <v>3.0324074074074073E-3</v>
      </c>
      <c r="X16" s="76">
        <v>262</v>
      </c>
      <c r="Y16" s="69">
        <f t="shared" si="2"/>
        <v>0.14040173241525514</v>
      </c>
      <c r="Z16" s="72" t="str">
        <f t="shared" si="0"/>
        <v>ㅇ</v>
      </c>
      <c r="AA16" s="73" t="str">
        <f t="shared" si="3"/>
        <v>ㅇ</v>
      </c>
      <c r="AE16" s="62" t="s">
        <v>561</v>
      </c>
      <c r="AF16" s="60">
        <v>-0.15</v>
      </c>
      <c r="AI16" s="87">
        <v>-0.30327868852459039</v>
      </c>
      <c r="AK16" s="59">
        <v>55.409836065573799</v>
      </c>
      <c r="AP16" s="60">
        <v>-0.30327868852459039</v>
      </c>
      <c r="AQ16">
        <v>5</v>
      </c>
      <c r="BN16" s="59">
        <v>55.409836065573799</v>
      </c>
      <c r="BO16">
        <v>1</v>
      </c>
    </row>
    <row r="17" spans="1:67">
      <c r="A17" s="37" t="s">
        <v>147</v>
      </c>
      <c r="B17" s="38">
        <v>4004424</v>
      </c>
      <c r="C17" s="39">
        <v>1</v>
      </c>
      <c r="D17" s="40">
        <v>1</v>
      </c>
      <c r="E17" s="41">
        <v>37807</v>
      </c>
      <c r="F17" s="42" t="s">
        <v>148</v>
      </c>
      <c r="G17" s="43" t="s">
        <v>26</v>
      </c>
      <c r="H17" s="44">
        <v>1</v>
      </c>
      <c r="I17" s="45" t="s">
        <v>27</v>
      </c>
      <c r="J17" s="46" t="s">
        <v>28</v>
      </c>
      <c r="K17" s="47">
        <v>64</v>
      </c>
      <c r="L17" s="48">
        <v>16</v>
      </c>
      <c r="M17" s="49">
        <v>45042.42391203704</v>
      </c>
      <c r="N17" s="50">
        <v>45042.426018518519</v>
      </c>
      <c r="O17" s="51" t="s">
        <v>178</v>
      </c>
      <c r="P17" s="52" t="s">
        <v>155</v>
      </c>
      <c r="Q17" s="79" t="s">
        <v>179</v>
      </c>
      <c r="R17" s="53" t="s">
        <v>156</v>
      </c>
      <c r="S17" s="54" t="s">
        <v>180</v>
      </c>
      <c r="U17" s="79" t="s">
        <v>179</v>
      </c>
      <c r="V17" s="77">
        <v>1.0995370370370371E-3</v>
      </c>
      <c r="W17" s="75">
        <f t="shared" si="4"/>
        <v>1.0995370370370371E-3</v>
      </c>
      <c r="X17" s="76">
        <v>95</v>
      </c>
      <c r="Y17" s="69">
        <f t="shared" si="2"/>
        <v>-0.18756599110625893</v>
      </c>
      <c r="Z17" s="72" t="str">
        <f t="shared" si="0"/>
        <v/>
      </c>
      <c r="AA17" s="73" t="str">
        <f t="shared" si="3"/>
        <v/>
      </c>
      <c r="AF17" s="60"/>
      <c r="AI17" s="87">
        <v>-0.28688524590163961</v>
      </c>
      <c r="AK17" s="59">
        <v>58.360655737704946</v>
      </c>
      <c r="AP17" s="60">
        <v>-0.28688524590163961</v>
      </c>
      <c r="AQ17">
        <v>5</v>
      </c>
      <c r="BN17" s="59">
        <v>58.360655737704946</v>
      </c>
      <c r="BO17">
        <v>1</v>
      </c>
    </row>
    <row r="18" spans="1:67">
      <c r="A18" s="37" t="s">
        <v>147</v>
      </c>
      <c r="B18" s="38">
        <v>4004484</v>
      </c>
      <c r="C18" s="39">
        <v>1</v>
      </c>
      <c r="D18" s="40">
        <v>1</v>
      </c>
      <c r="E18" s="41">
        <v>37807</v>
      </c>
      <c r="F18" s="42" t="s">
        <v>148</v>
      </c>
      <c r="G18" s="43" t="s">
        <v>26</v>
      </c>
      <c r="H18" s="44">
        <v>1</v>
      </c>
      <c r="I18" s="45" t="s">
        <v>27</v>
      </c>
      <c r="J18" s="46" t="s">
        <v>28</v>
      </c>
      <c r="K18" s="47">
        <v>64</v>
      </c>
      <c r="L18" s="48">
        <v>17</v>
      </c>
      <c r="M18" s="49">
        <v>45042.427233796298</v>
      </c>
      <c r="N18" s="50">
        <v>45042.429328703707</v>
      </c>
      <c r="O18" s="51" t="s">
        <v>158</v>
      </c>
      <c r="P18" s="52" t="s">
        <v>155</v>
      </c>
      <c r="Q18" s="79" t="s">
        <v>181</v>
      </c>
      <c r="R18" s="53" t="s">
        <v>75</v>
      </c>
      <c r="S18" s="54" t="s">
        <v>182</v>
      </c>
      <c r="U18" s="79" t="s">
        <v>181</v>
      </c>
      <c r="V18" s="77">
        <v>1.2152777777777778E-3</v>
      </c>
      <c r="W18" s="75">
        <f t="shared" si="4"/>
        <v>1.2152777777777778E-3</v>
      </c>
      <c r="X18" s="76">
        <v>105</v>
      </c>
      <c r="Y18" s="69">
        <f t="shared" si="2"/>
        <v>-0.16792720526664731</v>
      </c>
      <c r="Z18" s="72" t="str">
        <f t="shared" si="0"/>
        <v/>
      </c>
      <c r="AA18" s="73" t="str">
        <f t="shared" si="3"/>
        <v/>
      </c>
      <c r="AF18" s="60"/>
      <c r="AI18" s="87">
        <v>-0.27049180327868882</v>
      </c>
      <c r="AK18" s="59">
        <v>61.311475409836099</v>
      </c>
      <c r="AP18" s="60">
        <v>-0.27049180327868882</v>
      </c>
      <c r="AQ18">
        <v>5</v>
      </c>
      <c r="BN18" s="59">
        <v>61.311475409836099</v>
      </c>
      <c r="BO18">
        <v>1</v>
      </c>
    </row>
    <row r="19" spans="1:67">
      <c r="A19" s="37" t="s">
        <v>147</v>
      </c>
      <c r="B19" s="38">
        <v>4004544</v>
      </c>
      <c r="C19" s="39">
        <v>1</v>
      </c>
      <c r="D19" s="40">
        <v>1</v>
      </c>
      <c r="E19" s="41">
        <v>37807</v>
      </c>
      <c r="F19" s="42" t="s">
        <v>148</v>
      </c>
      <c r="G19" s="43" t="s">
        <v>26</v>
      </c>
      <c r="H19" s="44">
        <v>1</v>
      </c>
      <c r="I19" s="45" t="s">
        <v>27</v>
      </c>
      <c r="J19" s="46" t="s">
        <v>28</v>
      </c>
      <c r="K19" s="47">
        <v>64</v>
      </c>
      <c r="L19" s="48">
        <v>18</v>
      </c>
      <c r="M19" s="49">
        <v>45042.430208333331</v>
      </c>
      <c r="N19" s="50">
        <v>45042.432303240741</v>
      </c>
      <c r="O19" s="51" t="s">
        <v>158</v>
      </c>
      <c r="P19" s="52" t="s">
        <v>158</v>
      </c>
      <c r="Q19" s="79" t="s">
        <v>119</v>
      </c>
      <c r="R19" s="53" t="s">
        <v>160</v>
      </c>
      <c r="S19" s="54" t="s">
        <v>171</v>
      </c>
      <c r="U19" s="79" t="s">
        <v>119</v>
      </c>
      <c r="V19" s="77">
        <v>8.9120370370370362E-4</v>
      </c>
      <c r="W19" s="75">
        <f t="shared" si="4"/>
        <v>8.9120370370370362E-4</v>
      </c>
      <c r="X19" s="76">
        <v>77</v>
      </c>
      <c r="Y19" s="69">
        <f t="shared" si="2"/>
        <v>-0.22291580561755983</v>
      </c>
      <c r="Z19" s="72" t="str">
        <f t="shared" si="0"/>
        <v/>
      </c>
      <c r="AA19" s="73" t="str">
        <f t="shared" si="3"/>
        <v/>
      </c>
      <c r="AI19" s="87">
        <v>-0.25409836065573799</v>
      </c>
      <c r="AK19" s="59">
        <v>64.262295081967252</v>
      </c>
      <c r="AP19" s="60">
        <v>-0.25409836065573799</v>
      </c>
      <c r="AQ19">
        <v>3</v>
      </c>
      <c r="BN19" s="59">
        <v>64.262295081967252</v>
      </c>
      <c r="BO19">
        <v>4</v>
      </c>
    </row>
    <row r="20" spans="1:67">
      <c r="A20" s="37" t="s">
        <v>147</v>
      </c>
      <c r="B20" s="38">
        <v>4004709</v>
      </c>
      <c r="C20" s="39">
        <v>1</v>
      </c>
      <c r="D20" s="40">
        <v>1</v>
      </c>
      <c r="E20" s="41">
        <v>37807</v>
      </c>
      <c r="F20" s="42" t="s">
        <v>148</v>
      </c>
      <c r="G20" s="43" t="s">
        <v>26</v>
      </c>
      <c r="H20" s="44">
        <v>1</v>
      </c>
      <c r="I20" s="45" t="s">
        <v>27</v>
      </c>
      <c r="J20" s="46" t="s">
        <v>28</v>
      </c>
      <c r="K20" s="47">
        <v>64</v>
      </c>
      <c r="L20" s="48">
        <v>19</v>
      </c>
      <c r="M20" s="49">
        <v>45042.438368055547</v>
      </c>
      <c r="N20" s="50">
        <v>45042.440462962957</v>
      </c>
      <c r="O20" s="51" t="s">
        <v>158</v>
      </c>
      <c r="P20" s="52" t="s">
        <v>158</v>
      </c>
      <c r="Q20" s="79" t="s">
        <v>183</v>
      </c>
      <c r="R20" s="53" t="s">
        <v>75</v>
      </c>
      <c r="S20" s="54" t="s">
        <v>184</v>
      </c>
      <c r="U20" s="79" t="s">
        <v>183</v>
      </c>
      <c r="V20" s="77">
        <v>6.0648148148148145E-3</v>
      </c>
      <c r="W20" s="75">
        <f t="shared" si="4"/>
        <v>6.0648148148148145E-3</v>
      </c>
      <c r="X20" s="76">
        <v>524</v>
      </c>
      <c r="Y20" s="69">
        <f t="shared" si="2"/>
        <v>0.6549379214130796</v>
      </c>
      <c r="Z20" s="72" t="str">
        <f t="shared" si="0"/>
        <v>ㅇ</v>
      </c>
      <c r="AA20" s="73" t="str">
        <f t="shared" si="3"/>
        <v>ㅇ</v>
      </c>
      <c r="AI20" s="87">
        <v>-0.2377049180327872</v>
      </c>
      <c r="AK20" s="59">
        <v>67.213114754098399</v>
      </c>
      <c r="AP20" s="60">
        <v>-0.2377049180327872</v>
      </c>
      <c r="AQ20">
        <v>8</v>
      </c>
      <c r="BN20" s="59">
        <v>67.213114754098399</v>
      </c>
      <c r="BO20">
        <v>3</v>
      </c>
    </row>
    <row r="21" spans="1:67">
      <c r="A21" s="37" t="s">
        <v>147</v>
      </c>
      <c r="B21" s="38">
        <v>4004771</v>
      </c>
      <c r="C21" s="39">
        <v>1</v>
      </c>
      <c r="D21" s="40">
        <v>1</v>
      </c>
      <c r="E21" s="41">
        <v>37807</v>
      </c>
      <c r="F21" s="42" t="s">
        <v>148</v>
      </c>
      <c r="G21" s="43" t="s">
        <v>26</v>
      </c>
      <c r="H21" s="44">
        <v>1</v>
      </c>
      <c r="I21" s="45" t="s">
        <v>27</v>
      </c>
      <c r="J21" s="46" t="s">
        <v>28</v>
      </c>
      <c r="K21" s="47">
        <v>64</v>
      </c>
      <c r="L21" s="48">
        <v>20</v>
      </c>
      <c r="M21" s="49">
        <v>45042.441446759258</v>
      </c>
      <c r="N21" s="50">
        <v>45042.443530092591</v>
      </c>
      <c r="O21" s="51" t="s">
        <v>158</v>
      </c>
      <c r="P21" s="52" t="s">
        <v>158</v>
      </c>
      <c r="Q21" s="79" t="s">
        <v>185</v>
      </c>
      <c r="R21" s="53" t="s">
        <v>160</v>
      </c>
      <c r="S21" s="54" t="s">
        <v>186</v>
      </c>
      <c r="U21" s="79" t="s">
        <v>185</v>
      </c>
      <c r="V21" s="77">
        <v>9.7222222222222209E-4</v>
      </c>
      <c r="W21" s="75">
        <f t="shared" si="4"/>
        <v>9.7222222222222209E-4</v>
      </c>
      <c r="X21" s="76">
        <v>84</v>
      </c>
      <c r="Y21" s="69">
        <f t="shared" si="2"/>
        <v>-0.20916865552983172</v>
      </c>
      <c r="Z21" s="72" t="str">
        <f t="shared" si="0"/>
        <v/>
      </c>
      <c r="AA21" s="73" t="str">
        <f t="shared" si="3"/>
        <v/>
      </c>
      <c r="AI21" s="87">
        <v>-0.22131147540983642</v>
      </c>
      <c r="AK21" s="59">
        <v>70.163934426229545</v>
      </c>
      <c r="AP21" s="60">
        <v>-0.22131147540983642</v>
      </c>
      <c r="AQ21">
        <v>7</v>
      </c>
      <c r="BN21" s="59">
        <v>70.163934426229545</v>
      </c>
      <c r="BO21">
        <v>1</v>
      </c>
    </row>
    <row r="22" spans="1:67">
      <c r="A22" s="37" t="s">
        <v>147</v>
      </c>
      <c r="B22" s="38">
        <v>4004834</v>
      </c>
      <c r="C22" s="39">
        <v>1</v>
      </c>
      <c r="D22" s="40">
        <v>1</v>
      </c>
      <c r="E22" s="41">
        <v>37807</v>
      </c>
      <c r="F22" s="42" t="s">
        <v>148</v>
      </c>
      <c r="G22" s="43" t="s">
        <v>26</v>
      </c>
      <c r="H22" s="44">
        <v>1</v>
      </c>
      <c r="I22" s="45" t="s">
        <v>27</v>
      </c>
      <c r="J22" s="46" t="s">
        <v>28</v>
      </c>
      <c r="K22" s="47">
        <v>64</v>
      </c>
      <c r="L22" s="48">
        <v>21</v>
      </c>
      <c r="M22" s="49">
        <v>45042.444305555553</v>
      </c>
      <c r="N22" s="50">
        <v>45042.446388888893</v>
      </c>
      <c r="O22" s="51" t="s">
        <v>158</v>
      </c>
      <c r="P22" s="52" t="s">
        <v>158</v>
      </c>
      <c r="Q22" s="79" t="s">
        <v>187</v>
      </c>
      <c r="R22" s="53" t="s">
        <v>160</v>
      </c>
      <c r="S22" s="54" t="s">
        <v>188</v>
      </c>
      <c r="U22" s="79" t="s">
        <v>187</v>
      </c>
      <c r="V22" s="77">
        <v>7.6388888888888893E-4</v>
      </c>
      <c r="W22" s="75">
        <f t="shared" si="4"/>
        <v>7.6388888888888893E-4</v>
      </c>
      <c r="X22" s="76">
        <v>66</v>
      </c>
      <c r="Y22" s="69">
        <f t="shared" si="2"/>
        <v>-0.24451847004113261</v>
      </c>
      <c r="Z22" s="72" t="str">
        <f t="shared" si="0"/>
        <v/>
      </c>
      <c r="AA22" s="73" t="str">
        <f t="shared" si="3"/>
        <v/>
      </c>
      <c r="AI22" s="87">
        <v>-0.20491803278688558</v>
      </c>
      <c r="AK22" s="59">
        <v>73.114754098360692</v>
      </c>
      <c r="AP22" s="60">
        <v>-0.20491803278688558</v>
      </c>
      <c r="AQ22">
        <v>5</v>
      </c>
      <c r="BN22" s="59">
        <v>73.114754098360692</v>
      </c>
      <c r="BO22">
        <v>2</v>
      </c>
    </row>
    <row r="23" spans="1:67">
      <c r="A23" s="37" t="s">
        <v>147</v>
      </c>
      <c r="B23" s="38">
        <v>4004914</v>
      </c>
      <c r="C23" s="39">
        <v>1</v>
      </c>
      <c r="D23" s="40">
        <v>1</v>
      </c>
      <c r="E23" s="41">
        <v>37807</v>
      </c>
      <c r="F23" s="42" t="s">
        <v>148</v>
      </c>
      <c r="G23" s="43" t="s">
        <v>26</v>
      </c>
      <c r="H23" s="44">
        <v>1</v>
      </c>
      <c r="I23" s="45" t="s">
        <v>27</v>
      </c>
      <c r="J23" s="46" t="s">
        <v>28</v>
      </c>
      <c r="K23" s="47">
        <v>64</v>
      </c>
      <c r="L23" s="48">
        <v>22</v>
      </c>
      <c r="M23" s="49">
        <v>45042.448252314818</v>
      </c>
      <c r="N23" s="50">
        <v>45042.45034722222</v>
      </c>
      <c r="O23" s="51" t="s">
        <v>158</v>
      </c>
      <c r="P23" s="52" t="s">
        <v>158</v>
      </c>
      <c r="Q23" s="79" t="s">
        <v>189</v>
      </c>
      <c r="R23" s="53" t="s">
        <v>160</v>
      </c>
      <c r="S23" s="54" t="s">
        <v>190</v>
      </c>
      <c r="U23" s="79" t="s">
        <v>189</v>
      </c>
      <c r="V23" s="77">
        <v>1.8634259259259261E-3</v>
      </c>
      <c r="W23" s="75">
        <f t="shared" si="4"/>
        <v>1.8634259259259261E-3</v>
      </c>
      <c r="X23" s="76">
        <v>161</v>
      </c>
      <c r="Y23" s="69">
        <f t="shared" si="2"/>
        <v>-5.7950004564822223E-2</v>
      </c>
      <c r="Z23" s="72" t="str">
        <f t="shared" si="0"/>
        <v/>
      </c>
      <c r="AA23" s="73" t="str">
        <f t="shared" si="3"/>
        <v>ㅇ</v>
      </c>
      <c r="AB23" s="56"/>
      <c r="AI23" s="87">
        <v>-0.1885245901639348</v>
      </c>
      <c r="AK23" s="59">
        <v>76.065573770491852</v>
      </c>
      <c r="AP23" s="60">
        <v>-0.1885245901639348</v>
      </c>
      <c r="AQ23">
        <v>3</v>
      </c>
      <c r="BN23" s="59">
        <v>76.065573770491852</v>
      </c>
      <c r="BO23">
        <v>2</v>
      </c>
    </row>
    <row r="24" spans="1:67">
      <c r="A24" s="37" t="s">
        <v>147</v>
      </c>
      <c r="B24" s="38">
        <v>4004983</v>
      </c>
      <c r="C24" s="39">
        <v>1</v>
      </c>
      <c r="D24" s="40">
        <v>1</v>
      </c>
      <c r="E24" s="41">
        <v>37807</v>
      </c>
      <c r="F24" s="42" t="s">
        <v>148</v>
      </c>
      <c r="G24" s="43" t="s">
        <v>26</v>
      </c>
      <c r="H24" s="44">
        <v>1</v>
      </c>
      <c r="I24" s="45" t="s">
        <v>27</v>
      </c>
      <c r="J24" s="46" t="s">
        <v>28</v>
      </c>
      <c r="K24" s="47">
        <v>64</v>
      </c>
      <c r="L24" s="48">
        <v>23</v>
      </c>
      <c r="M24" s="49">
        <v>45042.450821759259</v>
      </c>
      <c r="N24" s="50">
        <v>45042.452916666669</v>
      </c>
      <c r="O24" s="51" t="s">
        <v>158</v>
      </c>
      <c r="P24" s="52" t="s">
        <v>155</v>
      </c>
      <c r="Q24" s="79" t="s">
        <v>191</v>
      </c>
      <c r="R24" s="53" t="s">
        <v>160</v>
      </c>
      <c r="S24" s="54" t="s">
        <v>192</v>
      </c>
      <c r="U24" s="79" t="s">
        <v>191</v>
      </c>
      <c r="V24" s="77">
        <v>4.7453703703703704E-4</v>
      </c>
      <c r="W24" s="75">
        <f t="shared" si="4"/>
        <v>4.7453703703703704E-4</v>
      </c>
      <c r="X24" s="76">
        <v>41</v>
      </c>
      <c r="Y24" s="69">
        <f t="shared" si="2"/>
        <v>-0.29361543464016165</v>
      </c>
      <c r="Z24" s="72" t="str">
        <f t="shared" si="0"/>
        <v/>
      </c>
      <c r="AA24" s="73" t="str">
        <f t="shared" si="3"/>
        <v/>
      </c>
      <c r="AB24" s="56"/>
      <c r="AI24" s="87">
        <v>-0.17213114754098402</v>
      </c>
      <c r="AK24" s="59">
        <v>79.016393442622999</v>
      </c>
      <c r="AP24" s="60">
        <v>-0.17213114754098402</v>
      </c>
      <c r="AQ24">
        <v>2</v>
      </c>
      <c r="BN24" s="59">
        <v>79.016393442622999</v>
      </c>
      <c r="BO24">
        <v>5</v>
      </c>
    </row>
    <row r="25" spans="1:67">
      <c r="A25" s="37" t="s">
        <v>147</v>
      </c>
      <c r="B25" s="38">
        <v>4005045</v>
      </c>
      <c r="C25" s="39">
        <v>1</v>
      </c>
      <c r="D25" s="40">
        <v>1</v>
      </c>
      <c r="E25" s="41">
        <v>37807</v>
      </c>
      <c r="F25" s="42" t="s">
        <v>148</v>
      </c>
      <c r="G25" s="43" t="s">
        <v>26</v>
      </c>
      <c r="H25" s="44">
        <v>1</v>
      </c>
      <c r="I25" s="45" t="s">
        <v>27</v>
      </c>
      <c r="J25" s="46" t="s">
        <v>28</v>
      </c>
      <c r="K25" s="47">
        <v>64</v>
      </c>
      <c r="L25" s="48">
        <v>24</v>
      </c>
      <c r="M25" s="49">
        <v>45042.453425925924</v>
      </c>
      <c r="N25" s="50">
        <v>45042.455520833333</v>
      </c>
      <c r="O25" s="51" t="s">
        <v>158</v>
      </c>
      <c r="P25" s="52" t="s">
        <v>158</v>
      </c>
      <c r="Q25" s="79" t="s">
        <v>193</v>
      </c>
      <c r="R25" s="53" t="s">
        <v>160</v>
      </c>
      <c r="S25" s="54" t="s">
        <v>194</v>
      </c>
      <c r="U25" s="79" t="s">
        <v>193</v>
      </c>
      <c r="V25" s="77">
        <v>5.0925925925925921E-4</v>
      </c>
      <c r="W25" s="75">
        <f t="shared" si="4"/>
        <v>5.0925925925925921E-4</v>
      </c>
      <c r="X25" s="76">
        <v>44</v>
      </c>
      <c r="Y25" s="69">
        <f t="shared" si="2"/>
        <v>-0.2877237988882782</v>
      </c>
      <c r="Z25" s="72" t="str">
        <f t="shared" si="0"/>
        <v/>
      </c>
      <c r="AA25" s="73" t="str">
        <f t="shared" si="3"/>
        <v/>
      </c>
      <c r="AB25" s="56"/>
      <c r="AI25" s="87">
        <v>-0.15573770491803318</v>
      </c>
      <c r="AK25" s="59">
        <v>81.967213114754145</v>
      </c>
      <c r="AP25" s="60">
        <v>-0.15573770491803318</v>
      </c>
      <c r="AQ25">
        <v>1</v>
      </c>
      <c r="BN25" s="59">
        <v>81.967213114754145</v>
      </c>
      <c r="BO25">
        <v>0</v>
      </c>
    </row>
    <row r="26" spans="1:67">
      <c r="A26" s="37" t="s">
        <v>147</v>
      </c>
      <c r="B26" s="38">
        <v>4005113</v>
      </c>
      <c r="C26" s="39">
        <v>1</v>
      </c>
      <c r="D26" s="40">
        <v>1</v>
      </c>
      <c r="E26" s="41">
        <v>37807</v>
      </c>
      <c r="F26" s="42" t="s">
        <v>148</v>
      </c>
      <c r="G26" s="43" t="s">
        <v>26</v>
      </c>
      <c r="H26" s="44">
        <v>1</v>
      </c>
      <c r="I26" s="45" t="s">
        <v>27</v>
      </c>
      <c r="J26" s="46" t="s">
        <v>28</v>
      </c>
      <c r="K26" s="47">
        <v>64</v>
      </c>
      <c r="L26" s="48">
        <v>25</v>
      </c>
      <c r="M26" s="49">
        <v>45042.456238425933</v>
      </c>
      <c r="N26" s="50">
        <v>45042.458333333343</v>
      </c>
      <c r="O26" s="51" t="s">
        <v>158</v>
      </c>
      <c r="P26" s="52" t="s">
        <v>155</v>
      </c>
      <c r="Q26" s="79" t="s">
        <v>195</v>
      </c>
      <c r="R26" s="53" t="s">
        <v>160</v>
      </c>
      <c r="S26" s="54" t="s">
        <v>196</v>
      </c>
      <c r="U26" s="79" t="s">
        <v>195</v>
      </c>
      <c r="V26" s="77">
        <v>7.175925925925927E-4</v>
      </c>
      <c r="W26" s="75">
        <f t="shared" si="4"/>
        <v>7.175925925925927E-4</v>
      </c>
      <c r="X26" s="76">
        <v>62</v>
      </c>
      <c r="Y26" s="69">
        <f t="shared" si="2"/>
        <v>-0.25237398437697728</v>
      </c>
      <c r="Z26" s="72" t="str">
        <f t="shared" si="0"/>
        <v/>
      </c>
      <c r="AA26" s="73" t="str">
        <f t="shared" si="3"/>
        <v/>
      </c>
      <c r="AB26" s="56"/>
      <c r="AI26" s="87">
        <v>-0.1393442622950824</v>
      </c>
      <c r="AK26" s="59">
        <v>84.918032786885306</v>
      </c>
      <c r="AP26" s="60">
        <v>-0.1393442622950824</v>
      </c>
      <c r="AQ26">
        <v>1</v>
      </c>
      <c r="BN26" s="59">
        <v>84.918032786885306</v>
      </c>
      <c r="BO26">
        <v>3</v>
      </c>
    </row>
    <row r="27" spans="1:67">
      <c r="A27" s="37" t="s">
        <v>147</v>
      </c>
      <c r="B27" s="38">
        <v>4005189</v>
      </c>
      <c r="C27" s="39">
        <v>1</v>
      </c>
      <c r="D27" s="40">
        <v>1</v>
      </c>
      <c r="E27" s="41">
        <v>37807</v>
      </c>
      <c r="F27" s="42" t="s">
        <v>148</v>
      </c>
      <c r="G27" s="43" t="s">
        <v>26</v>
      </c>
      <c r="H27" s="44">
        <v>1</v>
      </c>
      <c r="I27" s="45" t="s">
        <v>27</v>
      </c>
      <c r="J27" s="46" t="s">
        <v>28</v>
      </c>
      <c r="K27" s="47">
        <v>64</v>
      </c>
      <c r="L27" s="48">
        <v>26</v>
      </c>
      <c r="M27" s="49">
        <v>45042.459675925929</v>
      </c>
      <c r="N27" s="50">
        <v>45042.461770833332</v>
      </c>
      <c r="O27" s="51" t="s">
        <v>158</v>
      </c>
      <c r="P27" s="52" t="s">
        <v>158</v>
      </c>
      <c r="Q27" s="79" t="s">
        <v>197</v>
      </c>
      <c r="R27" s="53" t="s">
        <v>160</v>
      </c>
      <c r="S27" s="54" t="s">
        <v>198</v>
      </c>
      <c r="U27" s="79" t="s">
        <v>197</v>
      </c>
      <c r="V27" s="77">
        <v>1.3541666666666667E-3</v>
      </c>
      <c r="W27" s="75">
        <f t="shared" si="4"/>
        <v>1.3541666666666667E-3</v>
      </c>
      <c r="X27" s="76">
        <v>117</v>
      </c>
      <c r="Y27" s="69">
        <f t="shared" si="2"/>
        <v>-0.14436066225911334</v>
      </c>
      <c r="Z27" s="72" t="str">
        <f t="shared" si="0"/>
        <v/>
      </c>
      <c r="AA27" s="73" t="str">
        <f t="shared" si="3"/>
        <v>ㅇ</v>
      </c>
      <c r="AB27" s="56"/>
      <c r="AI27" s="87">
        <v>-0.12295081967213162</v>
      </c>
      <c r="AK27" s="59">
        <v>87.868852459016452</v>
      </c>
      <c r="AP27" s="60">
        <v>-0.12295081967213162</v>
      </c>
      <c r="AQ27">
        <v>1</v>
      </c>
      <c r="BN27" s="59">
        <v>87.868852459016452</v>
      </c>
      <c r="BO27">
        <v>0</v>
      </c>
    </row>
    <row r="28" spans="1:67">
      <c r="A28" s="37" t="s">
        <v>147</v>
      </c>
      <c r="B28" s="38">
        <v>4005257</v>
      </c>
      <c r="C28" s="39">
        <v>1</v>
      </c>
      <c r="D28" s="40">
        <v>1</v>
      </c>
      <c r="E28" s="41">
        <v>37807</v>
      </c>
      <c r="F28" s="42" t="s">
        <v>148</v>
      </c>
      <c r="G28" s="43" t="s">
        <v>26</v>
      </c>
      <c r="H28" s="44">
        <v>1</v>
      </c>
      <c r="I28" s="45" t="s">
        <v>27</v>
      </c>
      <c r="J28" s="46" t="s">
        <v>28</v>
      </c>
      <c r="K28" s="47">
        <v>64</v>
      </c>
      <c r="L28" s="48">
        <v>27</v>
      </c>
      <c r="M28" s="49">
        <v>45042.462627314817</v>
      </c>
      <c r="N28" s="50">
        <v>45042.464722222219</v>
      </c>
      <c r="O28" s="51" t="s">
        <v>158</v>
      </c>
      <c r="P28" s="52" t="s">
        <v>158</v>
      </c>
      <c r="Q28" s="79" t="s">
        <v>76</v>
      </c>
      <c r="R28" s="53" t="s">
        <v>160</v>
      </c>
      <c r="S28" s="54" t="s">
        <v>199</v>
      </c>
      <c r="U28" s="79" t="s">
        <v>76</v>
      </c>
      <c r="V28" s="77">
        <v>8.564814814814815E-4</v>
      </c>
      <c r="W28" s="75">
        <f t="shared" si="4"/>
        <v>8.564814814814815E-4</v>
      </c>
      <c r="X28" s="76">
        <v>74</v>
      </c>
      <c r="Y28" s="69">
        <f t="shared" si="2"/>
        <v>-0.22880744136944334</v>
      </c>
      <c r="Z28" s="72" t="str">
        <f t="shared" si="0"/>
        <v/>
      </c>
      <c r="AA28" s="73" t="str">
        <f t="shared" si="3"/>
        <v/>
      </c>
      <c r="AB28" s="56"/>
      <c r="AI28" s="87">
        <v>-0.10655737704918078</v>
      </c>
      <c r="AK28" s="59">
        <v>90.819672131147598</v>
      </c>
      <c r="AP28" s="60">
        <v>-0.10655737704918078</v>
      </c>
      <c r="AQ28">
        <v>2</v>
      </c>
      <c r="BN28" s="59">
        <v>90.819672131147598</v>
      </c>
      <c r="BO28">
        <v>0</v>
      </c>
    </row>
    <row r="29" spans="1:67">
      <c r="A29" s="37" t="s">
        <v>147</v>
      </c>
      <c r="B29" s="38">
        <v>4005328</v>
      </c>
      <c r="C29" s="39">
        <v>1</v>
      </c>
      <c r="D29" s="40">
        <v>1</v>
      </c>
      <c r="E29" s="41">
        <v>37807</v>
      </c>
      <c r="F29" s="42" t="s">
        <v>148</v>
      </c>
      <c r="G29" s="43" t="s">
        <v>26</v>
      </c>
      <c r="H29" s="44">
        <v>1</v>
      </c>
      <c r="I29" s="45" t="s">
        <v>27</v>
      </c>
      <c r="J29" s="46" t="s">
        <v>28</v>
      </c>
      <c r="K29" s="47">
        <v>64</v>
      </c>
      <c r="L29" s="48">
        <v>28</v>
      </c>
      <c r="M29" s="49">
        <v>45042.465636574067</v>
      </c>
      <c r="N29" s="50">
        <v>45042.467731481483</v>
      </c>
      <c r="O29" s="51" t="s">
        <v>158</v>
      </c>
      <c r="P29" s="52" t="s">
        <v>158</v>
      </c>
      <c r="Q29" s="79" t="s">
        <v>200</v>
      </c>
      <c r="R29" s="53" t="s">
        <v>160</v>
      </c>
      <c r="S29" s="54" t="s">
        <v>201</v>
      </c>
      <c r="U29" s="79" t="s">
        <v>200</v>
      </c>
      <c r="V29" s="77">
        <v>9.1435185185185185E-4</v>
      </c>
      <c r="W29" s="75">
        <f t="shared" si="4"/>
        <v>9.1435185185185185E-4</v>
      </c>
      <c r="X29" s="76">
        <v>79</v>
      </c>
      <c r="Y29" s="69">
        <f t="shared" si="2"/>
        <v>-0.21898804844963751</v>
      </c>
      <c r="Z29" s="72" t="str">
        <f t="shared" si="0"/>
        <v/>
      </c>
      <c r="AA29" s="73" t="str">
        <f t="shared" si="3"/>
        <v/>
      </c>
      <c r="AB29" s="56"/>
      <c r="AI29" s="87">
        <v>-9.0163934426229997E-2</v>
      </c>
      <c r="AK29" s="59">
        <v>93.770491803278745</v>
      </c>
      <c r="AP29" s="60">
        <v>-9.0163934426229997E-2</v>
      </c>
      <c r="AQ29">
        <v>0</v>
      </c>
      <c r="BN29" s="59">
        <v>93.770491803278745</v>
      </c>
      <c r="BO29">
        <v>2</v>
      </c>
    </row>
    <row r="30" spans="1:67">
      <c r="A30" s="37" t="s">
        <v>147</v>
      </c>
      <c r="B30" s="38">
        <v>4005383</v>
      </c>
      <c r="C30" s="39">
        <v>1</v>
      </c>
      <c r="D30" s="40">
        <v>1</v>
      </c>
      <c r="E30" s="41">
        <v>37807</v>
      </c>
      <c r="F30" s="42" t="s">
        <v>148</v>
      </c>
      <c r="G30" s="43" t="s">
        <v>26</v>
      </c>
      <c r="H30" s="44">
        <v>1</v>
      </c>
      <c r="I30" s="45" t="s">
        <v>27</v>
      </c>
      <c r="J30" s="46" t="s">
        <v>28</v>
      </c>
      <c r="K30" s="47">
        <v>64</v>
      </c>
      <c r="L30" s="48">
        <v>29</v>
      </c>
      <c r="M30" s="49">
        <v>45042.468240740738</v>
      </c>
      <c r="N30" s="50">
        <v>45042.470335648148</v>
      </c>
      <c r="O30" s="51" t="s">
        <v>158</v>
      </c>
      <c r="P30" s="52" t="s">
        <v>158</v>
      </c>
      <c r="Q30" s="79" t="s">
        <v>193</v>
      </c>
      <c r="R30" s="53" t="s">
        <v>160</v>
      </c>
      <c r="S30" s="54" t="s">
        <v>194</v>
      </c>
      <c r="U30" s="79" t="s">
        <v>193</v>
      </c>
      <c r="V30" s="77">
        <v>5.0925925925925921E-4</v>
      </c>
      <c r="W30" s="75">
        <f t="shared" si="4"/>
        <v>5.0925925925925921E-4</v>
      </c>
      <c r="X30" s="76">
        <v>44</v>
      </c>
      <c r="Y30" s="69">
        <f t="shared" si="2"/>
        <v>-0.2877237988882782</v>
      </c>
      <c r="Z30" s="72" t="str">
        <f t="shared" si="0"/>
        <v/>
      </c>
      <c r="AA30" s="73" t="str">
        <f t="shared" si="3"/>
        <v/>
      </c>
      <c r="AB30" s="56"/>
      <c r="AI30" s="87">
        <v>-7.3770491803279215E-2</v>
      </c>
      <c r="AK30" s="59">
        <v>96.721311475409891</v>
      </c>
      <c r="AP30" s="60">
        <v>-7.3770491803279215E-2</v>
      </c>
      <c r="AQ30">
        <v>1</v>
      </c>
      <c r="BN30" s="59">
        <v>96.721311475409891</v>
      </c>
      <c r="BO30">
        <v>2</v>
      </c>
    </row>
    <row r="31" spans="1:67">
      <c r="A31" s="37" t="s">
        <v>147</v>
      </c>
      <c r="B31" s="38">
        <v>4005541</v>
      </c>
      <c r="C31" s="39">
        <v>1</v>
      </c>
      <c r="D31" s="40">
        <v>1</v>
      </c>
      <c r="E31" s="41">
        <v>37807</v>
      </c>
      <c r="F31" s="42" t="s">
        <v>148</v>
      </c>
      <c r="G31" s="43" t="s">
        <v>26</v>
      </c>
      <c r="H31" s="44">
        <v>1</v>
      </c>
      <c r="I31" s="45" t="s">
        <v>27</v>
      </c>
      <c r="J31" s="46" t="s">
        <v>28</v>
      </c>
      <c r="K31" s="47">
        <v>64</v>
      </c>
      <c r="L31" s="48">
        <v>30</v>
      </c>
      <c r="M31" s="49">
        <v>45042.475416666668</v>
      </c>
      <c r="N31" s="50">
        <v>45042.477511574078</v>
      </c>
      <c r="O31" s="51" t="s">
        <v>158</v>
      </c>
      <c r="P31" s="52" t="s">
        <v>158</v>
      </c>
      <c r="Q31" s="79" t="s">
        <v>202</v>
      </c>
      <c r="R31" s="53" t="s">
        <v>160</v>
      </c>
      <c r="S31" s="54" t="s">
        <v>203</v>
      </c>
      <c r="U31" s="79" t="s">
        <v>202</v>
      </c>
      <c r="V31" s="77">
        <v>5.0810185185185186E-3</v>
      </c>
      <c r="W31" s="75">
        <f t="shared" si="4"/>
        <v>5.0810185185185186E-3</v>
      </c>
      <c r="X31" s="76">
        <v>439</v>
      </c>
      <c r="Y31" s="69">
        <f t="shared" si="2"/>
        <v>0.48800824177638086</v>
      </c>
      <c r="Z31" s="72" t="str">
        <f t="shared" si="0"/>
        <v>ㅇ</v>
      </c>
      <c r="AA31" s="73" t="str">
        <f t="shared" si="3"/>
        <v>ㅇ</v>
      </c>
      <c r="AB31" s="56"/>
      <c r="AI31" s="87">
        <v>-5.7377049180328432E-2</v>
      </c>
      <c r="AK31" s="59">
        <v>99.672131147541052</v>
      </c>
      <c r="AP31" s="60">
        <v>-5.7377049180328432E-2</v>
      </c>
      <c r="AQ31">
        <v>2</v>
      </c>
      <c r="BN31" s="59">
        <v>99.672131147541052</v>
      </c>
      <c r="BO31">
        <v>1</v>
      </c>
    </row>
    <row r="32" spans="1:67">
      <c r="A32" s="37" t="s">
        <v>147</v>
      </c>
      <c r="B32" s="38">
        <v>4005581</v>
      </c>
      <c r="C32" s="39">
        <v>1</v>
      </c>
      <c r="D32" s="40">
        <v>1</v>
      </c>
      <c r="E32" s="41">
        <v>37807</v>
      </c>
      <c r="F32" s="42" t="s">
        <v>148</v>
      </c>
      <c r="G32" s="43" t="s">
        <v>26</v>
      </c>
      <c r="H32" s="44">
        <v>1</v>
      </c>
      <c r="I32" s="45" t="s">
        <v>27</v>
      </c>
      <c r="J32" s="46" t="s">
        <v>28</v>
      </c>
      <c r="K32" s="47">
        <v>64</v>
      </c>
      <c r="L32" s="48">
        <v>31</v>
      </c>
      <c r="M32" s="49">
        <v>45042.479062500002</v>
      </c>
      <c r="N32" s="50">
        <v>45042.481157407397</v>
      </c>
      <c r="O32" s="51" t="s">
        <v>158</v>
      </c>
      <c r="P32" s="52" t="s">
        <v>158</v>
      </c>
      <c r="Q32" s="79" t="s">
        <v>159</v>
      </c>
      <c r="R32" s="53" t="s">
        <v>160</v>
      </c>
      <c r="S32" s="54" t="s">
        <v>161</v>
      </c>
      <c r="U32" s="79" t="s">
        <v>159</v>
      </c>
      <c r="V32" s="77">
        <v>1.5509259259259261E-3</v>
      </c>
      <c r="W32" s="75">
        <f t="shared" si="4"/>
        <v>1.5509259259259261E-3</v>
      </c>
      <c r="X32" s="76">
        <v>134</v>
      </c>
      <c r="Y32" s="69">
        <f t="shared" si="2"/>
        <v>-0.1109747263317736</v>
      </c>
      <c r="Z32" s="72" t="str">
        <f t="shared" si="0"/>
        <v/>
      </c>
      <c r="AA32" s="73" t="str">
        <f t="shared" si="3"/>
        <v>ㅇ</v>
      </c>
      <c r="AB32" s="56"/>
      <c r="AI32" s="87">
        <v>-4.0983606557377594E-2</v>
      </c>
      <c r="AK32" s="59">
        <v>102.6229508196722</v>
      </c>
      <c r="AP32" s="60">
        <v>-4.0983606557377594E-2</v>
      </c>
      <c r="AQ32">
        <v>0</v>
      </c>
      <c r="BN32" s="59">
        <v>102.6229508196722</v>
      </c>
      <c r="BO32">
        <v>0</v>
      </c>
    </row>
    <row r="33" spans="1:67">
      <c r="A33" s="37" t="s">
        <v>147</v>
      </c>
      <c r="B33" s="38">
        <v>4005608</v>
      </c>
      <c r="C33" s="39">
        <v>1</v>
      </c>
      <c r="D33" s="40">
        <v>1</v>
      </c>
      <c r="E33" s="41">
        <v>37807</v>
      </c>
      <c r="F33" s="42" t="s">
        <v>148</v>
      </c>
      <c r="G33" s="43" t="s">
        <v>26</v>
      </c>
      <c r="H33" s="44">
        <v>1</v>
      </c>
      <c r="I33" s="45" t="s">
        <v>27</v>
      </c>
      <c r="J33" s="46" t="s">
        <v>28</v>
      </c>
      <c r="K33" s="47">
        <v>64</v>
      </c>
      <c r="L33" s="48">
        <v>32</v>
      </c>
      <c r="M33" s="49">
        <v>45042.481562499997</v>
      </c>
      <c r="N33" s="50">
        <v>45042.483657407407</v>
      </c>
      <c r="O33" s="51" t="s">
        <v>158</v>
      </c>
      <c r="P33" s="52" t="s">
        <v>158</v>
      </c>
      <c r="Q33" s="79" t="s">
        <v>204</v>
      </c>
      <c r="R33" s="53" t="s">
        <v>160</v>
      </c>
      <c r="S33" s="54" t="s">
        <v>205</v>
      </c>
      <c r="U33" s="79" t="s">
        <v>204</v>
      </c>
      <c r="V33" s="77">
        <v>4.0509259259259258E-4</v>
      </c>
      <c r="W33" s="75">
        <f t="shared" si="4"/>
        <v>4.0509259259259258E-4</v>
      </c>
      <c r="X33" s="76">
        <v>35</v>
      </c>
      <c r="Y33" s="69">
        <f t="shared" si="2"/>
        <v>-0.30539870614392867</v>
      </c>
      <c r="Z33" s="72" t="str">
        <f t="shared" si="0"/>
        <v/>
      </c>
      <c r="AA33" s="73" t="str">
        <f t="shared" si="3"/>
        <v/>
      </c>
      <c r="AB33" s="56"/>
      <c r="AI33" s="87">
        <v>-2.4590163934426812E-2</v>
      </c>
      <c r="AK33" s="59">
        <v>105.57377049180334</v>
      </c>
      <c r="AP33" s="60">
        <v>-2.4590163934426812E-2</v>
      </c>
      <c r="AQ33">
        <v>0</v>
      </c>
      <c r="BN33" s="59">
        <v>105.57377049180334</v>
      </c>
      <c r="BO33">
        <v>1</v>
      </c>
    </row>
    <row r="34" spans="1:67">
      <c r="A34" s="37" t="s">
        <v>147</v>
      </c>
      <c r="B34" s="38">
        <v>4005635</v>
      </c>
      <c r="C34" s="39">
        <v>1</v>
      </c>
      <c r="D34" s="40">
        <v>1</v>
      </c>
      <c r="E34" s="41">
        <v>37807</v>
      </c>
      <c r="F34" s="42" t="s">
        <v>148</v>
      </c>
      <c r="G34" s="43" t="s">
        <v>26</v>
      </c>
      <c r="H34" s="44">
        <v>1</v>
      </c>
      <c r="I34" s="45" t="s">
        <v>27</v>
      </c>
      <c r="J34" s="46" t="s">
        <v>28</v>
      </c>
      <c r="K34" s="47">
        <v>64</v>
      </c>
      <c r="L34" s="48">
        <v>33</v>
      </c>
      <c r="M34" s="49">
        <v>45042.483958333331</v>
      </c>
      <c r="N34" s="50">
        <v>45042.486064814817</v>
      </c>
      <c r="O34" s="51" t="s">
        <v>178</v>
      </c>
      <c r="P34" s="52" t="s">
        <v>158</v>
      </c>
      <c r="Q34" s="79" t="s">
        <v>72</v>
      </c>
      <c r="R34" s="53" t="s">
        <v>75</v>
      </c>
      <c r="S34" s="54" t="s">
        <v>206</v>
      </c>
      <c r="U34" s="79" t="s">
        <v>72</v>
      </c>
      <c r="V34" s="77">
        <v>3.1250000000000001E-4</v>
      </c>
      <c r="W34" s="75">
        <f t="shared" si="4"/>
        <v>3.1250000000000001E-4</v>
      </c>
      <c r="X34" s="76">
        <v>27</v>
      </c>
      <c r="Y34" s="69">
        <f t="shared" si="2"/>
        <v>-0.32110973481561794</v>
      </c>
      <c r="Z34" s="72" t="str">
        <f t="shared" si="0"/>
        <v/>
      </c>
      <c r="AA34" s="73" t="str">
        <f t="shared" si="3"/>
        <v/>
      </c>
      <c r="AB34" s="56"/>
      <c r="AI34" s="87">
        <v>-8.1967213114760296E-3</v>
      </c>
      <c r="AK34" s="59">
        <v>108.5245901639345</v>
      </c>
      <c r="AP34" s="60">
        <v>-8.1967213114760296E-3</v>
      </c>
      <c r="AQ34">
        <v>0</v>
      </c>
      <c r="BN34" s="59">
        <v>108.5245901639345</v>
      </c>
      <c r="BO34">
        <v>0</v>
      </c>
    </row>
    <row r="35" spans="1:67">
      <c r="A35" s="37" t="s">
        <v>147</v>
      </c>
      <c r="B35" s="38">
        <v>4005657</v>
      </c>
      <c r="C35" s="39">
        <v>1</v>
      </c>
      <c r="D35" s="40">
        <v>1</v>
      </c>
      <c r="E35" s="41">
        <v>37807</v>
      </c>
      <c r="F35" s="42" t="s">
        <v>148</v>
      </c>
      <c r="G35" s="43" t="s">
        <v>26</v>
      </c>
      <c r="H35" s="44">
        <v>1</v>
      </c>
      <c r="I35" s="45" t="s">
        <v>27</v>
      </c>
      <c r="J35" s="46" t="s">
        <v>28</v>
      </c>
      <c r="K35" s="47">
        <v>64</v>
      </c>
      <c r="L35" s="48">
        <v>34</v>
      </c>
      <c r="M35" s="49">
        <v>45042.486481481479</v>
      </c>
      <c r="N35" s="50">
        <v>45042.488564814812</v>
      </c>
      <c r="O35" s="51" t="s">
        <v>158</v>
      </c>
      <c r="P35" s="52" t="s">
        <v>158</v>
      </c>
      <c r="Q35" s="79" t="s">
        <v>207</v>
      </c>
      <c r="R35" s="53" t="s">
        <v>160</v>
      </c>
      <c r="S35" s="54" t="s">
        <v>208</v>
      </c>
      <c r="U35" s="79" t="s">
        <v>207</v>
      </c>
      <c r="V35" s="77">
        <v>4.1666666666666669E-4</v>
      </c>
      <c r="W35" s="75">
        <f t="shared" si="4"/>
        <v>4.1666666666666669E-4</v>
      </c>
      <c r="X35" s="76">
        <v>36</v>
      </c>
      <c r="Y35" s="69">
        <f t="shared" si="2"/>
        <v>-0.30343482755996748</v>
      </c>
      <c r="Z35" s="72" t="str">
        <f t="shared" ref="Z35:Z65" si="5">IF(X35&gt;$AF$14, "ㅇ", "")</f>
        <v/>
      </c>
      <c r="AA35" s="73" t="str">
        <f t="shared" si="3"/>
        <v/>
      </c>
      <c r="AB35" s="56"/>
      <c r="AI35" s="87">
        <v>8.1967213114747528E-3</v>
      </c>
      <c r="AK35" s="59">
        <v>111.47540983606565</v>
      </c>
      <c r="AP35" s="60">
        <v>8.1967213114747528E-3</v>
      </c>
      <c r="AQ35">
        <v>0</v>
      </c>
      <c r="BN35" s="59">
        <v>111.47540983606565</v>
      </c>
      <c r="BO35">
        <v>0</v>
      </c>
    </row>
    <row r="36" spans="1:67">
      <c r="A36" s="37" t="s">
        <v>147</v>
      </c>
      <c r="B36" s="38">
        <v>4005681</v>
      </c>
      <c r="C36" s="39">
        <v>1</v>
      </c>
      <c r="D36" s="40">
        <v>1</v>
      </c>
      <c r="E36" s="41">
        <v>37807</v>
      </c>
      <c r="F36" s="42" t="s">
        <v>148</v>
      </c>
      <c r="G36" s="43" t="s">
        <v>26</v>
      </c>
      <c r="H36" s="44">
        <v>1</v>
      </c>
      <c r="I36" s="45" t="s">
        <v>27</v>
      </c>
      <c r="J36" s="46" t="s">
        <v>28</v>
      </c>
      <c r="K36" s="47">
        <v>64</v>
      </c>
      <c r="L36" s="48">
        <v>35</v>
      </c>
      <c r="M36" s="49">
        <v>45042.488981481481</v>
      </c>
      <c r="N36" s="50">
        <v>45042.491076388891</v>
      </c>
      <c r="O36" s="51" t="s">
        <v>158</v>
      </c>
      <c r="P36" s="52" t="s">
        <v>158</v>
      </c>
      <c r="Q36" s="79" t="s">
        <v>207</v>
      </c>
      <c r="R36" s="53" t="s">
        <v>160</v>
      </c>
      <c r="S36" s="54" t="s">
        <v>208</v>
      </c>
      <c r="U36" s="79" t="s">
        <v>207</v>
      </c>
      <c r="V36" s="77">
        <v>4.1666666666666669E-4</v>
      </c>
      <c r="W36" s="75">
        <f t="shared" si="4"/>
        <v>4.1666666666666669E-4</v>
      </c>
      <c r="X36" s="76">
        <v>36</v>
      </c>
      <c r="Y36" s="69">
        <f t="shared" ref="Y36:Y65" si="6">(X36-$AF$3)/$AF$6</f>
        <v>-0.30343482755996748</v>
      </c>
      <c r="Z36" s="72" t="str">
        <f t="shared" si="5"/>
        <v/>
      </c>
      <c r="AA36" s="73" t="str">
        <f t="shared" si="3"/>
        <v/>
      </c>
      <c r="AB36" s="56"/>
      <c r="AI36" s="87">
        <v>2.4590163934425591E-2</v>
      </c>
      <c r="AK36" s="59">
        <v>114.4262295081968</v>
      </c>
      <c r="AP36" s="60">
        <v>2.4590163934425591E-2</v>
      </c>
      <c r="AQ36">
        <v>0</v>
      </c>
      <c r="BN36" s="59">
        <v>114.4262295081968</v>
      </c>
      <c r="BO36">
        <v>0</v>
      </c>
    </row>
    <row r="37" spans="1:67">
      <c r="A37" s="37" t="s">
        <v>147</v>
      </c>
      <c r="B37" s="38">
        <v>4005703</v>
      </c>
      <c r="C37" s="39">
        <v>1</v>
      </c>
      <c r="D37" s="40">
        <v>1</v>
      </c>
      <c r="E37" s="41">
        <v>37807</v>
      </c>
      <c r="F37" s="42" t="s">
        <v>148</v>
      </c>
      <c r="G37" s="43" t="s">
        <v>26</v>
      </c>
      <c r="H37" s="44">
        <v>1</v>
      </c>
      <c r="I37" s="45" t="s">
        <v>27</v>
      </c>
      <c r="J37" s="46" t="s">
        <v>28</v>
      </c>
      <c r="K37" s="47">
        <v>64</v>
      </c>
      <c r="L37" s="48">
        <v>36</v>
      </c>
      <c r="M37" s="49">
        <v>45042.491574074083</v>
      </c>
      <c r="N37" s="50">
        <v>45042.493657407409</v>
      </c>
      <c r="O37" s="51" t="s">
        <v>158</v>
      </c>
      <c r="P37" s="52" t="s">
        <v>158</v>
      </c>
      <c r="Q37" s="79" t="s">
        <v>209</v>
      </c>
      <c r="R37" s="53" t="s">
        <v>160</v>
      </c>
      <c r="S37" s="54" t="s">
        <v>106</v>
      </c>
      <c r="U37" s="79" t="s">
        <v>209</v>
      </c>
      <c r="V37" s="77">
        <v>4.9768518518518521E-4</v>
      </c>
      <c r="W37" s="75">
        <f t="shared" si="4"/>
        <v>4.9768518518518521E-4</v>
      </c>
      <c r="X37" s="76">
        <v>43</v>
      </c>
      <c r="Y37" s="69">
        <f t="shared" si="6"/>
        <v>-0.28968767747223934</v>
      </c>
      <c r="Z37" s="72" t="str">
        <f t="shared" si="5"/>
        <v/>
      </c>
      <c r="AA37" s="73" t="str">
        <f t="shared" si="3"/>
        <v/>
      </c>
      <c r="AB37" s="56"/>
      <c r="AI37" s="87">
        <v>4.0983606557376429E-2</v>
      </c>
      <c r="AK37" s="59">
        <v>117.37704918032794</v>
      </c>
      <c r="AP37" s="60">
        <v>4.0983606557376429E-2</v>
      </c>
      <c r="AQ37">
        <v>0</v>
      </c>
      <c r="BN37" s="59">
        <v>117.37704918032794</v>
      </c>
      <c r="BO37">
        <v>1</v>
      </c>
    </row>
    <row r="38" spans="1:67">
      <c r="A38" s="37" t="s">
        <v>147</v>
      </c>
      <c r="B38" s="38">
        <v>4005731</v>
      </c>
      <c r="C38" s="39">
        <v>1</v>
      </c>
      <c r="D38" s="40">
        <v>1</v>
      </c>
      <c r="E38" s="41">
        <v>37807</v>
      </c>
      <c r="F38" s="42" t="s">
        <v>148</v>
      </c>
      <c r="G38" s="43" t="s">
        <v>26</v>
      </c>
      <c r="H38" s="44">
        <v>1</v>
      </c>
      <c r="I38" s="45" t="s">
        <v>27</v>
      </c>
      <c r="J38" s="46" t="s">
        <v>28</v>
      </c>
      <c r="K38" s="47">
        <v>64</v>
      </c>
      <c r="L38" s="48">
        <v>37</v>
      </c>
      <c r="M38" s="49">
        <v>45042.494189814817</v>
      </c>
      <c r="N38" s="50">
        <v>45042.49628472222</v>
      </c>
      <c r="O38" s="51" t="s">
        <v>158</v>
      </c>
      <c r="P38" s="52" t="s">
        <v>158</v>
      </c>
      <c r="Q38" s="79" t="s">
        <v>210</v>
      </c>
      <c r="R38" s="53" t="s">
        <v>160</v>
      </c>
      <c r="S38" s="54" t="s">
        <v>211</v>
      </c>
      <c r="U38" s="79" t="s">
        <v>210</v>
      </c>
      <c r="V38" s="77">
        <v>5.3240740740740744E-4</v>
      </c>
      <c r="W38" s="75">
        <f t="shared" si="4"/>
        <v>5.3240740740740744E-4</v>
      </c>
      <c r="X38" s="76">
        <v>46</v>
      </c>
      <c r="Y38" s="69">
        <f t="shared" si="6"/>
        <v>-0.28379604172035588</v>
      </c>
      <c r="Z38" s="72" t="str">
        <f t="shared" si="5"/>
        <v/>
      </c>
      <c r="AA38" s="73" t="str">
        <f t="shared" si="3"/>
        <v/>
      </c>
      <c r="AB38" s="56"/>
      <c r="AI38" s="87">
        <v>5.7377049180327155E-2</v>
      </c>
      <c r="AK38" s="59">
        <v>120.32786885245909</v>
      </c>
      <c r="AP38" s="60">
        <v>5.7377049180327155E-2</v>
      </c>
      <c r="AQ38">
        <v>0</v>
      </c>
      <c r="BN38" s="59">
        <v>120.32786885245909</v>
      </c>
      <c r="BO38">
        <v>0</v>
      </c>
    </row>
    <row r="39" spans="1:67">
      <c r="A39" s="37" t="s">
        <v>147</v>
      </c>
      <c r="B39" s="38">
        <v>4005756</v>
      </c>
      <c r="C39" s="39">
        <v>1</v>
      </c>
      <c r="D39" s="40">
        <v>1</v>
      </c>
      <c r="E39" s="41">
        <v>37807</v>
      </c>
      <c r="F39" s="42" t="s">
        <v>148</v>
      </c>
      <c r="G39" s="43" t="s">
        <v>26</v>
      </c>
      <c r="H39" s="44">
        <v>1</v>
      </c>
      <c r="I39" s="45" t="s">
        <v>27</v>
      </c>
      <c r="J39" s="46" t="s">
        <v>28</v>
      </c>
      <c r="K39" s="47">
        <v>64</v>
      </c>
      <c r="L39" s="48">
        <v>38</v>
      </c>
      <c r="M39" s="49">
        <v>45042.496863425928</v>
      </c>
      <c r="N39" s="50">
        <v>45042.498969907407</v>
      </c>
      <c r="O39" s="51" t="s">
        <v>158</v>
      </c>
      <c r="P39" s="52" t="s">
        <v>155</v>
      </c>
      <c r="Q39" s="79" t="s">
        <v>212</v>
      </c>
      <c r="R39" s="53" t="s">
        <v>75</v>
      </c>
      <c r="S39" s="54" t="s">
        <v>213</v>
      </c>
      <c r="U39" s="79" t="s">
        <v>212</v>
      </c>
      <c r="V39" s="77">
        <v>5.7870370370370378E-4</v>
      </c>
      <c r="W39" s="75">
        <f t="shared" si="4"/>
        <v>5.7870370370370378E-4</v>
      </c>
      <c r="X39" s="76">
        <v>50</v>
      </c>
      <c r="Y39" s="69">
        <f t="shared" si="6"/>
        <v>-0.27594052738451119</v>
      </c>
      <c r="Z39" s="72" t="str">
        <f t="shared" si="5"/>
        <v/>
      </c>
      <c r="AA39" s="73" t="str">
        <f t="shared" si="3"/>
        <v/>
      </c>
      <c r="AB39" s="56"/>
      <c r="AI39" s="87">
        <v>7.3770491803277993E-2</v>
      </c>
      <c r="AK39" s="59">
        <v>123.27868852459025</v>
      </c>
      <c r="AP39" s="60">
        <v>7.3770491803277993E-2</v>
      </c>
      <c r="AQ39">
        <v>2</v>
      </c>
      <c r="BN39" s="59">
        <v>123.27868852459025</v>
      </c>
      <c r="BO39">
        <v>1</v>
      </c>
    </row>
    <row r="40" spans="1:67">
      <c r="A40" s="37" t="s">
        <v>147</v>
      </c>
      <c r="B40" s="38">
        <v>4005792</v>
      </c>
      <c r="C40" s="39">
        <v>1</v>
      </c>
      <c r="D40" s="40">
        <v>1</v>
      </c>
      <c r="E40" s="41">
        <v>37807</v>
      </c>
      <c r="F40" s="42" t="s">
        <v>148</v>
      </c>
      <c r="G40" s="43" t="s">
        <v>26</v>
      </c>
      <c r="H40" s="44">
        <v>1</v>
      </c>
      <c r="I40" s="45" t="s">
        <v>27</v>
      </c>
      <c r="J40" s="46" t="s">
        <v>28</v>
      </c>
      <c r="K40" s="47">
        <v>64</v>
      </c>
      <c r="L40" s="48">
        <v>39</v>
      </c>
      <c r="M40" s="49">
        <v>45042.500381944446</v>
      </c>
      <c r="N40" s="50">
        <v>45042.502476851849</v>
      </c>
      <c r="O40" s="51" t="s">
        <v>158</v>
      </c>
      <c r="P40" s="52" t="s">
        <v>158</v>
      </c>
      <c r="Q40" s="79" t="s">
        <v>62</v>
      </c>
      <c r="R40" s="53" t="s">
        <v>160</v>
      </c>
      <c r="S40" s="54" t="s">
        <v>214</v>
      </c>
      <c r="U40" s="79" t="s">
        <v>62</v>
      </c>
      <c r="V40" s="77">
        <v>1.4120370370370369E-3</v>
      </c>
      <c r="W40" s="75">
        <f t="shared" si="4"/>
        <v>1.4120370370370369E-3</v>
      </c>
      <c r="X40" s="76">
        <v>122</v>
      </c>
      <c r="Y40" s="69">
        <f t="shared" si="6"/>
        <v>-0.13454126933930755</v>
      </c>
      <c r="Z40" s="72" t="str">
        <f t="shared" si="5"/>
        <v/>
      </c>
      <c r="AA40" s="73" t="str">
        <f t="shared" si="3"/>
        <v>ㅇ</v>
      </c>
      <c r="AB40" s="56"/>
      <c r="AI40" s="87">
        <v>9.0163934426228831E-2</v>
      </c>
      <c r="AK40" s="59">
        <v>126.2295081967214</v>
      </c>
      <c r="AP40" s="60">
        <v>9.0163934426228831E-2</v>
      </c>
      <c r="AQ40">
        <v>0</v>
      </c>
      <c r="BN40" s="59">
        <v>126.2295081967214</v>
      </c>
      <c r="BO40">
        <v>0</v>
      </c>
    </row>
    <row r="41" spans="1:67">
      <c r="A41" s="37" t="s">
        <v>147</v>
      </c>
      <c r="B41" s="38">
        <v>4005817</v>
      </c>
      <c r="C41" s="39">
        <v>1</v>
      </c>
      <c r="D41" s="40">
        <v>1</v>
      </c>
      <c r="E41" s="41">
        <v>37807</v>
      </c>
      <c r="F41" s="42" t="s">
        <v>148</v>
      </c>
      <c r="G41" s="43" t="s">
        <v>26</v>
      </c>
      <c r="H41" s="44">
        <v>1</v>
      </c>
      <c r="I41" s="45" t="s">
        <v>27</v>
      </c>
      <c r="J41" s="46" t="s">
        <v>28</v>
      </c>
      <c r="K41" s="47">
        <v>64</v>
      </c>
      <c r="L41" s="48">
        <v>40</v>
      </c>
      <c r="M41" s="49">
        <v>45042.502951388888</v>
      </c>
      <c r="N41" s="50">
        <v>45042.505046296297</v>
      </c>
      <c r="O41" s="51" t="s">
        <v>158</v>
      </c>
      <c r="P41" s="52" t="s">
        <v>158</v>
      </c>
      <c r="Q41" s="79" t="s">
        <v>215</v>
      </c>
      <c r="R41" s="53" t="s">
        <v>160</v>
      </c>
      <c r="S41" s="54" t="s">
        <v>192</v>
      </c>
      <c r="U41" s="79" t="s">
        <v>215</v>
      </c>
      <c r="V41" s="77">
        <v>4.8611111111111104E-4</v>
      </c>
      <c r="W41" s="75">
        <f t="shared" si="4"/>
        <v>4.8611111111111104E-4</v>
      </c>
      <c r="X41" s="76">
        <v>42</v>
      </c>
      <c r="Y41" s="69">
        <f t="shared" si="6"/>
        <v>-0.29165155605620052</v>
      </c>
      <c r="Z41" s="72" t="str">
        <f t="shared" si="5"/>
        <v/>
      </c>
      <c r="AA41" s="73" t="str">
        <f t="shared" si="3"/>
        <v/>
      </c>
      <c r="AB41" s="56"/>
      <c r="AI41" s="87">
        <v>0.10655737704917956</v>
      </c>
      <c r="AK41" s="59">
        <v>129.18032786885254</v>
      </c>
      <c r="AP41" s="60">
        <v>0.10655737704917956</v>
      </c>
      <c r="AQ41">
        <v>0</v>
      </c>
      <c r="BN41" s="59">
        <v>129.18032786885254</v>
      </c>
      <c r="BO41">
        <v>0</v>
      </c>
    </row>
    <row r="42" spans="1:67">
      <c r="A42" s="37" t="s">
        <v>147</v>
      </c>
      <c r="B42" s="38">
        <v>4005841</v>
      </c>
      <c r="C42" s="39">
        <v>1</v>
      </c>
      <c r="D42" s="40">
        <v>1</v>
      </c>
      <c r="E42" s="41">
        <v>37807</v>
      </c>
      <c r="F42" s="42" t="s">
        <v>148</v>
      </c>
      <c r="G42" s="43" t="s">
        <v>26</v>
      </c>
      <c r="H42" s="44">
        <v>1</v>
      </c>
      <c r="I42" s="45" t="s">
        <v>27</v>
      </c>
      <c r="J42" s="46" t="s">
        <v>28</v>
      </c>
      <c r="K42" s="47">
        <v>64</v>
      </c>
      <c r="L42" s="48">
        <v>41</v>
      </c>
      <c r="M42" s="49">
        <v>45042.50540509259</v>
      </c>
      <c r="N42" s="50">
        <v>45042.5075</v>
      </c>
      <c r="O42" s="51" t="s">
        <v>158</v>
      </c>
      <c r="P42" s="52" t="s">
        <v>155</v>
      </c>
      <c r="Q42" s="79" t="s">
        <v>38</v>
      </c>
      <c r="R42" s="53" t="s">
        <v>75</v>
      </c>
      <c r="S42" s="54" t="s">
        <v>216</v>
      </c>
      <c r="U42" s="79" t="s">
        <v>38</v>
      </c>
      <c r="V42" s="77">
        <v>3.5879629629629635E-4</v>
      </c>
      <c r="W42" s="75">
        <f t="shared" si="4"/>
        <v>3.5879629629629635E-4</v>
      </c>
      <c r="X42" s="76">
        <v>31</v>
      </c>
      <c r="Y42" s="69">
        <f t="shared" si="6"/>
        <v>-0.3132542204797733</v>
      </c>
      <c r="Z42" s="72" t="str">
        <f t="shared" si="5"/>
        <v/>
      </c>
      <c r="AA42" s="73" t="str">
        <f t="shared" si="3"/>
        <v/>
      </c>
      <c r="AB42" s="56"/>
      <c r="AI42" s="87">
        <v>0.1229508196721304</v>
      </c>
      <c r="AK42" s="59">
        <v>132.1311475409837</v>
      </c>
      <c r="AP42" s="60">
        <v>0.1229508196721304</v>
      </c>
      <c r="AQ42">
        <v>0</v>
      </c>
      <c r="BN42" s="59">
        <v>132.1311475409837</v>
      </c>
      <c r="BO42">
        <v>0</v>
      </c>
    </row>
    <row r="43" spans="1:67">
      <c r="A43" s="37" t="s">
        <v>147</v>
      </c>
      <c r="B43" s="38">
        <v>4005861</v>
      </c>
      <c r="C43" s="39">
        <v>1</v>
      </c>
      <c r="D43" s="40">
        <v>1</v>
      </c>
      <c r="E43" s="41">
        <v>37807</v>
      </c>
      <c r="F43" s="42" t="s">
        <v>148</v>
      </c>
      <c r="G43" s="43" t="s">
        <v>26</v>
      </c>
      <c r="H43" s="44">
        <v>1</v>
      </c>
      <c r="I43" s="45" t="s">
        <v>27</v>
      </c>
      <c r="J43" s="46" t="s">
        <v>28</v>
      </c>
      <c r="K43" s="47">
        <v>64</v>
      </c>
      <c r="L43" s="48">
        <v>42</v>
      </c>
      <c r="M43" s="49">
        <v>45042.507881944453</v>
      </c>
      <c r="N43" s="50">
        <v>45042.509988425933</v>
      </c>
      <c r="O43" s="51" t="s">
        <v>178</v>
      </c>
      <c r="P43" s="52" t="s">
        <v>155</v>
      </c>
      <c r="Q43" s="79" t="s">
        <v>107</v>
      </c>
      <c r="R43" s="53" t="s">
        <v>75</v>
      </c>
      <c r="S43" s="54" t="s">
        <v>205</v>
      </c>
      <c r="U43" s="79" t="s">
        <v>107</v>
      </c>
      <c r="V43" s="77">
        <v>3.8194444444444446E-4</v>
      </c>
      <c r="W43" s="75">
        <f t="shared" si="4"/>
        <v>3.8194444444444446E-4</v>
      </c>
      <c r="X43" s="76">
        <v>33</v>
      </c>
      <c r="Y43" s="69">
        <f t="shared" si="6"/>
        <v>-0.30932646331185099</v>
      </c>
      <c r="Z43" s="72" t="str">
        <f t="shared" si="5"/>
        <v/>
      </c>
      <c r="AA43" s="73" t="str">
        <f t="shared" si="3"/>
        <v/>
      </c>
      <c r="AB43" s="56"/>
      <c r="AI43" s="87">
        <v>0.13934426229508123</v>
      </c>
      <c r="AK43" s="59">
        <v>135.08196721311486</v>
      </c>
      <c r="AP43" s="60">
        <v>0.13934426229508123</v>
      </c>
      <c r="AQ43">
        <v>0</v>
      </c>
      <c r="BN43" s="59">
        <v>135.08196721311486</v>
      </c>
      <c r="BO43">
        <v>2</v>
      </c>
    </row>
    <row r="44" spans="1:67">
      <c r="A44" s="37" t="s">
        <v>147</v>
      </c>
      <c r="B44" s="38">
        <v>4005881</v>
      </c>
      <c r="C44" s="39">
        <v>1</v>
      </c>
      <c r="D44" s="40">
        <v>1</v>
      </c>
      <c r="E44" s="41">
        <v>37807</v>
      </c>
      <c r="F44" s="42" t="s">
        <v>148</v>
      </c>
      <c r="G44" s="43" t="s">
        <v>26</v>
      </c>
      <c r="H44" s="44">
        <v>1</v>
      </c>
      <c r="I44" s="45" t="s">
        <v>27</v>
      </c>
      <c r="J44" s="46" t="s">
        <v>28</v>
      </c>
      <c r="K44" s="47">
        <v>64</v>
      </c>
      <c r="L44" s="48">
        <v>43</v>
      </c>
      <c r="M44" s="49">
        <v>45042.510567129633</v>
      </c>
      <c r="N44" s="50">
        <v>45042.512662037043</v>
      </c>
      <c r="O44" s="51" t="s">
        <v>158</v>
      </c>
      <c r="P44" s="52" t="s">
        <v>155</v>
      </c>
      <c r="Q44" s="79" t="s">
        <v>212</v>
      </c>
      <c r="R44" s="53" t="s">
        <v>160</v>
      </c>
      <c r="S44" s="54" t="s">
        <v>217</v>
      </c>
      <c r="U44" s="79" t="s">
        <v>212</v>
      </c>
      <c r="V44" s="77">
        <v>5.7870370370370378E-4</v>
      </c>
      <c r="W44" s="75">
        <f t="shared" si="4"/>
        <v>5.7870370370370378E-4</v>
      </c>
      <c r="X44" s="76">
        <v>50</v>
      </c>
      <c r="Y44" s="69">
        <f t="shared" si="6"/>
        <v>-0.27594052738451119</v>
      </c>
      <c r="Z44" s="72" t="str">
        <f t="shared" si="5"/>
        <v/>
      </c>
      <c r="AA44" s="73" t="str">
        <f t="shared" si="3"/>
        <v/>
      </c>
      <c r="AB44" s="56"/>
      <c r="AI44" s="87">
        <v>0.15573770491803196</v>
      </c>
      <c r="AK44" s="59">
        <v>138.032786885246</v>
      </c>
      <c r="AP44" s="60">
        <v>0.15573770491803196</v>
      </c>
      <c r="AQ44">
        <v>1</v>
      </c>
      <c r="BN44" s="59">
        <v>138.032786885246</v>
      </c>
      <c r="BO44">
        <v>0</v>
      </c>
    </row>
    <row r="45" spans="1:67">
      <c r="A45" s="37" t="s">
        <v>147</v>
      </c>
      <c r="B45" s="38">
        <v>4005892</v>
      </c>
      <c r="C45" s="39">
        <v>1</v>
      </c>
      <c r="D45" s="40">
        <v>1</v>
      </c>
      <c r="E45" s="41">
        <v>37807</v>
      </c>
      <c r="F45" s="42" t="s">
        <v>148</v>
      </c>
      <c r="G45" s="43" t="s">
        <v>26</v>
      </c>
      <c r="H45" s="44">
        <v>1</v>
      </c>
      <c r="I45" s="45" t="s">
        <v>27</v>
      </c>
      <c r="J45" s="46" t="s">
        <v>28</v>
      </c>
      <c r="K45" s="47">
        <v>64</v>
      </c>
      <c r="L45" s="48">
        <v>44</v>
      </c>
      <c r="M45" s="49">
        <v>45042.51321759259</v>
      </c>
      <c r="N45" s="50">
        <v>45042.515300925923</v>
      </c>
      <c r="O45" s="51" t="s">
        <v>158</v>
      </c>
      <c r="P45" s="52" t="s">
        <v>155</v>
      </c>
      <c r="Q45" s="79" t="s">
        <v>218</v>
      </c>
      <c r="R45" s="53" t="s">
        <v>160</v>
      </c>
      <c r="S45" s="54" t="s">
        <v>219</v>
      </c>
      <c r="U45" s="79" t="s">
        <v>218</v>
      </c>
      <c r="V45" s="77">
        <v>5.5555555555555556E-4</v>
      </c>
      <c r="W45" s="75">
        <f t="shared" si="4"/>
        <v>5.5555555555555556E-4</v>
      </c>
      <c r="X45" s="76">
        <v>48</v>
      </c>
      <c r="Y45" s="69">
        <f t="shared" si="6"/>
        <v>-0.27986828455243357</v>
      </c>
      <c r="Z45" s="72" t="str">
        <f t="shared" si="5"/>
        <v/>
      </c>
      <c r="AA45" s="73" t="str">
        <f t="shared" si="3"/>
        <v/>
      </c>
      <c r="AB45" s="56"/>
      <c r="AI45" s="87">
        <v>0.1721311475409828</v>
      </c>
      <c r="AK45" s="59">
        <v>140.98360655737713</v>
      </c>
      <c r="AP45" s="60">
        <v>0.1721311475409828</v>
      </c>
      <c r="AQ45">
        <v>0</v>
      </c>
      <c r="BN45" s="59">
        <v>140.98360655737713</v>
      </c>
      <c r="BO45">
        <v>0</v>
      </c>
    </row>
    <row r="46" spans="1:67">
      <c r="A46" s="37" t="s">
        <v>147</v>
      </c>
      <c r="B46" s="38">
        <v>4005900</v>
      </c>
      <c r="C46" s="39">
        <v>1</v>
      </c>
      <c r="D46" s="40">
        <v>1</v>
      </c>
      <c r="E46" s="41">
        <v>37807</v>
      </c>
      <c r="F46" s="42" t="s">
        <v>148</v>
      </c>
      <c r="G46" s="43" t="s">
        <v>26</v>
      </c>
      <c r="H46" s="44">
        <v>1</v>
      </c>
      <c r="I46" s="45" t="s">
        <v>27</v>
      </c>
      <c r="J46" s="46" t="s">
        <v>28</v>
      </c>
      <c r="K46" s="47">
        <v>64</v>
      </c>
      <c r="L46" s="48">
        <v>45</v>
      </c>
      <c r="M46" s="49">
        <v>45042.515902777777</v>
      </c>
      <c r="N46" s="50">
        <v>45042.517997685187</v>
      </c>
      <c r="O46" s="51" t="s">
        <v>158</v>
      </c>
      <c r="P46" s="52" t="s">
        <v>158</v>
      </c>
      <c r="Q46" s="79" t="s">
        <v>121</v>
      </c>
      <c r="R46" s="53" t="s">
        <v>160</v>
      </c>
      <c r="S46" s="54" t="s">
        <v>50</v>
      </c>
      <c r="U46" s="79" t="s">
        <v>121</v>
      </c>
      <c r="V46" s="77">
        <v>6.018518518518519E-4</v>
      </c>
      <c r="W46" s="75">
        <f t="shared" si="4"/>
        <v>6.018518518518519E-4</v>
      </c>
      <c r="X46" s="76">
        <v>52</v>
      </c>
      <c r="Y46" s="69">
        <f t="shared" si="6"/>
        <v>-0.27201277021658887</v>
      </c>
      <c r="Z46" s="72" t="str">
        <f t="shared" si="5"/>
        <v/>
      </c>
      <c r="AA46" s="73" t="str">
        <f t="shared" si="3"/>
        <v/>
      </c>
      <c r="AB46" s="56"/>
      <c r="AI46" s="87">
        <v>0.18852459016393364</v>
      </c>
      <c r="AK46" s="59">
        <v>143.93442622950829</v>
      </c>
      <c r="AP46" s="60">
        <v>0.18852459016393364</v>
      </c>
      <c r="AQ46">
        <v>0</v>
      </c>
      <c r="BN46" s="59">
        <v>143.93442622950829</v>
      </c>
      <c r="BO46">
        <v>0</v>
      </c>
    </row>
    <row r="47" spans="1:67">
      <c r="A47" s="37" t="s">
        <v>147</v>
      </c>
      <c r="B47" s="38">
        <v>4005911</v>
      </c>
      <c r="C47" s="39">
        <v>1</v>
      </c>
      <c r="D47" s="40">
        <v>1</v>
      </c>
      <c r="E47" s="41">
        <v>37807</v>
      </c>
      <c r="F47" s="42" t="s">
        <v>148</v>
      </c>
      <c r="G47" s="43" t="s">
        <v>26</v>
      </c>
      <c r="H47" s="44">
        <v>1</v>
      </c>
      <c r="I47" s="45" t="s">
        <v>27</v>
      </c>
      <c r="J47" s="46" t="s">
        <v>28</v>
      </c>
      <c r="K47" s="47">
        <v>64</v>
      </c>
      <c r="L47" s="48">
        <v>46</v>
      </c>
      <c r="M47" s="49">
        <v>45042.519062500003</v>
      </c>
      <c r="N47" s="50">
        <v>45042.521157407413</v>
      </c>
      <c r="O47" s="51" t="s">
        <v>158</v>
      </c>
      <c r="P47" s="52" t="s">
        <v>158</v>
      </c>
      <c r="Q47" s="79" t="s">
        <v>220</v>
      </c>
      <c r="R47" s="53" t="s">
        <v>160</v>
      </c>
      <c r="S47" s="54" t="s">
        <v>221</v>
      </c>
      <c r="U47" s="79" t="s">
        <v>220</v>
      </c>
      <c r="V47" s="77">
        <v>1.0648148148148147E-3</v>
      </c>
      <c r="W47" s="75">
        <f t="shared" si="4"/>
        <v>1.0648148148148147E-3</v>
      </c>
      <c r="X47" s="76">
        <v>92</v>
      </c>
      <c r="Y47" s="69">
        <f t="shared" si="6"/>
        <v>-0.19345762685814241</v>
      </c>
      <c r="Z47" s="72" t="str">
        <f t="shared" si="5"/>
        <v/>
      </c>
      <c r="AA47" s="73" t="str">
        <f t="shared" si="3"/>
        <v/>
      </c>
      <c r="AB47" s="56"/>
      <c r="AI47" s="87">
        <v>0.20491803278688436</v>
      </c>
      <c r="AK47" s="59">
        <v>146.88524590163945</v>
      </c>
      <c r="AP47" s="60">
        <v>0.20491803278688436</v>
      </c>
      <c r="AQ47">
        <v>0</v>
      </c>
      <c r="BN47" s="59">
        <v>146.88524590163945</v>
      </c>
      <c r="BO47">
        <v>1</v>
      </c>
    </row>
    <row r="48" spans="1:67">
      <c r="A48" s="37" t="s">
        <v>147</v>
      </c>
      <c r="B48" s="38">
        <v>4006751</v>
      </c>
      <c r="C48" s="39">
        <v>1</v>
      </c>
      <c r="D48" s="40">
        <v>1</v>
      </c>
      <c r="E48" s="41">
        <v>37807</v>
      </c>
      <c r="F48" s="42" t="s">
        <v>148</v>
      </c>
      <c r="G48" s="43" t="s">
        <v>26</v>
      </c>
      <c r="H48" s="44">
        <v>1</v>
      </c>
      <c r="I48" s="45" t="s">
        <v>27</v>
      </c>
      <c r="J48" s="46" t="s">
        <v>28</v>
      </c>
      <c r="K48" s="47">
        <v>64</v>
      </c>
      <c r="L48" s="48">
        <v>47</v>
      </c>
      <c r="M48" s="49">
        <v>45042.565694444442</v>
      </c>
      <c r="N48" s="50">
        <v>45042.567835648151</v>
      </c>
      <c r="O48" s="51" t="s">
        <v>222</v>
      </c>
      <c r="P48" s="52" t="s">
        <v>158</v>
      </c>
      <c r="Q48" s="79" t="s">
        <v>223</v>
      </c>
      <c r="R48" s="53" t="s">
        <v>224</v>
      </c>
      <c r="S48" s="54" t="s">
        <v>225</v>
      </c>
      <c r="U48" s="79" t="s">
        <v>223</v>
      </c>
      <c r="V48" s="77">
        <v>4.4537037037037042E-2</v>
      </c>
      <c r="W48" s="75">
        <f t="shared" si="4"/>
        <v>4.4537037037037042E-2</v>
      </c>
      <c r="X48" s="76">
        <v>3848</v>
      </c>
      <c r="Y48" s="69">
        <f t="shared" si="6"/>
        <v>7.1828703344999827</v>
      </c>
      <c r="Z48" s="72" t="str">
        <f t="shared" si="5"/>
        <v>ㅇ</v>
      </c>
      <c r="AA48" s="73" t="str">
        <f t="shared" si="3"/>
        <v>ㅇ</v>
      </c>
      <c r="AB48" s="56"/>
      <c r="AI48" s="87">
        <v>0.2213114754098352</v>
      </c>
      <c r="AK48" s="59">
        <v>149.83606557377061</v>
      </c>
      <c r="AP48" s="60">
        <v>0.2213114754098352</v>
      </c>
      <c r="AQ48">
        <v>0</v>
      </c>
      <c r="BN48" s="59">
        <v>149.83606557377061</v>
      </c>
      <c r="BO48">
        <v>0</v>
      </c>
    </row>
    <row r="49" spans="1:67">
      <c r="A49" s="37" t="s">
        <v>147</v>
      </c>
      <c r="B49" s="38">
        <v>4006792</v>
      </c>
      <c r="C49" s="39">
        <v>1</v>
      </c>
      <c r="D49" s="40">
        <v>1</v>
      </c>
      <c r="E49" s="41">
        <v>37807</v>
      </c>
      <c r="F49" s="42" t="s">
        <v>148</v>
      </c>
      <c r="G49" s="43" t="s">
        <v>26</v>
      </c>
      <c r="H49" s="44">
        <v>1</v>
      </c>
      <c r="I49" s="45" t="s">
        <v>27</v>
      </c>
      <c r="J49" s="46" t="s">
        <v>28</v>
      </c>
      <c r="K49" s="47">
        <v>64</v>
      </c>
      <c r="L49" s="48">
        <v>48</v>
      </c>
      <c r="M49" s="49">
        <v>45042.568599537037</v>
      </c>
      <c r="N49" s="50">
        <v>45042.570706018523</v>
      </c>
      <c r="O49" s="51" t="s">
        <v>178</v>
      </c>
      <c r="P49" s="52" t="s">
        <v>155</v>
      </c>
      <c r="Q49" s="79" t="s">
        <v>226</v>
      </c>
      <c r="R49" s="53" t="s">
        <v>156</v>
      </c>
      <c r="S49" s="54" t="s">
        <v>170</v>
      </c>
      <c r="U49" s="79" t="s">
        <v>226</v>
      </c>
      <c r="V49" s="77">
        <v>7.5231481481481471E-4</v>
      </c>
      <c r="W49" s="75">
        <f t="shared" si="4"/>
        <v>7.5231481481481471E-4</v>
      </c>
      <c r="X49" s="76">
        <v>65</v>
      </c>
      <c r="Y49" s="69">
        <f t="shared" si="6"/>
        <v>-0.24648234862509377</v>
      </c>
      <c r="Z49" s="72" t="str">
        <f t="shared" si="5"/>
        <v/>
      </c>
      <c r="AA49" s="73" t="str">
        <f t="shared" si="3"/>
        <v/>
      </c>
      <c r="AB49" s="56"/>
      <c r="AI49" s="87">
        <v>0.23770491803278604</v>
      </c>
      <c r="AK49" s="59">
        <v>152.78688524590174</v>
      </c>
      <c r="AP49" s="60">
        <v>0.23770491803278604</v>
      </c>
      <c r="AQ49">
        <v>0</v>
      </c>
      <c r="BN49" s="59">
        <v>152.78688524590174</v>
      </c>
      <c r="BO49">
        <v>0</v>
      </c>
    </row>
    <row r="50" spans="1:67">
      <c r="A50" s="37" t="s">
        <v>147</v>
      </c>
      <c r="B50" s="38">
        <v>4006837</v>
      </c>
      <c r="C50" s="39">
        <v>1</v>
      </c>
      <c r="D50" s="40">
        <v>1</v>
      </c>
      <c r="E50" s="41">
        <v>37807</v>
      </c>
      <c r="F50" s="42" t="s">
        <v>148</v>
      </c>
      <c r="G50" s="43" t="s">
        <v>26</v>
      </c>
      <c r="H50" s="44">
        <v>1</v>
      </c>
      <c r="I50" s="45" t="s">
        <v>27</v>
      </c>
      <c r="J50" s="46" t="s">
        <v>28</v>
      </c>
      <c r="K50" s="47">
        <v>64</v>
      </c>
      <c r="L50" s="48">
        <v>49</v>
      </c>
      <c r="M50" s="49">
        <v>45042.571435185193</v>
      </c>
      <c r="N50" s="50">
        <v>45042.573553240742</v>
      </c>
      <c r="O50" s="51" t="s">
        <v>36</v>
      </c>
      <c r="P50" s="52" t="s">
        <v>155</v>
      </c>
      <c r="Q50" s="79" t="s">
        <v>195</v>
      </c>
      <c r="R50" s="53" t="s">
        <v>227</v>
      </c>
      <c r="S50" s="54" t="s">
        <v>228</v>
      </c>
      <c r="U50" s="79" t="s">
        <v>195</v>
      </c>
      <c r="V50" s="77">
        <v>7.175925925925927E-4</v>
      </c>
      <c r="W50" s="75">
        <f t="shared" si="4"/>
        <v>7.175925925925927E-4</v>
      </c>
      <c r="X50" s="76">
        <v>62</v>
      </c>
      <c r="Y50" s="69">
        <f t="shared" si="6"/>
        <v>-0.25237398437697728</v>
      </c>
      <c r="Z50" s="72" t="str">
        <f t="shared" si="5"/>
        <v/>
      </c>
      <c r="AA50" s="73" t="str">
        <f t="shared" si="3"/>
        <v/>
      </c>
      <c r="AB50" s="56"/>
      <c r="AI50" s="87">
        <v>0.25409836065573677</v>
      </c>
      <c r="AK50" s="59">
        <v>155.7377049180329</v>
      </c>
      <c r="AP50" s="60">
        <v>0.25409836065573677</v>
      </c>
      <c r="AQ50">
        <v>0</v>
      </c>
      <c r="BN50" s="59">
        <v>155.7377049180329</v>
      </c>
      <c r="BO50">
        <v>0</v>
      </c>
    </row>
    <row r="51" spans="1:67">
      <c r="A51" s="37" t="s">
        <v>147</v>
      </c>
      <c r="B51" s="38">
        <v>4006886</v>
      </c>
      <c r="C51" s="39">
        <v>1</v>
      </c>
      <c r="D51" s="40">
        <v>1</v>
      </c>
      <c r="E51" s="41">
        <v>37807</v>
      </c>
      <c r="F51" s="42" t="s">
        <v>148</v>
      </c>
      <c r="G51" s="43" t="s">
        <v>26</v>
      </c>
      <c r="H51" s="44">
        <v>1</v>
      </c>
      <c r="I51" s="45" t="s">
        <v>27</v>
      </c>
      <c r="J51" s="46" t="s">
        <v>28</v>
      </c>
      <c r="K51" s="47">
        <v>64</v>
      </c>
      <c r="L51" s="48">
        <v>50</v>
      </c>
      <c r="M51" s="49">
        <v>45042.574282407397</v>
      </c>
      <c r="N51" s="50">
        <v>45042.576435185183</v>
      </c>
      <c r="O51" s="51" t="s">
        <v>222</v>
      </c>
      <c r="P51" s="52" t="s">
        <v>158</v>
      </c>
      <c r="Q51" s="79" t="s">
        <v>51</v>
      </c>
      <c r="R51" s="53" t="s">
        <v>224</v>
      </c>
      <c r="S51" s="54" t="s">
        <v>170</v>
      </c>
      <c r="U51" s="79" t="s">
        <v>51</v>
      </c>
      <c r="V51" s="77">
        <v>7.291666666666667E-4</v>
      </c>
      <c r="W51" s="75">
        <f t="shared" si="4"/>
        <v>7.291666666666667E-4</v>
      </c>
      <c r="X51" s="76">
        <v>63</v>
      </c>
      <c r="Y51" s="69">
        <f t="shared" si="6"/>
        <v>-0.25041010579301609</v>
      </c>
      <c r="Z51" s="72" t="str">
        <f t="shared" si="5"/>
        <v/>
      </c>
      <c r="AA51" s="73" t="str">
        <f t="shared" si="3"/>
        <v/>
      </c>
      <c r="AB51" s="56"/>
      <c r="AI51" s="87">
        <v>0.2704918032786876</v>
      </c>
      <c r="AK51" s="59">
        <v>158.68852459016404</v>
      </c>
      <c r="AP51" s="60">
        <v>0.2704918032786876</v>
      </c>
      <c r="AQ51">
        <v>0</v>
      </c>
      <c r="BN51" s="59">
        <v>158.68852459016404</v>
      </c>
      <c r="BO51">
        <v>0</v>
      </c>
    </row>
    <row r="52" spans="1:67">
      <c r="A52" s="37" t="s">
        <v>147</v>
      </c>
      <c r="B52" s="38">
        <v>4006924</v>
      </c>
      <c r="C52" s="39">
        <v>1</v>
      </c>
      <c r="D52" s="40">
        <v>1</v>
      </c>
      <c r="E52" s="41">
        <v>37807</v>
      </c>
      <c r="F52" s="42" t="s">
        <v>148</v>
      </c>
      <c r="G52" s="43" t="s">
        <v>26</v>
      </c>
      <c r="H52" s="44">
        <v>1</v>
      </c>
      <c r="I52" s="45" t="s">
        <v>27</v>
      </c>
      <c r="J52" s="46" t="s">
        <v>28</v>
      </c>
      <c r="K52" s="47">
        <v>64</v>
      </c>
      <c r="L52" s="48">
        <v>51</v>
      </c>
      <c r="M52" s="49">
        <v>45042.577106481483</v>
      </c>
      <c r="N52" s="50">
        <v>45042.579224537039</v>
      </c>
      <c r="O52" s="51" t="s">
        <v>154</v>
      </c>
      <c r="P52" s="52" t="s">
        <v>155</v>
      </c>
      <c r="Q52" s="79" t="s">
        <v>120</v>
      </c>
      <c r="R52" s="53" t="s">
        <v>229</v>
      </c>
      <c r="S52" s="54" t="s">
        <v>230</v>
      </c>
      <c r="U52" s="79" t="s">
        <v>120</v>
      </c>
      <c r="V52" s="77">
        <v>6.7129629629629625E-4</v>
      </c>
      <c r="W52" s="75">
        <f t="shared" si="4"/>
        <v>6.7129629629629625E-4</v>
      </c>
      <c r="X52" s="76">
        <v>58</v>
      </c>
      <c r="Y52" s="69">
        <f t="shared" si="6"/>
        <v>-0.26022949871282192</v>
      </c>
      <c r="Z52" s="72" t="str">
        <f t="shared" si="5"/>
        <v/>
      </c>
      <c r="AA52" s="73" t="str">
        <f t="shared" si="3"/>
        <v/>
      </c>
      <c r="AB52" s="56"/>
      <c r="AI52" s="87">
        <v>0.28688524590163844</v>
      </c>
      <c r="AK52" s="59">
        <v>161.6393442622952</v>
      </c>
      <c r="AP52" s="60">
        <v>0.28688524590163844</v>
      </c>
      <c r="AQ52">
        <v>0</v>
      </c>
      <c r="BN52" s="59">
        <v>161.6393442622952</v>
      </c>
      <c r="BO52">
        <v>2</v>
      </c>
    </row>
    <row r="53" spans="1:67">
      <c r="A53" s="37" t="s">
        <v>147</v>
      </c>
      <c r="B53" s="38">
        <v>4006971</v>
      </c>
      <c r="C53" s="39">
        <v>1</v>
      </c>
      <c r="D53" s="40">
        <v>1</v>
      </c>
      <c r="E53" s="41">
        <v>37807</v>
      </c>
      <c r="F53" s="42" t="s">
        <v>148</v>
      </c>
      <c r="G53" s="43" t="s">
        <v>26</v>
      </c>
      <c r="H53" s="44">
        <v>1</v>
      </c>
      <c r="I53" s="45" t="s">
        <v>27</v>
      </c>
      <c r="J53" s="46" t="s">
        <v>28</v>
      </c>
      <c r="K53" s="47">
        <v>64</v>
      </c>
      <c r="L53" s="48">
        <v>52</v>
      </c>
      <c r="M53" s="49">
        <v>45042.580312500002</v>
      </c>
      <c r="N53" s="50">
        <v>45042.582407407397</v>
      </c>
      <c r="O53" s="51" t="s">
        <v>158</v>
      </c>
      <c r="P53" s="52" t="s">
        <v>155</v>
      </c>
      <c r="Q53" s="79" t="s">
        <v>231</v>
      </c>
      <c r="R53" s="53" t="s">
        <v>75</v>
      </c>
      <c r="S53" s="54" t="s">
        <v>232</v>
      </c>
      <c r="U53" s="79" t="s">
        <v>231</v>
      </c>
      <c r="V53" s="77">
        <v>1.0879629629629629E-3</v>
      </c>
      <c r="W53" s="75">
        <f t="shared" si="4"/>
        <v>1.0879629629629629E-3</v>
      </c>
      <c r="X53" s="76">
        <v>94</v>
      </c>
      <c r="Y53" s="69">
        <f t="shared" si="6"/>
        <v>-0.18952986969022009</v>
      </c>
      <c r="Z53" s="72" t="str">
        <f t="shared" si="5"/>
        <v/>
      </c>
      <c r="AA53" s="73" t="str">
        <f t="shared" si="3"/>
        <v/>
      </c>
      <c r="AB53" s="56"/>
      <c r="AI53" s="87">
        <v>0.30327868852458917</v>
      </c>
      <c r="AK53" s="59">
        <v>164.59016393442636</v>
      </c>
      <c r="AP53" s="60">
        <v>0.30327868852458917</v>
      </c>
      <c r="AQ53">
        <v>0</v>
      </c>
      <c r="BN53" s="59">
        <v>164.59016393442636</v>
      </c>
      <c r="BO53">
        <v>0</v>
      </c>
    </row>
    <row r="54" spans="1:67">
      <c r="A54" s="37" t="s">
        <v>147</v>
      </c>
      <c r="B54" s="38">
        <v>4007022</v>
      </c>
      <c r="C54" s="39">
        <v>1</v>
      </c>
      <c r="D54" s="40">
        <v>1</v>
      </c>
      <c r="E54" s="41">
        <v>37807</v>
      </c>
      <c r="F54" s="42" t="s">
        <v>148</v>
      </c>
      <c r="G54" s="43" t="s">
        <v>26</v>
      </c>
      <c r="H54" s="44">
        <v>1</v>
      </c>
      <c r="I54" s="45" t="s">
        <v>27</v>
      </c>
      <c r="J54" s="46" t="s">
        <v>28</v>
      </c>
      <c r="K54" s="47">
        <v>64</v>
      </c>
      <c r="L54" s="48">
        <v>53</v>
      </c>
      <c r="M54" s="49">
        <v>45042.58326388889</v>
      </c>
      <c r="N54" s="50">
        <v>45042.585358796299</v>
      </c>
      <c r="O54" s="51" t="s">
        <v>158</v>
      </c>
      <c r="P54" s="52" t="s">
        <v>158</v>
      </c>
      <c r="Q54" s="79" t="s">
        <v>76</v>
      </c>
      <c r="R54" s="53" t="s">
        <v>160</v>
      </c>
      <c r="S54" s="54" t="s">
        <v>199</v>
      </c>
      <c r="U54" s="79" t="s">
        <v>76</v>
      </c>
      <c r="V54" s="77">
        <v>8.564814814814815E-4</v>
      </c>
      <c r="W54" s="75">
        <f t="shared" si="4"/>
        <v>8.564814814814815E-4</v>
      </c>
      <c r="X54" s="76">
        <v>74</v>
      </c>
      <c r="Y54" s="69">
        <f t="shared" si="6"/>
        <v>-0.22880744136944334</v>
      </c>
      <c r="Z54" s="72" t="str">
        <f t="shared" si="5"/>
        <v/>
      </c>
      <c r="AA54" s="73" t="str">
        <f t="shared" si="3"/>
        <v/>
      </c>
      <c r="AB54" s="56"/>
      <c r="AI54" s="87">
        <v>0.31967213114754001</v>
      </c>
      <c r="AK54" s="59">
        <v>167.54098360655749</v>
      </c>
      <c r="AP54" s="60">
        <v>0.31967213114754001</v>
      </c>
      <c r="AQ54">
        <v>0</v>
      </c>
      <c r="BN54" s="59">
        <v>167.54098360655749</v>
      </c>
      <c r="BO54">
        <v>0</v>
      </c>
    </row>
    <row r="55" spans="1:67">
      <c r="A55" s="37" t="s">
        <v>147</v>
      </c>
      <c r="B55" s="38">
        <v>4007076</v>
      </c>
      <c r="C55" s="39">
        <v>1</v>
      </c>
      <c r="D55" s="40">
        <v>1</v>
      </c>
      <c r="E55" s="41">
        <v>37807</v>
      </c>
      <c r="F55" s="42" t="s">
        <v>148</v>
      </c>
      <c r="G55" s="43" t="s">
        <v>26</v>
      </c>
      <c r="H55" s="44">
        <v>1</v>
      </c>
      <c r="I55" s="45" t="s">
        <v>27</v>
      </c>
      <c r="J55" s="46" t="s">
        <v>28</v>
      </c>
      <c r="K55" s="47">
        <v>64</v>
      </c>
      <c r="L55" s="48">
        <v>54</v>
      </c>
      <c r="M55" s="49">
        <v>45042.586192129631</v>
      </c>
      <c r="N55" s="50">
        <v>45042.588275462957</v>
      </c>
      <c r="O55" s="51" t="s">
        <v>158</v>
      </c>
      <c r="P55" s="52" t="s">
        <v>155</v>
      </c>
      <c r="Q55" s="79" t="s">
        <v>233</v>
      </c>
      <c r="R55" s="53" t="s">
        <v>75</v>
      </c>
      <c r="S55" s="54" t="s">
        <v>234</v>
      </c>
      <c r="U55" s="79" t="s">
        <v>233</v>
      </c>
      <c r="V55" s="77">
        <v>8.2175925925925917E-4</v>
      </c>
      <c r="W55" s="75">
        <f t="shared" si="4"/>
        <v>8.2175925925925917E-4</v>
      </c>
      <c r="X55" s="76">
        <v>71</v>
      </c>
      <c r="Y55" s="69">
        <f t="shared" si="6"/>
        <v>-0.23469907712132682</v>
      </c>
      <c r="Z55" s="72" t="str">
        <f t="shared" si="5"/>
        <v/>
      </c>
      <c r="AA55" s="73" t="str">
        <f t="shared" si="3"/>
        <v/>
      </c>
      <c r="AB55" s="56"/>
      <c r="AI55" s="87">
        <v>0.33606557377049073</v>
      </c>
      <c r="AK55" s="59">
        <v>170.49180327868865</v>
      </c>
      <c r="AP55" s="60">
        <v>0.33606557377049073</v>
      </c>
      <c r="AQ55">
        <v>0</v>
      </c>
      <c r="BN55" s="59">
        <v>170.49180327868865</v>
      </c>
      <c r="BO55">
        <v>0</v>
      </c>
    </row>
    <row r="56" spans="1:67">
      <c r="A56" s="37" t="s">
        <v>147</v>
      </c>
      <c r="B56" s="38">
        <v>4007121</v>
      </c>
      <c r="C56" s="39">
        <v>1</v>
      </c>
      <c r="D56" s="40">
        <v>1</v>
      </c>
      <c r="E56" s="41">
        <v>37807</v>
      </c>
      <c r="F56" s="42" t="s">
        <v>148</v>
      </c>
      <c r="G56" s="43" t="s">
        <v>26</v>
      </c>
      <c r="H56" s="44">
        <v>1</v>
      </c>
      <c r="I56" s="45" t="s">
        <v>27</v>
      </c>
      <c r="J56" s="46" t="s">
        <v>28</v>
      </c>
      <c r="K56" s="47">
        <v>64</v>
      </c>
      <c r="L56" s="48">
        <v>55</v>
      </c>
      <c r="M56" s="49">
        <v>45042.589189814818</v>
      </c>
      <c r="N56" s="50">
        <v>45042.591284722221</v>
      </c>
      <c r="O56" s="51" t="s">
        <v>158</v>
      </c>
      <c r="P56" s="52" t="s">
        <v>158</v>
      </c>
      <c r="Q56" s="79" t="s">
        <v>200</v>
      </c>
      <c r="R56" s="53" t="s">
        <v>160</v>
      </c>
      <c r="S56" s="54" t="s">
        <v>201</v>
      </c>
      <c r="U56" s="79" t="s">
        <v>200</v>
      </c>
      <c r="V56" s="77">
        <v>9.1435185185185185E-4</v>
      </c>
      <c r="W56" s="75">
        <f t="shared" si="4"/>
        <v>9.1435185185185185E-4</v>
      </c>
      <c r="X56" s="76">
        <v>79</v>
      </c>
      <c r="Y56" s="69">
        <f t="shared" si="6"/>
        <v>-0.21898804844963751</v>
      </c>
      <c r="Z56" s="72" t="str">
        <f t="shared" si="5"/>
        <v/>
      </c>
      <c r="AA56" s="73" t="str">
        <f t="shared" si="3"/>
        <v/>
      </c>
      <c r="AB56" s="56"/>
      <c r="AI56" s="87">
        <v>0.35245901639344157</v>
      </c>
      <c r="AK56" s="59">
        <v>173.44262295081978</v>
      </c>
      <c r="AP56" s="60">
        <v>0.35245901639344157</v>
      </c>
      <c r="AQ56">
        <v>0</v>
      </c>
      <c r="BN56" s="59">
        <v>173.44262295081978</v>
      </c>
      <c r="BO56">
        <v>0</v>
      </c>
    </row>
    <row r="57" spans="1:67">
      <c r="A57" s="37" t="s">
        <v>147</v>
      </c>
      <c r="B57" s="38">
        <v>4007170</v>
      </c>
      <c r="C57" s="39">
        <v>1</v>
      </c>
      <c r="D57" s="40">
        <v>1</v>
      </c>
      <c r="E57" s="41">
        <v>37807</v>
      </c>
      <c r="F57" s="42" t="s">
        <v>148</v>
      </c>
      <c r="G57" s="43" t="s">
        <v>26</v>
      </c>
      <c r="H57" s="44">
        <v>1</v>
      </c>
      <c r="I57" s="45" t="s">
        <v>27</v>
      </c>
      <c r="J57" s="46" t="s">
        <v>28</v>
      </c>
      <c r="K57" s="47">
        <v>64</v>
      </c>
      <c r="L57" s="48">
        <v>56</v>
      </c>
      <c r="M57" s="49">
        <v>45042.592233796298</v>
      </c>
      <c r="N57" s="50">
        <v>45042.594328703701</v>
      </c>
      <c r="O57" s="51" t="s">
        <v>158</v>
      </c>
      <c r="P57" s="52" t="s">
        <v>155</v>
      </c>
      <c r="Q57" s="79" t="s">
        <v>235</v>
      </c>
      <c r="R57" s="53" t="s">
        <v>160</v>
      </c>
      <c r="S57" s="54" t="s">
        <v>236</v>
      </c>
      <c r="U57" s="79" t="s">
        <v>235</v>
      </c>
      <c r="V57" s="77">
        <v>9.4907407407407408E-4</v>
      </c>
      <c r="W57" s="75">
        <f t="shared" si="4"/>
        <v>9.4907407407407408E-4</v>
      </c>
      <c r="X57" s="76">
        <v>82</v>
      </c>
      <c r="Y57" s="69">
        <f t="shared" si="6"/>
        <v>-0.21309641269775403</v>
      </c>
      <c r="Z57" s="72" t="str">
        <f t="shared" si="5"/>
        <v/>
      </c>
      <c r="AA57" s="73" t="str">
        <f t="shared" si="3"/>
        <v/>
      </c>
      <c r="AB57" s="56"/>
      <c r="AI57" s="87">
        <v>0.36885245901639241</v>
      </c>
      <c r="AK57" s="59">
        <v>176.39344262295094</v>
      </c>
      <c r="AP57" s="60">
        <v>0.36885245901639241</v>
      </c>
      <c r="AQ57">
        <v>0</v>
      </c>
      <c r="BN57" s="59">
        <v>176.39344262295094</v>
      </c>
      <c r="BO57">
        <v>0</v>
      </c>
    </row>
    <row r="58" spans="1:67">
      <c r="A58" s="37" t="s">
        <v>147</v>
      </c>
      <c r="B58" s="38">
        <v>4007225</v>
      </c>
      <c r="C58" s="39">
        <v>1</v>
      </c>
      <c r="D58" s="40">
        <v>1</v>
      </c>
      <c r="E58" s="41">
        <v>37807</v>
      </c>
      <c r="F58" s="42" t="s">
        <v>148</v>
      </c>
      <c r="G58" s="43" t="s">
        <v>26</v>
      </c>
      <c r="H58" s="44">
        <v>1</v>
      </c>
      <c r="I58" s="45" t="s">
        <v>27</v>
      </c>
      <c r="J58" s="46" t="s">
        <v>28</v>
      </c>
      <c r="K58" s="47">
        <v>64</v>
      </c>
      <c r="L58" s="48">
        <v>57</v>
      </c>
      <c r="M58" s="49">
        <v>45042.595277777778</v>
      </c>
      <c r="N58" s="50">
        <v>45042.597372685188</v>
      </c>
      <c r="O58" s="51" t="s">
        <v>158</v>
      </c>
      <c r="P58" s="52" t="s">
        <v>158</v>
      </c>
      <c r="Q58" s="79" t="s">
        <v>235</v>
      </c>
      <c r="R58" s="53" t="s">
        <v>160</v>
      </c>
      <c r="S58" s="54" t="s">
        <v>236</v>
      </c>
      <c r="U58" s="79" t="s">
        <v>235</v>
      </c>
      <c r="V58" s="77">
        <v>9.4907407407407408E-4</v>
      </c>
      <c r="W58" s="75">
        <f t="shared" si="4"/>
        <v>9.4907407407407408E-4</v>
      </c>
      <c r="X58" s="76">
        <v>82</v>
      </c>
      <c r="Y58" s="69">
        <f t="shared" si="6"/>
        <v>-0.21309641269775403</v>
      </c>
      <c r="Z58" s="72" t="str">
        <f t="shared" si="5"/>
        <v/>
      </c>
      <c r="AA58" s="73" t="str">
        <f t="shared" si="3"/>
        <v/>
      </c>
      <c r="AB58" s="56"/>
      <c r="AI58" s="87">
        <v>0.38524590163934314</v>
      </c>
      <c r="AK58" s="59">
        <v>179.3442622950821</v>
      </c>
      <c r="AP58" s="60">
        <v>0.38524590163934314</v>
      </c>
      <c r="AQ58">
        <v>0</v>
      </c>
      <c r="BN58" s="59">
        <v>179.3442622950821</v>
      </c>
      <c r="BO58">
        <v>0</v>
      </c>
    </row>
    <row r="59" spans="1:67">
      <c r="A59" s="37" t="s">
        <v>147</v>
      </c>
      <c r="B59" s="38">
        <v>4007283</v>
      </c>
      <c r="C59" s="39">
        <v>1</v>
      </c>
      <c r="D59" s="40">
        <v>1</v>
      </c>
      <c r="E59" s="41">
        <v>37807</v>
      </c>
      <c r="F59" s="42" t="s">
        <v>148</v>
      </c>
      <c r="G59" s="43" t="s">
        <v>26</v>
      </c>
      <c r="H59" s="44">
        <v>1</v>
      </c>
      <c r="I59" s="45" t="s">
        <v>27</v>
      </c>
      <c r="J59" s="46" t="s">
        <v>28</v>
      </c>
      <c r="K59" s="47">
        <v>64</v>
      </c>
      <c r="L59" s="48">
        <v>58</v>
      </c>
      <c r="M59" s="49">
        <v>45042.598449074067</v>
      </c>
      <c r="N59" s="50">
        <v>45042.600543981483</v>
      </c>
      <c r="O59" s="51" t="s">
        <v>158</v>
      </c>
      <c r="P59" s="52" t="s">
        <v>158</v>
      </c>
      <c r="Q59" s="79" t="s">
        <v>237</v>
      </c>
      <c r="R59" s="53" t="s">
        <v>160</v>
      </c>
      <c r="S59" s="54" t="s">
        <v>238</v>
      </c>
      <c r="U59" s="79" t="s">
        <v>237</v>
      </c>
      <c r="V59" s="77">
        <v>1.0763888888888889E-3</v>
      </c>
      <c r="W59" s="75">
        <f t="shared" si="4"/>
        <v>1.0763888888888889E-3</v>
      </c>
      <c r="X59" s="76">
        <v>93</v>
      </c>
      <c r="Y59" s="69">
        <f t="shared" si="6"/>
        <v>-0.19149374827418125</v>
      </c>
      <c r="Z59" s="72" t="str">
        <f t="shared" si="5"/>
        <v/>
      </c>
      <c r="AA59" s="73" t="str">
        <f t="shared" si="3"/>
        <v/>
      </c>
      <c r="AB59" s="56"/>
      <c r="AI59" s="87">
        <v>0.40163934426229397</v>
      </c>
      <c r="AK59" s="59">
        <v>182.29508196721324</v>
      </c>
      <c r="AP59" s="60">
        <v>0.40163934426229397</v>
      </c>
      <c r="AQ59">
        <v>0</v>
      </c>
      <c r="BN59" s="59">
        <v>182.29508196721324</v>
      </c>
      <c r="BO59">
        <v>0</v>
      </c>
    </row>
    <row r="60" spans="1:67">
      <c r="A60" s="37" t="s">
        <v>147</v>
      </c>
      <c r="B60" s="38">
        <v>4007330</v>
      </c>
      <c r="C60" s="39">
        <v>1</v>
      </c>
      <c r="D60" s="40">
        <v>1</v>
      </c>
      <c r="E60" s="41">
        <v>37807</v>
      </c>
      <c r="F60" s="42" t="s">
        <v>148</v>
      </c>
      <c r="G60" s="43" t="s">
        <v>26</v>
      </c>
      <c r="H60" s="44">
        <v>1</v>
      </c>
      <c r="I60" s="45" t="s">
        <v>27</v>
      </c>
      <c r="J60" s="46" t="s">
        <v>28</v>
      </c>
      <c r="K60" s="47">
        <v>64</v>
      </c>
      <c r="L60" s="48">
        <v>59</v>
      </c>
      <c r="M60" s="49">
        <v>45042.601423611108</v>
      </c>
      <c r="N60" s="50">
        <v>45042.603518518517</v>
      </c>
      <c r="O60" s="51" t="s">
        <v>158</v>
      </c>
      <c r="P60" s="52" t="s">
        <v>158</v>
      </c>
      <c r="Q60" s="79" t="s">
        <v>119</v>
      </c>
      <c r="R60" s="53" t="s">
        <v>160</v>
      </c>
      <c r="S60" s="54" t="s">
        <v>239</v>
      </c>
      <c r="U60" s="79" t="s">
        <v>119</v>
      </c>
      <c r="V60" s="77">
        <v>8.9120370370370362E-4</v>
      </c>
      <c r="W60" s="75">
        <f t="shared" si="4"/>
        <v>8.9120370370370362E-4</v>
      </c>
      <c r="X60" s="76">
        <v>77</v>
      </c>
      <c r="Y60" s="69">
        <f t="shared" si="6"/>
        <v>-0.22291580561755983</v>
      </c>
      <c r="Z60" s="72" t="str">
        <f t="shared" si="5"/>
        <v/>
      </c>
      <c r="AA60" s="73" t="str">
        <f t="shared" si="3"/>
        <v/>
      </c>
      <c r="AB60" s="56"/>
      <c r="AI60" s="87">
        <v>0.41803278688524481</v>
      </c>
      <c r="AK60" s="59">
        <v>185.2459016393444</v>
      </c>
      <c r="AP60" s="60">
        <v>0.41803278688524481</v>
      </c>
      <c r="AQ60">
        <v>1</v>
      </c>
      <c r="BN60" s="59">
        <v>185.2459016393444</v>
      </c>
      <c r="BO60">
        <v>0</v>
      </c>
    </row>
    <row r="61" spans="1:67">
      <c r="A61" s="37" t="s">
        <v>147</v>
      </c>
      <c r="B61" s="38">
        <v>4007387</v>
      </c>
      <c r="C61" s="39">
        <v>1</v>
      </c>
      <c r="D61" s="40">
        <v>1</v>
      </c>
      <c r="E61" s="41">
        <v>37807</v>
      </c>
      <c r="F61" s="42" t="s">
        <v>148</v>
      </c>
      <c r="G61" s="43" t="s">
        <v>26</v>
      </c>
      <c r="H61" s="44">
        <v>1</v>
      </c>
      <c r="I61" s="45" t="s">
        <v>27</v>
      </c>
      <c r="J61" s="46" t="s">
        <v>28</v>
      </c>
      <c r="K61" s="47">
        <v>64</v>
      </c>
      <c r="L61" s="48">
        <v>60</v>
      </c>
      <c r="M61" s="49">
        <v>45042.60465277778</v>
      </c>
      <c r="N61" s="50">
        <v>45042.606736111113</v>
      </c>
      <c r="O61" s="51" t="s">
        <v>158</v>
      </c>
      <c r="P61" s="52" t="s">
        <v>158</v>
      </c>
      <c r="Q61" s="79" t="s">
        <v>240</v>
      </c>
      <c r="R61" s="53" t="s">
        <v>160</v>
      </c>
      <c r="S61" s="54" t="s">
        <v>241</v>
      </c>
      <c r="U61" s="79" t="s">
        <v>240</v>
      </c>
      <c r="V61" s="77">
        <v>1.1342592592592591E-3</v>
      </c>
      <c r="W61" s="75">
        <f t="shared" si="4"/>
        <v>1.1342592592592591E-3</v>
      </c>
      <c r="X61" s="76">
        <v>98</v>
      </c>
      <c r="Y61" s="69">
        <f t="shared" si="6"/>
        <v>-0.18167435535437543</v>
      </c>
      <c r="Z61" s="72" t="str">
        <f t="shared" si="5"/>
        <v/>
      </c>
      <c r="AA61" s="73" t="str">
        <f t="shared" si="3"/>
        <v/>
      </c>
      <c r="AB61" s="56"/>
      <c r="AI61" s="87">
        <v>0.43442622950819554</v>
      </c>
      <c r="AK61" s="59">
        <v>188.19672131147556</v>
      </c>
      <c r="AP61" s="60">
        <v>0.43442622950819554</v>
      </c>
      <c r="AQ61">
        <v>0</v>
      </c>
      <c r="BN61" s="59">
        <v>188.19672131147556</v>
      </c>
      <c r="BO61">
        <v>0</v>
      </c>
    </row>
    <row r="62" spans="1:67">
      <c r="A62" s="37" t="s">
        <v>147</v>
      </c>
      <c r="B62" s="38">
        <v>4007441</v>
      </c>
      <c r="C62" s="39">
        <v>1</v>
      </c>
      <c r="D62" s="40">
        <v>1</v>
      </c>
      <c r="E62" s="41">
        <v>37807</v>
      </c>
      <c r="F62" s="42" t="s">
        <v>148</v>
      </c>
      <c r="G62" s="43" t="s">
        <v>26</v>
      </c>
      <c r="H62" s="44">
        <v>1</v>
      </c>
      <c r="I62" s="45" t="s">
        <v>27</v>
      </c>
      <c r="J62" s="46" t="s">
        <v>28</v>
      </c>
      <c r="K62" s="47">
        <v>64</v>
      </c>
      <c r="L62" s="48">
        <v>61</v>
      </c>
      <c r="M62" s="49">
        <v>45042.607581018521</v>
      </c>
      <c r="N62" s="50">
        <v>45042.609664351847</v>
      </c>
      <c r="O62" s="51" t="s">
        <v>158</v>
      </c>
      <c r="P62" s="52" t="s">
        <v>155</v>
      </c>
      <c r="Q62" s="79" t="s">
        <v>242</v>
      </c>
      <c r="R62" s="53" t="s">
        <v>160</v>
      </c>
      <c r="S62" s="54" t="s">
        <v>243</v>
      </c>
      <c r="U62" s="79" t="s">
        <v>242</v>
      </c>
      <c r="V62" s="77">
        <v>8.3333333333333339E-4</v>
      </c>
      <c r="W62" s="75">
        <f t="shared" si="4"/>
        <v>8.3333333333333339E-4</v>
      </c>
      <c r="X62" s="76">
        <v>72</v>
      </c>
      <c r="Y62" s="69">
        <f t="shared" si="6"/>
        <v>-0.23273519853736566</v>
      </c>
      <c r="Z62" s="72" t="str">
        <f t="shared" si="5"/>
        <v/>
      </c>
      <c r="AA62" s="73" t="str">
        <f t="shared" si="3"/>
        <v/>
      </c>
      <c r="AB62" s="56"/>
      <c r="AI62" s="87">
        <v>0.45081967213114638</v>
      </c>
      <c r="AK62" s="59">
        <v>191.14754098360669</v>
      </c>
      <c r="AP62" s="60">
        <v>0.45081967213114638</v>
      </c>
      <c r="AQ62">
        <v>0</v>
      </c>
      <c r="BN62" s="59">
        <v>191.14754098360669</v>
      </c>
      <c r="BO62">
        <v>0</v>
      </c>
    </row>
    <row r="63" spans="1:67">
      <c r="A63" s="37" t="s">
        <v>147</v>
      </c>
      <c r="B63" s="38">
        <v>4007489</v>
      </c>
      <c r="C63" s="39">
        <v>1</v>
      </c>
      <c r="D63" s="40">
        <v>1</v>
      </c>
      <c r="E63" s="41">
        <v>37807</v>
      </c>
      <c r="F63" s="42" t="s">
        <v>148</v>
      </c>
      <c r="G63" s="43" t="s">
        <v>26</v>
      </c>
      <c r="H63" s="44">
        <v>1</v>
      </c>
      <c r="I63" s="45" t="s">
        <v>27</v>
      </c>
      <c r="J63" s="46" t="s">
        <v>28</v>
      </c>
      <c r="K63" s="47">
        <v>64</v>
      </c>
      <c r="L63" s="48">
        <v>62</v>
      </c>
      <c r="M63" s="49">
        <v>45042.610381944447</v>
      </c>
      <c r="N63" s="50">
        <v>45042.61246527778</v>
      </c>
      <c r="O63" s="51" t="s">
        <v>158</v>
      </c>
      <c r="P63" s="52" t="s">
        <v>155</v>
      </c>
      <c r="Q63" s="79" t="s">
        <v>244</v>
      </c>
      <c r="R63" s="53" t="s">
        <v>160</v>
      </c>
      <c r="S63" s="54" t="s">
        <v>230</v>
      </c>
      <c r="U63" s="79" t="s">
        <v>244</v>
      </c>
      <c r="V63" s="77">
        <v>7.0601851851851847E-4</v>
      </c>
      <c r="W63" s="75">
        <f t="shared" si="4"/>
        <v>7.0601851851851847E-4</v>
      </c>
      <c r="X63" s="76">
        <v>61</v>
      </c>
      <c r="Y63" s="69">
        <f t="shared" si="6"/>
        <v>-0.25433786296093841</v>
      </c>
      <c r="Z63" s="72" t="str">
        <f t="shared" si="5"/>
        <v/>
      </c>
      <c r="AA63" s="73" t="str">
        <f t="shared" si="3"/>
        <v/>
      </c>
      <c r="AB63" s="56"/>
      <c r="AI63" s="87">
        <v>0.46721311475409721</v>
      </c>
      <c r="AK63" s="59">
        <v>194.09836065573785</v>
      </c>
      <c r="AP63" s="60">
        <v>0.46721311475409721</v>
      </c>
      <c r="AQ63">
        <v>0</v>
      </c>
      <c r="BN63" s="59">
        <v>194.09836065573785</v>
      </c>
      <c r="BO63">
        <v>0</v>
      </c>
    </row>
    <row r="64" spans="1:67">
      <c r="A64" s="37" t="s">
        <v>147</v>
      </c>
      <c r="B64" s="38">
        <v>4007540</v>
      </c>
      <c r="C64" s="39">
        <v>1</v>
      </c>
      <c r="D64" s="40">
        <v>1</v>
      </c>
      <c r="E64" s="41">
        <v>37807</v>
      </c>
      <c r="F64" s="42" t="s">
        <v>148</v>
      </c>
      <c r="G64" s="43" t="s">
        <v>26</v>
      </c>
      <c r="H64" s="44">
        <v>1</v>
      </c>
      <c r="I64" s="45" t="s">
        <v>27</v>
      </c>
      <c r="J64" s="46" t="s">
        <v>28</v>
      </c>
      <c r="K64" s="47">
        <v>64</v>
      </c>
      <c r="L64" s="48">
        <v>63</v>
      </c>
      <c r="M64" s="49">
        <v>45042.61310185185</v>
      </c>
      <c r="N64" s="50">
        <v>45042.61519675926</v>
      </c>
      <c r="O64" s="51" t="s">
        <v>158</v>
      </c>
      <c r="P64" s="52" t="s">
        <v>155</v>
      </c>
      <c r="Q64" s="79" t="s">
        <v>245</v>
      </c>
      <c r="R64" s="53" t="s">
        <v>160</v>
      </c>
      <c r="S64" s="54" t="s">
        <v>246</v>
      </c>
      <c r="U64" s="79" t="s">
        <v>245</v>
      </c>
      <c r="V64" s="77">
        <v>6.2500000000000001E-4</v>
      </c>
      <c r="W64" s="75">
        <f t="shared" si="4"/>
        <v>6.2500000000000001E-4</v>
      </c>
      <c r="X64" s="76">
        <v>54</v>
      </c>
      <c r="Y64" s="69">
        <f t="shared" si="6"/>
        <v>-0.26808501304866655</v>
      </c>
      <c r="Z64" s="72" t="str">
        <f t="shared" si="5"/>
        <v/>
      </c>
      <c r="AA64" s="73" t="str">
        <f t="shared" si="3"/>
        <v/>
      </c>
      <c r="AB64" s="56"/>
      <c r="AI64" s="87">
        <v>0.48360655737704794</v>
      </c>
      <c r="AK64" s="59">
        <v>197.04918032786901</v>
      </c>
      <c r="AP64" s="60">
        <v>0.48360655737704794</v>
      </c>
      <c r="AQ64">
        <v>0</v>
      </c>
      <c r="BN64" s="59">
        <v>197.04918032786901</v>
      </c>
      <c r="BO64">
        <v>0</v>
      </c>
    </row>
    <row r="65" spans="1:67">
      <c r="A65" s="37" t="s">
        <v>147</v>
      </c>
      <c r="B65" s="38">
        <v>4007589</v>
      </c>
      <c r="C65" s="39">
        <v>1</v>
      </c>
      <c r="D65" s="40">
        <v>1</v>
      </c>
      <c r="E65" s="41">
        <v>37807</v>
      </c>
      <c r="F65" s="42" t="s">
        <v>148</v>
      </c>
      <c r="G65" s="43" t="s">
        <v>26</v>
      </c>
      <c r="H65" s="44">
        <v>1</v>
      </c>
      <c r="I65" s="45" t="s">
        <v>27</v>
      </c>
      <c r="J65" s="46" t="s">
        <v>28</v>
      </c>
      <c r="K65" s="47">
        <v>64</v>
      </c>
      <c r="L65" s="48">
        <v>64</v>
      </c>
      <c r="M65" s="49">
        <v>45042.615960648152</v>
      </c>
      <c r="N65" s="50">
        <v>45042.618090277778</v>
      </c>
      <c r="O65" s="51" t="s">
        <v>154</v>
      </c>
      <c r="P65" s="52" t="s">
        <v>154</v>
      </c>
      <c r="Q65" s="79" t="s">
        <v>247</v>
      </c>
      <c r="R65" s="53" t="s">
        <v>160</v>
      </c>
      <c r="S65" s="54" t="s">
        <v>248</v>
      </c>
      <c r="U65" s="79" t="s">
        <v>247</v>
      </c>
      <c r="V65" s="77">
        <v>7.7546296296296304E-4</v>
      </c>
      <c r="W65" s="75">
        <f t="shared" si="4"/>
        <v>7.7546296296296304E-4</v>
      </c>
      <c r="X65" s="76">
        <v>67</v>
      </c>
      <c r="Y65" s="69">
        <f t="shared" si="6"/>
        <v>-0.24255459145717145</v>
      </c>
      <c r="Z65" s="72" t="str">
        <f t="shared" si="5"/>
        <v/>
      </c>
      <c r="AA65" s="73" t="str">
        <f t="shared" si="3"/>
        <v/>
      </c>
      <c r="AB65" s="56"/>
      <c r="AI65" s="87">
        <v>0.49999999999999878</v>
      </c>
      <c r="AK65" s="59">
        <v>200.00000000000014</v>
      </c>
      <c r="AP65" s="60">
        <v>0.49999999999999878</v>
      </c>
      <c r="AQ65">
        <v>1</v>
      </c>
      <c r="BN65" s="59">
        <v>200.00000000000014</v>
      </c>
      <c r="BO65">
        <v>0</v>
      </c>
    </row>
    <row r="66" spans="1:67" ht="18" thickBot="1">
      <c r="A66" s="37" t="s">
        <v>147</v>
      </c>
      <c r="B66" s="38">
        <v>4003406</v>
      </c>
      <c r="C66" s="39">
        <v>1</v>
      </c>
      <c r="D66" s="40">
        <v>7</v>
      </c>
      <c r="E66" s="41">
        <v>37814</v>
      </c>
      <c r="F66" s="42" t="s">
        <v>148</v>
      </c>
      <c r="G66" s="43" t="s">
        <v>26</v>
      </c>
      <c r="H66" s="44">
        <v>2</v>
      </c>
      <c r="I66" s="45" t="s">
        <v>40</v>
      </c>
      <c r="J66" s="46" t="s">
        <v>41</v>
      </c>
      <c r="K66" s="47">
        <v>150</v>
      </c>
      <c r="L66" s="48">
        <v>4</v>
      </c>
      <c r="M66" s="49">
        <v>45042.323483796303</v>
      </c>
      <c r="N66" s="50">
        <v>45042.371689814812</v>
      </c>
      <c r="O66" s="51" t="s">
        <v>249</v>
      </c>
      <c r="P66" s="52" t="s">
        <v>250</v>
      </c>
      <c r="Q66" s="80" t="s">
        <v>251</v>
      </c>
      <c r="R66" s="53" t="s">
        <v>252</v>
      </c>
      <c r="S66" s="54" t="s">
        <v>253</v>
      </c>
      <c r="T66">
        <v>1</v>
      </c>
      <c r="U66" s="80" t="s">
        <v>251</v>
      </c>
      <c r="V66" s="81">
        <v>0.51680555555555552</v>
      </c>
      <c r="W66" s="82"/>
      <c r="X66" s="83"/>
      <c r="Y66" s="65"/>
      <c r="Z66" s="66"/>
      <c r="AA66" s="66"/>
      <c r="AE66" s="58" t="s">
        <v>551</v>
      </c>
      <c r="AF66" s="60">
        <f>AVERAGE($X$67:$X$129, 4)</f>
        <v>229.296875</v>
      </c>
      <c r="AH66" s="63"/>
      <c r="BN66" s="89" t="s">
        <v>562</v>
      </c>
      <c r="BO66" s="84">
        <v>9</v>
      </c>
    </row>
    <row r="67" spans="1:67">
      <c r="A67" s="37" t="s">
        <v>147</v>
      </c>
      <c r="B67" s="38">
        <v>4003624</v>
      </c>
      <c r="C67" s="39">
        <v>1</v>
      </c>
      <c r="D67" s="40">
        <v>7</v>
      </c>
      <c r="E67" s="41">
        <v>37814</v>
      </c>
      <c r="F67" s="42" t="s">
        <v>148</v>
      </c>
      <c r="G67" s="43" t="s">
        <v>26</v>
      </c>
      <c r="H67" s="44">
        <v>2</v>
      </c>
      <c r="I67" s="45" t="s">
        <v>40</v>
      </c>
      <c r="J67" s="46" t="s">
        <v>41</v>
      </c>
      <c r="K67" s="47">
        <v>150</v>
      </c>
      <c r="L67" s="48">
        <v>5</v>
      </c>
      <c r="M67" s="49">
        <v>45042.372002314813</v>
      </c>
      <c r="N67" s="50">
        <v>45042.37605324074</v>
      </c>
      <c r="O67" s="51" t="s">
        <v>49</v>
      </c>
      <c r="P67" s="52" t="s">
        <v>49</v>
      </c>
      <c r="Q67" s="80" t="s">
        <v>72</v>
      </c>
      <c r="R67" s="53" t="s">
        <v>160</v>
      </c>
      <c r="S67" s="54" t="s">
        <v>254</v>
      </c>
      <c r="U67" s="80" t="s">
        <v>72</v>
      </c>
      <c r="V67" s="81">
        <v>3.1250000000000001E-4</v>
      </c>
      <c r="W67" s="82">
        <f t="shared" si="4"/>
        <v>3.1250000000000001E-4</v>
      </c>
      <c r="X67" s="83">
        <v>27</v>
      </c>
      <c r="Y67" s="65">
        <f>(X67-$AF$66)/$AF$69</f>
        <v>-0.25148566565536157</v>
      </c>
      <c r="Z67" s="67" t="str">
        <f>IF(X67&gt;$AF$77, "ㅇ", "")</f>
        <v/>
      </c>
      <c r="AA67" s="68" t="str">
        <f>IF(Y67 &gt;$AF$79, "ㅇ", "")</f>
        <v/>
      </c>
      <c r="AE67" s="58" t="s">
        <v>552</v>
      </c>
      <c r="AF67" s="60">
        <f>MEDIAN($X$67:$X$129, 4)</f>
        <v>51.5</v>
      </c>
      <c r="AH67" s="63"/>
      <c r="AI67" s="88">
        <v>-0.5</v>
      </c>
      <c r="AK67" s="59">
        <v>20</v>
      </c>
      <c r="AP67" s="85" t="s">
        <v>565</v>
      </c>
      <c r="AQ67" s="85" t="s">
        <v>563</v>
      </c>
      <c r="BN67" s="85" t="s">
        <v>564</v>
      </c>
      <c r="BO67" s="85" t="s">
        <v>563</v>
      </c>
    </row>
    <row r="68" spans="1:67">
      <c r="A68" s="37" t="s">
        <v>147</v>
      </c>
      <c r="B68" s="38">
        <v>4003576</v>
      </c>
      <c r="C68" s="39">
        <v>1</v>
      </c>
      <c r="D68" s="40">
        <v>7</v>
      </c>
      <c r="E68" s="41">
        <v>37814</v>
      </c>
      <c r="F68" s="42" t="s">
        <v>148</v>
      </c>
      <c r="G68" s="43" t="s">
        <v>26</v>
      </c>
      <c r="H68" s="44">
        <v>2</v>
      </c>
      <c r="I68" s="45" t="s">
        <v>40</v>
      </c>
      <c r="J68" s="46" t="s">
        <v>41</v>
      </c>
      <c r="K68" s="47">
        <v>150</v>
      </c>
      <c r="L68" s="48">
        <v>6</v>
      </c>
      <c r="M68" s="49">
        <v>45042.376493055563</v>
      </c>
      <c r="N68" s="50">
        <v>45042.380543981482</v>
      </c>
      <c r="O68" s="51" t="s">
        <v>49</v>
      </c>
      <c r="P68" s="52" t="s">
        <v>255</v>
      </c>
      <c r="Q68" s="80" t="s">
        <v>256</v>
      </c>
      <c r="R68" s="53" t="s">
        <v>160</v>
      </c>
      <c r="S68" s="54" t="s">
        <v>257</v>
      </c>
      <c r="U68" s="80" t="s">
        <v>256</v>
      </c>
      <c r="V68" s="81">
        <v>4.3981481481481481E-4</v>
      </c>
      <c r="W68" s="82">
        <f t="shared" si="4"/>
        <v>4.3981481481481481E-4</v>
      </c>
      <c r="X68" s="83">
        <v>38</v>
      </c>
      <c r="Y68" s="65">
        <f t="shared" ref="Y68:Y129" si="7">(X68-$AF$66)/$AF$69</f>
        <v>-0.23781099904368513</v>
      </c>
      <c r="Z68" s="67" t="str">
        <f t="shared" ref="Z68:Z129" si="8">IF(X68&gt;$AF$77, "ㅇ", "")</f>
        <v/>
      </c>
      <c r="AA68" s="68" t="str">
        <f t="shared" ref="AA68:AA129" si="9">IF(Y68 &gt;$AF$79, "ㅇ", "")</f>
        <v/>
      </c>
      <c r="AE68" s="58" t="s">
        <v>553</v>
      </c>
      <c r="AF68" s="60">
        <f>_xlfn.VAR.S($X$67:$X$129, 4)</f>
        <v>647070.91046626982</v>
      </c>
      <c r="AH68" s="63"/>
      <c r="AI68" s="88">
        <v>-0.4838709677419355</v>
      </c>
      <c r="AK68" s="59">
        <v>22.95081967213115</v>
      </c>
      <c r="AP68" s="60">
        <v>-0.4838709677419355</v>
      </c>
      <c r="AQ68">
        <v>0</v>
      </c>
      <c r="BN68" s="59">
        <v>22.95081967213115</v>
      </c>
      <c r="BO68">
        <v>0</v>
      </c>
    </row>
    <row r="69" spans="1:67">
      <c r="A69" s="37" t="s">
        <v>147</v>
      </c>
      <c r="B69" s="38">
        <v>4003691</v>
      </c>
      <c r="C69" s="39">
        <v>1</v>
      </c>
      <c r="D69" s="40">
        <v>7</v>
      </c>
      <c r="E69" s="41">
        <v>37814</v>
      </c>
      <c r="F69" s="42" t="s">
        <v>148</v>
      </c>
      <c r="G69" s="43" t="s">
        <v>26</v>
      </c>
      <c r="H69" s="44">
        <v>2</v>
      </c>
      <c r="I69" s="45" t="s">
        <v>40</v>
      </c>
      <c r="J69" s="46" t="s">
        <v>41</v>
      </c>
      <c r="K69" s="47">
        <v>150</v>
      </c>
      <c r="L69" s="48">
        <v>7</v>
      </c>
      <c r="M69" s="49">
        <v>45042.38108796296</v>
      </c>
      <c r="N69" s="50">
        <v>45042.385138888887</v>
      </c>
      <c r="O69" s="51" t="s">
        <v>49</v>
      </c>
      <c r="P69" s="52" t="s">
        <v>255</v>
      </c>
      <c r="Q69" s="80" t="s">
        <v>74</v>
      </c>
      <c r="R69" s="53" t="s">
        <v>160</v>
      </c>
      <c r="S69" s="54" t="s">
        <v>165</v>
      </c>
      <c r="U69" s="80" t="s">
        <v>74</v>
      </c>
      <c r="V69" s="81">
        <v>5.4398148148148144E-4</v>
      </c>
      <c r="W69" s="82">
        <f t="shared" si="4"/>
        <v>5.4398148148148144E-4</v>
      </c>
      <c r="X69" s="83">
        <v>47</v>
      </c>
      <c r="Y69" s="65">
        <f t="shared" si="7"/>
        <v>-0.22662263545231354</v>
      </c>
      <c r="Z69" s="67" t="str">
        <f t="shared" si="8"/>
        <v/>
      </c>
      <c r="AA69" s="68" t="str">
        <f t="shared" si="9"/>
        <v/>
      </c>
      <c r="AE69" s="58" t="s">
        <v>554</v>
      </c>
      <c r="AF69" s="60">
        <f>_xlfn.STDEV.S($X$67:$X$129, 4)</f>
        <v>804.40717952183263</v>
      </c>
      <c r="AH69" s="63"/>
      <c r="AI69" s="88">
        <v>-0.467741935483871</v>
      </c>
      <c r="AK69" s="59">
        <v>25.9016393442623</v>
      </c>
      <c r="AP69" s="60">
        <v>-0.467741935483871</v>
      </c>
      <c r="AQ69">
        <v>0</v>
      </c>
      <c r="BN69" s="59">
        <v>25.9016393442623</v>
      </c>
      <c r="BO69">
        <v>2</v>
      </c>
    </row>
    <row r="70" spans="1:67">
      <c r="A70" s="37" t="s">
        <v>147</v>
      </c>
      <c r="B70" s="38">
        <v>4003776</v>
      </c>
      <c r="C70" s="39">
        <v>1</v>
      </c>
      <c r="D70" s="40">
        <v>7</v>
      </c>
      <c r="E70" s="41">
        <v>37814</v>
      </c>
      <c r="F70" s="42" t="s">
        <v>148</v>
      </c>
      <c r="G70" s="43" t="s">
        <v>26</v>
      </c>
      <c r="H70" s="44">
        <v>2</v>
      </c>
      <c r="I70" s="45" t="s">
        <v>40</v>
      </c>
      <c r="J70" s="46" t="s">
        <v>41</v>
      </c>
      <c r="K70" s="47">
        <v>150</v>
      </c>
      <c r="L70" s="48">
        <v>8</v>
      </c>
      <c r="M70" s="49">
        <v>45042.385555555556</v>
      </c>
      <c r="N70" s="50">
        <v>45042.389606481483</v>
      </c>
      <c r="O70" s="51" t="s">
        <v>49</v>
      </c>
      <c r="P70" s="52" t="s">
        <v>255</v>
      </c>
      <c r="Q70" s="80" t="s">
        <v>258</v>
      </c>
      <c r="R70" s="53" t="s">
        <v>160</v>
      </c>
      <c r="S70" s="54" t="s">
        <v>259</v>
      </c>
      <c r="U70" s="80" t="s">
        <v>258</v>
      </c>
      <c r="V70" s="81">
        <v>4.2824074074074075E-4</v>
      </c>
      <c r="W70" s="82">
        <f t="shared" si="4"/>
        <v>4.2824074074074075E-4</v>
      </c>
      <c r="X70" s="83">
        <v>37</v>
      </c>
      <c r="Y70" s="65">
        <f t="shared" si="7"/>
        <v>-0.23905415055383755</v>
      </c>
      <c r="Z70" s="67" t="str">
        <f t="shared" si="8"/>
        <v/>
      </c>
      <c r="AA70" s="68" t="str">
        <f t="shared" si="9"/>
        <v/>
      </c>
      <c r="AE70" s="58" t="s">
        <v>547</v>
      </c>
      <c r="AF70" s="60">
        <f>QUARTILE($X$67:$X$129, 0)</f>
        <v>24</v>
      </c>
      <c r="AH70" s="63"/>
      <c r="AI70" s="88">
        <v>-0.45161290322580649</v>
      </c>
      <c r="AK70" s="59">
        <v>28.85245901639345</v>
      </c>
      <c r="AP70" s="60">
        <v>-0.45161290322580649</v>
      </c>
      <c r="AQ70">
        <v>0</v>
      </c>
      <c r="BN70" s="59">
        <v>28.85245901639345</v>
      </c>
      <c r="BO70">
        <v>1</v>
      </c>
    </row>
    <row r="71" spans="1:67">
      <c r="A71" s="37" t="s">
        <v>147</v>
      </c>
      <c r="B71" s="38">
        <v>4003863</v>
      </c>
      <c r="C71" s="39">
        <v>1</v>
      </c>
      <c r="D71" s="40">
        <v>7</v>
      </c>
      <c r="E71" s="41">
        <v>37814</v>
      </c>
      <c r="F71" s="42" t="s">
        <v>148</v>
      </c>
      <c r="G71" s="43" t="s">
        <v>26</v>
      </c>
      <c r="H71" s="44">
        <v>2</v>
      </c>
      <c r="I71" s="45" t="s">
        <v>40</v>
      </c>
      <c r="J71" s="46" t="s">
        <v>41</v>
      </c>
      <c r="K71" s="47">
        <v>150</v>
      </c>
      <c r="L71" s="48">
        <v>9</v>
      </c>
      <c r="M71" s="49">
        <v>45042.389976851853</v>
      </c>
      <c r="N71" s="50">
        <v>45042.39402777778</v>
      </c>
      <c r="O71" s="51" t="s">
        <v>49</v>
      </c>
      <c r="P71" s="52" t="s">
        <v>255</v>
      </c>
      <c r="Q71" s="80" t="s">
        <v>260</v>
      </c>
      <c r="R71" s="53" t="s">
        <v>160</v>
      </c>
      <c r="S71" s="54" t="s">
        <v>261</v>
      </c>
      <c r="U71" s="80" t="s">
        <v>260</v>
      </c>
      <c r="V71" s="81">
        <v>3.7037037037037035E-4</v>
      </c>
      <c r="W71" s="82">
        <f t="shared" si="4"/>
        <v>3.7037037037037035E-4</v>
      </c>
      <c r="X71" s="83">
        <v>32</v>
      </c>
      <c r="Y71" s="65">
        <f t="shared" si="7"/>
        <v>-0.24526990810459956</v>
      </c>
      <c r="Z71" s="67" t="str">
        <f t="shared" si="8"/>
        <v/>
      </c>
      <c r="AA71" s="68" t="str">
        <f t="shared" si="9"/>
        <v/>
      </c>
      <c r="AE71" s="58" t="s">
        <v>548</v>
      </c>
      <c r="AF71" s="60">
        <f>QUARTILE($X$67:$X$129, 1)</f>
        <v>37</v>
      </c>
      <c r="AH71" s="63"/>
      <c r="AI71" s="88">
        <v>-0.43548387096774199</v>
      </c>
      <c r="AK71" s="59">
        <v>31.8032786885246</v>
      </c>
      <c r="AP71" s="60">
        <v>-0.43548387096774199</v>
      </c>
      <c r="AQ71">
        <v>0</v>
      </c>
      <c r="BN71" s="59">
        <v>31.8032786885246</v>
      </c>
      <c r="BO71">
        <v>4</v>
      </c>
    </row>
    <row r="72" spans="1:67">
      <c r="A72" s="37" t="s">
        <v>147</v>
      </c>
      <c r="B72" s="38">
        <v>4003956</v>
      </c>
      <c r="C72" s="39">
        <v>1</v>
      </c>
      <c r="D72" s="40">
        <v>7</v>
      </c>
      <c r="E72" s="41">
        <v>37814</v>
      </c>
      <c r="F72" s="42" t="s">
        <v>148</v>
      </c>
      <c r="G72" s="43" t="s">
        <v>26</v>
      </c>
      <c r="H72" s="44">
        <v>2</v>
      </c>
      <c r="I72" s="45" t="s">
        <v>40</v>
      </c>
      <c r="J72" s="46" t="s">
        <v>41</v>
      </c>
      <c r="K72" s="47">
        <v>150</v>
      </c>
      <c r="L72" s="48">
        <v>10</v>
      </c>
      <c r="M72" s="49">
        <v>45042.394502314812</v>
      </c>
      <c r="N72" s="50">
        <v>45042.398587962962</v>
      </c>
      <c r="O72" s="51" t="s">
        <v>262</v>
      </c>
      <c r="P72" s="52" t="s">
        <v>49</v>
      </c>
      <c r="Q72" s="80" t="s">
        <v>215</v>
      </c>
      <c r="R72" s="53" t="s">
        <v>156</v>
      </c>
      <c r="S72" s="54" t="s">
        <v>263</v>
      </c>
      <c r="U72" s="80" t="s">
        <v>215</v>
      </c>
      <c r="V72" s="81">
        <v>4.8611111111111104E-4</v>
      </c>
      <c r="W72" s="82">
        <f t="shared" si="4"/>
        <v>4.8611111111111104E-4</v>
      </c>
      <c r="X72" s="83">
        <v>42</v>
      </c>
      <c r="Y72" s="65">
        <f t="shared" si="7"/>
        <v>-0.23283839300307554</v>
      </c>
      <c r="Z72" s="67" t="str">
        <f t="shared" si="8"/>
        <v/>
      </c>
      <c r="AA72" s="68" t="str">
        <f t="shared" si="9"/>
        <v/>
      </c>
      <c r="AE72" s="58" t="s">
        <v>557</v>
      </c>
      <c r="AF72" s="60">
        <f>QUARTILE($X$67:$X$129, 2)</f>
        <v>52</v>
      </c>
      <c r="AH72" s="63"/>
      <c r="AI72" s="88">
        <v>-0.41935483870967749</v>
      </c>
      <c r="AK72" s="59">
        <v>34.754098360655746</v>
      </c>
      <c r="AP72" s="60">
        <v>-0.41935483870967749</v>
      </c>
      <c r="AQ72">
        <v>0</v>
      </c>
      <c r="BN72" s="59">
        <v>34.754098360655746</v>
      </c>
      <c r="BO72">
        <v>4</v>
      </c>
    </row>
    <row r="73" spans="1:67">
      <c r="A73" s="37" t="s">
        <v>147</v>
      </c>
      <c r="B73" s="38">
        <v>4004066</v>
      </c>
      <c r="C73" s="39">
        <v>1</v>
      </c>
      <c r="D73" s="40">
        <v>7</v>
      </c>
      <c r="E73" s="41">
        <v>37814</v>
      </c>
      <c r="F73" s="42" t="s">
        <v>148</v>
      </c>
      <c r="G73" s="43" t="s">
        <v>26</v>
      </c>
      <c r="H73" s="44">
        <v>2</v>
      </c>
      <c r="I73" s="45" t="s">
        <v>40</v>
      </c>
      <c r="J73" s="46" t="s">
        <v>41</v>
      </c>
      <c r="K73" s="47">
        <v>150</v>
      </c>
      <c r="L73" s="48">
        <v>11</v>
      </c>
      <c r="M73" s="49">
        <v>45042.399224537039</v>
      </c>
      <c r="N73" s="50">
        <v>45042.403275462973</v>
      </c>
      <c r="O73" s="51" t="s">
        <v>49</v>
      </c>
      <c r="P73" s="52" t="s">
        <v>255</v>
      </c>
      <c r="Q73" s="80" t="s">
        <v>264</v>
      </c>
      <c r="R73" s="53" t="s">
        <v>75</v>
      </c>
      <c r="S73" s="54" t="s">
        <v>265</v>
      </c>
      <c r="U73" s="80" t="s">
        <v>264</v>
      </c>
      <c r="V73" s="81">
        <v>6.3657407407407402E-4</v>
      </c>
      <c r="W73" s="82">
        <f t="shared" si="4"/>
        <v>6.3657407407407402E-4</v>
      </c>
      <c r="X73" s="83">
        <v>55</v>
      </c>
      <c r="Y73" s="65">
        <f t="shared" si="7"/>
        <v>-0.21667742337109433</v>
      </c>
      <c r="Z73" s="67" t="str">
        <f t="shared" si="8"/>
        <v/>
      </c>
      <c r="AA73" s="68" t="str">
        <f t="shared" si="9"/>
        <v/>
      </c>
      <c r="AE73" s="58" t="s">
        <v>549</v>
      </c>
      <c r="AF73" s="60">
        <f>QUARTILE($X$67:$X$129, 3)</f>
        <v>101</v>
      </c>
      <c r="AH73" s="63"/>
      <c r="AI73" s="88">
        <v>-0.40322580645161299</v>
      </c>
      <c r="AK73" s="59">
        <v>37.7049180327869</v>
      </c>
      <c r="AP73" s="60">
        <v>-0.40322580645161299</v>
      </c>
      <c r="AQ73">
        <v>0</v>
      </c>
      <c r="BN73" s="59">
        <v>37.7049180327869</v>
      </c>
      <c r="BO73">
        <v>6</v>
      </c>
    </row>
    <row r="74" spans="1:67">
      <c r="A74" s="37" t="s">
        <v>147</v>
      </c>
      <c r="B74" s="38">
        <v>4004152</v>
      </c>
      <c r="C74" s="39">
        <v>1</v>
      </c>
      <c r="D74" s="40">
        <v>7</v>
      </c>
      <c r="E74" s="41">
        <v>37814</v>
      </c>
      <c r="F74" s="42" t="s">
        <v>148</v>
      </c>
      <c r="G74" s="43" t="s">
        <v>26</v>
      </c>
      <c r="H74" s="44">
        <v>2</v>
      </c>
      <c r="I74" s="45" t="s">
        <v>40</v>
      </c>
      <c r="J74" s="46" t="s">
        <v>41</v>
      </c>
      <c r="K74" s="47">
        <v>150</v>
      </c>
      <c r="L74" s="48">
        <v>12</v>
      </c>
      <c r="M74" s="49">
        <v>45042.403784722221</v>
      </c>
      <c r="N74" s="50">
        <v>45042.407824074071</v>
      </c>
      <c r="O74" s="51" t="s">
        <v>255</v>
      </c>
      <c r="P74" s="52" t="s">
        <v>255</v>
      </c>
      <c r="Q74" s="80" t="s">
        <v>193</v>
      </c>
      <c r="R74" s="53" t="s">
        <v>160</v>
      </c>
      <c r="S74" s="54" t="s">
        <v>266</v>
      </c>
      <c r="U74" s="80" t="s">
        <v>193</v>
      </c>
      <c r="V74" s="81">
        <v>5.0925925925925921E-4</v>
      </c>
      <c r="W74" s="82">
        <f t="shared" ref="W74:W137" si="10">V74</f>
        <v>5.0925925925925921E-4</v>
      </c>
      <c r="X74" s="83">
        <v>44</v>
      </c>
      <c r="Y74" s="65">
        <f t="shared" si="7"/>
        <v>-0.23035208998277074</v>
      </c>
      <c r="Z74" s="67" t="str">
        <f t="shared" si="8"/>
        <v/>
      </c>
      <c r="AA74" s="68" t="str">
        <f t="shared" si="9"/>
        <v/>
      </c>
      <c r="AE74" s="58" t="s">
        <v>550</v>
      </c>
      <c r="AF74" s="60">
        <f>QUARTILE($X$67:$X$129, 4)</f>
        <v>5546</v>
      </c>
      <c r="AH74" s="63"/>
      <c r="AI74" s="88">
        <v>-0.38709677419354849</v>
      </c>
      <c r="AK74" s="59">
        <v>40.655737704918053</v>
      </c>
      <c r="AP74" s="60">
        <v>-0.38709677419354849</v>
      </c>
      <c r="AQ74">
        <v>0</v>
      </c>
      <c r="BN74" s="59">
        <v>40.655737704918053</v>
      </c>
      <c r="BO74">
        <v>5</v>
      </c>
    </row>
    <row r="75" spans="1:67">
      <c r="A75" s="37" t="s">
        <v>147</v>
      </c>
      <c r="B75" s="38">
        <v>4004248</v>
      </c>
      <c r="C75" s="39">
        <v>1</v>
      </c>
      <c r="D75" s="40">
        <v>7</v>
      </c>
      <c r="E75" s="41">
        <v>37814</v>
      </c>
      <c r="F75" s="42" t="s">
        <v>148</v>
      </c>
      <c r="G75" s="43" t="s">
        <v>26</v>
      </c>
      <c r="H75" s="44">
        <v>2</v>
      </c>
      <c r="I75" s="45" t="s">
        <v>40</v>
      </c>
      <c r="J75" s="46" t="s">
        <v>41</v>
      </c>
      <c r="K75" s="47">
        <v>150</v>
      </c>
      <c r="L75" s="48">
        <v>13</v>
      </c>
      <c r="M75" s="49">
        <v>45042.40892361111</v>
      </c>
      <c r="N75" s="50">
        <v>45042.412962962961</v>
      </c>
      <c r="O75" s="51" t="s">
        <v>49</v>
      </c>
      <c r="P75" s="52" t="s">
        <v>49</v>
      </c>
      <c r="Q75" s="80" t="s">
        <v>179</v>
      </c>
      <c r="R75" s="53" t="s">
        <v>160</v>
      </c>
      <c r="S75" s="54" t="s">
        <v>267</v>
      </c>
      <c r="U75" s="80" t="s">
        <v>179</v>
      </c>
      <c r="V75" s="81">
        <v>1.0995370370370371E-3</v>
      </c>
      <c r="W75" s="82">
        <f t="shared" si="10"/>
        <v>1.0995370370370371E-3</v>
      </c>
      <c r="X75" s="83">
        <v>95</v>
      </c>
      <c r="Y75" s="65">
        <f t="shared" si="7"/>
        <v>-0.16695136296499827</v>
      </c>
      <c r="Z75" s="67" t="str">
        <f t="shared" si="8"/>
        <v/>
      </c>
      <c r="AA75" s="68" t="str">
        <f t="shared" si="9"/>
        <v/>
      </c>
      <c r="AE75" s="58" t="s">
        <v>542</v>
      </c>
      <c r="AF75" s="60">
        <f>AF73-AF71</f>
        <v>64</v>
      </c>
      <c r="AH75" s="64"/>
      <c r="AI75" s="88">
        <v>-0.37096774193548399</v>
      </c>
      <c r="AK75" s="59">
        <v>43.606557377049199</v>
      </c>
      <c r="AP75" s="60">
        <v>-0.37096774193548399</v>
      </c>
      <c r="AQ75">
        <v>0</v>
      </c>
      <c r="BN75" s="59">
        <v>43.606557377049199</v>
      </c>
      <c r="BO75">
        <v>4</v>
      </c>
    </row>
    <row r="76" spans="1:67">
      <c r="A76" s="37" t="s">
        <v>147</v>
      </c>
      <c r="B76" s="38">
        <v>4004337</v>
      </c>
      <c r="C76" s="39">
        <v>1</v>
      </c>
      <c r="D76" s="40">
        <v>7</v>
      </c>
      <c r="E76" s="41">
        <v>37814</v>
      </c>
      <c r="F76" s="42" t="s">
        <v>148</v>
      </c>
      <c r="G76" s="43" t="s">
        <v>26</v>
      </c>
      <c r="H76" s="44">
        <v>2</v>
      </c>
      <c r="I76" s="45" t="s">
        <v>40</v>
      </c>
      <c r="J76" s="46" t="s">
        <v>41</v>
      </c>
      <c r="K76" s="47">
        <v>150</v>
      </c>
      <c r="L76" s="48">
        <v>14</v>
      </c>
      <c r="M76" s="49">
        <v>45042.413483796299</v>
      </c>
      <c r="N76" s="50">
        <v>45042.417534722219</v>
      </c>
      <c r="O76" s="51" t="s">
        <v>49</v>
      </c>
      <c r="P76" s="52" t="s">
        <v>49</v>
      </c>
      <c r="Q76" s="80" t="s">
        <v>268</v>
      </c>
      <c r="R76" s="53" t="s">
        <v>160</v>
      </c>
      <c r="S76" s="54" t="s">
        <v>263</v>
      </c>
      <c r="U76" s="80" t="s">
        <v>268</v>
      </c>
      <c r="V76" s="81">
        <v>5.2083333333333333E-4</v>
      </c>
      <c r="W76" s="82">
        <f t="shared" si="10"/>
        <v>5.2083333333333333E-4</v>
      </c>
      <c r="X76" s="83">
        <v>45</v>
      </c>
      <c r="Y76" s="65">
        <f t="shared" si="7"/>
        <v>-0.22910893847261832</v>
      </c>
      <c r="Z76" s="67" t="str">
        <f t="shared" si="8"/>
        <v/>
      </c>
      <c r="AA76" s="68" t="str">
        <f t="shared" si="9"/>
        <v/>
      </c>
      <c r="AE76" s="58" t="s">
        <v>555</v>
      </c>
      <c r="AF76" s="60">
        <f>AF71 - 1.5*AF75</f>
        <v>-59</v>
      </c>
      <c r="AH76" s="63"/>
      <c r="AI76" s="88">
        <v>-0.35483870967741948</v>
      </c>
      <c r="AK76" s="59">
        <v>46.557377049180346</v>
      </c>
      <c r="AP76" s="60">
        <v>-0.35483870967741948</v>
      </c>
      <c r="AQ76">
        <v>0</v>
      </c>
      <c r="BN76" s="59">
        <v>46.557377049180346</v>
      </c>
      <c r="BO76">
        <v>2</v>
      </c>
    </row>
    <row r="77" spans="1:67">
      <c r="A77" s="37" t="s">
        <v>147</v>
      </c>
      <c r="B77" s="38">
        <v>4004382</v>
      </c>
      <c r="C77" s="39">
        <v>1</v>
      </c>
      <c r="D77" s="40">
        <v>7</v>
      </c>
      <c r="E77" s="41">
        <v>37814</v>
      </c>
      <c r="F77" s="42" t="s">
        <v>148</v>
      </c>
      <c r="G77" s="43" t="s">
        <v>26</v>
      </c>
      <c r="H77" s="44">
        <v>2</v>
      </c>
      <c r="I77" s="45" t="s">
        <v>40</v>
      </c>
      <c r="J77" s="46" t="s">
        <v>41</v>
      </c>
      <c r="K77" s="47">
        <v>150</v>
      </c>
      <c r="L77" s="48">
        <v>15</v>
      </c>
      <c r="M77" s="49">
        <v>45042.418310185189</v>
      </c>
      <c r="N77" s="50">
        <v>45042.422349537039</v>
      </c>
      <c r="O77" s="51" t="s">
        <v>255</v>
      </c>
      <c r="P77" s="52" t="s">
        <v>255</v>
      </c>
      <c r="Q77" s="80" t="s">
        <v>247</v>
      </c>
      <c r="R77" s="53" t="s">
        <v>75</v>
      </c>
      <c r="S77" s="54" t="s">
        <v>269</v>
      </c>
      <c r="U77" s="80" t="s">
        <v>247</v>
      </c>
      <c r="V77" s="81">
        <v>7.7546296296296304E-4</v>
      </c>
      <c r="W77" s="82">
        <f t="shared" si="10"/>
        <v>7.7546296296296304E-4</v>
      </c>
      <c r="X77" s="83">
        <v>67</v>
      </c>
      <c r="Y77" s="65">
        <f t="shared" si="7"/>
        <v>-0.20175960524926551</v>
      </c>
      <c r="Z77" s="67" t="str">
        <f t="shared" si="8"/>
        <v/>
      </c>
      <c r="AA77" s="68" t="str">
        <f t="shared" si="9"/>
        <v/>
      </c>
      <c r="AE77" s="58" t="s">
        <v>556</v>
      </c>
      <c r="AF77" s="60">
        <f>AF73 + 1.5*AF75</f>
        <v>197</v>
      </c>
      <c r="AH77" s="63"/>
      <c r="AI77" s="88">
        <v>-0.33870967741935498</v>
      </c>
      <c r="AK77" s="59">
        <v>49.508196721311499</v>
      </c>
      <c r="AP77" s="60">
        <v>-0.33870967741935498</v>
      </c>
      <c r="AQ77">
        <v>0</v>
      </c>
      <c r="BN77" s="59">
        <v>49.508196721311499</v>
      </c>
      <c r="BO77">
        <v>1</v>
      </c>
    </row>
    <row r="78" spans="1:67">
      <c r="A78" s="37" t="s">
        <v>147</v>
      </c>
      <c r="B78" s="38">
        <v>4004435</v>
      </c>
      <c r="C78" s="39">
        <v>1</v>
      </c>
      <c r="D78" s="40">
        <v>7</v>
      </c>
      <c r="E78" s="41">
        <v>37814</v>
      </c>
      <c r="F78" s="42" t="s">
        <v>148</v>
      </c>
      <c r="G78" s="43" t="s">
        <v>26</v>
      </c>
      <c r="H78" s="44">
        <v>2</v>
      </c>
      <c r="I78" s="45" t="s">
        <v>40</v>
      </c>
      <c r="J78" s="46" t="s">
        <v>41</v>
      </c>
      <c r="K78" s="47">
        <v>150</v>
      </c>
      <c r="L78" s="48">
        <v>16</v>
      </c>
      <c r="M78" s="49">
        <v>45042.422766203701</v>
      </c>
      <c r="N78" s="50">
        <v>45042.426805555559</v>
      </c>
      <c r="O78" s="51" t="s">
        <v>255</v>
      </c>
      <c r="P78" s="52" t="s">
        <v>255</v>
      </c>
      <c r="Q78" s="80" t="s">
        <v>204</v>
      </c>
      <c r="R78" s="53" t="s">
        <v>160</v>
      </c>
      <c r="S78" s="54" t="s">
        <v>270</v>
      </c>
      <c r="U78" s="80" t="s">
        <v>204</v>
      </c>
      <c r="V78" s="81">
        <v>4.0509259259259258E-4</v>
      </c>
      <c r="W78" s="82">
        <f t="shared" si="10"/>
        <v>4.0509259259259258E-4</v>
      </c>
      <c r="X78" s="83">
        <v>35</v>
      </c>
      <c r="Y78" s="65">
        <f t="shared" si="7"/>
        <v>-0.24154045357414233</v>
      </c>
      <c r="Z78" s="67" t="str">
        <f t="shared" si="8"/>
        <v/>
      </c>
      <c r="AA78" s="68" t="str">
        <f t="shared" si="9"/>
        <v/>
      </c>
      <c r="AF78" s="60"/>
      <c r="AI78" s="88">
        <v>-0.32258064516129048</v>
      </c>
      <c r="AK78" s="59">
        <v>52.459016393442653</v>
      </c>
      <c r="AP78" s="60">
        <v>-0.32258064516129048</v>
      </c>
      <c r="AQ78">
        <v>0</v>
      </c>
      <c r="BN78" s="59">
        <v>52.459016393442653</v>
      </c>
      <c r="BO78">
        <v>3</v>
      </c>
    </row>
    <row r="79" spans="1:67">
      <c r="A79" s="37" t="s">
        <v>147</v>
      </c>
      <c r="B79" s="38">
        <v>4004522</v>
      </c>
      <c r="C79" s="39">
        <v>1</v>
      </c>
      <c r="D79" s="40">
        <v>7</v>
      </c>
      <c r="E79" s="41">
        <v>37814</v>
      </c>
      <c r="F79" s="42" t="s">
        <v>148</v>
      </c>
      <c r="G79" s="43" t="s">
        <v>26</v>
      </c>
      <c r="H79" s="44">
        <v>2</v>
      </c>
      <c r="I79" s="45" t="s">
        <v>40</v>
      </c>
      <c r="J79" s="46" t="s">
        <v>41</v>
      </c>
      <c r="K79" s="47">
        <v>150</v>
      </c>
      <c r="L79" s="48">
        <v>17</v>
      </c>
      <c r="M79" s="49">
        <v>45042.427118055559</v>
      </c>
      <c r="N79" s="50">
        <v>45042.431168981479</v>
      </c>
      <c r="O79" s="51" t="s">
        <v>49</v>
      </c>
      <c r="P79" s="52" t="s">
        <v>255</v>
      </c>
      <c r="Q79" s="80" t="s">
        <v>72</v>
      </c>
      <c r="R79" s="53" t="s">
        <v>160</v>
      </c>
      <c r="S79" s="54" t="s">
        <v>254</v>
      </c>
      <c r="U79" s="80" t="s">
        <v>72</v>
      </c>
      <c r="V79" s="81">
        <v>3.1250000000000001E-4</v>
      </c>
      <c r="W79" s="82">
        <f t="shared" si="10"/>
        <v>3.1250000000000001E-4</v>
      </c>
      <c r="X79" s="83">
        <v>27</v>
      </c>
      <c r="Y79" s="65">
        <f t="shared" si="7"/>
        <v>-0.25148566565536157</v>
      </c>
      <c r="Z79" s="67" t="str">
        <f t="shared" si="8"/>
        <v/>
      </c>
      <c r="AA79" s="68" t="str">
        <f t="shared" si="9"/>
        <v/>
      </c>
      <c r="AE79" s="62" t="s">
        <v>561</v>
      </c>
      <c r="AF79" s="60">
        <v>-0.15</v>
      </c>
      <c r="AI79" s="88">
        <v>-0.30645161290322603</v>
      </c>
      <c r="AK79" s="59">
        <v>55.409836065573799</v>
      </c>
      <c r="AP79" s="60">
        <v>-0.30645161290322603</v>
      </c>
      <c r="AQ79">
        <v>0</v>
      </c>
      <c r="BN79" s="59">
        <v>55.409836065573799</v>
      </c>
      <c r="BO79">
        <v>2</v>
      </c>
    </row>
    <row r="80" spans="1:67">
      <c r="A80" s="37" t="s">
        <v>147</v>
      </c>
      <c r="B80" s="38">
        <v>4004749</v>
      </c>
      <c r="C80" s="39">
        <v>1</v>
      </c>
      <c r="D80" s="40">
        <v>7</v>
      </c>
      <c r="E80" s="41">
        <v>37814</v>
      </c>
      <c r="F80" s="42" t="s">
        <v>148</v>
      </c>
      <c r="G80" s="43" t="s">
        <v>26</v>
      </c>
      <c r="H80" s="44">
        <v>2</v>
      </c>
      <c r="I80" s="45" t="s">
        <v>40</v>
      </c>
      <c r="J80" s="46" t="s">
        <v>41</v>
      </c>
      <c r="K80" s="47">
        <v>150</v>
      </c>
      <c r="L80" s="48">
        <v>18</v>
      </c>
      <c r="M80" s="49">
        <v>45042.438368055547</v>
      </c>
      <c r="N80" s="50">
        <v>45042.442407407398</v>
      </c>
      <c r="O80" s="51" t="s">
        <v>49</v>
      </c>
      <c r="P80" s="52" t="s">
        <v>255</v>
      </c>
      <c r="Q80" s="80" t="s">
        <v>271</v>
      </c>
      <c r="R80" s="53" t="s">
        <v>160</v>
      </c>
      <c r="S80" s="54" t="s">
        <v>272</v>
      </c>
      <c r="U80" s="80" t="s">
        <v>271</v>
      </c>
      <c r="V80" s="81">
        <v>7.1990740740740739E-3</v>
      </c>
      <c r="W80" s="82">
        <f t="shared" si="10"/>
        <v>7.1990740740740739E-3</v>
      </c>
      <c r="X80" s="83">
        <v>622</v>
      </c>
      <c r="Y80" s="65">
        <f t="shared" si="7"/>
        <v>0.48818948288531722</v>
      </c>
      <c r="Z80" s="67" t="str">
        <f t="shared" si="8"/>
        <v>ㅇ</v>
      </c>
      <c r="AA80" s="68" t="str">
        <f t="shared" si="9"/>
        <v>ㅇ</v>
      </c>
      <c r="AI80" s="88">
        <v>-0.29032258064516153</v>
      </c>
      <c r="AK80" s="59">
        <v>58.360655737704946</v>
      </c>
      <c r="AP80" s="60">
        <v>-0.29032258064516153</v>
      </c>
      <c r="AQ80">
        <v>0</v>
      </c>
      <c r="BN80" s="59">
        <v>58.360655737704946</v>
      </c>
      <c r="BO80">
        <v>0</v>
      </c>
    </row>
    <row r="81" spans="1:76">
      <c r="A81" s="37" t="s">
        <v>147</v>
      </c>
      <c r="B81" s="38">
        <v>4004841</v>
      </c>
      <c r="C81" s="39">
        <v>1</v>
      </c>
      <c r="D81" s="40">
        <v>7</v>
      </c>
      <c r="E81" s="41">
        <v>37814</v>
      </c>
      <c r="F81" s="42" t="s">
        <v>148</v>
      </c>
      <c r="G81" s="43" t="s">
        <v>26</v>
      </c>
      <c r="H81" s="44">
        <v>2</v>
      </c>
      <c r="I81" s="45" t="s">
        <v>40</v>
      </c>
      <c r="J81" s="46" t="s">
        <v>41</v>
      </c>
      <c r="K81" s="47">
        <v>150</v>
      </c>
      <c r="L81" s="48">
        <v>19</v>
      </c>
      <c r="M81" s="49">
        <v>45042.442754629628</v>
      </c>
      <c r="N81" s="50">
        <v>45042.446805555563</v>
      </c>
      <c r="O81" s="51" t="s">
        <v>49</v>
      </c>
      <c r="P81" s="52" t="s">
        <v>49</v>
      </c>
      <c r="Q81" s="80" t="s">
        <v>98</v>
      </c>
      <c r="R81" s="53" t="s">
        <v>160</v>
      </c>
      <c r="S81" s="54" t="s">
        <v>273</v>
      </c>
      <c r="U81" s="80" t="s">
        <v>98</v>
      </c>
      <c r="V81" s="81">
        <v>3.4722222222222224E-4</v>
      </c>
      <c r="W81" s="82">
        <f t="shared" si="10"/>
        <v>3.4722222222222224E-4</v>
      </c>
      <c r="X81" s="83">
        <v>30</v>
      </c>
      <c r="Y81" s="65">
        <f t="shared" si="7"/>
        <v>-0.24775621112490434</v>
      </c>
      <c r="Z81" s="67" t="str">
        <f t="shared" si="8"/>
        <v/>
      </c>
      <c r="AA81" s="68" t="str">
        <f t="shared" si="9"/>
        <v/>
      </c>
      <c r="AI81" s="88">
        <v>-0.27419354838709703</v>
      </c>
      <c r="AK81" s="59">
        <v>61.311475409836099</v>
      </c>
      <c r="AP81" s="60">
        <v>-0.27419354838709703</v>
      </c>
      <c r="AQ81">
        <v>0</v>
      </c>
      <c r="BN81" s="59">
        <v>61.311475409836099</v>
      </c>
      <c r="BO81">
        <v>0</v>
      </c>
      <c r="BQ81" s="92"/>
      <c r="BR81" s="92"/>
      <c r="BS81" s="92"/>
      <c r="BT81" s="92"/>
      <c r="BU81" s="92"/>
      <c r="BV81" s="92"/>
      <c r="BW81" s="93"/>
      <c r="BX81" s="93"/>
    </row>
    <row r="82" spans="1:76">
      <c r="A82" s="37" t="s">
        <v>147</v>
      </c>
      <c r="B82" s="38">
        <v>4004937</v>
      </c>
      <c r="C82" s="39">
        <v>1</v>
      </c>
      <c r="D82" s="40">
        <v>7</v>
      </c>
      <c r="E82" s="41">
        <v>37814</v>
      </c>
      <c r="F82" s="42" t="s">
        <v>148</v>
      </c>
      <c r="G82" s="43" t="s">
        <v>26</v>
      </c>
      <c r="H82" s="44">
        <v>2</v>
      </c>
      <c r="I82" s="45" t="s">
        <v>40</v>
      </c>
      <c r="J82" s="46" t="s">
        <v>41</v>
      </c>
      <c r="K82" s="47">
        <v>150</v>
      </c>
      <c r="L82" s="48">
        <v>20</v>
      </c>
      <c r="M82" s="49">
        <v>45042.447141203702</v>
      </c>
      <c r="N82" s="50">
        <v>45042.451192129629</v>
      </c>
      <c r="O82" s="51" t="s">
        <v>49</v>
      </c>
      <c r="P82" s="52" t="s">
        <v>49</v>
      </c>
      <c r="Q82" s="80" t="s">
        <v>98</v>
      </c>
      <c r="R82" s="53" t="s">
        <v>160</v>
      </c>
      <c r="S82" s="54" t="s">
        <v>274</v>
      </c>
      <c r="U82" s="80" t="s">
        <v>98</v>
      </c>
      <c r="V82" s="81">
        <v>3.4722222222222224E-4</v>
      </c>
      <c r="W82" s="82">
        <f t="shared" si="10"/>
        <v>3.4722222222222224E-4</v>
      </c>
      <c r="X82" s="83">
        <v>30</v>
      </c>
      <c r="Y82" s="65">
        <f t="shared" si="7"/>
        <v>-0.24775621112490434</v>
      </c>
      <c r="Z82" s="67" t="str">
        <f t="shared" si="8"/>
        <v/>
      </c>
      <c r="AA82" s="68" t="str">
        <f t="shared" si="9"/>
        <v/>
      </c>
      <c r="AI82" s="88">
        <v>-0.25806451612903253</v>
      </c>
      <c r="AK82" s="59">
        <v>64.262295081967252</v>
      </c>
      <c r="AP82" s="60">
        <v>-0.25806451612903253</v>
      </c>
      <c r="AQ82">
        <v>0</v>
      </c>
      <c r="BN82" s="59">
        <v>64.262295081967252</v>
      </c>
      <c r="BO82">
        <v>1</v>
      </c>
      <c r="BQ82" s="92"/>
      <c r="BR82" s="92"/>
      <c r="BS82" s="92"/>
      <c r="BT82" s="92"/>
      <c r="BU82" s="92"/>
      <c r="BV82" s="92"/>
    </row>
    <row r="83" spans="1:76">
      <c r="A83" s="37" t="s">
        <v>147</v>
      </c>
      <c r="B83" s="38">
        <v>4005081</v>
      </c>
      <c r="C83" s="39">
        <v>1</v>
      </c>
      <c r="D83" s="40">
        <v>7</v>
      </c>
      <c r="E83" s="41">
        <v>37814</v>
      </c>
      <c r="F83" s="42" t="s">
        <v>148</v>
      </c>
      <c r="G83" s="43" t="s">
        <v>26</v>
      </c>
      <c r="H83" s="44">
        <v>2</v>
      </c>
      <c r="I83" s="45" t="s">
        <v>40</v>
      </c>
      <c r="J83" s="46" t="s">
        <v>41</v>
      </c>
      <c r="K83" s="47">
        <v>150</v>
      </c>
      <c r="L83" s="48">
        <v>21</v>
      </c>
      <c r="M83" s="49">
        <v>45042.452881944453</v>
      </c>
      <c r="N83" s="50">
        <v>45042.456921296303</v>
      </c>
      <c r="O83" s="51" t="s">
        <v>255</v>
      </c>
      <c r="P83" s="52" t="s">
        <v>275</v>
      </c>
      <c r="Q83" s="80" t="s">
        <v>276</v>
      </c>
      <c r="R83" s="53" t="s">
        <v>75</v>
      </c>
      <c r="S83" s="54" t="s">
        <v>277</v>
      </c>
      <c r="U83" s="80" t="s">
        <v>276</v>
      </c>
      <c r="V83" s="81">
        <v>1.689814814814815E-3</v>
      </c>
      <c r="W83" s="82">
        <f t="shared" si="10"/>
        <v>1.689814814814815E-3</v>
      </c>
      <c r="X83" s="83">
        <v>146</v>
      </c>
      <c r="Y83" s="65">
        <f t="shared" si="7"/>
        <v>-0.1035506359472258</v>
      </c>
      <c r="Z83" s="67" t="str">
        <f t="shared" si="8"/>
        <v/>
      </c>
      <c r="AA83" s="68" t="str">
        <f t="shared" si="9"/>
        <v>ㅇ</v>
      </c>
      <c r="AI83" s="88">
        <v>-0.24193548387096803</v>
      </c>
      <c r="AK83" s="59">
        <v>67.213114754098399</v>
      </c>
      <c r="AP83" s="60">
        <v>-0.24193548387096803</v>
      </c>
      <c r="AQ83">
        <v>11</v>
      </c>
      <c r="BN83" s="59">
        <v>67.213114754098399</v>
      </c>
      <c r="BO83">
        <v>2</v>
      </c>
      <c r="BQ83" s="92"/>
      <c r="BR83" s="92"/>
      <c r="BS83" s="92"/>
      <c r="BT83" s="92"/>
      <c r="BU83" s="92"/>
      <c r="BV83" s="92"/>
    </row>
    <row r="84" spans="1:76">
      <c r="A84" s="37" t="s">
        <v>147</v>
      </c>
      <c r="B84" s="38">
        <v>4005198</v>
      </c>
      <c r="C84" s="39">
        <v>1</v>
      </c>
      <c r="D84" s="40">
        <v>7</v>
      </c>
      <c r="E84" s="41">
        <v>37814</v>
      </c>
      <c r="F84" s="42" t="s">
        <v>148</v>
      </c>
      <c r="G84" s="43" t="s">
        <v>26</v>
      </c>
      <c r="H84" s="44">
        <v>2</v>
      </c>
      <c r="I84" s="45" t="s">
        <v>40</v>
      </c>
      <c r="J84" s="46" t="s">
        <v>41</v>
      </c>
      <c r="K84" s="47">
        <v>150</v>
      </c>
      <c r="L84" s="48">
        <v>22</v>
      </c>
      <c r="M84" s="49">
        <v>45042.45821759259</v>
      </c>
      <c r="N84" s="50">
        <v>45042.462268518517</v>
      </c>
      <c r="O84" s="51" t="s">
        <v>49</v>
      </c>
      <c r="P84" s="52" t="s">
        <v>255</v>
      </c>
      <c r="Q84" s="80" t="s">
        <v>278</v>
      </c>
      <c r="R84" s="53" t="s">
        <v>160</v>
      </c>
      <c r="S84" s="54" t="s">
        <v>279</v>
      </c>
      <c r="U84" s="80" t="s">
        <v>278</v>
      </c>
      <c r="V84" s="81">
        <v>1.2962962962962963E-3</v>
      </c>
      <c r="W84" s="82">
        <f t="shared" si="10"/>
        <v>1.2962962962962963E-3</v>
      </c>
      <c r="X84" s="83">
        <v>112</v>
      </c>
      <c r="Y84" s="65">
        <f t="shared" si="7"/>
        <v>-0.14581778729240744</v>
      </c>
      <c r="Z84" s="67" t="str">
        <f t="shared" si="8"/>
        <v/>
      </c>
      <c r="AA84" s="68" t="str">
        <f t="shared" si="9"/>
        <v>ㅇ</v>
      </c>
      <c r="AI84" s="88">
        <v>-0.22580645161290352</v>
      </c>
      <c r="AK84" s="59">
        <v>70.163934426229545</v>
      </c>
      <c r="AP84" s="60">
        <v>-0.22580645161290352</v>
      </c>
      <c r="AQ84">
        <v>18</v>
      </c>
      <c r="BN84" s="59">
        <v>70.163934426229545</v>
      </c>
      <c r="BO84">
        <v>0</v>
      </c>
      <c r="BQ84" s="92"/>
      <c r="BR84" s="92"/>
      <c r="BS84" s="92"/>
      <c r="BT84" s="92"/>
      <c r="BU84" s="92"/>
      <c r="BV84" s="92"/>
    </row>
    <row r="85" spans="1:76">
      <c r="A85" s="37" t="s">
        <v>147</v>
      </c>
      <c r="B85" s="38">
        <v>4005321</v>
      </c>
      <c r="C85" s="39">
        <v>1</v>
      </c>
      <c r="D85" s="40">
        <v>7</v>
      </c>
      <c r="E85" s="41">
        <v>37814</v>
      </c>
      <c r="F85" s="42" t="s">
        <v>148</v>
      </c>
      <c r="G85" s="43" t="s">
        <v>26</v>
      </c>
      <c r="H85" s="44">
        <v>2</v>
      </c>
      <c r="I85" s="45" t="s">
        <v>40</v>
      </c>
      <c r="J85" s="46" t="s">
        <v>41</v>
      </c>
      <c r="K85" s="47">
        <v>150</v>
      </c>
      <c r="L85" s="48">
        <v>23</v>
      </c>
      <c r="M85" s="49">
        <v>45042.463414351849</v>
      </c>
      <c r="N85" s="50">
        <v>45042.467453703714</v>
      </c>
      <c r="O85" s="51" t="s">
        <v>49</v>
      </c>
      <c r="P85" s="52" t="s">
        <v>255</v>
      </c>
      <c r="Q85" s="80" t="s">
        <v>280</v>
      </c>
      <c r="R85" s="53" t="s">
        <v>160</v>
      </c>
      <c r="S85" s="54" t="s">
        <v>281</v>
      </c>
      <c r="U85" s="80" t="s">
        <v>280</v>
      </c>
      <c r="V85" s="81">
        <v>1.1458333333333333E-3</v>
      </c>
      <c r="W85" s="82">
        <f t="shared" si="10"/>
        <v>1.1458333333333333E-3</v>
      </c>
      <c r="X85" s="83">
        <v>99</v>
      </c>
      <c r="Y85" s="65">
        <f t="shared" si="7"/>
        <v>-0.16197875692438865</v>
      </c>
      <c r="Z85" s="67" t="str">
        <f t="shared" si="8"/>
        <v/>
      </c>
      <c r="AA85" s="68" t="str">
        <f t="shared" si="9"/>
        <v/>
      </c>
      <c r="AI85" s="88">
        <v>-0.20967741935483902</v>
      </c>
      <c r="AK85" s="59">
        <v>73.114754098360692</v>
      </c>
      <c r="AP85" s="60">
        <v>-0.20967741935483902</v>
      </c>
      <c r="AQ85">
        <v>5</v>
      </c>
      <c r="BN85" s="59">
        <v>73.114754098360692</v>
      </c>
      <c r="BO85">
        <v>2</v>
      </c>
      <c r="BQ85" s="92"/>
      <c r="BR85" s="92"/>
      <c r="BS85" s="92"/>
      <c r="BT85" s="92"/>
      <c r="BU85" s="92"/>
      <c r="BV85" s="92"/>
    </row>
    <row r="86" spans="1:76">
      <c r="A86" s="37" t="s">
        <v>147</v>
      </c>
      <c r="B86" s="38">
        <v>4005430</v>
      </c>
      <c r="C86" s="39">
        <v>1</v>
      </c>
      <c r="D86" s="40">
        <v>7</v>
      </c>
      <c r="E86" s="41">
        <v>37814</v>
      </c>
      <c r="F86" s="42" t="s">
        <v>148</v>
      </c>
      <c r="G86" s="43" t="s">
        <v>26</v>
      </c>
      <c r="H86" s="44">
        <v>2</v>
      </c>
      <c r="I86" s="45" t="s">
        <v>40</v>
      </c>
      <c r="J86" s="46" t="s">
        <v>41</v>
      </c>
      <c r="K86" s="47">
        <v>150</v>
      </c>
      <c r="L86" s="48">
        <v>24</v>
      </c>
      <c r="M86" s="49">
        <v>45042.468391203707</v>
      </c>
      <c r="N86" s="50">
        <v>45042.472430555557</v>
      </c>
      <c r="O86" s="51" t="s">
        <v>49</v>
      </c>
      <c r="P86" s="52" t="s">
        <v>255</v>
      </c>
      <c r="Q86" s="80" t="s">
        <v>282</v>
      </c>
      <c r="R86" s="53" t="s">
        <v>75</v>
      </c>
      <c r="S86" s="54" t="s">
        <v>283</v>
      </c>
      <c r="U86" s="80" t="s">
        <v>282</v>
      </c>
      <c r="V86" s="81">
        <v>9.2592592592592585E-4</v>
      </c>
      <c r="W86" s="82">
        <f t="shared" si="10"/>
        <v>9.2592592592592585E-4</v>
      </c>
      <c r="X86" s="83">
        <v>80</v>
      </c>
      <c r="Y86" s="65">
        <f t="shared" si="7"/>
        <v>-0.18559863561728429</v>
      </c>
      <c r="Z86" s="67" t="str">
        <f t="shared" si="8"/>
        <v/>
      </c>
      <c r="AA86" s="68" t="str">
        <f t="shared" si="9"/>
        <v/>
      </c>
      <c r="AI86" s="88">
        <v>-0.19354838709677452</v>
      </c>
      <c r="AK86" s="59">
        <v>76.065573770491852</v>
      </c>
      <c r="AP86" s="60">
        <v>-0.19354838709677452</v>
      </c>
      <c r="AQ86">
        <v>5</v>
      </c>
      <c r="BN86" s="59">
        <v>76.065573770491852</v>
      </c>
      <c r="BO86">
        <v>2</v>
      </c>
      <c r="BQ86" s="92"/>
      <c r="BR86" s="92"/>
      <c r="BS86" s="92"/>
      <c r="BT86" s="92"/>
      <c r="BU86" s="92"/>
      <c r="BV86" s="92"/>
    </row>
    <row r="87" spans="1:76">
      <c r="A87" s="37" t="s">
        <v>147</v>
      </c>
      <c r="B87" s="38">
        <v>4005526</v>
      </c>
      <c r="C87" s="39">
        <v>1</v>
      </c>
      <c r="D87" s="40">
        <v>7</v>
      </c>
      <c r="E87" s="41">
        <v>37814</v>
      </c>
      <c r="F87" s="42" t="s">
        <v>148</v>
      </c>
      <c r="G87" s="43" t="s">
        <v>26</v>
      </c>
      <c r="H87" s="44">
        <v>2</v>
      </c>
      <c r="I87" s="45" t="s">
        <v>40</v>
      </c>
      <c r="J87" s="46" t="s">
        <v>41</v>
      </c>
      <c r="K87" s="47">
        <v>150</v>
      </c>
      <c r="L87" s="48">
        <v>25</v>
      </c>
      <c r="M87" s="49">
        <v>45042.472766203697</v>
      </c>
      <c r="N87" s="50">
        <v>45042.476817129631</v>
      </c>
      <c r="O87" s="51" t="s">
        <v>49</v>
      </c>
      <c r="P87" s="52" t="s">
        <v>255</v>
      </c>
      <c r="Q87" s="80" t="s">
        <v>284</v>
      </c>
      <c r="R87" s="53" t="s">
        <v>75</v>
      </c>
      <c r="S87" s="54" t="s">
        <v>274</v>
      </c>
      <c r="U87" s="80" t="s">
        <v>284</v>
      </c>
      <c r="V87" s="81">
        <v>3.3564814814814812E-4</v>
      </c>
      <c r="W87" s="82">
        <f t="shared" si="10"/>
        <v>3.3564814814814812E-4</v>
      </c>
      <c r="X87" s="83">
        <v>29</v>
      </c>
      <c r="Y87" s="65">
        <f t="shared" si="7"/>
        <v>-0.24899936263505676</v>
      </c>
      <c r="Z87" s="67" t="str">
        <f t="shared" si="8"/>
        <v/>
      </c>
      <c r="AA87" s="68" t="str">
        <f t="shared" si="9"/>
        <v/>
      </c>
      <c r="AI87" s="88">
        <v>-0.17741935483871002</v>
      </c>
      <c r="AK87" s="59">
        <v>79.016393442622999</v>
      </c>
      <c r="AP87" s="60">
        <v>-0.17741935483871002</v>
      </c>
      <c r="AQ87">
        <v>3</v>
      </c>
      <c r="BN87" s="59">
        <v>79.016393442622999</v>
      </c>
      <c r="BO87">
        <v>0</v>
      </c>
      <c r="BQ87" s="92"/>
      <c r="BR87" s="92"/>
      <c r="BS87" s="92"/>
      <c r="BT87" s="92"/>
      <c r="BU87" s="92"/>
      <c r="BV87" s="92"/>
    </row>
    <row r="88" spans="1:76">
      <c r="A88" s="37" t="s">
        <v>147</v>
      </c>
      <c r="B88" s="38">
        <v>4005582</v>
      </c>
      <c r="C88" s="39">
        <v>1</v>
      </c>
      <c r="D88" s="40">
        <v>7</v>
      </c>
      <c r="E88" s="41">
        <v>37814</v>
      </c>
      <c r="F88" s="42" t="s">
        <v>148</v>
      </c>
      <c r="G88" s="43" t="s">
        <v>26</v>
      </c>
      <c r="H88" s="44">
        <v>2</v>
      </c>
      <c r="I88" s="45" t="s">
        <v>40</v>
      </c>
      <c r="J88" s="46" t="s">
        <v>41</v>
      </c>
      <c r="K88" s="47">
        <v>150</v>
      </c>
      <c r="L88" s="48">
        <v>26</v>
      </c>
      <c r="M88" s="49">
        <v>45042.477256944447</v>
      </c>
      <c r="N88" s="50">
        <v>45042.481296296297</v>
      </c>
      <c r="O88" s="51" t="s">
        <v>49</v>
      </c>
      <c r="P88" s="52" t="s">
        <v>255</v>
      </c>
      <c r="Q88" s="80" t="s">
        <v>258</v>
      </c>
      <c r="R88" s="53" t="s">
        <v>160</v>
      </c>
      <c r="S88" s="54" t="s">
        <v>259</v>
      </c>
      <c r="U88" s="80" t="s">
        <v>258</v>
      </c>
      <c r="V88" s="81">
        <v>4.2824074074074075E-4</v>
      </c>
      <c r="W88" s="82">
        <f t="shared" si="10"/>
        <v>4.2824074074074075E-4</v>
      </c>
      <c r="X88" s="83">
        <v>37</v>
      </c>
      <c r="Y88" s="65">
        <f t="shared" si="7"/>
        <v>-0.23905415055383755</v>
      </c>
      <c r="Z88" s="67" t="str">
        <f t="shared" si="8"/>
        <v/>
      </c>
      <c r="AA88" s="68" t="str">
        <f t="shared" si="9"/>
        <v/>
      </c>
      <c r="AI88" s="88">
        <v>-0.16129032258064552</v>
      </c>
      <c r="AK88" s="59">
        <v>81.967213114754145</v>
      </c>
      <c r="AP88" s="60">
        <v>-0.16129032258064552</v>
      </c>
      <c r="AQ88">
        <v>4</v>
      </c>
      <c r="BN88" s="59">
        <v>81.967213114754145</v>
      </c>
      <c r="BO88">
        <v>1</v>
      </c>
      <c r="BQ88" s="92"/>
      <c r="BR88" s="92"/>
      <c r="BS88" s="92"/>
      <c r="BT88" s="92"/>
      <c r="BU88" s="92"/>
      <c r="BV88" s="92"/>
    </row>
    <row r="89" spans="1:76">
      <c r="A89" s="37" t="s">
        <v>147</v>
      </c>
      <c r="B89" s="38">
        <v>4005632</v>
      </c>
      <c r="C89" s="39">
        <v>1</v>
      </c>
      <c r="D89" s="40">
        <v>7</v>
      </c>
      <c r="E89" s="41">
        <v>37814</v>
      </c>
      <c r="F89" s="42" t="s">
        <v>148</v>
      </c>
      <c r="G89" s="43" t="s">
        <v>26</v>
      </c>
      <c r="H89" s="44">
        <v>2</v>
      </c>
      <c r="I89" s="45" t="s">
        <v>40</v>
      </c>
      <c r="J89" s="46" t="s">
        <v>41</v>
      </c>
      <c r="K89" s="47">
        <v>150</v>
      </c>
      <c r="L89" s="48">
        <v>27</v>
      </c>
      <c r="M89" s="49">
        <v>45042.481747685182</v>
      </c>
      <c r="N89" s="50">
        <v>45042.48578703704</v>
      </c>
      <c r="O89" s="51" t="s">
        <v>49</v>
      </c>
      <c r="P89" s="52" t="s">
        <v>255</v>
      </c>
      <c r="Q89" s="80" t="s">
        <v>256</v>
      </c>
      <c r="R89" s="53" t="s">
        <v>75</v>
      </c>
      <c r="S89" s="54" t="s">
        <v>257</v>
      </c>
      <c r="U89" s="80" t="s">
        <v>256</v>
      </c>
      <c r="V89" s="81">
        <v>4.3981481481481481E-4</v>
      </c>
      <c r="W89" s="82">
        <f t="shared" si="10"/>
        <v>4.3981481481481481E-4</v>
      </c>
      <c r="X89" s="83">
        <v>38</v>
      </c>
      <c r="Y89" s="65">
        <f t="shared" si="7"/>
        <v>-0.23781099904368513</v>
      </c>
      <c r="Z89" s="67" t="str">
        <f t="shared" si="8"/>
        <v/>
      </c>
      <c r="AA89" s="68" t="str">
        <f t="shared" si="9"/>
        <v/>
      </c>
      <c r="AI89" s="88">
        <v>-0.14516129032258102</v>
      </c>
      <c r="AK89" s="59">
        <v>84.918032786885306</v>
      </c>
      <c r="AP89" s="60">
        <v>-0.14516129032258102</v>
      </c>
      <c r="AQ89">
        <v>2</v>
      </c>
      <c r="BN89" s="59">
        <v>84.918032786885306</v>
      </c>
      <c r="BO89">
        <v>0</v>
      </c>
      <c r="BQ89" s="92"/>
      <c r="BR89" s="92"/>
      <c r="BS89" s="92"/>
      <c r="BT89" s="92"/>
      <c r="BU89" s="92"/>
      <c r="BV89" s="92"/>
    </row>
    <row r="90" spans="1:76">
      <c r="A90" s="37" t="s">
        <v>147</v>
      </c>
      <c r="B90" s="38">
        <v>4005677</v>
      </c>
      <c r="C90" s="39">
        <v>1</v>
      </c>
      <c r="D90" s="40">
        <v>7</v>
      </c>
      <c r="E90" s="41">
        <v>37814</v>
      </c>
      <c r="F90" s="42" t="s">
        <v>148</v>
      </c>
      <c r="G90" s="43" t="s">
        <v>26</v>
      </c>
      <c r="H90" s="44">
        <v>2</v>
      </c>
      <c r="I90" s="45" t="s">
        <v>40</v>
      </c>
      <c r="J90" s="46" t="s">
        <v>41</v>
      </c>
      <c r="K90" s="47">
        <v>150</v>
      </c>
      <c r="L90" s="48">
        <v>28</v>
      </c>
      <c r="M90" s="49">
        <v>45042.486655092587</v>
      </c>
      <c r="N90" s="50">
        <v>45042.490694444437</v>
      </c>
      <c r="O90" s="51" t="s">
        <v>255</v>
      </c>
      <c r="P90" s="52" t="s">
        <v>255</v>
      </c>
      <c r="Q90" s="80" t="s">
        <v>285</v>
      </c>
      <c r="R90" s="53" t="s">
        <v>160</v>
      </c>
      <c r="S90" s="54" t="s">
        <v>286</v>
      </c>
      <c r="U90" s="80" t="s">
        <v>285</v>
      </c>
      <c r="V90" s="81">
        <v>8.6805555555555551E-4</v>
      </c>
      <c r="W90" s="82">
        <f t="shared" si="10"/>
        <v>8.6805555555555551E-4</v>
      </c>
      <c r="X90" s="83">
        <v>75</v>
      </c>
      <c r="Y90" s="65">
        <f t="shared" si="7"/>
        <v>-0.1918143931680463</v>
      </c>
      <c r="Z90" s="67" t="str">
        <f t="shared" si="8"/>
        <v/>
      </c>
      <c r="AA90" s="68" t="str">
        <f t="shared" si="9"/>
        <v/>
      </c>
      <c r="AI90" s="88">
        <v>-0.12903225806451651</v>
      </c>
      <c r="AK90" s="59">
        <v>87.868852459016452</v>
      </c>
      <c r="AP90" s="60">
        <v>-0.12903225806451651</v>
      </c>
      <c r="AQ90">
        <v>1</v>
      </c>
      <c r="BN90" s="59">
        <v>87.868852459016452</v>
      </c>
      <c r="BO90">
        <v>0</v>
      </c>
      <c r="BQ90" s="92"/>
      <c r="BR90" s="92"/>
      <c r="BS90" s="92"/>
      <c r="BT90" s="92"/>
      <c r="BU90" s="92"/>
      <c r="BV90" s="92"/>
    </row>
    <row r="91" spans="1:76">
      <c r="A91" s="37" t="s">
        <v>147</v>
      </c>
      <c r="B91" s="38">
        <v>4005722</v>
      </c>
      <c r="C91" s="39">
        <v>1</v>
      </c>
      <c r="D91" s="40">
        <v>7</v>
      </c>
      <c r="E91" s="41">
        <v>37814</v>
      </c>
      <c r="F91" s="42" t="s">
        <v>148</v>
      </c>
      <c r="G91" s="43" t="s">
        <v>26</v>
      </c>
      <c r="H91" s="44">
        <v>2</v>
      </c>
      <c r="I91" s="45" t="s">
        <v>40</v>
      </c>
      <c r="J91" s="46" t="s">
        <v>41</v>
      </c>
      <c r="K91" s="47">
        <v>150</v>
      </c>
      <c r="L91" s="48">
        <v>29</v>
      </c>
      <c r="M91" s="49">
        <v>45042.491284722222</v>
      </c>
      <c r="N91" s="50">
        <v>45042.495324074072</v>
      </c>
      <c r="O91" s="51" t="s">
        <v>255</v>
      </c>
      <c r="P91" s="52" t="s">
        <v>255</v>
      </c>
      <c r="Q91" s="80" t="s">
        <v>287</v>
      </c>
      <c r="R91" s="53" t="s">
        <v>160</v>
      </c>
      <c r="S91" s="54" t="s">
        <v>288</v>
      </c>
      <c r="U91" s="80" t="s">
        <v>287</v>
      </c>
      <c r="V91" s="81">
        <v>5.9027777777777778E-4</v>
      </c>
      <c r="W91" s="82">
        <f t="shared" si="10"/>
        <v>5.9027777777777778E-4</v>
      </c>
      <c r="X91" s="83">
        <v>51</v>
      </c>
      <c r="Y91" s="65">
        <f t="shared" si="7"/>
        <v>-0.22165002941170392</v>
      </c>
      <c r="Z91" s="67" t="str">
        <f t="shared" si="8"/>
        <v/>
      </c>
      <c r="AA91" s="68" t="str">
        <f t="shared" si="9"/>
        <v/>
      </c>
      <c r="AI91" s="88">
        <v>-0.11290322580645207</v>
      </c>
      <c r="AK91" s="59">
        <v>90.819672131147598</v>
      </c>
      <c r="AP91" s="60">
        <v>-0.11290322580645207</v>
      </c>
      <c r="AQ91">
        <v>1</v>
      </c>
      <c r="BN91" s="59">
        <v>90.819672131147598</v>
      </c>
      <c r="BO91">
        <v>0</v>
      </c>
      <c r="BQ91" s="92"/>
      <c r="BR91" s="92"/>
      <c r="BS91" s="92"/>
      <c r="BT91" s="92"/>
      <c r="BU91" s="92"/>
      <c r="BV91" s="92"/>
    </row>
    <row r="92" spans="1:76">
      <c r="A92" s="37" t="s">
        <v>147</v>
      </c>
      <c r="B92" s="38">
        <v>4005768</v>
      </c>
      <c r="C92" s="39">
        <v>1</v>
      </c>
      <c r="D92" s="40">
        <v>7</v>
      </c>
      <c r="E92" s="41">
        <v>37814</v>
      </c>
      <c r="F92" s="42" t="s">
        <v>148</v>
      </c>
      <c r="G92" s="43" t="s">
        <v>26</v>
      </c>
      <c r="H92" s="44">
        <v>2</v>
      </c>
      <c r="I92" s="45" t="s">
        <v>40</v>
      </c>
      <c r="J92" s="46" t="s">
        <v>41</v>
      </c>
      <c r="K92" s="47">
        <v>150</v>
      </c>
      <c r="L92" s="48">
        <v>30</v>
      </c>
      <c r="M92" s="49">
        <v>45042.496157407397</v>
      </c>
      <c r="N92" s="50">
        <v>45042.500208333331</v>
      </c>
      <c r="O92" s="51" t="s">
        <v>49</v>
      </c>
      <c r="P92" s="52" t="s">
        <v>49</v>
      </c>
      <c r="Q92" s="80" t="s">
        <v>233</v>
      </c>
      <c r="R92" s="53" t="s">
        <v>160</v>
      </c>
      <c r="S92" s="54" t="s">
        <v>289</v>
      </c>
      <c r="U92" s="80" t="s">
        <v>233</v>
      </c>
      <c r="V92" s="81">
        <v>8.2175925925925917E-4</v>
      </c>
      <c r="W92" s="82">
        <f t="shared" si="10"/>
        <v>8.2175925925925917E-4</v>
      </c>
      <c r="X92" s="83">
        <v>71</v>
      </c>
      <c r="Y92" s="65">
        <f t="shared" si="7"/>
        <v>-0.19678699920865589</v>
      </c>
      <c r="Z92" s="67" t="str">
        <f t="shared" si="8"/>
        <v/>
      </c>
      <c r="AA92" s="68" t="str">
        <f t="shared" si="9"/>
        <v/>
      </c>
      <c r="AI92" s="88">
        <v>-9.6774193548387566E-2</v>
      </c>
      <c r="AK92" s="59">
        <v>93.770491803278745</v>
      </c>
      <c r="AP92" s="60">
        <v>-9.6774193548387566E-2</v>
      </c>
      <c r="AQ92">
        <v>1</v>
      </c>
      <c r="BN92" s="59">
        <v>93.770491803278745</v>
      </c>
      <c r="BO92">
        <v>1</v>
      </c>
    </row>
    <row r="93" spans="1:76">
      <c r="A93" s="37" t="s">
        <v>147</v>
      </c>
      <c r="B93" s="38">
        <v>4005814</v>
      </c>
      <c r="C93" s="39">
        <v>1</v>
      </c>
      <c r="D93" s="40">
        <v>7</v>
      </c>
      <c r="E93" s="41">
        <v>37814</v>
      </c>
      <c r="F93" s="42" t="s">
        <v>148</v>
      </c>
      <c r="G93" s="43" t="s">
        <v>26</v>
      </c>
      <c r="H93" s="44">
        <v>2</v>
      </c>
      <c r="I93" s="45" t="s">
        <v>40</v>
      </c>
      <c r="J93" s="46" t="s">
        <v>41</v>
      </c>
      <c r="K93" s="47">
        <v>150</v>
      </c>
      <c r="L93" s="48">
        <v>31</v>
      </c>
      <c r="M93" s="49">
        <v>45042.500694444447</v>
      </c>
      <c r="N93" s="50">
        <v>45042.504745370366</v>
      </c>
      <c r="O93" s="51" t="s">
        <v>49</v>
      </c>
      <c r="P93" s="52" t="s">
        <v>49</v>
      </c>
      <c r="Q93" s="80" t="s">
        <v>215</v>
      </c>
      <c r="R93" s="53" t="s">
        <v>160</v>
      </c>
      <c r="S93" s="54" t="s">
        <v>290</v>
      </c>
      <c r="U93" s="80" t="s">
        <v>215</v>
      </c>
      <c r="V93" s="81">
        <v>4.8611111111111104E-4</v>
      </c>
      <c r="W93" s="82">
        <f t="shared" si="10"/>
        <v>4.8611111111111104E-4</v>
      </c>
      <c r="X93" s="83">
        <v>42</v>
      </c>
      <c r="Y93" s="65">
        <f t="shared" si="7"/>
        <v>-0.23283839300307554</v>
      </c>
      <c r="Z93" s="67" t="str">
        <f t="shared" si="8"/>
        <v/>
      </c>
      <c r="AA93" s="68" t="str">
        <f t="shared" si="9"/>
        <v/>
      </c>
      <c r="AI93" s="88">
        <v>-8.0645161290323064E-2</v>
      </c>
      <c r="AK93" s="59">
        <v>96.721311475409891</v>
      </c>
      <c r="AP93" s="60">
        <v>-8.0645161290323064E-2</v>
      </c>
      <c r="AQ93">
        <v>0</v>
      </c>
      <c r="BN93" s="59">
        <v>96.721311475409891</v>
      </c>
      <c r="BO93">
        <v>2</v>
      </c>
    </row>
    <row r="94" spans="1:76">
      <c r="A94" s="37" t="s">
        <v>147</v>
      </c>
      <c r="B94" s="38">
        <v>4005856</v>
      </c>
      <c r="C94" s="39">
        <v>1</v>
      </c>
      <c r="D94" s="40">
        <v>7</v>
      </c>
      <c r="E94" s="41">
        <v>37814</v>
      </c>
      <c r="F94" s="42" t="s">
        <v>148</v>
      </c>
      <c r="G94" s="43" t="s">
        <v>26</v>
      </c>
      <c r="H94" s="44">
        <v>2</v>
      </c>
      <c r="I94" s="45" t="s">
        <v>40</v>
      </c>
      <c r="J94" s="46" t="s">
        <v>41</v>
      </c>
      <c r="K94" s="47">
        <v>150</v>
      </c>
      <c r="L94" s="48">
        <v>32</v>
      </c>
      <c r="M94" s="49">
        <v>45042.505370370367</v>
      </c>
      <c r="N94" s="50">
        <v>45042.509421296287</v>
      </c>
      <c r="O94" s="51" t="s">
        <v>49</v>
      </c>
      <c r="P94" s="52" t="s">
        <v>49</v>
      </c>
      <c r="Q94" s="80" t="s">
        <v>245</v>
      </c>
      <c r="R94" s="53" t="s">
        <v>160</v>
      </c>
      <c r="S94" s="54" t="s">
        <v>291</v>
      </c>
      <c r="U94" s="80" t="s">
        <v>245</v>
      </c>
      <c r="V94" s="81">
        <v>6.2500000000000001E-4</v>
      </c>
      <c r="W94" s="82">
        <f t="shared" si="10"/>
        <v>6.2500000000000001E-4</v>
      </c>
      <c r="X94" s="83">
        <v>54</v>
      </c>
      <c r="Y94" s="65">
        <f t="shared" si="7"/>
        <v>-0.21792057488124672</v>
      </c>
      <c r="Z94" s="67" t="str">
        <f t="shared" si="8"/>
        <v/>
      </c>
      <c r="AA94" s="68" t="str">
        <f t="shared" si="9"/>
        <v/>
      </c>
      <c r="AI94" s="88">
        <v>-6.4516129032258562E-2</v>
      </c>
      <c r="AK94" s="59">
        <v>99.672131147541052</v>
      </c>
      <c r="AP94" s="60">
        <v>-6.4516129032258562E-2</v>
      </c>
      <c r="AQ94">
        <v>1</v>
      </c>
      <c r="BN94" s="59">
        <v>99.672131147541052</v>
      </c>
      <c r="BO94">
        <v>1</v>
      </c>
    </row>
    <row r="95" spans="1:76">
      <c r="A95" s="37" t="s">
        <v>147</v>
      </c>
      <c r="B95" s="38">
        <v>4005887</v>
      </c>
      <c r="C95" s="39">
        <v>1</v>
      </c>
      <c r="D95" s="40">
        <v>7</v>
      </c>
      <c r="E95" s="41">
        <v>37814</v>
      </c>
      <c r="F95" s="42" t="s">
        <v>148</v>
      </c>
      <c r="G95" s="43" t="s">
        <v>26</v>
      </c>
      <c r="H95" s="44">
        <v>2</v>
      </c>
      <c r="I95" s="45" t="s">
        <v>40</v>
      </c>
      <c r="J95" s="46" t="s">
        <v>41</v>
      </c>
      <c r="K95" s="47">
        <v>150</v>
      </c>
      <c r="L95" s="48">
        <v>33</v>
      </c>
      <c r="M95" s="49">
        <v>45042.509780092587</v>
      </c>
      <c r="N95" s="50">
        <v>45042.513831018521</v>
      </c>
      <c r="O95" s="51" t="s">
        <v>49</v>
      </c>
      <c r="P95" s="52" t="s">
        <v>255</v>
      </c>
      <c r="Q95" s="80" t="s">
        <v>38</v>
      </c>
      <c r="R95" s="53" t="s">
        <v>160</v>
      </c>
      <c r="S95" s="54" t="s">
        <v>292</v>
      </c>
      <c r="U95" s="80" t="s">
        <v>38</v>
      </c>
      <c r="V95" s="81">
        <v>3.5879629629629635E-4</v>
      </c>
      <c r="W95" s="82">
        <f t="shared" si="10"/>
        <v>3.5879629629629635E-4</v>
      </c>
      <c r="X95" s="83">
        <v>31</v>
      </c>
      <c r="Y95" s="65">
        <f t="shared" si="7"/>
        <v>-0.24651305961475195</v>
      </c>
      <c r="Z95" s="67" t="str">
        <f t="shared" si="8"/>
        <v/>
      </c>
      <c r="AA95" s="68" t="str">
        <f t="shared" si="9"/>
        <v/>
      </c>
      <c r="AI95" s="88">
        <v>-4.8387096774194061E-2</v>
      </c>
      <c r="AK95" s="59">
        <v>102.6229508196722</v>
      </c>
      <c r="AP95" s="60">
        <v>-4.8387096774194061E-2</v>
      </c>
      <c r="AQ95">
        <v>0</v>
      </c>
      <c r="BN95" s="59">
        <v>102.6229508196722</v>
      </c>
      <c r="BO95">
        <v>0</v>
      </c>
    </row>
    <row r="96" spans="1:76">
      <c r="A96" s="37" t="s">
        <v>147</v>
      </c>
      <c r="B96" s="38">
        <v>4005903</v>
      </c>
      <c r="C96" s="39">
        <v>1</v>
      </c>
      <c r="D96" s="40">
        <v>7</v>
      </c>
      <c r="E96" s="41">
        <v>37814</v>
      </c>
      <c r="F96" s="42" t="s">
        <v>148</v>
      </c>
      <c r="G96" s="43" t="s">
        <v>26</v>
      </c>
      <c r="H96" s="44">
        <v>2</v>
      </c>
      <c r="I96" s="45" t="s">
        <v>40</v>
      </c>
      <c r="J96" s="46" t="s">
        <v>41</v>
      </c>
      <c r="K96" s="47">
        <v>150</v>
      </c>
      <c r="L96" s="48">
        <v>34</v>
      </c>
      <c r="M96" s="49">
        <v>45042.514652777783</v>
      </c>
      <c r="N96" s="50">
        <v>45042.518692129634</v>
      </c>
      <c r="O96" s="51" t="s">
        <v>49</v>
      </c>
      <c r="P96" s="52" t="s">
        <v>49</v>
      </c>
      <c r="Q96" s="80" t="s">
        <v>233</v>
      </c>
      <c r="R96" s="53" t="s">
        <v>160</v>
      </c>
      <c r="S96" s="54" t="s">
        <v>289</v>
      </c>
      <c r="U96" s="80" t="s">
        <v>233</v>
      </c>
      <c r="V96" s="81">
        <v>8.2175925925925917E-4</v>
      </c>
      <c r="W96" s="82">
        <f t="shared" si="10"/>
        <v>8.2175925925925917E-4</v>
      </c>
      <c r="X96" s="83">
        <v>71</v>
      </c>
      <c r="Y96" s="65">
        <f t="shared" si="7"/>
        <v>-0.19678699920865589</v>
      </c>
      <c r="Z96" s="67" t="str">
        <f t="shared" si="8"/>
        <v/>
      </c>
      <c r="AA96" s="68" t="str">
        <f t="shared" si="9"/>
        <v/>
      </c>
      <c r="AI96" s="88">
        <v>-3.2258064516129559E-2</v>
      </c>
      <c r="AK96" s="59">
        <v>105.57377049180334</v>
      </c>
      <c r="AP96" s="60">
        <v>-3.2258064516129559E-2</v>
      </c>
      <c r="AQ96">
        <v>2</v>
      </c>
      <c r="BN96" s="59">
        <v>105.57377049180334</v>
      </c>
      <c r="BO96">
        <v>1</v>
      </c>
    </row>
    <row r="97" spans="1:67">
      <c r="A97" s="37" t="s">
        <v>147</v>
      </c>
      <c r="B97" s="38">
        <v>4005926</v>
      </c>
      <c r="C97" s="39">
        <v>1</v>
      </c>
      <c r="D97" s="40">
        <v>7</v>
      </c>
      <c r="E97" s="41">
        <v>37814</v>
      </c>
      <c r="F97" s="42" t="s">
        <v>148</v>
      </c>
      <c r="G97" s="43" t="s">
        <v>26</v>
      </c>
      <c r="H97" s="44">
        <v>2</v>
      </c>
      <c r="I97" s="45" t="s">
        <v>40</v>
      </c>
      <c r="J97" s="46" t="s">
        <v>41</v>
      </c>
      <c r="K97" s="47">
        <v>150</v>
      </c>
      <c r="L97" s="48">
        <v>35</v>
      </c>
      <c r="M97" s="49">
        <v>45042.519074074073</v>
      </c>
      <c r="N97" s="50">
        <v>45042.523125</v>
      </c>
      <c r="O97" s="51" t="s">
        <v>49</v>
      </c>
      <c r="P97" s="52" t="s">
        <v>255</v>
      </c>
      <c r="Q97" s="80" t="s">
        <v>107</v>
      </c>
      <c r="R97" s="53" t="s">
        <v>75</v>
      </c>
      <c r="S97" s="54" t="s">
        <v>261</v>
      </c>
      <c r="U97" s="80" t="s">
        <v>107</v>
      </c>
      <c r="V97" s="81">
        <v>3.8194444444444446E-4</v>
      </c>
      <c r="W97" s="82">
        <f t="shared" si="10"/>
        <v>3.8194444444444446E-4</v>
      </c>
      <c r="X97" s="83">
        <v>33</v>
      </c>
      <c r="Y97" s="65">
        <f t="shared" si="7"/>
        <v>-0.24402675659444714</v>
      </c>
      <c r="Z97" s="67" t="str">
        <f t="shared" si="8"/>
        <v/>
      </c>
      <c r="AA97" s="68" t="str">
        <f t="shared" si="9"/>
        <v/>
      </c>
      <c r="AI97" s="88">
        <v>-1.6129032258065057E-2</v>
      </c>
      <c r="AK97" s="59">
        <v>108.5245901639345</v>
      </c>
      <c r="AP97" s="60">
        <v>-1.6129032258065057E-2</v>
      </c>
      <c r="AQ97">
        <v>1</v>
      </c>
      <c r="BN97" s="59">
        <v>108.5245901639345</v>
      </c>
      <c r="BO97">
        <v>0</v>
      </c>
    </row>
    <row r="98" spans="1:67">
      <c r="A98" s="37" t="s">
        <v>147</v>
      </c>
      <c r="B98" s="38">
        <v>4006746</v>
      </c>
      <c r="C98" s="39">
        <v>1</v>
      </c>
      <c r="D98" s="40">
        <v>7</v>
      </c>
      <c r="E98" s="41">
        <v>37814</v>
      </c>
      <c r="F98" s="42" t="s">
        <v>148</v>
      </c>
      <c r="G98" s="43" t="s">
        <v>26</v>
      </c>
      <c r="H98" s="44">
        <v>2</v>
      </c>
      <c r="I98" s="45" t="s">
        <v>40</v>
      </c>
      <c r="J98" s="46" t="s">
        <v>41</v>
      </c>
      <c r="K98" s="47">
        <v>150</v>
      </c>
      <c r="L98" s="48">
        <v>36</v>
      </c>
      <c r="M98" s="49">
        <v>45042.563402777778</v>
      </c>
      <c r="N98" s="50">
        <v>45042.567442129628</v>
      </c>
      <c r="O98" s="51" t="s">
        <v>49</v>
      </c>
      <c r="P98" s="52" t="s">
        <v>255</v>
      </c>
      <c r="Q98" s="80" t="s">
        <v>293</v>
      </c>
      <c r="R98" s="53" t="s">
        <v>160</v>
      </c>
      <c r="S98" s="54" t="s">
        <v>294</v>
      </c>
      <c r="U98" s="80" t="s">
        <v>293</v>
      </c>
      <c r="V98" s="81">
        <v>4.027777777777778E-2</v>
      </c>
      <c r="W98" s="82">
        <f t="shared" si="10"/>
        <v>4.027777777777778E-2</v>
      </c>
      <c r="X98" s="83">
        <v>3480</v>
      </c>
      <c r="Y98" s="65">
        <f t="shared" si="7"/>
        <v>4.0411164989008803</v>
      </c>
      <c r="Z98" s="67" t="str">
        <f t="shared" si="8"/>
        <v>ㅇ</v>
      </c>
      <c r="AA98" s="68" t="str">
        <f t="shared" si="9"/>
        <v>ㅇ</v>
      </c>
      <c r="AI98" s="88">
        <v>-5.5511151231257827E-16</v>
      </c>
      <c r="AK98" s="59">
        <v>111.47540983606565</v>
      </c>
      <c r="AP98" s="60">
        <v>-5.5511151231257827E-16</v>
      </c>
      <c r="AQ98">
        <v>1</v>
      </c>
      <c r="BN98" s="59">
        <v>111.47540983606565</v>
      </c>
      <c r="BO98">
        <v>0</v>
      </c>
    </row>
    <row r="99" spans="1:67">
      <c r="A99" s="37" t="s">
        <v>147</v>
      </c>
      <c r="B99" s="38">
        <v>4006827</v>
      </c>
      <c r="C99" s="39">
        <v>1</v>
      </c>
      <c r="D99" s="40">
        <v>7</v>
      </c>
      <c r="E99" s="41">
        <v>37814</v>
      </c>
      <c r="F99" s="42" t="s">
        <v>148</v>
      </c>
      <c r="G99" s="43" t="s">
        <v>26</v>
      </c>
      <c r="H99" s="44">
        <v>2</v>
      </c>
      <c r="I99" s="45" t="s">
        <v>40</v>
      </c>
      <c r="J99" s="46" t="s">
        <v>41</v>
      </c>
      <c r="K99" s="47">
        <v>150</v>
      </c>
      <c r="L99" s="48">
        <v>37</v>
      </c>
      <c r="M99" s="49">
        <v>45042.56863425926</v>
      </c>
      <c r="N99" s="50">
        <v>45042.572685185187</v>
      </c>
      <c r="O99" s="51" t="s">
        <v>49</v>
      </c>
      <c r="P99" s="52" t="s">
        <v>49</v>
      </c>
      <c r="Q99" s="80" t="s">
        <v>295</v>
      </c>
      <c r="R99" s="53" t="s">
        <v>160</v>
      </c>
      <c r="S99" s="54" t="s">
        <v>296</v>
      </c>
      <c r="U99" s="80" t="s">
        <v>295</v>
      </c>
      <c r="V99" s="81">
        <v>1.1921296296296296E-3</v>
      </c>
      <c r="W99" s="82">
        <f t="shared" si="10"/>
        <v>1.1921296296296296E-3</v>
      </c>
      <c r="X99" s="83">
        <v>103</v>
      </c>
      <c r="Y99" s="65">
        <f t="shared" si="7"/>
        <v>-0.15700615088377906</v>
      </c>
      <c r="Z99" s="67" t="str">
        <f t="shared" si="8"/>
        <v/>
      </c>
      <c r="AA99" s="68" t="str">
        <f t="shared" si="9"/>
        <v/>
      </c>
      <c r="AI99" s="88">
        <v>1.6129032258063947E-2</v>
      </c>
      <c r="AK99" s="59">
        <v>114.4262295081968</v>
      </c>
      <c r="AP99" s="60">
        <v>1.6129032258063947E-2</v>
      </c>
      <c r="AQ99">
        <v>1</v>
      </c>
      <c r="BN99" s="59">
        <v>114.4262295081968</v>
      </c>
      <c r="BO99">
        <v>1</v>
      </c>
    </row>
    <row r="100" spans="1:67">
      <c r="A100" s="37" t="s">
        <v>147</v>
      </c>
      <c r="B100" s="38">
        <v>4006898</v>
      </c>
      <c r="C100" s="39">
        <v>1</v>
      </c>
      <c r="D100" s="40">
        <v>7</v>
      </c>
      <c r="E100" s="41">
        <v>37814</v>
      </c>
      <c r="F100" s="42" t="s">
        <v>148</v>
      </c>
      <c r="G100" s="43" t="s">
        <v>26</v>
      </c>
      <c r="H100" s="44">
        <v>2</v>
      </c>
      <c r="I100" s="45" t="s">
        <v>40</v>
      </c>
      <c r="J100" s="46" t="s">
        <v>41</v>
      </c>
      <c r="K100" s="47">
        <v>150</v>
      </c>
      <c r="L100" s="48">
        <v>38</v>
      </c>
      <c r="M100" s="49">
        <v>45042.573136574072</v>
      </c>
      <c r="N100" s="50">
        <v>45042.577187499999</v>
      </c>
      <c r="O100" s="51" t="s">
        <v>49</v>
      </c>
      <c r="P100" s="52" t="s">
        <v>49</v>
      </c>
      <c r="Q100" s="80" t="s">
        <v>297</v>
      </c>
      <c r="R100" s="53" t="s">
        <v>160</v>
      </c>
      <c r="S100" s="54" t="s">
        <v>298</v>
      </c>
      <c r="U100" s="80" t="s">
        <v>297</v>
      </c>
      <c r="V100" s="81">
        <v>4.5138888888888892E-4</v>
      </c>
      <c r="W100" s="82">
        <f t="shared" si="10"/>
        <v>4.5138888888888892E-4</v>
      </c>
      <c r="X100" s="83">
        <v>39</v>
      </c>
      <c r="Y100" s="65">
        <f t="shared" si="7"/>
        <v>-0.23656784753353274</v>
      </c>
      <c r="Z100" s="67" t="str">
        <f t="shared" si="8"/>
        <v/>
      </c>
      <c r="AA100" s="68" t="str">
        <f t="shared" si="9"/>
        <v/>
      </c>
      <c r="AI100" s="88">
        <v>3.2258064516128448E-2</v>
      </c>
      <c r="AK100" s="59">
        <v>117.37704918032794</v>
      </c>
      <c r="AP100" s="60">
        <v>3.2258064516128448E-2</v>
      </c>
      <c r="AQ100">
        <v>0</v>
      </c>
      <c r="BN100" s="59">
        <v>117.37704918032794</v>
      </c>
      <c r="BO100">
        <v>1</v>
      </c>
    </row>
    <row r="101" spans="1:67">
      <c r="A101" s="37" t="s">
        <v>147</v>
      </c>
      <c r="B101" s="38">
        <v>4006961</v>
      </c>
      <c r="C101" s="39">
        <v>1</v>
      </c>
      <c r="D101" s="40">
        <v>7</v>
      </c>
      <c r="E101" s="41">
        <v>37814</v>
      </c>
      <c r="F101" s="42" t="s">
        <v>148</v>
      </c>
      <c r="G101" s="43" t="s">
        <v>26</v>
      </c>
      <c r="H101" s="44">
        <v>2</v>
      </c>
      <c r="I101" s="45" t="s">
        <v>40</v>
      </c>
      <c r="J101" s="46" t="s">
        <v>41</v>
      </c>
      <c r="K101" s="47">
        <v>150</v>
      </c>
      <c r="L101" s="48">
        <v>39</v>
      </c>
      <c r="M101" s="49">
        <v>45042.577465277784</v>
      </c>
      <c r="N101" s="50">
        <v>45042.581956018519</v>
      </c>
      <c r="O101" s="51" t="s">
        <v>257</v>
      </c>
      <c r="P101" s="52" t="s">
        <v>255</v>
      </c>
      <c r="Q101" s="80" t="s">
        <v>299</v>
      </c>
      <c r="R101" s="53" t="s">
        <v>297</v>
      </c>
      <c r="S101" s="54" t="s">
        <v>300</v>
      </c>
      <c r="U101" s="80" t="s">
        <v>299</v>
      </c>
      <c r="V101" s="81">
        <v>2.7777777777777778E-4</v>
      </c>
      <c r="W101" s="82">
        <f t="shared" si="10"/>
        <v>2.7777777777777778E-4</v>
      </c>
      <c r="X101" s="83">
        <v>24</v>
      </c>
      <c r="Y101" s="65">
        <f t="shared" si="7"/>
        <v>-0.25521512018581877</v>
      </c>
      <c r="Z101" s="67" t="str">
        <f t="shared" si="8"/>
        <v/>
      </c>
      <c r="AA101" s="68" t="str">
        <f t="shared" si="9"/>
        <v/>
      </c>
      <c r="AI101" s="88">
        <v>4.838709677419295E-2</v>
      </c>
      <c r="AK101" s="59">
        <v>120.32786885245909</v>
      </c>
      <c r="AP101" s="60">
        <v>4.838709677419295E-2</v>
      </c>
      <c r="AQ101">
        <v>0</v>
      </c>
      <c r="BN101" s="59">
        <v>120.32786885245909</v>
      </c>
      <c r="BO101">
        <v>0</v>
      </c>
    </row>
    <row r="102" spans="1:67">
      <c r="A102" s="37" t="s">
        <v>147</v>
      </c>
      <c r="B102" s="38">
        <v>4007077</v>
      </c>
      <c r="C102" s="39">
        <v>1</v>
      </c>
      <c r="D102" s="40">
        <v>7</v>
      </c>
      <c r="E102" s="41">
        <v>37814</v>
      </c>
      <c r="F102" s="42" t="s">
        <v>148</v>
      </c>
      <c r="G102" s="43" t="s">
        <v>26</v>
      </c>
      <c r="H102" s="44">
        <v>2</v>
      </c>
      <c r="I102" s="45" t="s">
        <v>40</v>
      </c>
      <c r="J102" s="46" t="s">
        <v>41</v>
      </c>
      <c r="K102" s="47">
        <v>150</v>
      </c>
      <c r="L102" s="48">
        <v>40</v>
      </c>
      <c r="M102" s="49">
        <v>45042.584247685183</v>
      </c>
      <c r="N102" s="50">
        <v>45042.58829861111</v>
      </c>
      <c r="O102" s="51" t="s">
        <v>49</v>
      </c>
      <c r="P102" s="52" t="s">
        <v>255</v>
      </c>
      <c r="Q102" s="80" t="s">
        <v>301</v>
      </c>
      <c r="R102" s="53" t="s">
        <v>75</v>
      </c>
      <c r="S102" s="54" t="s">
        <v>302</v>
      </c>
      <c r="U102" s="80" t="s">
        <v>301</v>
      </c>
      <c r="V102" s="81">
        <v>2.2916666666666667E-3</v>
      </c>
      <c r="W102" s="82">
        <f t="shared" si="10"/>
        <v>2.2916666666666667E-3</v>
      </c>
      <c r="X102" s="83">
        <v>198</v>
      </c>
      <c r="Y102" s="65">
        <f t="shared" si="7"/>
        <v>-3.8906757419300934E-2</v>
      </c>
      <c r="Z102" s="67" t="str">
        <f t="shared" si="8"/>
        <v>ㅇ</v>
      </c>
      <c r="AA102" s="68" t="str">
        <f t="shared" si="9"/>
        <v>ㅇ</v>
      </c>
      <c r="AI102" s="88">
        <v>6.4516129032257452E-2</v>
      </c>
      <c r="AK102" s="59">
        <v>123.27868852459025</v>
      </c>
      <c r="AP102" s="60">
        <v>6.4516129032257452E-2</v>
      </c>
      <c r="AQ102">
        <v>0</v>
      </c>
      <c r="BN102" s="59">
        <v>123.27868852459025</v>
      </c>
      <c r="BO102">
        <v>0</v>
      </c>
    </row>
    <row r="103" spans="1:67">
      <c r="A103" s="37" t="s">
        <v>147</v>
      </c>
      <c r="B103" s="38">
        <v>4007155</v>
      </c>
      <c r="C103" s="39">
        <v>1</v>
      </c>
      <c r="D103" s="40">
        <v>7</v>
      </c>
      <c r="E103" s="41">
        <v>37814</v>
      </c>
      <c r="F103" s="42" t="s">
        <v>148</v>
      </c>
      <c r="G103" s="43" t="s">
        <v>26</v>
      </c>
      <c r="H103" s="44">
        <v>2</v>
      </c>
      <c r="I103" s="45" t="s">
        <v>40</v>
      </c>
      <c r="J103" s="46" t="s">
        <v>41</v>
      </c>
      <c r="K103" s="47">
        <v>150</v>
      </c>
      <c r="L103" s="48">
        <v>41</v>
      </c>
      <c r="M103" s="49">
        <v>45042.589398148149</v>
      </c>
      <c r="N103" s="50">
        <v>45042.5934375</v>
      </c>
      <c r="O103" s="51" t="s">
        <v>255</v>
      </c>
      <c r="P103" s="52" t="s">
        <v>275</v>
      </c>
      <c r="Q103" s="80" t="s">
        <v>303</v>
      </c>
      <c r="R103" s="53" t="s">
        <v>160</v>
      </c>
      <c r="S103" s="54" t="s">
        <v>267</v>
      </c>
      <c r="U103" s="80" t="s">
        <v>303</v>
      </c>
      <c r="V103" s="81">
        <v>1.1111111111111111E-3</v>
      </c>
      <c r="W103" s="82">
        <f t="shared" si="10"/>
        <v>1.1111111111111111E-3</v>
      </c>
      <c r="X103" s="83">
        <v>96</v>
      </c>
      <c r="Y103" s="65">
        <f t="shared" si="7"/>
        <v>-0.16570821145484588</v>
      </c>
      <c r="Z103" s="67" t="str">
        <f t="shared" si="8"/>
        <v/>
      </c>
      <c r="AA103" s="68" t="str">
        <f t="shared" si="9"/>
        <v/>
      </c>
      <c r="AI103" s="88">
        <v>8.0645161290321954E-2</v>
      </c>
      <c r="AK103" s="59">
        <v>126.2295081967214</v>
      </c>
      <c r="AP103" s="60">
        <v>8.0645161290321954E-2</v>
      </c>
      <c r="AQ103">
        <v>0</v>
      </c>
      <c r="BN103" s="59">
        <v>126.2295081967214</v>
      </c>
      <c r="BO103">
        <v>0</v>
      </c>
    </row>
    <row r="104" spans="1:67">
      <c r="A104" s="37" t="s">
        <v>147</v>
      </c>
      <c r="B104" s="38">
        <v>4007237</v>
      </c>
      <c r="C104" s="39">
        <v>1</v>
      </c>
      <c r="D104" s="40">
        <v>7</v>
      </c>
      <c r="E104" s="41">
        <v>37814</v>
      </c>
      <c r="F104" s="42" t="s">
        <v>148</v>
      </c>
      <c r="G104" s="43" t="s">
        <v>26</v>
      </c>
      <c r="H104" s="44">
        <v>2</v>
      </c>
      <c r="I104" s="45" t="s">
        <v>40</v>
      </c>
      <c r="J104" s="46" t="s">
        <v>41</v>
      </c>
      <c r="K104" s="47">
        <v>150</v>
      </c>
      <c r="L104" s="48">
        <v>42</v>
      </c>
      <c r="M104" s="49">
        <v>45042.593888888892</v>
      </c>
      <c r="N104" s="50">
        <v>45042.597928240742</v>
      </c>
      <c r="O104" s="51" t="s">
        <v>49</v>
      </c>
      <c r="P104" s="52" t="s">
        <v>255</v>
      </c>
      <c r="Q104" s="80" t="s">
        <v>297</v>
      </c>
      <c r="R104" s="53" t="s">
        <v>160</v>
      </c>
      <c r="S104" s="54" t="s">
        <v>257</v>
      </c>
      <c r="U104" s="80" t="s">
        <v>297</v>
      </c>
      <c r="V104" s="81">
        <v>4.5138888888888892E-4</v>
      </c>
      <c r="W104" s="82">
        <f t="shared" si="10"/>
        <v>4.5138888888888892E-4</v>
      </c>
      <c r="X104" s="83">
        <v>39</v>
      </c>
      <c r="Y104" s="65">
        <f t="shared" si="7"/>
        <v>-0.23656784753353274</v>
      </c>
      <c r="Z104" s="67" t="str">
        <f t="shared" si="8"/>
        <v/>
      </c>
      <c r="AA104" s="68" t="str">
        <f t="shared" si="9"/>
        <v/>
      </c>
      <c r="AI104" s="88">
        <v>9.6774193548386456E-2</v>
      </c>
      <c r="AK104" s="59">
        <v>129.18032786885254</v>
      </c>
      <c r="AP104" s="60">
        <v>9.6774193548386456E-2</v>
      </c>
      <c r="AQ104">
        <v>0</v>
      </c>
      <c r="BN104" s="59">
        <v>129.18032786885254</v>
      </c>
      <c r="BO104">
        <v>0</v>
      </c>
    </row>
    <row r="105" spans="1:67">
      <c r="A105" s="37" t="s">
        <v>147</v>
      </c>
      <c r="B105" s="38">
        <v>4007319</v>
      </c>
      <c r="C105" s="39">
        <v>1</v>
      </c>
      <c r="D105" s="40">
        <v>7</v>
      </c>
      <c r="E105" s="41">
        <v>37814</v>
      </c>
      <c r="F105" s="42" t="s">
        <v>148</v>
      </c>
      <c r="G105" s="43" t="s">
        <v>26</v>
      </c>
      <c r="H105" s="44">
        <v>2</v>
      </c>
      <c r="I105" s="45" t="s">
        <v>40</v>
      </c>
      <c r="J105" s="46" t="s">
        <v>41</v>
      </c>
      <c r="K105" s="47">
        <v>150</v>
      </c>
      <c r="L105" s="48">
        <v>43</v>
      </c>
      <c r="M105" s="49">
        <v>45042.598541666674</v>
      </c>
      <c r="N105" s="50">
        <v>45042.602592592593</v>
      </c>
      <c r="O105" s="51" t="s">
        <v>49</v>
      </c>
      <c r="P105" s="52" t="s">
        <v>255</v>
      </c>
      <c r="Q105" s="80" t="s">
        <v>121</v>
      </c>
      <c r="R105" s="53" t="s">
        <v>160</v>
      </c>
      <c r="S105" s="54" t="s">
        <v>304</v>
      </c>
      <c r="U105" s="80" t="s">
        <v>121</v>
      </c>
      <c r="V105" s="81">
        <v>6.018518518518519E-4</v>
      </c>
      <c r="W105" s="82">
        <f t="shared" si="10"/>
        <v>6.018518518518519E-4</v>
      </c>
      <c r="X105" s="83">
        <v>52</v>
      </c>
      <c r="Y105" s="65">
        <f t="shared" si="7"/>
        <v>-0.22040687790155153</v>
      </c>
      <c r="Z105" s="67" t="str">
        <f t="shared" si="8"/>
        <v/>
      </c>
      <c r="AA105" s="68" t="str">
        <f t="shared" si="9"/>
        <v/>
      </c>
      <c r="AI105" s="88">
        <v>0.11290322580645096</v>
      </c>
      <c r="AK105" s="59">
        <v>132.1311475409837</v>
      </c>
      <c r="AP105" s="60">
        <v>0.11290322580645096</v>
      </c>
      <c r="AQ105">
        <v>0</v>
      </c>
      <c r="BN105" s="59">
        <v>132.1311475409837</v>
      </c>
      <c r="BO105">
        <v>1</v>
      </c>
    </row>
    <row r="106" spans="1:67">
      <c r="A106" s="37" t="s">
        <v>147</v>
      </c>
      <c r="B106" s="38">
        <v>4007394</v>
      </c>
      <c r="C106" s="39">
        <v>1</v>
      </c>
      <c r="D106" s="40">
        <v>7</v>
      </c>
      <c r="E106" s="41">
        <v>37814</v>
      </c>
      <c r="F106" s="42" t="s">
        <v>148</v>
      </c>
      <c r="G106" s="43" t="s">
        <v>26</v>
      </c>
      <c r="H106" s="44">
        <v>2</v>
      </c>
      <c r="I106" s="45" t="s">
        <v>40</v>
      </c>
      <c r="J106" s="46" t="s">
        <v>41</v>
      </c>
      <c r="K106" s="47">
        <v>150</v>
      </c>
      <c r="L106" s="48">
        <v>44</v>
      </c>
      <c r="M106" s="49">
        <v>45042.603009259263</v>
      </c>
      <c r="N106" s="50">
        <v>45042.607060185182</v>
      </c>
      <c r="O106" s="51" t="s">
        <v>255</v>
      </c>
      <c r="P106" s="52" t="s">
        <v>255</v>
      </c>
      <c r="Q106" s="80" t="s">
        <v>258</v>
      </c>
      <c r="R106" s="53" t="s">
        <v>75</v>
      </c>
      <c r="S106" s="54" t="s">
        <v>305</v>
      </c>
      <c r="U106" s="80" t="s">
        <v>258</v>
      </c>
      <c r="V106" s="81">
        <v>4.2824074074074075E-4</v>
      </c>
      <c r="W106" s="82">
        <f t="shared" si="10"/>
        <v>4.2824074074074075E-4</v>
      </c>
      <c r="X106" s="83">
        <v>37</v>
      </c>
      <c r="Y106" s="65">
        <f t="shared" si="7"/>
        <v>-0.23905415055383755</v>
      </c>
      <c r="Z106" s="67" t="str">
        <f t="shared" si="8"/>
        <v/>
      </c>
      <c r="AA106" s="68" t="str">
        <f t="shared" si="9"/>
        <v/>
      </c>
      <c r="AI106" s="88">
        <v>0.12903225806451546</v>
      </c>
      <c r="AK106" s="59">
        <v>135.08196721311486</v>
      </c>
      <c r="AP106" s="60">
        <v>0.12903225806451546</v>
      </c>
      <c r="AQ106">
        <v>0</v>
      </c>
      <c r="BN106" s="59">
        <v>135.08196721311486</v>
      </c>
      <c r="BO106">
        <v>0</v>
      </c>
    </row>
    <row r="107" spans="1:67">
      <c r="A107" s="37" t="s">
        <v>147</v>
      </c>
      <c r="B107" s="38">
        <v>4007476</v>
      </c>
      <c r="C107" s="39">
        <v>1</v>
      </c>
      <c r="D107" s="40">
        <v>7</v>
      </c>
      <c r="E107" s="41">
        <v>37814</v>
      </c>
      <c r="F107" s="42" t="s">
        <v>148</v>
      </c>
      <c r="G107" s="43" t="s">
        <v>26</v>
      </c>
      <c r="H107" s="44">
        <v>2</v>
      </c>
      <c r="I107" s="45" t="s">
        <v>40</v>
      </c>
      <c r="J107" s="46" t="s">
        <v>41</v>
      </c>
      <c r="K107" s="47">
        <v>150</v>
      </c>
      <c r="L107" s="48">
        <v>45</v>
      </c>
      <c r="M107" s="49">
        <v>45042.607499999998</v>
      </c>
      <c r="N107" s="50">
        <v>45042.611550925933</v>
      </c>
      <c r="O107" s="51" t="s">
        <v>255</v>
      </c>
      <c r="P107" s="52" t="s">
        <v>255</v>
      </c>
      <c r="Q107" s="80" t="s">
        <v>256</v>
      </c>
      <c r="R107" s="53" t="s">
        <v>160</v>
      </c>
      <c r="S107" s="54" t="s">
        <v>257</v>
      </c>
      <c r="U107" s="80" t="s">
        <v>256</v>
      </c>
      <c r="V107" s="81">
        <v>4.3981481481481481E-4</v>
      </c>
      <c r="W107" s="82">
        <f t="shared" si="10"/>
        <v>4.3981481481481481E-4</v>
      </c>
      <c r="X107" s="83">
        <v>38</v>
      </c>
      <c r="Y107" s="65">
        <f t="shared" si="7"/>
        <v>-0.23781099904368513</v>
      </c>
      <c r="Z107" s="67" t="str">
        <f t="shared" si="8"/>
        <v/>
      </c>
      <c r="AA107" s="68" t="str">
        <f t="shared" si="9"/>
        <v/>
      </c>
      <c r="AI107" s="88">
        <v>0.14516129032257996</v>
      </c>
      <c r="AK107" s="59">
        <v>138.032786885246</v>
      </c>
      <c r="AP107" s="60">
        <v>0.14516129032257996</v>
      </c>
      <c r="AQ107">
        <v>0</v>
      </c>
      <c r="BN107" s="59">
        <v>138.032786885246</v>
      </c>
      <c r="BO107">
        <v>0</v>
      </c>
    </row>
    <row r="108" spans="1:67">
      <c r="A108" s="37" t="s">
        <v>147</v>
      </c>
      <c r="B108" s="38">
        <v>4007558</v>
      </c>
      <c r="C108" s="39">
        <v>1</v>
      </c>
      <c r="D108" s="40">
        <v>7</v>
      </c>
      <c r="E108" s="41">
        <v>37814</v>
      </c>
      <c r="F108" s="42" t="s">
        <v>148</v>
      </c>
      <c r="G108" s="43" t="s">
        <v>26</v>
      </c>
      <c r="H108" s="44">
        <v>2</v>
      </c>
      <c r="I108" s="45" t="s">
        <v>40</v>
      </c>
      <c r="J108" s="46" t="s">
        <v>41</v>
      </c>
      <c r="K108" s="47">
        <v>150</v>
      </c>
      <c r="L108" s="48">
        <v>46</v>
      </c>
      <c r="M108" s="49">
        <v>45042.611932870372</v>
      </c>
      <c r="N108" s="50">
        <v>45042.615983796299</v>
      </c>
      <c r="O108" s="51" t="s">
        <v>255</v>
      </c>
      <c r="P108" s="52" t="s">
        <v>255</v>
      </c>
      <c r="Q108" s="80" t="s">
        <v>306</v>
      </c>
      <c r="R108" s="53" t="s">
        <v>160</v>
      </c>
      <c r="S108" s="54" t="s">
        <v>307</v>
      </c>
      <c r="U108" s="80" t="s">
        <v>306</v>
      </c>
      <c r="V108" s="81">
        <v>3.9351851851851852E-4</v>
      </c>
      <c r="W108" s="82">
        <f t="shared" si="10"/>
        <v>3.9351851851851852E-4</v>
      </c>
      <c r="X108" s="83">
        <v>34</v>
      </c>
      <c r="Y108" s="65">
        <f t="shared" si="7"/>
        <v>-0.24278360508429475</v>
      </c>
      <c r="Z108" s="67" t="str">
        <f t="shared" si="8"/>
        <v/>
      </c>
      <c r="AA108" s="68" t="str">
        <f t="shared" si="9"/>
        <v/>
      </c>
      <c r="AI108" s="88">
        <v>0.16129032258064446</v>
      </c>
      <c r="AK108" s="59">
        <v>140.98360655737713</v>
      </c>
      <c r="AP108" s="60">
        <v>0.16129032258064446</v>
      </c>
      <c r="AQ108">
        <v>0</v>
      </c>
      <c r="BN108" s="59">
        <v>140.98360655737713</v>
      </c>
      <c r="BO108">
        <v>0</v>
      </c>
    </row>
    <row r="109" spans="1:67">
      <c r="A109" s="37" t="s">
        <v>147</v>
      </c>
      <c r="B109" s="38">
        <v>4007675</v>
      </c>
      <c r="C109" s="39">
        <v>1</v>
      </c>
      <c r="D109" s="40">
        <v>7</v>
      </c>
      <c r="E109" s="41">
        <v>37814</v>
      </c>
      <c r="F109" s="42" t="s">
        <v>148</v>
      </c>
      <c r="G109" s="43" t="s">
        <v>26</v>
      </c>
      <c r="H109" s="44">
        <v>2</v>
      </c>
      <c r="I109" s="45" t="s">
        <v>40</v>
      </c>
      <c r="J109" s="46" t="s">
        <v>41</v>
      </c>
      <c r="K109" s="47">
        <v>150</v>
      </c>
      <c r="L109" s="48">
        <v>47</v>
      </c>
      <c r="M109" s="49">
        <v>45042.61859953704</v>
      </c>
      <c r="N109" s="50">
        <v>45042.62263888889</v>
      </c>
      <c r="O109" s="51" t="s">
        <v>49</v>
      </c>
      <c r="P109" s="52" t="s">
        <v>255</v>
      </c>
      <c r="Q109" s="80" t="s">
        <v>308</v>
      </c>
      <c r="R109" s="53" t="s">
        <v>160</v>
      </c>
      <c r="S109" s="54" t="s">
        <v>309</v>
      </c>
      <c r="U109" s="80" t="s">
        <v>308</v>
      </c>
      <c r="V109" s="81">
        <v>2.615740740740741E-3</v>
      </c>
      <c r="W109" s="82">
        <f t="shared" si="10"/>
        <v>2.615740740740741E-3</v>
      </c>
      <c r="X109" s="83">
        <v>226</v>
      </c>
      <c r="Y109" s="65">
        <f t="shared" si="7"/>
        <v>-4.0985151350336983E-3</v>
      </c>
      <c r="Z109" s="67" t="str">
        <f t="shared" si="8"/>
        <v>ㅇ</v>
      </c>
      <c r="AA109" s="68" t="str">
        <f t="shared" si="9"/>
        <v>ㅇ</v>
      </c>
      <c r="AI109" s="88">
        <v>0.17741935483870896</v>
      </c>
      <c r="AK109" s="59">
        <v>143.93442622950829</v>
      </c>
      <c r="AP109" s="60">
        <v>0.17741935483870896</v>
      </c>
      <c r="AQ109">
        <v>0</v>
      </c>
      <c r="BN109" s="59">
        <v>143.93442622950829</v>
      </c>
      <c r="BO109">
        <v>0</v>
      </c>
    </row>
    <row r="110" spans="1:67">
      <c r="A110" s="37" t="s">
        <v>147</v>
      </c>
      <c r="B110" s="38">
        <v>4007749</v>
      </c>
      <c r="C110" s="39">
        <v>1</v>
      </c>
      <c r="D110" s="40">
        <v>7</v>
      </c>
      <c r="E110" s="41">
        <v>37814</v>
      </c>
      <c r="F110" s="42" t="s">
        <v>148</v>
      </c>
      <c r="G110" s="43" t="s">
        <v>26</v>
      </c>
      <c r="H110" s="44">
        <v>2</v>
      </c>
      <c r="I110" s="45" t="s">
        <v>40</v>
      </c>
      <c r="J110" s="46" t="s">
        <v>41</v>
      </c>
      <c r="K110" s="47">
        <v>150</v>
      </c>
      <c r="L110" s="48">
        <v>48</v>
      </c>
      <c r="M110" s="49">
        <v>45042.623113425929</v>
      </c>
      <c r="N110" s="50">
        <v>45042.627164351848</v>
      </c>
      <c r="O110" s="51" t="s">
        <v>49</v>
      </c>
      <c r="P110" s="52" t="s">
        <v>49</v>
      </c>
      <c r="Q110" s="80" t="s">
        <v>191</v>
      </c>
      <c r="R110" s="53" t="s">
        <v>160</v>
      </c>
      <c r="S110" s="54" t="s">
        <v>310</v>
      </c>
      <c r="U110" s="80" t="s">
        <v>191</v>
      </c>
      <c r="V110" s="81">
        <v>4.7453703703703704E-4</v>
      </c>
      <c r="W110" s="82">
        <f t="shared" si="10"/>
        <v>4.7453703703703704E-4</v>
      </c>
      <c r="X110" s="83">
        <v>41</v>
      </c>
      <c r="Y110" s="65">
        <f t="shared" si="7"/>
        <v>-0.23408154451322793</v>
      </c>
      <c r="Z110" s="67" t="str">
        <f t="shared" si="8"/>
        <v/>
      </c>
      <c r="AA110" s="68" t="str">
        <f t="shared" si="9"/>
        <v/>
      </c>
      <c r="AI110" s="88">
        <v>0.19354838709677347</v>
      </c>
      <c r="AK110" s="59">
        <v>146.88524590163945</v>
      </c>
      <c r="AP110" s="60">
        <v>0.19354838709677347</v>
      </c>
      <c r="AQ110">
        <v>1</v>
      </c>
      <c r="BN110" s="59">
        <v>146.88524590163945</v>
      </c>
      <c r="BO110">
        <v>1</v>
      </c>
    </row>
    <row r="111" spans="1:67">
      <c r="A111" s="37" t="s">
        <v>147</v>
      </c>
      <c r="B111" s="38">
        <v>4007796</v>
      </c>
      <c r="C111" s="39">
        <v>1</v>
      </c>
      <c r="D111" s="40">
        <v>7</v>
      </c>
      <c r="E111" s="41">
        <v>37814</v>
      </c>
      <c r="F111" s="42" t="s">
        <v>148</v>
      </c>
      <c r="G111" s="43" t="s">
        <v>26</v>
      </c>
      <c r="H111" s="44">
        <v>2</v>
      </c>
      <c r="I111" s="45" t="s">
        <v>40</v>
      </c>
      <c r="J111" s="46" t="s">
        <v>41</v>
      </c>
      <c r="K111" s="47">
        <v>150</v>
      </c>
      <c r="L111" s="48">
        <v>49</v>
      </c>
      <c r="M111" s="49">
        <v>45042.627569444441</v>
      </c>
      <c r="N111" s="50">
        <v>45042.631620370368</v>
      </c>
      <c r="O111" s="51" t="s">
        <v>49</v>
      </c>
      <c r="P111" s="52" t="s">
        <v>255</v>
      </c>
      <c r="Q111" s="80" t="s">
        <v>204</v>
      </c>
      <c r="R111" s="53" t="s">
        <v>160</v>
      </c>
      <c r="S111" s="54" t="s">
        <v>270</v>
      </c>
      <c r="U111" s="80" t="s">
        <v>204</v>
      </c>
      <c r="V111" s="81">
        <v>4.0509259259259258E-4</v>
      </c>
      <c r="W111" s="82">
        <f t="shared" si="10"/>
        <v>4.0509259259259258E-4</v>
      </c>
      <c r="X111" s="83">
        <v>35</v>
      </c>
      <c r="Y111" s="65">
        <f t="shared" si="7"/>
        <v>-0.24154045357414233</v>
      </c>
      <c r="Z111" s="67" t="str">
        <f t="shared" si="8"/>
        <v/>
      </c>
      <c r="AA111" s="68" t="str">
        <f t="shared" si="9"/>
        <v/>
      </c>
      <c r="AI111" s="88">
        <v>0.20967741935483797</v>
      </c>
      <c r="AK111" s="59">
        <v>149.83606557377061</v>
      </c>
      <c r="AP111" s="60">
        <v>0.20967741935483797</v>
      </c>
      <c r="AQ111">
        <v>0</v>
      </c>
      <c r="BN111" s="59">
        <v>149.83606557377061</v>
      </c>
      <c r="BO111">
        <v>0</v>
      </c>
    </row>
    <row r="112" spans="1:67">
      <c r="A112" s="37" t="s">
        <v>147</v>
      </c>
      <c r="B112" s="38">
        <v>4007861</v>
      </c>
      <c r="C112" s="39">
        <v>1</v>
      </c>
      <c r="D112" s="40">
        <v>7</v>
      </c>
      <c r="E112" s="41">
        <v>37814</v>
      </c>
      <c r="F112" s="42" t="s">
        <v>148</v>
      </c>
      <c r="G112" s="43" t="s">
        <v>26</v>
      </c>
      <c r="H112" s="44">
        <v>2</v>
      </c>
      <c r="I112" s="45" t="s">
        <v>40</v>
      </c>
      <c r="J112" s="46" t="s">
        <v>41</v>
      </c>
      <c r="K112" s="47">
        <v>150</v>
      </c>
      <c r="L112" s="48">
        <v>50</v>
      </c>
      <c r="M112" s="49">
        <v>45042.632210648153</v>
      </c>
      <c r="N112" s="50">
        <v>45042.636261574073</v>
      </c>
      <c r="O112" s="51" t="s">
        <v>49</v>
      </c>
      <c r="P112" s="52" t="s">
        <v>255</v>
      </c>
      <c r="Q112" s="80" t="s">
        <v>121</v>
      </c>
      <c r="R112" s="53" t="s">
        <v>75</v>
      </c>
      <c r="S112" s="54" t="s">
        <v>304</v>
      </c>
      <c r="U112" s="80" t="s">
        <v>121</v>
      </c>
      <c r="V112" s="81">
        <v>6.018518518518519E-4</v>
      </c>
      <c r="W112" s="82">
        <f t="shared" si="10"/>
        <v>6.018518518518519E-4</v>
      </c>
      <c r="X112" s="83">
        <v>52</v>
      </c>
      <c r="Y112" s="65">
        <f t="shared" si="7"/>
        <v>-0.22040687790155153</v>
      </c>
      <c r="Z112" s="67" t="str">
        <f t="shared" si="8"/>
        <v/>
      </c>
      <c r="AA112" s="68" t="str">
        <f t="shared" si="9"/>
        <v/>
      </c>
      <c r="AI112" s="88">
        <v>0.22580645161290247</v>
      </c>
      <c r="AK112" s="59">
        <v>152.78688524590174</v>
      </c>
      <c r="AP112" s="60">
        <v>0.22580645161290247</v>
      </c>
      <c r="AQ112">
        <v>0</v>
      </c>
      <c r="BN112" s="59">
        <v>152.78688524590174</v>
      </c>
      <c r="BO112">
        <v>0</v>
      </c>
    </row>
    <row r="113" spans="1:67">
      <c r="A113" s="37" t="s">
        <v>147</v>
      </c>
      <c r="B113" s="38">
        <v>4007945</v>
      </c>
      <c r="C113" s="39">
        <v>1</v>
      </c>
      <c r="D113" s="40">
        <v>7</v>
      </c>
      <c r="E113" s="41">
        <v>37814</v>
      </c>
      <c r="F113" s="42" t="s">
        <v>148</v>
      </c>
      <c r="G113" s="43" t="s">
        <v>26</v>
      </c>
      <c r="H113" s="44">
        <v>2</v>
      </c>
      <c r="I113" s="45" t="s">
        <v>40</v>
      </c>
      <c r="J113" s="46" t="s">
        <v>41</v>
      </c>
      <c r="K113" s="47">
        <v>150</v>
      </c>
      <c r="L113" s="48">
        <v>51</v>
      </c>
      <c r="M113" s="49">
        <v>45042.636990740742</v>
      </c>
      <c r="N113" s="50">
        <v>45042.641030092593</v>
      </c>
      <c r="O113" s="51" t="s">
        <v>49</v>
      </c>
      <c r="P113" s="52" t="s">
        <v>255</v>
      </c>
      <c r="Q113" s="80" t="s">
        <v>195</v>
      </c>
      <c r="R113" s="53" t="s">
        <v>75</v>
      </c>
      <c r="S113" s="54" t="s">
        <v>300</v>
      </c>
      <c r="U113" s="80" t="s">
        <v>195</v>
      </c>
      <c r="V113" s="81">
        <v>7.175925925925927E-4</v>
      </c>
      <c r="W113" s="82">
        <f t="shared" si="10"/>
        <v>7.175925925925927E-4</v>
      </c>
      <c r="X113" s="83">
        <v>62</v>
      </c>
      <c r="Y113" s="65">
        <f t="shared" si="7"/>
        <v>-0.20797536280002751</v>
      </c>
      <c r="Z113" s="67" t="str">
        <f t="shared" si="8"/>
        <v/>
      </c>
      <c r="AA113" s="68" t="str">
        <f t="shared" si="9"/>
        <v/>
      </c>
      <c r="AI113" s="88">
        <v>0.24193548387096697</v>
      </c>
      <c r="AK113" s="59">
        <v>155.7377049180329</v>
      </c>
      <c r="AP113" s="60">
        <v>0.24193548387096697</v>
      </c>
      <c r="AQ113">
        <v>0</v>
      </c>
      <c r="BN113" s="59">
        <v>155.7377049180329</v>
      </c>
      <c r="BO113">
        <v>0</v>
      </c>
    </row>
    <row r="114" spans="1:67">
      <c r="A114" s="37" t="s">
        <v>147</v>
      </c>
      <c r="B114" s="38">
        <v>4008106</v>
      </c>
      <c r="C114" s="39">
        <v>1</v>
      </c>
      <c r="D114" s="40">
        <v>7</v>
      </c>
      <c r="E114" s="41">
        <v>37814</v>
      </c>
      <c r="F114" s="42" t="s">
        <v>148</v>
      </c>
      <c r="G114" s="43" t="s">
        <v>26</v>
      </c>
      <c r="H114" s="44">
        <v>2</v>
      </c>
      <c r="I114" s="45" t="s">
        <v>40</v>
      </c>
      <c r="J114" s="46" t="s">
        <v>41</v>
      </c>
      <c r="K114" s="47">
        <v>150</v>
      </c>
      <c r="L114" s="48">
        <v>52</v>
      </c>
      <c r="M114" s="49">
        <v>45042.647013888891</v>
      </c>
      <c r="N114" s="50">
        <v>45042.651064814818</v>
      </c>
      <c r="O114" s="51" t="s">
        <v>255</v>
      </c>
      <c r="P114" s="52" t="s">
        <v>255</v>
      </c>
      <c r="Q114" s="80" t="s">
        <v>311</v>
      </c>
      <c r="R114" s="53" t="s">
        <v>75</v>
      </c>
      <c r="S114" s="54" t="s">
        <v>312</v>
      </c>
      <c r="U114" s="80" t="s">
        <v>311</v>
      </c>
      <c r="V114" s="81">
        <v>5.9837962962962961E-3</v>
      </c>
      <c r="W114" s="82">
        <f t="shared" si="10"/>
        <v>5.9837962962962961E-3</v>
      </c>
      <c r="X114" s="83">
        <v>517</v>
      </c>
      <c r="Y114" s="65">
        <f t="shared" si="7"/>
        <v>0.35765857431931508</v>
      </c>
      <c r="Z114" s="67" t="str">
        <f t="shared" si="8"/>
        <v>ㅇ</v>
      </c>
      <c r="AA114" s="68" t="str">
        <f t="shared" si="9"/>
        <v>ㅇ</v>
      </c>
      <c r="AI114" s="88">
        <v>0.25806451612903147</v>
      </c>
      <c r="AK114" s="59">
        <v>158.68852459016404</v>
      </c>
      <c r="AP114" s="60">
        <v>0.25806451612903147</v>
      </c>
      <c r="AQ114">
        <v>0</v>
      </c>
      <c r="BN114" s="59">
        <v>158.68852459016404</v>
      </c>
      <c r="BO114">
        <v>0</v>
      </c>
    </row>
    <row r="115" spans="1:67">
      <c r="A115" s="37" t="s">
        <v>147</v>
      </c>
      <c r="B115" s="38">
        <v>4008185</v>
      </c>
      <c r="C115" s="39">
        <v>1</v>
      </c>
      <c r="D115" s="40">
        <v>7</v>
      </c>
      <c r="E115" s="41">
        <v>37814</v>
      </c>
      <c r="F115" s="42" t="s">
        <v>148</v>
      </c>
      <c r="G115" s="43" t="s">
        <v>26</v>
      </c>
      <c r="H115" s="44">
        <v>2</v>
      </c>
      <c r="I115" s="45" t="s">
        <v>40</v>
      </c>
      <c r="J115" s="46" t="s">
        <v>41</v>
      </c>
      <c r="K115" s="47">
        <v>150</v>
      </c>
      <c r="L115" s="48">
        <v>53</v>
      </c>
      <c r="M115" s="49">
        <v>45042.651469907411</v>
      </c>
      <c r="N115" s="50">
        <v>45042.65552083333</v>
      </c>
      <c r="O115" s="51" t="s">
        <v>49</v>
      </c>
      <c r="P115" s="52" t="s">
        <v>49</v>
      </c>
      <c r="Q115" s="80" t="s">
        <v>204</v>
      </c>
      <c r="R115" s="53" t="s">
        <v>160</v>
      </c>
      <c r="S115" s="54" t="s">
        <v>270</v>
      </c>
      <c r="U115" s="80" t="s">
        <v>204</v>
      </c>
      <c r="V115" s="81">
        <v>4.0509259259259258E-4</v>
      </c>
      <c r="W115" s="82">
        <f t="shared" si="10"/>
        <v>4.0509259259259258E-4</v>
      </c>
      <c r="X115" s="83">
        <v>35</v>
      </c>
      <c r="Y115" s="65">
        <f t="shared" si="7"/>
        <v>-0.24154045357414233</v>
      </c>
      <c r="Z115" s="67" t="str">
        <f t="shared" si="8"/>
        <v/>
      </c>
      <c r="AA115" s="68" t="str">
        <f t="shared" si="9"/>
        <v/>
      </c>
      <c r="AI115" s="88">
        <v>0.27419354838709586</v>
      </c>
      <c r="AK115" s="59">
        <v>161.6393442622952</v>
      </c>
      <c r="AP115" s="60">
        <v>0.27419354838709586</v>
      </c>
      <c r="AQ115">
        <v>0</v>
      </c>
      <c r="BN115" s="59">
        <v>161.6393442622952</v>
      </c>
      <c r="BO115">
        <v>0</v>
      </c>
    </row>
    <row r="116" spans="1:67">
      <c r="A116" s="37" t="s">
        <v>147</v>
      </c>
      <c r="B116" s="38">
        <v>4008290</v>
      </c>
      <c r="C116" s="39">
        <v>1</v>
      </c>
      <c r="D116" s="40">
        <v>7</v>
      </c>
      <c r="E116" s="41">
        <v>37814</v>
      </c>
      <c r="F116" s="42" t="s">
        <v>148</v>
      </c>
      <c r="G116" s="43" t="s">
        <v>26</v>
      </c>
      <c r="H116" s="44">
        <v>2</v>
      </c>
      <c r="I116" s="45" t="s">
        <v>40</v>
      </c>
      <c r="J116" s="46" t="s">
        <v>41</v>
      </c>
      <c r="K116" s="47">
        <v>150</v>
      </c>
      <c r="L116" s="48">
        <v>54</v>
      </c>
      <c r="M116" s="49">
        <v>45042.656574074077</v>
      </c>
      <c r="N116" s="50">
        <v>45042.661030092589</v>
      </c>
      <c r="O116" s="51" t="s">
        <v>270</v>
      </c>
      <c r="P116" s="52" t="s">
        <v>49</v>
      </c>
      <c r="Q116" s="80" t="s">
        <v>97</v>
      </c>
      <c r="R116" s="53" t="s">
        <v>204</v>
      </c>
      <c r="S116" s="54" t="s">
        <v>313</v>
      </c>
      <c r="U116" s="80" t="s">
        <v>97</v>
      </c>
      <c r="V116" s="81">
        <v>1.0532407407407407E-3</v>
      </c>
      <c r="W116" s="82">
        <f t="shared" si="10"/>
        <v>1.0532407407407407E-3</v>
      </c>
      <c r="X116" s="83">
        <v>91</v>
      </c>
      <c r="Y116" s="65">
        <f t="shared" si="7"/>
        <v>-0.17192396900560786</v>
      </c>
      <c r="Z116" s="67" t="str">
        <f t="shared" si="8"/>
        <v/>
      </c>
      <c r="AA116" s="68" t="str">
        <f t="shared" si="9"/>
        <v/>
      </c>
      <c r="AI116" s="88">
        <v>0.29032258064516037</v>
      </c>
      <c r="AK116" s="59">
        <v>164.59016393442636</v>
      </c>
      <c r="AP116" s="60">
        <v>0.29032258064516037</v>
      </c>
      <c r="AQ116">
        <v>0</v>
      </c>
      <c r="BN116" s="59">
        <v>164.59016393442636</v>
      </c>
      <c r="BO116">
        <v>0</v>
      </c>
    </row>
    <row r="117" spans="1:67">
      <c r="A117" s="37" t="s">
        <v>147</v>
      </c>
      <c r="B117" s="38">
        <v>4008363</v>
      </c>
      <c r="C117" s="39">
        <v>1</v>
      </c>
      <c r="D117" s="40">
        <v>7</v>
      </c>
      <c r="E117" s="41">
        <v>37814</v>
      </c>
      <c r="F117" s="42" t="s">
        <v>148</v>
      </c>
      <c r="G117" s="43" t="s">
        <v>26</v>
      </c>
      <c r="H117" s="44">
        <v>2</v>
      </c>
      <c r="I117" s="45" t="s">
        <v>40</v>
      </c>
      <c r="J117" s="46" t="s">
        <v>41</v>
      </c>
      <c r="K117" s="47">
        <v>150</v>
      </c>
      <c r="L117" s="48">
        <v>55</v>
      </c>
      <c r="M117" s="49">
        <v>45042.661412037043</v>
      </c>
      <c r="N117" s="50">
        <v>45042.665486111109</v>
      </c>
      <c r="O117" s="51" t="s">
        <v>314</v>
      </c>
      <c r="P117" s="52" t="s">
        <v>255</v>
      </c>
      <c r="Q117" s="80" t="s">
        <v>107</v>
      </c>
      <c r="R117" s="53" t="s">
        <v>229</v>
      </c>
      <c r="S117" s="54" t="s">
        <v>270</v>
      </c>
      <c r="U117" s="80" t="s">
        <v>107</v>
      </c>
      <c r="V117" s="81">
        <v>3.8194444444444446E-4</v>
      </c>
      <c r="W117" s="82">
        <f t="shared" si="10"/>
        <v>3.8194444444444446E-4</v>
      </c>
      <c r="X117" s="83">
        <v>33</v>
      </c>
      <c r="Y117" s="65">
        <f t="shared" si="7"/>
        <v>-0.24402675659444714</v>
      </c>
      <c r="Z117" s="67" t="str">
        <f t="shared" si="8"/>
        <v/>
      </c>
      <c r="AA117" s="68" t="str">
        <f t="shared" si="9"/>
        <v/>
      </c>
      <c r="AI117" s="88">
        <v>0.30645161290322487</v>
      </c>
      <c r="AK117" s="59">
        <v>167.54098360655749</v>
      </c>
      <c r="AP117" s="60">
        <v>0.30645161290322487</v>
      </c>
      <c r="AQ117">
        <v>0</v>
      </c>
      <c r="BN117" s="59">
        <v>167.54098360655749</v>
      </c>
      <c r="BO117">
        <v>0</v>
      </c>
    </row>
    <row r="118" spans="1:67">
      <c r="A118" s="37" t="s">
        <v>147</v>
      </c>
      <c r="B118" s="38">
        <v>4008445</v>
      </c>
      <c r="C118" s="39">
        <v>1</v>
      </c>
      <c r="D118" s="40">
        <v>7</v>
      </c>
      <c r="E118" s="41">
        <v>37814</v>
      </c>
      <c r="F118" s="42" t="s">
        <v>148</v>
      </c>
      <c r="G118" s="43" t="s">
        <v>26</v>
      </c>
      <c r="H118" s="44">
        <v>2</v>
      </c>
      <c r="I118" s="45" t="s">
        <v>40</v>
      </c>
      <c r="J118" s="46" t="s">
        <v>41</v>
      </c>
      <c r="K118" s="47">
        <v>150</v>
      </c>
      <c r="L118" s="48">
        <v>56</v>
      </c>
      <c r="M118" s="49">
        <v>45042.667488425926</v>
      </c>
      <c r="N118" s="50">
        <v>45042.671527777777</v>
      </c>
      <c r="O118" s="51" t="s">
        <v>49</v>
      </c>
      <c r="P118" s="52" t="s">
        <v>49</v>
      </c>
      <c r="Q118" s="80" t="s">
        <v>315</v>
      </c>
      <c r="R118" s="53" t="s">
        <v>160</v>
      </c>
      <c r="S118" s="54" t="s">
        <v>316</v>
      </c>
      <c r="U118" s="80" t="s">
        <v>315</v>
      </c>
      <c r="V118" s="81">
        <v>1.9907407407407408E-3</v>
      </c>
      <c r="W118" s="82">
        <f t="shared" si="10"/>
        <v>1.9907407407407408E-3</v>
      </c>
      <c r="X118" s="83">
        <v>172</v>
      </c>
      <c r="Y118" s="65">
        <f t="shared" si="7"/>
        <v>-7.1228696683263371E-2</v>
      </c>
      <c r="Z118" s="67" t="str">
        <f t="shared" si="8"/>
        <v/>
      </c>
      <c r="AA118" s="68" t="str">
        <f t="shared" si="9"/>
        <v>ㅇ</v>
      </c>
      <c r="AI118" s="88">
        <v>0.32258064516128937</v>
      </c>
      <c r="AK118" s="59">
        <v>170.49180327868865</v>
      </c>
      <c r="AP118" s="60">
        <v>0.32258064516128937</v>
      </c>
      <c r="AQ118">
        <v>0</v>
      </c>
      <c r="BN118" s="59">
        <v>170.49180327868865</v>
      </c>
      <c r="BO118">
        <v>0</v>
      </c>
    </row>
    <row r="119" spans="1:67">
      <c r="A119" s="37" t="s">
        <v>147</v>
      </c>
      <c r="B119" s="38">
        <v>4008505</v>
      </c>
      <c r="C119" s="39">
        <v>1</v>
      </c>
      <c r="D119" s="40">
        <v>7</v>
      </c>
      <c r="E119" s="41">
        <v>37814</v>
      </c>
      <c r="F119" s="42" t="s">
        <v>148</v>
      </c>
      <c r="G119" s="43" t="s">
        <v>26</v>
      </c>
      <c r="H119" s="44">
        <v>2</v>
      </c>
      <c r="I119" s="45" t="s">
        <v>40</v>
      </c>
      <c r="J119" s="46" t="s">
        <v>41</v>
      </c>
      <c r="K119" s="47">
        <v>150</v>
      </c>
      <c r="L119" s="48">
        <v>57</v>
      </c>
      <c r="M119" s="49">
        <v>45042.673055555562</v>
      </c>
      <c r="N119" s="50">
        <v>45042.677106481482</v>
      </c>
      <c r="O119" s="51" t="s">
        <v>49</v>
      </c>
      <c r="P119" s="52" t="s">
        <v>255</v>
      </c>
      <c r="Q119" s="80" t="s">
        <v>317</v>
      </c>
      <c r="R119" s="53" t="s">
        <v>160</v>
      </c>
      <c r="S119" s="54" t="s">
        <v>318</v>
      </c>
      <c r="U119" s="80" t="s">
        <v>317</v>
      </c>
      <c r="V119" s="81">
        <v>1.5277777777777779E-3</v>
      </c>
      <c r="W119" s="82">
        <f t="shared" si="10"/>
        <v>1.5277777777777779E-3</v>
      </c>
      <c r="X119" s="83">
        <v>132</v>
      </c>
      <c r="Y119" s="65">
        <f t="shared" si="7"/>
        <v>-0.12095475708935942</v>
      </c>
      <c r="Z119" s="67" t="str">
        <f t="shared" si="8"/>
        <v/>
      </c>
      <c r="AA119" s="68" t="str">
        <f t="shared" si="9"/>
        <v>ㅇ</v>
      </c>
      <c r="AI119" s="88">
        <v>0.33870967741935387</v>
      </c>
      <c r="AK119" s="59">
        <v>173.44262295081978</v>
      </c>
      <c r="AP119" s="60">
        <v>0.33870967741935387</v>
      </c>
      <c r="AQ119">
        <v>0</v>
      </c>
      <c r="BN119" s="59">
        <v>173.44262295081978</v>
      </c>
      <c r="BO119">
        <v>1</v>
      </c>
    </row>
    <row r="120" spans="1:67">
      <c r="A120" s="37" t="s">
        <v>147</v>
      </c>
      <c r="B120" s="38">
        <v>4008557</v>
      </c>
      <c r="C120" s="39">
        <v>1</v>
      </c>
      <c r="D120" s="40">
        <v>7</v>
      </c>
      <c r="E120" s="41">
        <v>37814</v>
      </c>
      <c r="F120" s="42" t="s">
        <v>148</v>
      </c>
      <c r="G120" s="43" t="s">
        <v>26</v>
      </c>
      <c r="H120" s="44">
        <v>2</v>
      </c>
      <c r="I120" s="45" t="s">
        <v>40</v>
      </c>
      <c r="J120" s="46" t="s">
        <v>41</v>
      </c>
      <c r="K120" s="47">
        <v>150</v>
      </c>
      <c r="L120" s="48">
        <v>58</v>
      </c>
      <c r="M120" s="49">
        <v>45042.677384259259</v>
      </c>
      <c r="N120" s="50">
        <v>45042.681435185194</v>
      </c>
      <c r="O120" s="51" t="s">
        <v>49</v>
      </c>
      <c r="P120" s="52" t="s">
        <v>255</v>
      </c>
      <c r="Q120" s="80" t="s">
        <v>299</v>
      </c>
      <c r="R120" s="53" t="s">
        <v>75</v>
      </c>
      <c r="S120" s="54" t="s">
        <v>319</v>
      </c>
      <c r="U120" s="80" t="s">
        <v>299</v>
      </c>
      <c r="V120" s="81">
        <v>2.7777777777777778E-4</v>
      </c>
      <c r="W120" s="82">
        <f t="shared" si="10"/>
        <v>2.7777777777777778E-4</v>
      </c>
      <c r="X120" s="83">
        <v>24</v>
      </c>
      <c r="Y120" s="65">
        <f t="shared" si="7"/>
        <v>-0.25521512018581877</v>
      </c>
      <c r="Z120" s="67" t="str">
        <f t="shared" si="8"/>
        <v/>
      </c>
      <c r="AA120" s="68" t="str">
        <f t="shared" si="9"/>
        <v/>
      </c>
      <c r="AI120" s="88">
        <v>0.35483870967741837</v>
      </c>
      <c r="AK120" s="59">
        <v>176.39344262295094</v>
      </c>
      <c r="AP120" s="60">
        <v>0.35483870967741837</v>
      </c>
      <c r="AQ120">
        <v>0</v>
      </c>
      <c r="BN120" s="59">
        <v>176.39344262295094</v>
      </c>
      <c r="BO120">
        <v>0</v>
      </c>
    </row>
    <row r="121" spans="1:67">
      <c r="A121" s="37" t="s">
        <v>147</v>
      </c>
      <c r="B121" s="38">
        <v>4008609</v>
      </c>
      <c r="C121" s="39">
        <v>1</v>
      </c>
      <c r="D121" s="40">
        <v>7</v>
      </c>
      <c r="E121" s="41">
        <v>37814</v>
      </c>
      <c r="F121" s="42" t="s">
        <v>148</v>
      </c>
      <c r="G121" s="43" t="s">
        <v>26</v>
      </c>
      <c r="H121" s="44">
        <v>2</v>
      </c>
      <c r="I121" s="45" t="s">
        <v>40</v>
      </c>
      <c r="J121" s="46" t="s">
        <v>41</v>
      </c>
      <c r="K121" s="47">
        <v>150</v>
      </c>
      <c r="L121" s="48">
        <v>59</v>
      </c>
      <c r="M121" s="49">
        <v>45042.681909722232</v>
      </c>
      <c r="N121" s="50">
        <v>45042.685960648138</v>
      </c>
      <c r="O121" s="51" t="s">
        <v>49</v>
      </c>
      <c r="P121" s="52" t="s">
        <v>255</v>
      </c>
      <c r="Q121" s="80" t="s">
        <v>191</v>
      </c>
      <c r="R121" s="53" t="s">
        <v>160</v>
      </c>
      <c r="S121" s="54" t="s">
        <v>84</v>
      </c>
      <c r="U121" s="80" t="s">
        <v>191</v>
      </c>
      <c r="V121" s="81">
        <v>4.7453703703703704E-4</v>
      </c>
      <c r="W121" s="82">
        <f t="shared" si="10"/>
        <v>4.7453703703703704E-4</v>
      </c>
      <c r="X121" s="83">
        <v>41</v>
      </c>
      <c r="Y121" s="65">
        <f t="shared" si="7"/>
        <v>-0.23408154451322793</v>
      </c>
      <c r="Z121" s="67" t="str">
        <f t="shared" si="8"/>
        <v/>
      </c>
      <c r="AA121" s="68" t="str">
        <f t="shared" si="9"/>
        <v/>
      </c>
      <c r="AI121" s="88">
        <v>0.37096774193548288</v>
      </c>
      <c r="AK121" s="59">
        <v>179.3442622950821</v>
      </c>
      <c r="AP121" s="60">
        <v>0.37096774193548288</v>
      </c>
      <c r="AQ121">
        <v>1</v>
      </c>
      <c r="BN121" s="59">
        <v>179.3442622950821</v>
      </c>
      <c r="BO121">
        <v>0</v>
      </c>
    </row>
    <row r="122" spans="1:67">
      <c r="A122" s="37" t="s">
        <v>147</v>
      </c>
      <c r="B122" s="38">
        <v>4008664</v>
      </c>
      <c r="C122" s="39">
        <v>1</v>
      </c>
      <c r="D122" s="40">
        <v>7</v>
      </c>
      <c r="E122" s="41">
        <v>37814</v>
      </c>
      <c r="F122" s="42" t="s">
        <v>148</v>
      </c>
      <c r="G122" s="43" t="s">
        <v>26</v>
      </c>
      <c r="H122" s="44">
        <v>2</v>
      </c>
      <c r="I122" s="45" t="s">
        <v>40</v>
      </c>
      <c r="J122" s="46" t="s">
        <v>41</v>
      </c>
      <c r="K122" s="47">
        <v>150</v>
      </c>
      <c r="L122" s="48">
        <v>60</v>
      </c>
      <c r="M122" s="49">
        <v>45042.688425925917</v>
      </c>
      <c r="N122" s="50">
        <v>45042.692476851851</v>
      </c>
      <c r="O122" s="51" t="s">
        <v>49</v>
      </c>
      <c r="P122" s="52" t="s">
        <v>49</v>
      </c>
      <c r="Q122" s="80" t="s">
        <v>320</v>
      </c>
      <c r="R122" s="53" t="s">
        <v>160</v>
      </c>
      <c r="S122" s="54" t="s">
        <v>321</v>
      </c>
      <c r="U122" s="80" t="s">
        <v>320</v>
      </c>
      <c r="V122" s="81">
        <v>2.4652777777777776E-3</v>
      </c>
      <c r="W122" s="82">
        <f t="shared" si="10"/>
        <v>2.4652777777777776E-3</v>
      </c>
      <c r="X122" s="83">
        <v>213</v>
      </c>
      <c r="Y122" s="65">
        <f t="shared" si="7"/>
        <v>-2.0259484767014915E-2</v>
      </c>
      <c r="Z122" s="67" t="str">
        <f t="shared" si="8"/>
        <v>ㅇ</v>
      </c>
      <c r="AA122" s="68" t="str">
        <f t="shared" si="9"/>
        <v>ㅇ</v>
      </c>
      <c r="AI122" s="88">
        <v>0.38709677419354738</v>
      </c>
      <c r="AK122" s="59">
        <v>182.29508196721324</v>
      </c>
      <c r="AP122" s="60">
        <v>0.38709677419354738</v>
      </c>
      <c r="AQ122">
        <v>0</v>
      </c>
      <c r="BN122" s="59">
        <v>182.29508196721324</v>
      </c>
      <c r="BO122">
        <v>0</v>
      </c>
    </row>
    <row r="123" spans="1:67">
      <c r="A123" s="37" t="s">
        <v>147</v>
      </c>
      <c r="B123" s="38">
        <v>4008739</v>
      </c>
      <c r="C123" s="39">
        <v>1</v>
      </c>
      <c r="D123" s="40">
        <v>7</v>
      </c>
      <c r="E123" s="41">
        <v>37814</v>
      </c>
      <c r="F123" s="42" t="s">
        <v>148</v>
      </c>
      <c r="G123" s="43" t="s">
        <v>26</v>
      </c>
      <c r="H123" s="44">
        <v>2</v>
      </c>
      <c r="I123" s="45" t="s">
        <v>40</v>
      </c>
      <c r="J123" s="46" t="s">
        <v>41</v>
      </c>
      <c r="K123" s="47">
        <v>150</v>
      </c>
      <c r="L123" s="48">
        <v>61</v>
      </c>
      <c r="M123" s="49">
        <v>45042.696851851862</v>
      </c>
      <c r="N123" s="50">
        <v>45042.702615740738</v>
      </c>
      <c r="O123" s="51" t="s">
        <v>322</v>
      </c>
      <c r="P123" s="52" t="s">
        <v>319</v>
      </c>
      <c r="Q123" s="80" t="s">
        <v>323</v>
      </c>
      <c r="R123" s="53" t="s">
        <v>324</v>
      </c>
      <c r="S123" s="54" t="s">
        <v>325</v>
      </c>
      <c r="U123" s="80" t="s">
        <v>323</v>
      </c>
      <c r="V123" s="81">
        <v>4.3749999999999995E-3</v>
      </c>
      <c r="W123" s="82">
        <f t="shared" si="10"/>
        <v>4.3749999999999995E-3</v>
      </c>
      <c r="X123" s="83">
        <v>378</v>
      </c>
      <c r="Y123" s="65">
        <f t="shared" si="7"/>
        <v>0.18486051440813131</v>
      </c>
      <c r="Z123" s="67" t="str">
        <f t="shared" si="8"/>
        <v>ㅇ</v>
      </c>
      <c r="AA123" s="68" t="str">
        <f t="shared" si="9"/>
        <v>ㅇ</v>
      </c>
      <c r="AI123" s="88">
        <v>0.40322580645161188</v>
      </c>
      <c r="AK123" s="59">
        <v>185.2459016393444</v>
      </c>
      <c r="AP123" s="60">
        <v>0.40322580645161188</v>
      </c>
      <c r="AQ123">
        <v>0</v>
      </c>
      <c r="BN123" s="59">
        <v>185.2459016393444</v>
      </c>
      <c r="BO123">
        <v>0</v>
      </c>
    </row>
    <row r="124" spans="1:67">
      <c r="A124" s="37" t="s">
        <v>147</v>
      </c>
      <c r="B124" s="38">
        <v>4008776</v>
      </c>
      <c r="C124" s="39">
        <v>1</v>
      </c>
      <c r="D124" s="40">
        <v>7</v>
      </c>
      <c r="E124" s="41">
        <v>37814</v>
      </c>
      <c r="F124" s="42" t="s">
        <v>148</v>
      </c>
      <c r="G124" s="43" t="s">
        <v>26</v>
      </c>
      <c r="H124" s="44">
        <v>2</v>
      </c>
      <c r="I124" s="45" t="s">
        <v>40</v>
      </c>
      <c r="J124" s="46" t="s">
        <v>41</v>
      </c>
      <c r="K124" s="47">
        <v>150</v>
      </c>
      <c r="L124" s="48">
        <v>62</v>
      </c>
      <c r="M124" s="49">
        <v>45042.704837962963</v>
      </c>
      <c r="N124" s="50">
        <v>45042.70888888889</v>
      </c>
      <c r="O124" s="51" t="s">
        <v>255</v>
      </c>
      <c r="P124" s="52" t="s">
        <v>255</v>
      </c>
      <c r="Q124" s="80" t="s">
        <v>326</v>
      </c>
      <c r="R124" s="53" t="s">
        <v>160</v>
      </c>
      <c r="S124" s="54" t="s">
        <v>327</v>
      </c>
      <c r="U124" s="80" t="s">
        <v>326</v>
      </c>
      <c r="V124" s="81">
        <v>2.2222222222222222E-3</v>
      </c>
      <c r="W124" s="82">
        <f t="shared" si="10"/>
        <v>2.2222222222222222E-3</v>
      </c>
      <c r="X124" s="83">
        <v>192</v>
      </c>
      <c r="Y124" s="65">
        <f t="shared" si="7"/>
        <v>-4.636566648021534E-2</v>
      </c>
      <c r="Z124" s="67" t="str">
        <f t="shared" si="8"/>
        <v/>
      </c>
      <c r="AA124" s="68" t="str">
        <f t="shared" si="9"/>
        <v>ㅇ</v>
      </c>
      <c r="AI124" s="88">
        <v>0.41935483870967638</v>
      </c>
      <c r="AK124" s="59">
        <v>188.19672131147556</v>
      </c>
      <c r="AP124" s="60">
        <v>0.41935483870967638</v>
      </c>
      <c r="AQ124">
        <v>0</v>
      </c>
      <c r="BN124" s="59">
        <v>188.19672131147556</v>
      </c>
      <c r="BO124">
        <v>0</v>
      </c>
    </row>
    <row r="125" spans="1:67">
      <c r="A125" s="37" t="s">
        <v>147</v>
      </c>
      <c r="B125" s="38">
        <v>4009113</v>
      </c>
      <c r="C125" s="39">
        <v>1</v>
      </c>
      <c r="D125" s="40">
        <v>7</v>
      </c>
      <c r="E125" s="41">
        <v>37814</v>
      </c>
      <c r="F125" s="42" t="s">
        <v>148</v>
      </c>
      <c r="G125" s="43" t="s">
        <v>26</v>
      </c>
      <c r="H125" s="44">
        <v>2</v>
      </c>
      <c r="I125" s="45" t="s">
        <v>40</v>
      </c>
      <c r="J125" s="46" t="s">
        <v>41</v>
      </c>
      <c r="K125" s="47">
        <v>150</v>
      </c>
      <c r="L125" s="48">
        <v>63</v>
      </c>
      <c r="M125" s="49">
        <v>45042.773078703707</v>
      </c>
      <c r="N125" s="50">
        <v>45042.777118055557</v>
      </c>
      <c r="O125" s="51" t="s">
        <v>255</v>
      </c>
      <c r="P125" s="52" t="s">
        <v>255</v>
      </c>
      <c r="Q125" s="80" t="s">
        <v>328</v>
      </c>
      <c r="R125" s="53" t="s">
        <v>75</v>
      </c>
      <c r="S125" s="54" t="s">
        <v>329</v>
      </c>
      <c r="U125" s="80" t="s">
        <v>328</v>
      </c>
      <c r="V125" s="81">
        <v>6.4189814814814811E-2</v>
      </c>
      <c r="W125" s="82">
        <f t="shared" si="10"/>
        <v>6.4189814814814811E-2</v>
      </c>
      <c r="X125" s="83">
        <v>5546</v>
      </c>
      <c r="Y125" s="65">
        <f t="shared" si="7"/>
        <v>6.609467518875741</v>
      </c>
      <c r="Z125" s="67" t="str">
        <f t="shared" si="8"/>
        <v>ㅇ</v>
      </c>
      <c r="AA125" s="68" t="str">
        <f t="shared" si="9"/>
        <v>ㅇ</v>
      </c>
      <c r="AI125" s="88">
        <v>0.43548387096774088</v>
      </c>
      <c r="AK125" s="59">
        <v>191.14754098360669</v>
      </c>
      <c r="AP125" s="60">
        <v>0.43548387096774088</v>
      </c>
      <c r="AQ125">
        <v>0</v>
      </c>
      <c r="BN125" s="59">
        <v>191.14754098360669</v>
      </c>
      <c r="BO125">
        <v>0</v>
      </c>
    </row>
    <row r="126" spans="1:67">
      <c r="A126" s="37" t="s">
        <v>147</v>
      </c>
      <c r="B126" s="38">
        <v>4009121</v>
      </c>
      <c r="C126" s="39">
        <v>1</v>
      </c>
      <c r="D126" s="40">
        <v>7</v>
      </c>
      <c r="E126" s="41">
        <v>37814</v>
      </c>
      <c r="F126" s="42" t="s">
        <v>148</v>
      </c>
      <c r="G126" s="43" t="s">
        <v>26</v>
      </c>
      <c r="H126" s="44">
        <v>2</v>
      </c>
      <c r="I126" s="45" t="s">
        <v>40</v>
      </c>
      <c r="J126" s="46" t="s">
        <v>41</v>
      </c>
      <c r="K126" s="47">
        <v>88</v>
      </c>
      <c r="L126" s="48">
        <v>2</v>
      </c>
      <c r="M126" s="49">
        <v>45042.778217592589</v>
      </c>
      <c r="N126" s="50">
        <v>45042.782268518517</v>
      </c>
      <c r="O126" s="51" t="s">
        <v>49</v>
      </c>
      <c r="P126" s="52" t="s">
        <v>255</v>
      </c>
      <c r="Q126" s="80" t="s">
        <v>330</v>
      </c>
      <c r="R126" s="53" t="s">
        <v>160</v>
      </c>
      <c r="S126" s="54" t="s">
        <v>331</v>
      </c>
      <c r="U126" s="80" t="s">
        <v>330</v>
      </c>
      <c r="V126" s="81">
        <v>8.7962962962962962E-4</v>
      </c>
      <c r="W126" s="82">
        <f t="shared" si="10"/>
        <v>8.7962962962962962E-4</v>
      </c>
      <c r="X126" s="83">
        <v>76</v>
      </c>
      <c r="Y126" s="65">
        <f t="shared" si="7"/>
        <v>-0.19057124165789388</v>
      </c>
      <c r="Z126" s="67" t="str">
        <f t="shared" si="8"/>
        <v/>
      </c>
      <c r="AA126" s="68" t="str">
        <f t="shared" si="9"/>
        <v/>
      </c>
      <c r="AI126" s="88">
        <v>0.45161290322580538</v>
      </c>
      <c r="AK126" s="59">
        <v>194.09836065573785</v>
      </c>
      <c r="AP126" s="60">
        <v>0.45161290322580538</v>
      </c>
      <c r="AQ126">
        <v>0</v>
      </c>
      <c r="BN126" s="59">
        <v>194.09836065573785</v>
      </c>
      <c r="BO126">
        <v>1</v>
      </c>
    </row>
    <row r="127" spans="1:67">
      <c r="A127" s="37" t="s">
        <v>147</v>
      </c>
      <c r="B127" s="38">
        <v>4009155</v>
      </c>
      <c r="C127" s="39">
        <v>1</v>
      </c>
      <c r="D127" s="40">
        <v>7</v>
      </c>
      <c r="E127" s="41">
        <v>37814</v>
      </c>
      <c r="F127" s="42" t="s">
        <v>148</v>
      </c>
      <c r="G127" s="43" t="s">
        <v>26</v>
      </c>
      <c r="H127" s="44">
        <v>2</v>
      </c>
      <c r="I127" s="45" t="s">
        <v>40</v>
      </c>
      <c r="J127" s="46" t="s">
        <v>41</v>
      </c>
      <c r="K127" s="47">
        <v>88</v>
      </c>
      <c r="L127" s="48">
        <v>3</v>
      </c>
      <c r="M127" s="49">
        <v>45042.785046296303</v>
      </c>
      <c r="N127" s="50">
        <v>45042.789097222223</v>
      </c>
      <c r="O127" s="51" t="s">
        <v>49</v>
      </c>
      <c r="P127" s="52" t="s">
        <v>255</v>
      </c>
      <c r="Q127" s="80" t="s">
        <v>332</v>
      </c>
      <c r="R127" s="53" t="s">
        <v>75</v>
      </c>
      <c r="S127" s="54" t="s">
        <v>333</v>
      </c>
      <c r="U127" s="80" t="s">
        <v>332</v>
      </c>
      <c r="V127" s="81">
        <v>2.7777777777777779E-3</v>
      </c>
      <c r="W127" s="82">
        <f t="shared" si="10"/>
        <v>2.7777777777777779E-3</v>
      </c>
      <c r="X127" s="83">
        <v>240</v>
      </c>
      <c r="Y127" s="65">
        <f t="shared" si="7"/>
        <v>1.3305606007099921E-2</v>
      </c>
      <c r="Z127" s="67" t="str">
        <f t="shared" si="8"/>
        <v>ㅇ</v>
      </c>
      <c r="AA127" s="68" t="str">
        <f t="shared" si="9"/>
        <v>ㅇ</v>
      </c>
      <c r="AI127" s="88">
        <v>0.46774193548386989</v>
      </c>
      <c r="AK127" s="59">
        <v>197.04918032786901</v>
      </c>
      <c r="AP127" s="60">
        <v>0.46774193548386989</v>
      </c>
      <c r="AQ127">
        <v>0</v>
      </c>
      <c r="BN127" s="59">
        <v>197.04918032786901</v>
      </c>
      <c r="BO127">
        <v>0</v>
      </c>
    </row>
    <row r="128" spans="1:67" ht="18" thickBot="1">
      <c r="A128" s="37" t="s">
        <v>147</v>
      </c>
      <c r="B128" s="38">
        <v>4009183</v>
      </c>
      <c r="C128" s="39">
        <v>1</v>
      </c>
      <c r="D128" s="40">
        <v>7</v>
      </c>
      <c r="E128" s="41">
        <v>37814</v>
      </c>
      <c r="F128" s="42" t="s">
        <v>148</v>
      </c>
      <c r="G128" s="43" t="s">
        <v>26</v>
      </c>
      <c r="H128" s="44">
        <v>2</v>
      </c>
      <c r="I128" s="45" t="s">
        <v>40</v>
      </c>
      <c r="J128" s="46" t="s">
        <v>41</v>
      </c>
      <c r="K128" s="47">
        <v>88</v>
      </c>
      <c r="L128" s="48">
        <v>4</v>
      </c>
      <c r="M128" s="49">
        <v>45042.790439814817</v>
      </c>
      <c r="N128" s="50">
        <v>45042.794479166667</v>
      </c>
      <c r="O128" s="51" t="s">
        <v>49</v>
      </c>
      <c r="P128" s="52" t="s">
        <v>49</v>
      </c>
      <c r="Q128" s="80" t="s">
        <v>334</v>
      </c>
      <c r="R128" s="53" t="s">
        <v>160</v>
      </c>
      <c r="S128" s="54" t="s">
        <v>335</v>
      </c>
      <c r="U128" s="80" t="s">
        <v>334</v>
      </c>
      <c r="V128" s="81">
        <v>1.3425925925925925E-3</v>
      </c>
      <c r="W128" s="82">
        <f t="shared" si="10"/>
        <v>1.3425925925925925E-3</v>
      </c>
      <c r="X128" s="83">
        <v>116</v>
      </c>
      <c r="Y128" s="65">
        <f t="shared" si="7"/>
        <v>-0.14084518125179785</v>
      </c>
      <c r="Z128" s="67" t="str">
        <f t="shared" si="8"/>
        <v/>
      </c>
      <c r="AA128" s="68" t="str">
        <f t="shared" si="9"/>
        <v>ㅇ</v>
      </c>
      <c r="AI128" s="88">
        <v>0.48387096774193439</v>
      </c>
      <c r="AK128" s="59">
        <v>200.00000000000014</v>
      </c>
      <c r="AP128" s="60">
        <v>0.48387096774193439</v>
      </c>
      <c r="AQ128">
        <v>0</v>
      </c>
      <c r="BN128" s="59">
        <v>200.00000000000014</v>
      </c>
      <c r="BO128">
        <v>1</v>
      </c>
    </row>
    <row r="129" spans="1:67" ht="18" thickBot="1">
      <c r="A129" s="37" t="s">
        <v>147</v>
      </c>
      <c r="B129" s="38">
        <v>4009209</v>
      </c>
      <c r="C129" s="39">
        <v>1</v>
      </c>
      <c r="D129" s="40">
        <v>7</v>
      </c>
      <c r="E129" s="41">
        <v>37814</v>
      </c>
      <c r="F129" s="42" t="s">
        <v>148</v>
      </c>
      <c r="G129" s="43" t="s">
        <v>26</v>
      </c>
      <c r="H129" s="44">
        <v>2</v>
      </c>
      <c r="I129" s="45" t="s">
        <v>40</v>
      </c>
      <c r="J129" s="46" t="s">
        <v>41</v>
      </c>
      <c r="K129" s="47">
        <v>88</v>
      </c>
      <c r="L129" s="48">
        <v>5</v>
      </c>
      <c r="M129" s="49">
        <v>45042.795254629629</v>
      </c>
      <c r="N129" s="50">
        <v>45042.799305555563</v>
      </c>
      <c r="O129" s="51" t="s">
        <v>255</v>
      </c>
      <c r="P129" s="52" t="s">
        <v>255</v>
      </c>
      <c r="Q129" s="80" t="s">
        <v>247</v>
      </c>
      <c r="R129" s="53" t="s">
        <v>160</v>
      </c>
      <c r="S129" s="54" t="s">
        <v>269</v>
      </c>
      <c r="U129" s="80" t="s">
        <v>247</v>
      </c>
      <c r="V129" s="81">
        <v>7.7546296296296304E-4</v>
      </c>
      <c r="W129" s="82">
        <f t="shared" si="10"/>
        <v>7.7546296296296304E-4</v>
      </c>
      <c r="X129" s="83">
        <v>67</v>
      </c>
      <c r="Y129" s="65">
        <f t="shared" si="7"/>
        <v>-0.20175960524926551</v>
      </c>
      <c r="Z129" s="67" t="str">
        <f t="shared" si="8"/>
        <v/>
      </c>
      <c r="AA129" s="68" t="str">
        <f t="shared" si="9"/>
        <v/>
      </c>
      <c r="AI129" s="88">
        <v>0.49999999999999889</v>
      </c>
      <c r="AP129" s="60">
        <v>0.49999999999999889</v>
      </c>
      <c r="AQ129">
        <v>1</v>
      </c>
      <c r="BN129" s="85" t="s">
        <v>571</v>
      </c>
      <c r="BO129" s="85" t="s">
        <v>563</v>
      </c>
    </row>
    <row r="130" spans="1:67">
      <c r="A130" s="37" t="s">
        <v>147</v>
      </c>
      <c r="B130" s="38">
        <v>4004693</v>
      </c>
      <c r="C130" s="39">
        <v>1</v>
      </c>
      <c r="D130" s="40">
        <v>6</v>
      </c>
      <c r="E130" s="41">
        <v>37816</v>
      </c>
      <c r="F130" s="42" t="s">
        <v>148</v>
      </c>
      <c r="G130" s="43" t="s">
        <v>26</v>
      </c>
      <c r="H130" s="44">
        <v>3</v>
      </c>
      <c r="I130" s="45" t="s">
        <v>53</v>
      </c>
      <c r="J130" s="46" t="s">
        <v>54</v>
      </c>
      <c r="K130" s="47">
        <v>20</v>
      </c>
      <c r="L130" s="48">
        <v>2</v>
      </c>
      <c r="M130" s="49">
        <v>45042.321956018517</v>
      </c>
      <c r="N130" s="50">
        <v>45042.439675925933</v>
      </c>
      <c r="O130" s="51" t="s">
        <v>336</v>
      </c>
      <c r="P130" s="52" t="s">
        <v>337</v>
      </c>
      <c r="Q130" s="97" t="s">
        <v>338</v>
      </c>
      <c r="R130" s="53" t="s">
        <v>339</v>
      </c>
      <c r="S130" s="54" t="s">
        <v>340</v>
      </c>
      <c r="T130">
        <v>1</v>
      </c>
      <c r="U130" s="97" t="s">
        <v>338</v>
      </c>
      <c r="V130" s="99">
        <v>0.55156250000000007</v>
      </c>
      <c r="W130" s="100"/>
      <c r="X130" s="101"/>
      <c r="Y130" s="103"/>
      <c r="Z130" s="104"/>
      <c r="AA130" s="104"/>
      <c r="AE130" s="58" t="s">
        <v>551</v>
      </c>
      <c r="AF130" s="60">
        <f>AVERAGE($X$131:$X$149, 4)</f>
        <v>116.7</v>
      </c>
      <c r="AI130" s="106">
        <v>-0.5</v>
      </c>
      <c r="AK130" s="59">
        <v>44</v>
      </c>
      <c r="AP130" s="85" t="s">
        <v>565</v>
      </c>
      <c r="AQ130" s="85" t="s">
        <v>563</v>
      </c>
      <c r="BN130" s="59">
        <v>49.368421052631582</v>
      </c>
      <c r="BO130">
        <v>0</v>
      </c>
    </row>
    <row r="131" spans="1:67">
      <c r="A131" s="37" t="s">
        <v>147</v>
      </c>
      <c r="B131" s="38">
        <v>4004758</v>
      </c>
      <c r="C131" s="39">
        <v>1</v>
      </c>
      <c r="D131" s="40">
        <v>6</v>
      </c>
      <c r="E131" s="41">
        <v>37816</v>
      </c>
      <c r="F131" s="42" t="s">
        <v>148</v>
      </c>
      <c r="G131" s="43" t="s">
        <v>26</v>
      </c>
      <c r="H131" s="44">
        <v>3</v>
      </c>
      <c r="I131" s="45" t="s">
        <v>53</v>
      </c>
      <c r="J131" s="46" t="s">
        <v>54</v>
      </c>
      <c r="K131" s="47">
        <v>20</v>
      </c>
      <c r="L131" s="48">
        <v>3</v>
      </c>
      <c r="M131" s="49">
        <v>45042.44090277778</v>
      </c>
      <c r="N131" s="50">
        <v>45042.442777777767</v>
      </c>
      <c r="O131" s="51" t="s">
        <v>341</v>
      </c>
      <c r="P131" s="52" t="s">
        <v>341</v>
      </c>
      <c r="Q131" s="97" t="s">
        <v>342</v>
      </c>
      <c r="R131" s="53" t="s">
        <v>160</v>
      </c>
      <c r="S131" s="54" t="s">
        <v>343</v>
      </c>
      <c r="U131" s="97" t="s">
        <v>342</v>
      </c>
      <c r="V131" s="99">
        <v>1.2268518518518518E-3</v>
      </c>
      <c r="W131" s="100">
        <f t="shared" si="10"/>
        <v>1.2268518518518518E-3</v>
      </c>
      <c r="X131" s="101">
        <v>106</v>
      </c>
      <c r="Y131" s="105">
        <f>(X131-$AF$130)/$AF$133</f>
        <v>-9.6332798789315499E-2</v>
      </c>
      <c r="Z131" s="104" t="str">
        <f>IF(X131&gt;$AF$141, "ㅇ", "")</f>
        <v/>
      </c>
      <c r="AA131" s="102" t="str">
        <f>IF(Y131 &gt;$AF$143, "ㅇ", "")</f>
        <v>ㅇ</v>
      </c>
      <c r="AE131" s="58" t="s">
        <v>552</v>
      </c>
      <c r="AF131" s="60">
        <f>MEDIAN($X$131:$X$149, 4)</f>
        <v>92</v>
      </c>
      <c r="AI131" s="106">
        <v>-0.44736842105263158</v>
      </c>
      <c r="AK131" s="59">
        <v>49.368421052631582</v>
      </c>
      <c r="AP131" s="60">
        <v>-0.44736842105263158</v>
      </c>
      <c r="AQ131">
        <v>0</v>
      </c>
      <c r="BN131" s="59">
        <v>54.736842105263158</v>
      </c>
      <c r="BO131">
        <v>0</v>
      </c>
    </row>
    <row r="132" spans="1:67">
      <c r="A132" s="37" t="s">
        <v>147</v>
      </c>
      <c r="B132" s="38">
        <v>4004824</v>
      </c>
      <c r="C132" s="39">
        <v>1</v>
      </c>
      <c r="D132" s="40">
        <v>6</v>
      </c>
      <c r="E132" s="41">
        <v>37816</v>
      </c>
      <c r="F132" s="42" t="s">
        <v>148</v>
      </c>
      <c r="G132" s="43" t="s">
        <v>26</v>
      </c>
      <c r="H132" s="44">
        <v>3</v>
      </c>
      <c r="I132" s="45" t="s">
        <v>53</v>
      </c>
      <c r="J132" s="46" t="s">
        <v>54</v>
      </c>
      <c r="K132" s="47">
        <v>20</v>
      </c>
      <c r="L132" s="48">
        <v>4</v>
      </c>
      <c r="M132" s="49">
        <v>45042.444050925929</v>
      </c>
      <c r="N132" s="50">
        <v>45042.445925925917</v>
      </c>
      <c r="O132" s="51" t="s">
        <v>341</v>
      </c>
      <c r="P132" s="52" t="s">
        <v>344</v>
      </c>
      <c r="Q132" s="97" t="s">
        <v>345</v>
      </c>
      <c r="R132" s="53" t="s">
        <v>156</v>
      </c>
      <c r="S132" s="54" t="s">
        <v>346</v>
      </c>
      <c r="U132" s="97" t="s">
        <v>345</v>
      </c>
      <c r="V132" s="99">
        <v>1.261574074074074E-3</v>
      </c>
      <c r="W132" s="100">
        <f t="shared" si="10"/>
        <v>1.261574074074074E-3</v>
      </c>
      <c r="X132" s="101">
        <v>109</v>
      </c>
      <c r="Y132" s="105">
        <f t="shared" ref="Y132:Y149" si="11">(X132-$AF$130)/$AF$133</f>
        <v>-6.9323602867077519E-2</v>
      </c>
      <c r="Z132" s="104" t="str">
        <f t="shared" ref="Z132:Z149" si="12">IF(X132&gt;$AF$141, "ㅇ", "")</f>
        <v/>
      </c>
      <c r="AA132" s="102" t="str">
        <f t="shared" ref="AA132:AA149" si="13">IF(Y132 &gt;$AF$143, "ㅇ", "")</f>
        <v>ㅇ</v>
      </c>
      <c r="AE132" s="58" t="s">
        <v>553</v>
      </c>
      <c r="AF132" s="60">
        <f>_xlfn.VAR.S($X$131:$X$149, 4)</f>
        <v>12337.273684210528</v>
      </c>
      <c r="AI132" s="106">
        <v>-0.39473684210526322</v>
      </c>
      <c r="AK132" s="59">
        <v>54.736842105263158</v>
      </c>
      <c r="AP132" s="60">
        <v>-0.39473684210526322</v>
      </c>
      <c r="AQ132">
        <v>2</v>
      </c>
      <c r="BN132" s="59">
        <v>60.10526315789474</v>
      </c>
      <c r="BO132">
        <v>0</v>
      </c>
    </row>
    <row r="133" spans="1:67">
      <c r="A133" s="37" t="s">
        <v>147</v>
      </c>
      <c r="B133" s="38">
        <v>4004889</v>
      </c>
      <c r="C133" s="39">
        <v>1</v>
      </c>
      <c r="D133" s="40">
        <v>6</v>
      </c>
      <c r="E133" s="41">
        <v>37816</v>
      </c>
      <c r="F133" s="42" t="s">
        <v>148</v>
      </c>
      <c r="G133" s="43" t="s">
        <v>26</v>
      </c>
      <c r="H133" s="44">
        <v>3</v>
      </c>
      <c r="I133" s="45" t="s">
        <v>53</v>
      </c>
      <c r="J133" s="46" t="s">
        <v>54</v>
      </c>
      <c r="K133" s="47">
        <v>20</v>
      </c>
      <c r="L133" s="48">
        <v>5</v>
      </c>
      <c r="M133" s="49">
        <v>45042.447129629632</v>
      </c>
      <c r="N133" s="50">
        <v>45042.449004629627</v>
      </c>
      <c r="O133" s="51" t="s">
        <v>347</v>
      </c>
      <c r="P133" s="52" t="s">
        <v>347</v>
      </c>
      <c r="Q133" s="97" t="s">
        <v>348</v>
      </c>
      <c r="R133" s="53" t="s">
        <v>160</v>
      </c>
      <c r="S133" s="54" t="s">
        <v>349</v>
      </c>
      <c r="U133" s="97" t="s">
        <v>348</v>
      </c>
      <c r="V133" s="99">
        <v>1.2037037037037038E-3</v>
      </c>
      <c r="W133" s="100">
        <f t="shared" si="10"/>
        <v>1.2037037037037038E-3</v>
      </c>
      <c r="X133" s="101">
        <v>104</v>
      </c>
      <c r="Y133" s="105">
        <f t="shared" si="11"/>
        <v>-0.11433892940414082</v>
      </c>
      <c r="Z133" s="104" t="str">
        <f t="shared" si="12"/>
        <v/>
      </c>
      <c r="AA133" s="102" t="str">
        <f t="shared" si="13"/>
        <v>ㅇ</v>
      </c>
      <c r="AE133" s="58" t="s">
        <v>554</v>
      </c>
      <c r="AF133" s="60">
        <f>_xlfn.STDEV.S($X$131:$X$149, 4)</f>
        <v>111.07328069437099</v>
      </c>
      <c r="AI133" s="106">
        <v>-0.3421052631578948</v>
      </c>
      <c r="AK133" s="59">
        <v>60.10526315789474</v>
      </c>
      <c r="AP133" s="60">
        <v>-0.3421052631578948</v>
      </c>
      <c r="AQ133">
        <v>2</v>
      </c>
      <c r="BN133" s="59">
        <v>65.473684210526315</v>
      </c>
      <c r="BO133">
        <v>0</v>
      </c>
    </row>
    <row r="134" spans="1:67">
      <c r="A134" s="37" t="s">
        <v>147</v>
      </c>
      <c r="B134" s="38">
        <v>4004952</v>
      </c>
      <c r="C134" s="39">
        <v>1</v>
      </c>
      <c r="D134" s="40">
        <v>6</v>
      </c>
      <c r="E134" s="41">
        <v>37816</v>
      </c>
      <c r="F134" s="42" t="s">
        <v>148</v>
      </c>
      <c r="G134" s="43" t="s">
        <v>26</v>
      </c>
      <c r="H134" s="44">
        <v>3</v>
      </c>
      <c r="I134" s="45" t="s">
        <v>53</v>
      </c>
      <c r="J134" s="46" t="s">
        <v>54</v>
      </c>
      <c r="K134" s="47">
        <v>20</v>
      </c>
      <c r="L134" s="48">
        <v>6</v>
      </c>
      <c r="M134" s="49">
        <v>45042.449895833342</v>
      </c>
      <c r="N134" s="50">
        <v>45042.451770833337</v>
      </c>
      <c r="O134" s="51" t="s">
        <v>341</v>
      </c>
      <c r="P134" s="52" t="s">
        <v>341</v>
      </c>
      <c r="Q134" s="97" t="s">
        <v>119</v>
      </c>
      <c r="R134" s="53" t="s">
        <v>160</v>
      </c>
      <c r="S134" s="54" t="s">
        <v>350</v>
      </c>
      <c r="U134" s="97" t="s">
        <v>119</v>
      </c>
      <c r="V134" s="99">
        <v>8.9120370370370362E-4</v>
      </c>
      <c r="W134" s="100">
        <f t="shared" si="10"/>
        <v>8.9120370370370362E-4</v>
      </c>
      <c r="X134" s="101">
        <v>77</v>
      </c>
      <c r="Y134" s="105">
        <f t="shared" si="11"/>
        <v>-0.3574216927042827</v>
      </c>
      <c r="Z134" s="104" t="str">
        <f t="shared" si="12"/>
        <v/>
      </c>
      <c r="AA134" s="102" t="str">
        <f t="shared" si="13"/>
        <v/>
      </c>
      <c r="AE134" s="58" t="s">
        <v>547</v>
      </c>
      <c r="AF134" s="60">
        <f>QUARTILE($X$131:$X$149, 0)</f>
        <v>71</v>
      </c>
      <c r="AI134" s="106">
        <v>-0.28947368421052644</v>
      </c>
      <c r="AK134" s="59">
        <v>65.473684210526315</v>
      </c>
      <c r="AP134" s="60">
        <v>-0.28947368421052644</v>
      </c>
      <c r="AQ134">
        <v>2</v>
      </c>
      <c r="BN134" s="59">
        <v>70.84210526315789</v>
      </c>
      <c r="BO134">
        <v>0</v>
      </c>
    </row>
    <row r="135" spans="1:67">
      <c r="A135" s="37" t="s">
        <v>147</v>
      </c>
      <c r="B135" s="38">
        <v>4005025</v>
      </c>
      <c r="C135" s="39">
        <v>1</v>
      </c>
      <c r="D135" s="40">
        <v>6</v>
      </c>
      <c r="E135" s="41">
        <v>37816</v>
      </c>
      <c r="F135" s="42" t="s">
        <v>148</v>
      </c>
      <c r="G135" s="43" t="s">
        <v>26</v>
      </c>
      <c r="H135" s="44">
        <v>3</v>
      </c>
      <c r="I135" s="45" t="s">
        <v>53</v>
      </c>
      <c r="J135" s="46" t="s">
        <v>54</v>
      </c>
      <c r="K135" s="47">
        <v>20</v>
      </c>
      <c r="L135" s="48">
        <v>7</v>
      </c>
      <c r="M135" s="49">
        <v>45042.452835648153</v>
      </c>
      <c r="N135" s="50">
        <v>45042.454710648148</v>
      </c>
      <c r="O135" s="51" t="s">
        <v>341</v>
      </c>
      <c r="P135" s="52" t="s">
        <v>189</v>
      </c>
      <c r="Q135" s="97" t="s">
        <v>220</v>
      </c>
      <c r="R135" s="53" t="s">
        <v>75</v>
      </c>
      <c r="S135" s="54" t="s">
        <v>351</v>
      </c>
      <c r="U135" s="97" t="s">
        <v>220</v>
      </c>
      <c r="V135" s="99">
        <v>1.0648148148148147E-3</v>
      </c>
      <c r="W135" s="100">
        <f t="shared" si="10"/>
        <v>1.0648148148148147E-3</v>
      </c>
      <c r="X135" s="101">
        <v>92</v>
      </c>
      <c r="Y135" s="105">
        <f t="shared" si="11"/>
        <v>-0.22237571309309276</v>
      </c>
      <c r="Z135" s="104" t="str">
        <f t="shared" si="12"/>
        <v/>
      </c>
      <c r="AA135" s="102" t="str">
        <f t="shared" si="13"/>
        <v/>
      </c>
      <c r="AE135" s="58" t="s">
        <v>548</v>
      </c>
      <c r="AF135" s="60">
        <f>QUARTILE($X$131:$X$149, 1)</f>
        <v>82.5</v>
      </c>
      <c r="AI135" s="106">
        <v>-0.23684210526315802</v>
      </c>
      <c r="AK135" s="59">
        <v>70.84210526315789</v>
      </c>
      <c r="AP135" s="60">
        <v>-0.23684210526315802</v>
      </c>
      <c r="AQ135">
        <v>2</v>
      </c>
      <c r="BN135" s="59">
        <v>76.21052631578948</v>
      </c>
      <c r="BO135">
        <v>3</v>
      </c>
    </row>
    <row r="136" spans="1:67">
      <c r="A136" s="37" t="s">
        <v>147</v>
      </c>
      <c r="B136" s="38">
        <v>4005097</v>
      </c>
      <c r="C136" s="39">
        <v>1</v>
      </c>
      <c r="D136" s="40">
        <v>6</v>
      </c>
      <c r="E136" s="41">
        <v>37816</v>
      </c>
      <c r="F136" s="42" t="s">
        <v>148</v>
      </c>
      <c r="G136" s="43" t="s">
        <v>26</v>
      </c>
      <c r="H136" s="44">
        <v>3</v>
      </c>
      <c r="I136" s="45" t="s">
        <v>53</v>
      </c>
      <c r="J136" s="46" t="s">
        <v>54</v>
      </c>
      <c r="K136" s="47">
        <v>20</v>
      </c>
      <c r="L136" s="48">
        <v>8</v>
      </c>
      <c r="M136" s="49">
        <v>45042.45553240741</v>
      </c>
      <c r="N136" s="50">
        <v>45042.457407407397</v>
      </c>
      <c r="O136" s="51" t="s">
        <v>341</v>
      </c>
      <c r="P136" s="52" t="s">
        <v>341</v>
      </c>
      <c r="Q136" s="97" t="s">
        <v>233</v>
      </c>
      <c r="R136" s="53" t="s">
        <v>160</v>
      </c>
      <c r="S136" s="54" t="s">
        <v>50</v>
      </c>
      <c r="U136" s="97" t="s">
        <v>233</v>
      </c>
      <c r="V136" s="99">
        <v>8.2175925925925917E-4</v>
      </c>
      <c r="W136" s="100">
        <f t="shared" si="10"/>
        <v>8.2175925925925917E-4</v>
      </c>
      <c r="X136" s="101">
        <v>71</v>
      </c>
      <c r="Y136" s="105">
        <f t="shared" si="11"/>
        <v>-0.41144008454875863</v>
      </c>
      <c r="Z136" s="104" t="str">
        <f t="shared" si="12"/>
        <v/>
      </c>
      <c r="AA136" s="102" t="str">
        <f t="shared" si="13"/>
        <v/>
      </c>
      <c r="AE136" s="58" t="s">
        <v>557</v>
      </c>
      <c r="AF136" s="60">
        <f>QUARTILE($X$131:$X$149, 2)</f>
        <v>92</v>
      </c>
      <c r="AI136" s="106">
        <v>-0.1842105263157896</v>
      </c>
      <c r="AK136" s="59">
        <v>76.21052631578948</v>
      </c>
      <c r="AP136" s="60">
        <v>-0.1842105263157896</v>
      </c>
      <c r="AQ136">
        <v>2</v>
      </c>
      <c r="BN136" s="59">
        <v>81.578947368421055</v>
      </c>
      <c r="BO136">
        <v>1</v>
      </c>
    </row>
    <row r="137" spans="1:67">
      <c r="A137" s="37" t="s">
        <v>147</v>
      </c>
      <c r="B137" s="38">
        <v>4005157</v>
      </c>
      <c r="C137" s="39">
        <v>1</v>
      </c>
      <c r="D137" s="40">
        <v>6</v>
      </c>
      <c r="E137" s="41">
        <v>37816</v>
      </c>
      <c r="F137" s="42" t="s">
        <v>148</v>
      </c>
      <c r="G137" s="43" t="s">
        <v>26</v>
      </c>
      <c r="H137" s="44">
        <v>3</v>
      </c>
      <c r="I137" s="45" t="s">
        <v>53</v>
      </c>
      <c r="J137" s="46" t="s">
        <v>54</v>
      </c>
      <c r="K137" s="47">
        <v>20</v>
      </c>
      <c r="L137" s="48">
        <v>9</v>
      </c>
      <c r="M137" s="49">
        <v>45042.458356481482</v>
      </c>
      <c r="N137" s="50">
        <v>45042.460231481477</v>
      </c>
      <c r="O137" s="51" t="s">
        <v>341</v>
      </c>
      <c r="P137" s="52" t="s">
        <v>341</v>
      </c>
      <c r="Q137" s="97" t="s">
        <v>235</v>
      </c>
      <c r="R137" s="53" t="s">
        <v>160</v>
      </c>
      <c r="S137" s="54" t="s">
        <v>108</v>
      </c>
      <c r="U137" s="97" t="s">
        <v>235</v>
      </c>
      <c r="V137" s="99">
        <v>9.4907407407407408E-4</v>
      </c>
      <c r="W137" s="100">
        <f t="shared" si="10"/>
        <v>9.4907407407407408E-4</v>
      </c>
      <c r="X137" s="101">
        <v>82</v>
      </c>
      <c r="Y137" s="105">
        <f t="shared" si="11"/>
        <v>-0.3124063661672194</v>
      </c>
      <c r="Z137" s="104" t="str">
        <f t="shared" si="12"/>
        <v/>
      </c>
      <c r="AA137" s="102" t="str">
        <f t="shared" si="13"/>
        <v/>
      </c>
      <c r="AE137" s="58" t="s">
        <v>549</v>
      </c>
      <c r="AF137" s="60">
        <f>QUARTILE($X$131:$X$149, 3)</f>
        <v>108</v>
      </c>
      <c r="AI137" s="106">
        <v>-0.13157894736842124</v>
      </c>
      <c r="AK137" s="59">
        <v>81.578947368421055</v>
      </c>
      <c r="AP137" s="60">
        <v>-0.13157894736842124</v>
      </c>
      <c r="AQ137">
        <v>0</v>
      </c>
      <c r="BN137" s="59">
        <v>86.94736842105263</v>
      </c>
      <c r="BO137">
        <v>2</v>
      </c>
    </row>
    <row r="138" spans="1:67">
      <c r="A138" s="37" t="s">
        <v>147</v>
      </c>
      <c r="B138" s="38">
        <v>4005219</v>
      </c>
      <c r="C138" s="39">
        <v>1</v>
      </c>
      <c r="D138" s="40">
        <v>6</v>
      </c>
      <c r="E138" s="41">
        <v>37816</v>
      </c>
      <c r="F138" s="42" t="s">
        <v>148</v>
      </c>
      <c r="G138" s="43" t="s">
        <v>26</v>
      </c>
      <c r="H138" s="44">
        <v>3</v>
      </c>
      <c r="I138" s="45" t="s">
        <v>53</v>
      </c>
      <c r="J138" s="46" t="s">
        <v>54</v>
      </c>
      <c r="K138" s="47">
        <v>20</v>
      </c>
      <c r="L138" s="48">
        <v>10</v>
      </c>
      <c r="M138" s="49">
        <v>45042.461435185192</v>
      </c>
      <c r="N138" s="50">
        <v>45042.463310185187</v>
      </c>
      <c r="O138" s="51" t="s">
        <v>341</v>
      </c>
      <c r="P138" s="52" t="s">
        <v>341</v>
      </c>
      <c r="Q138" s="97" t="s">
        <v>295</v>
      </c>
      <c r="R138" s="53" t="s">
        <v>160</v>
      </c>
      <c r="S138" s="54" t="s">
        <v>349</v>
      </c>
      <c r="U138" s="97" t="s">
        <v>295</v>
      </c>
      <c r="V138" s="99">
        <v>1.1921296296296296E-3</v>
      </c>
      <c r="W138" s="100">
        <f t="shared" ref="W138:W149" si="14">V138</f>
        <v>1.1921296296296296E-3</v>
      </c>
      <c r="X138" s="101">
        <v>103</v>
      </c>
      <c r="Y138" s="105">
        <f t="shared" si="11"/>
        <v>-0.12334199471155348</v>
      </c>
      <c r="Z138" s="104" t="str">
        <f t="shared" si="12"/>
        <v/>
      </c>
      <c r="AA138" s="102" t="str">
        <f t="shared" si="13"/>
        <v>ㅇ</v>
      </c>
      <c r="AE138" s="58" t="s">
        <v>550</v>
      </c>
      <c r="AF138" s="60">
        <f>QUARTILE($X$131:$X$149, 4)</f>
        <v>571</v>
      </c>
      <c r="AI138" s="106">
        <v>-7.8947368421052821E-2</v>
      </c>
      <c r="AK138" s="59">
        <v>86.94736842105263</v>
      </c>
      <c r="AP138" s="60">
        <v>-7.8947368421052821E-2</v>
      </c>
      <c r="AQ138">
        <v>3</v>
      </c>
      <c r="BN138" s="59">
        <v>92.31578947368422</v>
      </c>
      <c r="BO138">
        <v>4</v>
      </c>
    </row>
    <row r="139" spans="1:67">
      <c r="A139" s="37" t="s">
        <v>147</v>
      </c>
      <c r="B139" s="38">
        <v>4005304</v>
      </c>
      <c r="C139" s="39">
        <v>1</v>
      </c>
      <c r="D139" s="40">
        <v>6</v>
      </c>
      <c r="E139" s="41">
        <v>37816</v>
      </c>
      <c r="F139" s="42" t="s">
        <v>148</v>
      </c>
      <c r="G139" s="43" t="s">
        <v>26</v>
      </c>
      <c r="H139" s="44">
        <v>3</v>
      </c>
      <c r="I139" s="45" t="s">
        <v>53</v>
      </c>
      <c r="J139" s="46" t="s">
        <v>54</v>
      </c>
      <c r="K139" s="47">
        <v>20</v>
      </c>
      <c r="L139" s="48">
        <v>11</v>
      </c>
      <c r="M139" s="49">
        <v>45042.464768518519</v>
      </c>
      <c r="N139" s="50">
        <v>45042.46665509259</v>
      </c>
      <c r="O139" s="51" t="s">
        <v>341</v>
      </c>
      <c r="P139" s="52" t="s">
        <v>341</v>
      </c>
      <c r="Q139" s="97" t="s">
        <v>352</v>
      </c>
      <c r="R139" s="53" t="s">
        <v>160</v>
      </c>
      <c r="S139" s="54" t="s">
        <v>353</v>
      </c>
      <c r="U139" s="97" t="s">
        <v>352</v>
      </c>
      <c r="V139" s="99">
        <v>1.4583333333333334E-3</v>
      </c>
      <c r="W139" s="100">
        <f t="shared" si="14"/>
        <v>1.4583333333333334E-3</v>
      </c>
      <c r="X139" s="101">
        <v>126</v>
      </c>
      <c r="Y139" s="105">
        <f t="shared" si="11"/>
        <v>8.372850735893772E-2</v>
      </c>
      <c r="Z139" s="104" t="str">
        <f t="shared" si="12"/>
        <v/>
      </c>
      <c r="AA139" s="102" t="str">
        <f t="shared" si="13"/>
        <v>ㅇ</v>
      </c>
      <c r="AE139" s="58" t="s">
        <v>542</v>
      </c>
      <c r="AF139" s="60">
        <f>AF137-AF135</f>
        <v>25.5</v>
      </c>
      <c r="AI139" s="106">
        <v>-2.6315789473684403E-2</v>
      </c>
      <c r="AK139" s="59">
        <v>92.31578947368422</v>
      </c>
      <c r="AP139" s="60">
        <v>-2.6315789473684403E-2</v>
      </c>
      <c r="AQ139">
        <v>1</v>
      </c>
      <c r="BN139" s="59">
        <v>97.684210526315795</v>
      </c>
      <c r="BO139">
        <v>0</v>
      </c>
    </row>
    <row r="140" spans="1:67">
      <c r="A140" s="37" t="s">
        <v>147</v>
      </c>
      <c r="B140" s="38">
        <v>4005365</v>
      </c>
      <c r="C140" s="39">
        <v>1</v>
      </c>
      <c r="D140" s="40">
        <v>6</v>
      </c>
      <c r="E140" s="41">
        <v>37816</v>
      </c>
      <c r="F140" s="42" t="s">
        <v>148</v>
      </c>
      <c r="G140" s="43" t="s">
        <v>26</v>
      </c>
      <c r="H140" s="44">
        <v>3</v>
      </c>
      <c r="I140" s="45" t="s">
        <v>53</v>
      </c>
      <c r="J140" s="46" t="s">
        <v>54</v>
      </c>
      <c r="K140" s="47">
        <v>20</v>
      </c>
      <c r="L140" s="48">
        <v>12</v>
      </c>
      <c r="M140" s="49">
        <v>45042.467604166668</v>
      </c>
      <c r="N140" s="50">
        <v>45042.46947916667</v>
      </c>
      <c r="O140" s="51" t="s">
        <v>341</v>
      </c>
      <c r="P140" s="52" t="s">
        <v>341</v>
      </c>
      <c r="Q140" s="97" t="s">
        <v>354</v>
      </c>
      <c r="R140" s="53" t="s">
        <v>160</v>
      </c>
      <c r="S140" s="54" t="s">
        <v>108</v>
      </c>
      <c r="U140" s="97" t="s">
        <v>354</v>
      </c>
      <c r="V140" s="99">
        <v>9.6064814814814808E-4</v>
      </c>
      <c r="W140" s="100">
        <f t="shared" si="14"/>
        <v>9.6064814814814808E-4</v>
      </c>
      <c r="X140" s="101">
        <v>83</v>
      </c>
      <c r="Y140" s="105">
        <f t="shared" si="11"/>
        <v>-0.30340330085980671</v>
      </c>
      <c r="Z140" s="104" t="str">
        <f t="shared" si="12"/>
        <v/>
      </c>
      <c r="AA140" s="102" t="str">
        <f t="shared" si="13"/>
        <v/>
      </c>
      <c r="AE140" s="58" t="s">
        <v>555</v>
      </c>
      <c r="AF140" s="60">
        <f>AF135 - 1.5*AF139</f>
        <v>44.25</v>
      </c>
      <c r="AI140" s="106">
        <v>2.6315789473683959E-2</v>
      </c>
      <c r="AK140" s="59">
        <v>97.684210526315795</v>
      </c>
      <c r="AP140" s="60">
        <v>2.6315789473683959E-2</v>
      </c>
      <c r="AQ140">
        <v>0</v>
      </c>
      <c r="BN140" s="59">
        <v>103.05263157894737</v>
      </c>
      <c r="BO140">
        <v>1</v>
      </c>
    </row>
    <row r="141" spans="1:67">
      <c r="A141" s="37" t="s">
        <v>147</v>
      </c>
      <c r="B141" s="38">
        <v>4005427</v>
      </c>
      <c r="C141" s="39">
        <v>1</v>
      </c>
      <c r="D141" s="40">
        <v>6</v>
      </c>
      <c r="E141" s="41">
        <v>37816</v>
      </c>
      <c r="F141" s="42" t="s">
        <v>148</v>
      </c>
      <c r="G141" s="43" t="s">
        <v>26</v>
      </c>
      <c r="H141" s="44">
        <v>3</v>
      </c>
      <c r="I141" s="45" t="s">
        <v>53</v>
      </c>
      <c r="J141" s="46" t="s">
        <v>54</v>
      </c>
      <c r="K141" s="47">
        <v>20</v>
      </c>
      <c r="L141" s="48">
        <v>13</v>
      </c>
      <c r="M141" s="49">
        <v>45042.470486111109</v>
      </c>
      <c r="N141" s="50">
        <v>45042.472361111111</v>
      </c>
      <c r="O141" s="51" t="s">
        <v>341</v>
      </c>
      <c r="P141" s="52" t="s">
        <v>341</v>
      </c>
      <c r="Q141" s="97" t="s">
        <v>355</v>
      </c>
      <c r="R141" s="53" t="s">
        <v>160</v>
      </c>
      <c r="S141" s="54" t="s">
        <v>356</v>
      </c>
      <c r="U141" s="97" t="s">
        <v>355</v>
      </c>
      <c r="V141" s="99">
        <v>1.0069444444444444E-3</v>
      </c>
      <c r="W141" s="100">
        <f t="shared" si="14"/>
        <v>1.0069444444444444E-3</v>
      </c>
      <c r="X141" s="101">
        <v>87</v>
      </c>
      <c r="Y141" s="105">
        <f t="shared" si="11"/>
        <v>-0.26739103963015609</v>
      </c>
      <c r="Z141" s="104" t="str">
        <f t="shared" si="12"/>
        <v/>
      </c>
      <c r="AA141" s="102" t="str">
        <f t="shared" si="13"/>
        <v/>
      </c>
      <c r="AE141" s="58" t="s">
        <v>556</v>
      </c>
      <c r="AF141" s="60">
        <f>AF137 + 1.5*AF139</f>
        <v>146.25</v>
      </c>
      <c r="AI141" s="106">
        <v>7.8947368421052322E-2</v>
      </c>
      <c r="AK141" s="59">
        <v>103.05263157894737</v>
      </c>
      <c r="AP141" s="60">
        <v>7.8947368421052322E-2</v>
      </c>
      <c r="AQ141">
        <v>0</v>
      </c>
      <c r="BN141" s="59">
        <v>108.42105263157896</v>
      </c>
      <c r="BO141">
        <v>2</v>
      </c>
    </row>
    <row r="142" spans="1:67">
      <c r="A142" s="37" t="s">
        <v>147</v>
      </c>
      <c r="B142" s="38">
        <v>4005504</v>
      </c>
      <c r="C142" s="39">
        <v>1</v>
      </c>
      <c r="D142" s="40">
        <v>6</v>
      </c>
      <c r="E142" s="41">
        <v>37816</v>
      </c>
      <c r="F142" s="42" t="s">
        <v>148</v>
      </c>
      <c r="G142" s="43" t="s">
        <v>26</v>
      </c>
      <c r="H142" s="44">
        <v>3</v>
      </c>
      <c r="I142" s="45" t="s">
        <v>53</v>
      </c>
      <c r="J142" s="46" t="s">
        <v>54</v>
      </c>
      <c r="K142" s="47">
        <v>20</v>
      </c>
      <c r="L142" s="48">
        <v>14</v>
      </c>
      <c r="M142" s="49">
        <v>45042.473379629628</v>
      </c>
      <c r="N142" s="50">
        <v>45042.475266203714</v>
      </c>
      <c r="O142" s="51" t="s">
        <v>341</v>
      </c>
      <c r="P142" s="52" t="s">
        <v>341</v>
      </c>
      <c r="Q142" s="97" t="s">
        <v>357</v>
      </c>
      <c r="R142" s="53" t="s">
        <v>160</v>
      </c>
      <c r="S142" s="54" t="s">
        <v>358</v>
      </c>
      <c r="U142" s="97" t="s">
        <v>357</v>
      </c>
      <c r="V142" s="99">
        <v>1.0300925925925926E-3</v>
      </c>
      <c r="W142" s="100">
        <f t="shared" si="14"/>
        <v>1.0300925925925926E-3</v>
      </c>
      <c r="X142" s="101">
        <v>89</v>
      </c>
      <c r="Y142" s="105">
        <f t="shared" si="11"/>
        <v>-0.24938490901533075</v>
      </c>
      <c r="Z142" s="104" t="str">
        <f t="shared" si="12"/>
        <v/>
      </c>
      <c r="AA142" s="102" t="str">
        <f t="shared" si="13"/>
        <v/>
      </c>
      <c r="AF142" s="60"/>
      <c r="AI142" s="106">
        <v>0.1315789473684208</v>
      </c>
      <c r="AK142" s="59">
        <v>108.42105263157896</v>
      </c>
      <c r="AP142" s="60">
        <v>0.1315789473684208</v>
      </c>
      <c r="AQ142">
        <v>2</v>
      </c>
      <c r="BN142" s="59">
        <v>113.78947368421053</v>
      </c>
      <c r="BO142">
        <v>1</v>
      </c>
    </row>
    <row r="143" spans="1:67">
      <c r="A143" s="37" t="s">
        <v>147</v>
      </c>
      <c r="B143" s="38">
        <v>4005549</v>
      </c>
      <c r="C143" s="39">
        <v>1</v>
      </c>
      <c r="D143" s="40">
        <v>6</v>
      </c>
      <c r="E143" s="41">
        <v>37816</v>
      </c>
      <c r="F143" s="42" t="s">
        <v>148</v>
      </c>
      <c r="G143" s="43" t="s">
        <v>26</v>
      </c>
      <c r="H143" s="44">
        <v>3</v>
      </c>
      <c r="I143" s="45" t="s">
        <v>53</v>
      </c>
      <c r="J143" s="46" t="s">
        <v>54</v>
      </c>
      <c r="K143" s="47">
        <v>20</v>
      </c>
      <c r="L143" s="48">
        <v>15</v>
      </c>
      <c r="M143" s="49">
        <v>45042.476319444453</v>
      </c>
      <c r="N143" s="50">
        <v>45042.478194444448</v>
      </c>
      <c r="O143" s="51" t="s">
        <v>341</v>
      </c>
      <c r="P143" s="52" t="s">
        <v>341</v>
      </c>
      <c r="Q143" s="97" t="s">
        <v>220</v>
      </c>
      <c r="R143" s="53" t="s">
        <v>160</v>
      </c>
      <c r="S143" s="54" t="s">
        <v>351</v>
      </c>
      <c r="U143" s="97" t="s">
        <v>220</v>
      </c>
      <c r="V143" s="99">
        <v>1.0648148148148147E-3</v>
      </c>
      <c r="W143" s="100">
        <f t="shared" si="14"/>
        <v>1.0648148148148147E-3</v>
      </c>
      <c r="X143" s="101">
        <v>92</v>
      </c>
      <c r="Y143" s="105">
        <f t="shared" si="11"/>
        <v>-0.22237571309309276</v>
      </c>
      <c r="Z143" s="104" t="str">
        <f t="shared" si="12"/>
        <v/>
      </c>
      <c r="AA143" s="102" t="str">
        <f t="shared" si="13"/>
        <v/>
      </c>
      <c r="AE143" s="62" t="s">
        <v>561</v>
      </c>
      <c r="AF143" s="60">
        <v>-0.15</v>
      </c>
      <c r="AI143" s="106">
        <v>0.18421052631578916</v>
      </c>
      <c r="AK143" s="59">
        <v>113.78947368421053</v>
      </c>
      <c r="AP143" s="60">
        <v>0.18421052631578916</v>
      </c>
      <c r="AQ143">
        <v>0</v>
      </c>
      <c r="BN143" s="59">
        <v>119.15789473684211</v>
      </c>
      <c r="BO143">
        <v>0</v>
      </c>
    </row>
    <row r="144" spans="1:67">
      <c r="A144" s="37" t="s">
        <v>147</v>
      </c>
      <c r="B144" s="38">
        <v>4005590</v>
      </c>
      <c r="C144" s="39">
        <v>1</v>
      </c>
      <c r="D144" s="40">
        <v>6</v>
      </c>
      <c r="E144" s="41">
        <v>37816</v>
      </c>
      <c r="F144" s="42" t="s">
        <v>148</v>
      </c>
      <c r="G144" s="43" t="s">
        <v>26</v>
      </c>
      <c r="H144" s="44">
        <v>3</v>
      </c>
      <c r="I144" s="45" t="s">
        <v>53</v>
      </c>
      <c r="J144" s="46" t="s">
        <v>54</v>
      </c>
      <c r="K144" s="47">
        <v>20</v>
      </c>
      <c r="L144" s="48">
        <v>16</v>
      </c>
      <c r="M144" s="49">
        <v>45042.480023148149</v>
      </c>
      <c r="N144" s="50">
        <v>45042.481898148151</v>
      </c>
      <c r="O144" s="51" t="s">
        <v>341</v>
      </c>
      <c r="P144" s="52" t="s">
        <v>341</v>
      </c>
      <c r="Q144" s="97" t="s">
        <v>359</v>
      </c>
      <c r="R144" s="53" t="s">
        <v>160</v>
      </c>
      <c r="S144" s="54" t="s">
        <v>360</v>
      </c>
      <c r="U144" s="97" t="s">
        <v>359</v>
      </c>
      <c r="V144" s="99">
        <v>1.8287037037037037E-3</v>
      </c>
      <c r="W144" s="100">
        <f t="shared" si="14"/>
        <v>1.8287037037037037E-3</v>
      </c>
      <c r="X144" s="101">
        <v>158</v>
      </c>
      <c r="Y144" s="105">
        <f t="shared" si="11"/>
        <v>0.37182659719614286</v>
      </c>
      <c r="Z144" s="104" t="str">
        <f t="shared" si="12"/>
        <v>ㅇ</v>
      </c>
      <c r="AA144" s="102" t="str">
        <f t="shared" si="13"/>
        <v>ㅇ</v>
      </c>
      <c r="AI144" s="106">
        <v>0.23684210526315752</v>
      </c>
      <c r="AK144" s="59">
        <v>119.15789473684211</v>
      </c>
      <c r="AP144" s="60">
        <v>0.23684210526315752</v>
      </c>
      <c r="AQ144">
        <v>0</v>
      </c>
      <c r="BN144" s="59">
        <v>124.5263157894737</v>
      </c>
      <c r="BO144">
        <v>0</v>
      </c>
    </row>
    <row r="145" spans="1:67">
      <c r="A145" s="37" t="s">
        <v>147</v>
      </c>
      <c r="B145" s="38">
        <v>4005620</v>
      </c>
      <c r="C145" s="39">
        <v>1</v>
      </c>
      <c r="D145" s="40">
        <v>6</v>
      </c>
      <c r="E145" s="41">
        <v>37816</v>
      </c>
      <c r="F145" s="42" t="s">
        <v>148</v>
      </c>
      <c r="G145" s="43" t="s">
        <v>26</v>
      </c>
      <c r="H145" s="44">
        <v>3</v>
      </c>
      <c r="I145" s="45" t="s">
        <v>53</v>
      </c>
      <c r="J145" s="46" t="s">
        <v>54</v>
      </c>
      <c r="K145" s="47">
        <v>20</v>
      </c>
      <c r="L145" s="48">
        <v>17</v>
      </c>
      <c r="M145" s="49">
        <v>45042.482731481483</v>
      </c>
      <c r="N145" s="50">
        <v>45042.484606481477</v>
      </c>
      <c r="O145" s="51" t="s">
        <v>341</v>
      </c>
      <c r="P145" s="52" t="s">
        <v>341</v>
      </c>
      <c r="Q145" s="97" t="s">
        <v>242</v>
      </c>
      <c r="R145" s="53" t="s">
        <v>160</v>
      </c>
      <c r="S145" s="54" t="s">
        <v>361</v>
      </c>
      <c r="U145" s="97" t="s">
        <v>242</v>
      </c>
      <c r="V145" s="99">
        <v>8.3333333333333339E-4</v>
      </c>
      <c r="W145" s="100">
        <f t="shared" si="14"/>
        <v>8.3333333333333339E-4</v>
      </c>
      <c r="X145" s="101">
        <v>72</v>
      </c>
      <c r="Y145" s="105">
        <f t="shared" si="11"/>
        <v>-0.40243701924134601</v>
      </c>
      <c r="Z145" s="104" t="str">
        <f t="shared" si="12"/>
        <v/>
      </c>
      <c r="AA145" s="102" t="str">
        <f t="shared" si="13"/>
        <v/>
      </c>
      <c r="AI145" s="106">
        <v>0.28947368421052599</v>
      </c>
      <c r="AK145" s="59">
        <v>124.5263157894737</v>
      </c>
      <c r="AP145" s="60">
        <v>0.28947368421052599</v>
      </c>
      <c r="AQ145">
        <v>0</v>
      </c>
      <c r="BN145" s="59">
        <v>129.89473684210526</v>
      </c>
      <c r="BO145">
        <v>2</v>
      </c>
    </row>
    <row r="146" spans="1:67">
      <c r="A146" s="37" t="s">
        <v>147</v>
      </c>
      <c r="B146" s="38">
        <v>4005645</v>
      </c>
      <c r="C146" s="39">
        <v>1</v>
      </c>
      <c r="D146" s="40">
        <v>6</v>
      </c>
      <c r="E146" s="41">
        <v>37816</v>
      </c>
      <c r="F146" s="42" t="s">
        <v>148</v>
      </c>
      <c r="G146" s="43" t="s">
        <v>26</v>
      </c>
      <c r="H146" s="44">
        <v>3</v>
      </c>
      <c r="I146" s="45" t="s">
        <v>53</v>
      </c>
      <c r="J146" s="46" t="s">
        <v>54</v>
      </c>
      <c r="K146" s="47">
        <v>20</v>
      </c>
      <c r="L146" s="48">
        <v>18</v>
      </c>
      <c r="M146" s="49">
        <v>45042.485439814824</v>
      </c>
      <c r="N146" s="50">
        <v>45042.487314814818</v>
      </c>
      <c r="O146" s="51" t="s">
        <v>341</v>
      </c>
      <c r="P146" s="52" t="s">
        <v>341</v>
      </c>
      <c r="Q146" s="97" t="s">
        <v>362</v>
      </c>
      <c r="R146" s="53" t="s">
        <v>160</v>
      </c>
      <c r="S146" s="54" t="s">
        <v>361</v>
      </c>
      <c r="U146" s="97" t="s">
        <v>362</v>
      </c>
      <c r="V146" s="99">
        <v>8.449074074074075E-4</v>
      </c>
      <c r="W146" s="100">
        <f t="shared" si="14"/>
        <v>8.449074074074075E-4</v>
      </c>
      <c r="X146" s="101">
        <v>73</v>
      </c>
      <c r="Y146" s="105">
        <f t="shared" si="11"/>
        <v>-0.39343395393393332</v>
      </c>
      <c r="Z146" s="104" t="str">
        <f t="shared" si="12"/>
        <v/>
      </c>
      <c r="AA146" s="102" t="str">
        <f t="shared" si="13"/>
        <v/>
      </c>
      <c r="AI146" s="106">
        <v>0.34210526315789436</v>
      </c>
      <c r="AK146" s="59">
        <v>129.89473684210526</v>
      </c>
      <c r="AP146" s="60">
        <v>0.34210526315789436</v>
      </c>
      <c r="AQ146">
        <v>0</v>
      </c>
      <c r="BN146" s="59">
        <v>135.26315789473685</v>
      </c>
      <c r="BO146">
        <v>0</v>
      </c>
    </row>
    <row r="147" spans="1:67">
      <c r="A147" s="37" t="s">
        <v>147</v>
      </c>
      <c r="B147" s="38">
        <v>4005676</v>
      </c>
      <c r="C147" s="39">
        <v>1</v>
      </c>
      <c r="D147" s="40">
        <v>6</v>
      </c>
      <c r="E147" s="41">
        <v>37816</v>
      </c>
      <c r="F147" s="42" t="s">
        <v>148</v>
      </c>
      <c r="G147" s="43" t="s">
        <v>26</v>
      </c>
      <c r="H147" s="44">
        <v>3</v>
      </c>
      <c r="I147" s="45" t="s">
        <v>53</v>
      </c>
      <c r="J147" s="46" t="s">
        <v>54</v>
      </c>
      <c r="K147" s="47">
        <v>20</v>
      </c>
      <c r="L147" s="48">
        <v>19</v>
      </c>
      <c r="M147" s="49">
        <v>45042.488553240742</v>
      </c>
      <c r="N147" s="50">
        <v>45042.490428240737</v>
      </c>
      <c r="O147" s="51" t="s">
        <v>341</v>
      </c>
      <c r="P147" s="52" t="s">
        <v>341</v>
      </c>
      <c r="Q147" s="97" t="s">
        <v>363</v>
      </c>
      <c r="R147" s="53" t="s">
        <v>160</v>
      </c>
      <c r="S147" s="54" t="s">
        <v>364</v>
      </c>
      <c r="U147" s="97" t="s">
        <v>363</v>
      </c>
      <c r="V147" s="99">
        <v>1.2384259259259258E-3</v>
      </c>
      <c r="W147" s="100">
        <f t="shared" si="14"/>
        <v>1.2384259259259258E-3</v>
      </c>
      <c r="X147" s="101">
        <v>107</v>
      </c>
      <c r="Y147" s="105">
        <f t="shared" si="11"/>
        <v>-8.7329733481902844E-2</v>
      </c>
      <c r="Z147" s="104" t="str">
        <f t="shared" si="12"/>
        <v/>
      </c>
      <c r="AA147" s="102" t="str">
        <f t="shared" si="13"/>
        <v>ㅇ</v>
      </c>
      <c r="AI147" s="106">
        <v>0.39473684210526272</v>
      </c>
      <c r="AK147" s="59">
        <v>135.26315789473685</v>
      </c>
      <c r="AP147" s="60">
        <v>0.39473684210526272</v>
      </c>
      <c r="AQ147">
        <v>1</v>
      </c>
      <c r="BN147" s="59">
        <v>140.63157894736844</v>
      </c>
      <c r="BO147">
        <v>0</v>
      </c>
    </row>
    <row r="148" spans="1:67">
      <c r="A148" s="37" t="s">
        <v>147</v>
      </c>
      <c r="B148" s="38">
        <v>4005705</v>
      </c>
      <c r="C148" s="39">
        <v>1</v>
      </c>
      <c r="D148" s="40">
        <v>6</v>
      </c>
      <c r="E148" s="41">
        <v>37816</v>
      </c>
      <c r="F148" s="42" t="s">
        <v>148</v>
      </c>
      <c r="G148" s="43" t="s">
        <v>26</v>
      </c>
      <c r="H148" s="44">
        <v>3</v>
      </c>
      <c r="I148" s="45" t="s">
        <v>53</v>
      </c>
      <c r="J148" s="46" t="s">
        <v>54</v>
      </c>
      <c r="K148" s="47">
        <v>20</v>
      </c>
      <c r="L148" s="48">
        <v>20</v>
      </c>
      <c r="M148" s="49">
        <v>45042.491909722223</v>
      </c>
      <c r="N148" s="50">
        <v>45042.493784722217</v>
      </c>
      <c r="O148" s="51" t="s">
        <v>341</v>
      </c>
      <c r="P148" s="52" t="s">
        <v>341</v>
      </c>
      <c r="Q148" s="97" t="s">
        <v>365</v>
      </c>
      <c r="R148" s="53" t="s">
        <v>160</v>
      </c>
      <c r="S148" s="54" t="s">
        <v>366</v>
      </c>
      <c r="U148" s="97" t="s">
        <v>365</v>
      </c>
      <c r="V148" s="99">
        <v>1.4814814814814814E-3</v>
      </c>
      <c r="W148" s="100">
        <f t="shared" si="14"/>
        <v>1.4814814814814814E-3</v>
      </c>
      <c r="X148" s="101">
        <v>128</v>
      </c>
      <c r="Y148" s="105">
        <f t="shared" si="11"/>
        <v>0.10173463797376305</v>
      </c>
      <c r="Z148" s="104" t="str">
        <f t="shared" si="12"/>
        <v/>
      </c>
      <c r="AA148" s="102" t="str">
        <f t="shared" si="13"/>
        <v>ㅇ</v>
      </c>
      <c r="AI148" s="106">
        <v>0.44736842105263119</v>
      </c>
      <c r="AK148" s="59">
        <v>140.63157894736844</v>
      </c>
      <c r="AP148" s="60">
        <v>0.44736842105263119</v>
      </c>
      <c r="AQ148">
        <v>0</v>
      </c>
      <c r="BN148" s="59">
        <v>146</v>
      </c>
      <c r="BO148">
        <v>0</v>
      </c>
    </row>
    <row r="149" spans="1:67" ht="18" thickBot="1">
      <c r="A149" s="37" t="s">
        <v>147</v>
      </c>
      <c r="B149" s="38">
        <v>4007456</v>
      </c>
      <c r="C149" s="39">
        <v>1</v>
      </c>
      <c r="D149" s="40">
        <v>6</v>
      </c>
      <c r="E149" s="41">
        <v>37816</v>
      </c>
      <c r="F149" s="42" t="s">
        <v>148</v>
      </c>
      <c r="G149" s="43" t="s">
        <v>26</v>
      </c>
      <c r="H149" s="44">
        <v>3</v>
      </c>
      <c r="I149" s="45" t="s">
        <v>53</v>
      </c>
      <c r="J149" s="46" t="s">
        <v>54</v>
      </c>
      <c r="K149" s="47">
        <v>20</v>
      </c>
      <c r="L149" s="48">
        <v>21</v>
      </c>
      <c r="M149" s="49">
        <v>45042.500393518523</v>
      </c>
      <c r="N149" s="50">
        <v>45042.610555555562</v>
      </c>
      <c r="O149" s="51" t="s">
        <v>367</v>
      </c>
      <c r="P149" s="52" t="s">
        <v>368</v>
      </c>
      <c r="Q149" s="97" t="s">
        <v>369</v>
      </c>
      <c r="R149" s="53" t="s">
        <v>370</v>
      </c>
      <c r="S149" s="54" t="s">
        <v>371</v>
      </c>
      <c r="U149" s="97" t="s">
        <v>369</v>
      </c>
      <c r="V149" s="99">
        <v>6.6087962962962966E-3</v>
      </c>
      <c r="W149" s="100">
        <f t="shared" si="14"/>
        <v>6.6087962962962966E-3</v>
      </c>
      <c r="X149" s="101">
        <v>571</v>
      </c>
      <c r="Y149" s="105">
        <f t="shared" si="11"/>
        <v>4.090092569157572</v>
      </c>
      <c r="Z149" s="104" t="str">
        <f t="shared" si="12"/>
        <v>ㅇ</v>
      </c>
      <c r="AA149" s="102" t="str">
        <f t="shared" si="13"/>
        <v>ㅇ</v>
      </c>
      <c r="AI149" s="106">
        <v>0.49999999999999956</v>
      </c>
      <c r="AK149" s="59">
        <v>146</v>
      </c>
      <c r="AP149" s="60">
        <v>0.49999999999999956</v>
      </c>
      <c r="AQ149">
        <v>0</v>
      </c>
      <c r="BN149" s="84" t="s">
        <v>562</v>
      </c>
      <c r="BO149" s="84">
        <v>2</v>
      </c>
    </row>
    <row r="150" spans="1:67" ht="18" thickBot="1">
      <c r="A150" s="37" t="s">
        <v>147</v>
      </c>
      <c r="B150" s="38">
        <v>4007613</v>
      </c>
      <c r="C150" s="39">
        <v>1</v>
      </c>
      <c r="D150" s="40">
        <v>6</v>
      </c>
      <c r="E150" s="41">
        <v>37820</v>
      </c>
      <c r="F150" s="42" t="s">
        <v>148</v>
      </c>
      <c r="G150" s="43" t="s">
        <v>26</v>
      </c>
      <c r="H150" s="44">
        <v>3</v>
      </c>
      <c r="I150" s="45" t="s">
        <v>53</v>
      </c>
      <c r="J150" s="46" t="s">
        <v>65</v>
      </c>
      <c r="K150" s="47">
        <v>100</v>
      </c>
      <c r="L150" s="48">
        <v>2</v>
      </c>
      <c r="M150" s="49">
        <v>45042.61891203704</v>
      </c>
      <c r="N150" s="50">
        <v>45042.619201388887</v>
      </c>
      <c r="O150" s="51" t="s">
        <v>372</v>
      </c>
      <c r="P150" s="52" t="s">
        <v>372</v>
      </c>
      <c r="Q150" s="98" t="s">
        <v>373</v>
      </c>
      <c r="R150" s="53" t="s">
        <v>160</v>
      </c>
      <c r="S150" s="54" t="s">
        <v>207</v>
      </c>
      <c r="AP150" s="84" t="s">
        <v>562</v>
      </c>
      <c r="AQ150" s="84">
        <v>1</v>
      </c>
    </row>
    <row r="151" spans="1:67">
      <c r="A151" s="37" t="s">
        <v>147</v>
      </c>
      <c r="B151" s="38">
        <v>4007637</v>
      </c>
      <c r="C151" s="39">
        <v>1</v>
      </c>
      <c r="D151" s="40">
        <v>6</v>
      </c>
      <c r="E151" s="41">
        <v>37820</v>
      </c>
      <c r="F151" s="42" t="s">
        <v>148</v>
      </c>
      <c r="G151" s="43" t="s">
        <v>26</v>
      </c>
      <c r="H151" s="44">
        <v>3</v>
      </c>
      <c r="I151" s="45" t="s">
        <v>53</v>
      </c>
      <c r="J151" s="46" t="s">
        <v>65</v>
      </c>
      <c r="K151" s="47">
        <v>100</v>
      </c>
      <c r="L151" s="48">
        <v>3</v>
      </c>
      <c r="M151" s="49">
        <v>45042.620405092603</v>
      </c>
      <c r="N151" s="50">
        <v>45042.620682870373</v>
      </c>
      <c r="O151" s="51" t="s">
        <v>372</v>
      </c>
      <c r="P151" s="52" t="s">
        <v>372</v>
      </c>
      <c r="Q151" s="98" t="s">
        <v>295</v>
      </c>
      <c r="R151" s="53" t="s">
        <v>160</v>
      </c>
      <c r="S151" s="54" t="s">
        <v>365</v>
      </c>
    </row>
    <row r="152" spans="1:67">
      <c r="A152" s="37" t="s">
        <v>147</v>
      </c>
      <c r="B152" s="38">
        <v>4007665</v>
      </c>
      <c r="C152" s="39">
        <v>1</v>
      </c>
      <c r="D152" s="40">
        <v>6</v>
      </c>
      <c r="E152" s="41">
        <v>37820</v>
      </c>
      <c r="F152" s="42" t="s">
        <v>148</v>
      </c>
      <c r="G152" s="43" t="s">
        <v>26</v>
      </c>
      <c r="H152" s="44">
        <v>3</v>
      </c>
      <c r="I152" s="45" t="s">
        <v>53</v>
      </c>
      <c r="J152" s="46" t="s">
        <v>65</v>
      </c>
      <c r="K152" s="47">
        <v>100</v>
      </c>
      <c r="L152" s="48">
        <v>4</v>
      </c>
      <c r="M152" s="49">
        <v>45042.622002314813</v>
      </c>
      <c r="N152" s="50">
        <v>45042.622291666667</v>
      </c>
      <c r="O152" s="51" t="s">
        <v>372</v>
      </c>
      <c r="P152" s="52" t="s">
        <v>372</v>
      </c>
      <c r="Q152" s="98" t="s">
        <v>374</v>
      </c>
      <c r="R152" s="53" t="s">
        <v>160</v>
      </c>
      <c r="S152" s="54" t="s">
        <v>375</v>
      </c>
    </row>
    <row r="153" spans="1:67">
      <c r="A153" s="37" t="s">
        <v>147</v>
      </c>
      <c r="B153" s="38">
        <v>4007679</v>
      </c>
      <c r="C153" s="39">
        <v>1</v>
      </c>
      <c r="D153" s="40">
        <v>6</v>
      </c>
      <c r="E153" s="41">
        <v>37820</v>
      </c>
      <c r="F153" s="42" t="s">
        <v>148</v>
      </c>
      <c r="G153" s="43" t="s">
        <v>26</v>
      </c>
      <c r="H153" s="44">
        <v>3</v>
      </c>
      <c r="I153" s="45" t="s">
        <v>53</v>
      </c>
      <c r="J153" s="46" t="s">
        <v>65</v>
      </c>
      <c r="K153" s="47">
        <v>100</v>
      </c>
      <c r="L153" s="48">
        <v>5</v>
      </c>
      <c r="M153" s="49">
        <v>45042.622581018521</v>
      </c>
      <c r="N153" s="50">
        <v>45042.622870370367</v>
      </c>
      <c r="O153" s="51" t="s">
        <v>372</v>
      </c>
      <c r="P153" s="52" t="s">
        <v>299</v>
      </c>
      <c r="Q153" s="98" t="s">
        <v>299</v>
      </c>
      <c r="R153" s="53" t="s">
        <v>160</v>
      </c>
      <c r="S153" s="54" t="s">
        <v>376</v>
      </c>
    </row>
    <row r="154" spans="1:67">
      <c r="A154" s="37" t="s">
        <v>147</v>
      </c>
      <c r="B154" s="38">
        <v>4007696</v>
      </c>
      <c r="C154" s="39">
        <v>1</v>
      </c>
      <c r="D154" s="40">
        <v>6</v>
      </c>
      <c r="E154" s="41">
        <v>37820</v>
      </c>
      <c r="F154" s="42" t="s">
        <v>148</v>
      </c>
      <c r="G154" s="43" t="s">
        <v>26</v>
      </c>
      <c r="H154" s="44">
        <v>3</v>
      </c>
      <c r="I154" s="45" t="s">
        <v>53</v>
      </c>
      <c r="J154" s="46" t="s">
        <v>65</v>
      </c>
      <c r="K154" s="47">
        <v>100</v>
      </c>
      <c r="L154" s="48">
        <v>6</v>
      </c>
      <c r="M154" s="49">
        <v>45042.623414351852</v>
      </c>
      <c r="N154" s="50">
        <v>45042.623703703714</v>
      </c>
      <c r="O154" s="51" t="s">
        <v>372</v>
      </c>
      <c r="P154" s="52" t="s">
        <v>372</v>
      </c>
      <c r="Q154" s="98" t="s">
        <v>74</v>
      </c>
      <c r="R154" s="53" t="s">
        <v>160</v>
      </c>
      <c r="S154" s="54" t="s">
        <v>242</v>
      </c>
    </row>
    <row r="155" spans="1:67">
      <c r="A155" s="37" t="s">
        <v>147</v>
      </c>
      <c r="B155" s="38">
        <v>4007712</v>
      </c>
      <c r="C155" s="39">
        <v>1</v>
      </c>
      <c r="D155" s="40">
        <v>6</v>
      </c>
      <c r="E155" s="41">
        <v>37820</v>
      </c>
      <c r="F155" s="42" t="s">
        <v>148</v>
      </c>
      <c r="G155" s="43" t="s">
        <v>26</v>
      </c>
      <c r="H155" s="44">
        <v>3</v>
      </c>
      <c r="I155" s="45" t="s">
        <v>53</v>
      </c>
      <c r="J155" s="46" t="s">
        <v>65</v>
      </c>
      <c r="K155" s="47">
        <v>100</v>
      </c>
      <c r="L155" s="48">
        <v>7</v>
      </c>
      <c r="M155" s="49">
        <v>45042.624166666668</v>
      </c>
      <c r="N155" s="50">
        <v>45042.624456018522</v>
      </c>
      <c r="O155" s="51" t="s">
        <v>372</v>
      </c>
      <c r="P155" s="52" t="s">
        <v>372</v>
      </c>
      <c r="Q155" s="98" t="s">
        <v>377</v>
      </c>
      <c r="R155" s="53" t="s">
        <v>160</v>
      </c>
      <c r="S155" s="54" t="s">
        <v>226</v>
      </c>
    </row>
    <row r="156" spans="1:67">
      <c r="A156" s="37" t="s">
        <v>147</v>
      </c>
      <c r="B156" s="38">
        <v>4007724</v>
      </c>
      <c r="C156" s="39">
        <v>1</v>
      </c>
      <c r="D156" s="40">
        <v>6</v>
      </c>
      <c r="E156" s="41">
        <v>37820</v>
      </c>
      <c r="F156" s="42" t="s">
        <v>148</v>
      </c>
      <c r="G156" s="43" t="s">
        <v>26</v>
      </c>
      <c r="H156" s="44">
        <v>3</v>
      </c>
      <c r="I156" s="45" t="s">
        <v>53</v>
      </c>
      <c r="J156" s="46" t="s">
        <v>65</v>
      </c>
      <c r="K156" s="47">
        <v>100</v>
      </c>
      <c r="L156" s="48">
        <v>8</v>
      </c>
      <c r="M156" s="49">
        <v>45042.624861111108</v>
      </c>
      <c r="N156" s="50">
        <v>45042.625150462962</v>
      </c>
      <c r="O156" s="51" t="s">
        <v>372</v>
      </c>
      <c r="P156" s="52" t="s">
        <v>372</v>
      </c>
      <c r="Q156" s="98" t="s">
        <v>207</v>
      </c>
      <c r="R156" s="53" t="s">
        <v>160</v>
      </c>
      <c r="S156" s="54" t="s">
        <v>244</v>
      </c>
    </row>
    <row r="157" spans="1:67">
      <c r="A157" s="37" t="s">
        <v>147</v>
      </c>
      <c r="B157" s="38">
        <v>4007733</v>
      </c>
      <c r="C157" s="39">
        <v>1</v>
      </c>
      <c r="D157" s="40">
        <v>6</v>
      </c>
      <c r="E157" s="41">
        <v>37820</v>
      </c>
      <c r="F157" s="42" t="s">
        <v>148</v>
      </c>
      <c r="G157" s="43" t="s">
        <v>26</v>
      </c>
      <c r="H157" s="44">
        <v>3</v>
      </c>
      <c r="I157" s="45" t="s">
        <v>53</v>
      </c>
      <c r="J157" s="46" t="s">
        <v>65</v>
      </c>
      <c r="K157" s="47">
        <v>100</v>
      </c>
      <c r="L157" s="48">
        <v>9</v>
      </c>
      <c r="M157" s="49">
        <v>45042.625601851847</v>
      </c>
      <c r="N157" s="50">
        <v>45042.625891203701</v>
      </c>
      <c r="O157" s="51" t="s">
        <v>372</v>
      </c>
      <c r="P157" s="52" t="s">
        <v>372</v>
      </c>
      <c r="Q157" s="98" t="s">
        <v>297</v>
      </c>
      <c r="R157" s="53" t="s">
        <v>160</v>
      </c>
      <c r="S157" s="54" t="s">
        <v>378</v>
      </c>
    </row>
    <row r="158" spans="1:67">
      <c r="A158" s="37" t="s">
        <v>147</v>
      </c>
      <c r="B158" s="38">
        <v>4007741</v>
      </c>
      <c r="C158" s="39">
        <v>1</v>
      </c>
      <c r="D158" s="40">
        <v>6</v>
      </c>
      <c r="E158" s="41">
        <v>37820</v>
      </c>
      <c r="F158" s="42" t="s">
        <v>148</v>
      </c>
      <c r="G158" s="43" t="s">
        <v>26</v>
      </c>
      <c r="H158" s="44">
        <v>3</v>
      </c>
      <c r="I158" s="45" t="s">
        <v>53</v>
      </c>
      <c r="J158" s="46" t="s">
        <v>65</v>
      </c>
      <c r="K158" s="47">
        <v>100</v>
      </c>
      <c r="L158" s="48">
        <v>10</v>
      </c>
      <c r="M158" s="49">
        <v>45042.626307870371</v>
      </c>
      <c r="N158" s="50">
        <v>45042.626597222217</v>
      </c>
      <c r="O158" s="51" t="s">
        <v>372</v>
      </c>
      <c r="P158" s="52" t="s">
        <v>372</v>
      </c>
      <c r="Q158" s="98" t="s">
        <v>207</v>
      </c>
      <c r="R158" s="53" t="s">
        <v>160</v>
      </c>
      <c r="S158" s="54" t="s">
        <v>379</v>
      </c>
    </row>
    <row r="159" spans="1:67">
      <c r="A159" s="37" t="s">
        <v>147</v>
      </c>
      <c r="B159" s="38">
        <v>4007756</v>
      </c>
      <c r="C159" s="39">
        <v>1</v>
      </c>
      <c r="D159" s="40">
        <v>6</v>
      </c>
      <c r="E159" s="41">
        <v>37820</v>
      </c>
      <c r="F159" s="42" t="s">
        <v>148</v>
      </c>
      <c r="G159" s="43" t="s">
        <v>26</v>
      </c>
      <c r="H159" s="44">
        <v>3</v>
      </c>
      <c r="I159" s="45" t="s">
        <v>53</v>
      </c>
      <c r="J159" s="46" t="s">
        <v>65</v>
      </c>
      <c r="K159" s="47">
        <v>100</v>
      </c>
      <c r="L159" s="48">
        <v>11</v>
      </c>
      <c r="M159" s="49">
        <v>45042.627430555563</v>
      </c>
      <c r="N159" s="50">
        <v>45042.627708333333</v>
      </c>
      <c r="O159" s="51" t="s">
        <v>372</v>
      </c>
      <c r="P159" s="52" t="s">
        <v>372</v>
      </c>
      <c r="Q159" s="98" t="s">
        <v>242</v>
      </c>
      <c r="R159" s="53" t="s">
        <v>160</v>
      </c>
      <c r="S159" s="54" t="s">
        <v>380</v>
      </c>
    </row>
    <row r="160" spans="1:67">
      <c r="A160" s="37" t="s">
        <v>147</v>
      </c>
      <c r="B160" s="38">
        <v>4007769</v>
      </c>
      <c r="C160" s="39">
        <v>1</v>
      </c>
      <c r="D160" s="40">
        <v>6</v>
      </c>
      <c r="E160" s="41">
        <v>37820</v>
      </c>
      <c r="F160" s="42" t="s">
        <v>148</v>
      </c>
      <c r="G160" s="43" t="s">
        <v>26</v>
      </c>
      <c r="H160" s="44">
        <v>3</v>
      </c>
      <c r="I160" s="45" t="s">
        <v>53</v>
      </c>
      <c r="J160" s="46" t="s">
        <v>65</v>
      </c>
      <c r="K160" s="47">
        <v>100</v>
      </c>
      <c r="L160" s="48">
        <v>12</v>
      </c>
      <c r="M160" s="49">
        <v>45042.628379629627</v>
      </c>
      <c r="N160" s="50">
        <v>45042.628668981481</v>
      </c>
      <c r="O160" s="51" t="s">
        <v>372</v>
      </c>
      <c r="P160" s="52" t="s">
        <v>372</v>
      </c>
      <c r="Q160" s="98" t="s">
        <v>120</v>
      </c>
      <c r="R160" s="53" t="s">
        <v>160</v>
      </c>
      <c r="S160" s="54" t="s">
        <v>354</v>
      </c>
    </row>
    <row r="161" spans="1:19">
      <c r="A161" s="37" t="s">
        <v>147</v>
      </c>
      <c r="B161" s="38">
        <v>4007780</v>
      </c>
      <c r="C161" s="39">
        <v>1</v>
      </c>
      <c r="D161" s="40">
        <v>6</v>
      </c>
      <c r="E161" s="41">
        <v>37820</v>
      </c>
      <c r="F161" s="42" t="s">
        <v>148</v>
      </c>
      <c r="G161" s="43" t="s">
        <v>26</v>
      </c>
      <c r="H161" s="44">
        <v>3</v>
      </c>
      <c r="I161" s="45" t="s">
        <v>53</v>
      </c>
      <c r="J161" s="46" t="s">
        <v>65</v>
      </c>
      <c r="K161" s="47">
        <v>100</v>
      </c>
      <c r="L161" s="48">
        <v>13</v>
      </c>
      <c r="M161" s="49">
        <v>45042.629641203697</v>
      </c>
      <c r="N161" s="50">
        <v>45042.629930555559</v>
      </c>
      <c r="O161" s="51" t="s">
        <v>372</v>
      </c>
      <c r="P161" s="52" t="s">
        <v>372</v>
      </c>
      <c r="Q161" s="98" t="s">
        <v>185</v>
      </c>
      <c r="R161" s="53" t="s">
        <v>160</v>
      </c>
      <c r="S161" s="54" t="s">
        <v>345</v>
      </c>
    </row>
    <row r="162" spans="1:19">
      <c r="A162" s="37" t="s">
        <v>147</v>
      </c>
      <c r="B162" s="38">
        <v>4007786</v>
      </c>
      <c r="C162" s="39">
        <v>1</v>
      </c>
      <c r="D162" s="40">
        <v>6</v>
      </c>
      <c r="E162" s="41">
        <v>37820</v>
      </c>
      <c r="F162" s="42" t="s">
        <v>148</v>
      </c>
      <c r="G162" s="43" t="s">
        <v>26</v>
      </c>
      <c r="H162" s="44">
        <v>3</v>
      </c>
      <c r="I162" s="45" t="s">
        <v>53</v>
      </c>
      <c r="J162" s="46" t="s">
        <v>65</v>
      </c>
      <c r="K162" s="47">
        <v>100</v>
      </c>
      <c r="L162" s="48">
        <v>14</v>
      </c>
      <c r="M162" s="49">
        <v>45042.630196759259</v>
      </c>
      <c r="N162" s="50">
        <v>45042.630474537043</v>
      </c>
      <c r="O162" s="51" t="s">
        <v>372</v>
      </c>
      <c r="P162" s="52" t="s">
        <v>372</v>
      </c>
      <c r="Q162" s="98" t="s">
        <v>381</v>
      </c>
      <c r="R162" s="53" t="s">
        <v>160</v>
      </c>
      <c r="S162" s="54" t="s">
        <v>74</v>
      </c>
    </row>
    <row r="163" spans="1:19">
      <c r="A163" s="37" t="s">
        <v>147</v>
      </c>
      <c r="B163" s="38">
        <v>4007789</v>
      </c>
      <c r="C163" s="39">
        <v>1</v>
      </c>
      <c r="D163" s="40">
        <v>6</v>
      </c>
      <c r="E163" s="41">
        <v>37820</v>
      </c>
      <c r="F163" s="42" t="s">
        <v>148</v>
      </c>
      <c r="G163" s="43" t="s">
        <v>26</v>
      </c>
      <c r="H163" s="44">
        <v>3</v>
      </c>
      <c r="I163" s="45" t="s">
        <v>53</v>
      </c>
      <c r="J163" s="46" t="s">
        <v>65</v>
      </c>
      <c r="K163" s="47">
        <v>100</v>
      </c>
      <c r="L163" s="48">
        <v>15</v>
      </c>
      <c r="M163" s="49">
        <v>45042.630787037036</v>
      </c>
      <c r="N163" s="50">
        <v>45042.631076388891</v>
      </c>
      <c r="O163" s="51" t="s">
        <v>372</v>
      </c>
      <c r="P163" s="52" t="s">
        <v>372</v>
      </c>
      <c r="Q163" s="98" t="s">
        <v>73</v>
      </c>
      <c r="R163" s="53" t="s">
        <v>160</v>
      </c>
      <c r="S163" s="54" t="s">
        <v>287</v>
      </c>
    </row>
    <row r="164" spans="1:19">
      <c r="A164" s="37" t="s">
        <v>147</v>
      </c>
      <c r="B164" s="38">
        <v>4007799</v>
      </c>
      <c r="C164" s="39">
        <v>1</v>
      </c>
      <c r="D164" s="40">
        <v>6</v>
      </c>
      <c r="E164" s="41">
        <v>37820</v>
      </c>
      <c r="F164" s="42" t="s">
        <v>148</v>
      </c>
      <c r="G164" s="43" t="s">
        <v>26</v>
      </c>
      <c r="H164" s="44">
        <v>3</v>
      </c>
      <c r="I164" s="45" t="s">
        <v>53</v>
      </c>
      <c r="J164" s="46" t="s">
        <v>65</v>
      </c>
      <c r="K164" s="47">
        <v>100</v>
      </c>
      <c r="L164" s="48">
        <v>16</v>
      </c>
      <c r="M164" s="49">
        <v>45042.631527777783</v>
      </c>
      <c r="N164" s="50">
        <v>45042.63181712963</v>
      </c>
      <c r="O164" s="51" t="s">
        <v>372</v>
      </c>
      <c r="P164" s="52" t="s">
        <v>372</v>
      </c>
      <c r="Q164" s="98" t="s">
        <v>377</v>
      </c>
      <c r="R164" s="53" t="s">
        <v>160</v>
      </c>
      <c r="S164" s="54" t="s">
        <v>226</v>
      </c>
    </row>
    <row r="165" spans="1:19">
      <c r="A165" s="37" t="s">
        <v>147</v>
      </c>
      <c r="B165" s="38">
        <v>4007807</v>
      </c>
      <c r="C165" s="39">
        <v>1</v>
      </c>
      <c r="D165" s="40">
        <v>6</v>
      </c>
      <c r="E165" s="41">
        <v>37820</v>
      </c>
      <c r="F165" s="42" t="s">
        <v>148</v>
      </c>
      <c r="G165" s="43" t="s">
        <v>26</v>
      </c>
      <c r="H165" s="44">
        <v>3</v>
      </c>
      <c r="I165" s="45" t="s">
        <v>53</v>
      </c>
      <c r="J165" s="46" t="s">
        <v>65</v>
      </c>
      <c r="K165" s="47">
        <v>100</v>
      </c>
      <c r="L165" s="48">
        <v>17</v>
      </c>
      <c r="M165" s="49">
        <v>45042.632233796299</v>
      </c>
      <c r="N165" s="50">
        <v>45042.632523148153</v>
      </c>
      <c r="O165" s="51" t="s">
        <v>372</v>
      </c>
      <c r="P165" s="52" t="s">
        <v>372</v>
      </c>
      <c r="Q165" s="98" t="s">
        <v>207</v>
      </c>
      <c r="R165" s="53" t="s">
        <v>160</v>
      </c>
      <c r="S165" s="54" t="s">
        <v>379</v>
      </c>
    </row>
    <row r="166" spans="1:19">
      <c r="A166" s="37" t="s">
        <v>147</v>
      </c>
      <c r="B166" s="38">
        <v>4007812</v>
      </c>
      <c r="C166" s="39">
        <v>1</v>
      </c>
      <c r="D166" s="40">
        <v>6</v>
      </c>
      <c r="E166" s="41">
        <v>37820</v>
      </c>
      <c r="F166" s="42" t="s">
        <v>148</v>
      </c>
      <c r="G166" s="43" t="s">
        <v>26</v>
      </c>
      <c r="H166" s="44">
        <v>3</v>
      </c>
      <c r="I166" s="45" t="s">
        <v>53</v>
      </c>
      <c r="J166" s="46" t="s">
        <v>65</v>
      </c>
      <c r="K166" s="47">
        <v>100</v>
      </c>
      <c r="L166" s="48">
        <v>18</v>
      </c>
      <c r="M166" s="49">
        <v>45042.632754629631</v>
      </c>
      <c r="N166" s="50">
        <v>45042.633043981477</v>
      </c>
      <c r="O166" s="51" t="s">
        <v>372</v>
      </c>
      <c r="P166" s="52" t="s">
        <v>372</v>
      </c>
      <c r="Q166" s="98" t="s">
        <v>382</v>
      </c>
      <c r="R166" s="53" t="s">
        <v>160</v>
      </c>
      <c r="S166" s="54" t="s">
        <v>268</v>
      </c>
    </row>
    <row r="167" spans="1:19">
      <c r="A167" s="37" t="s">
        <v>147</v>
      </c>
      <c r="B167" s="38">
        <v>4007819</v>
      </c>
      <c r="C167" s="39">
        <v>1</v>
      </c>
      <c r="D167" s="40">
        <v>6</v>
      </c>
      <c r="E167" s="41">
        <v>37820</v>
      </c>
      <c r="F167" s="42" t="s">
        <v>148</v>
      </c>
      <c r="G167" s="43" t="s">
        <v>26</v>
      </c>
      <c r="H167" s="44">
        <v>3</v>
      </c>
      <c r="I167" s="45" t="s">
        <v>53</v>
      </c>
      <c r="J167" s="46" t="s">
        <v>65</v>
      </c>
      <c r="K167" s="47">
        <v>100</v>
      </c>
      <c r="L167" s="48">
        <v>19</v>
      </c>
      <c r="M167" s="49">
        <v>45042.633437500001</v>
      </c>
      <c r="N167" s="50">
        <v>45042.633726851847</v>
      </c>
      <c r="O167" s="51" t="s">
        <v>372</v>
      </c>
      <c r="P167" s="52" t="s">
        <v>372</v>
      </c>
      <c r="Q167" s="98" t="s">
        <v>306</v>
      </c>
      <c r="R167" s="53" t="s">
        <v>160</v>
      </c>
      <c r="S167" s="54" t="s">
        <v>383</v>
      </c>
    </row>
    <row r="168" spans="1:19">
      <c r="A168" s="37" t="s">
        <v>147</v>
      </c>
      <c r="B168" s="38">
        <v>4007825</v>
      </c>
      <c r="C168" s="39">
        <v>1</v>
      </c>
      <c r="D168" s="40">
        <v>6</v>
      </c>
      <c r="E168" s="41">
        <v>37820</v>
      </c>
      <c r="F168" s="42" t="s">
        <v>148</v>
      </c>
      <c r="G168" s="43" t="s">
        <v>26</v>
      </c>
      <c r="H168" s="44">
        <v>3</v>
      </c>
      <c r="I168" s="45" t="s">
        <v>53</v>
      </c>
      <c r="J168" s="46" t="s">
        <v>65</v>
      </c>
      <c r="K168" s="47">
        <v>100</v>
      </c>
      <c r="L168" s="48">
        <v>20</v>
      </c>
      <c r="M168" s="49">
        <v>45042.634074074071</v>
      </c>
      <c r="N168" s="50">
        <v>45042.634363425917</v>
      </c>
      <c r="O168" s="51" t="s">
        <v>372</v>
      </c>
      <c r="P168" s="52" t="s">
        <v>372</v>
      </c>
      <c r="Q168" s="98" t="s">
        <v>38</v>
      </c>
      <c r="R168" s="53" t="s">
        <v>160</v>
      </c>
      <c r="S168" s="54" t="s">
        <v>384</v>
      </c>
    </row>
    <row r="169" spans="1:19">
      <c r="A169" s="37" t="s">
        <v>147</v>
      </c>
      <c r="B169" s="38">
        <v>4007835</v>
      </c>
      <c r="C169" s="39">
        <v>1</v>
      </c>
      <c r="D169" s="40">
        <v>6</v>
      </c>
      <c r="E169" s="41">
        <v>37820</v>
      </c>
      <c r="F169" s="42" t="s">
        <v>148</v>
      </c>
      <c r="G169" s="43" t="s">
        <v>26</v>
      </c>
      <c r="H169" s="44">
        <v>3</v>
      </c>
      <c r="I169" s="45" t="s">
        <v>53</v>
      </c>
      <c r="J169" s="46" t="s">
        <v>65</v>
      </c>
      <c r="K169" s="47">
        <v>100</v>
      </c>
      <c r="L169" s="48">
        <v>21</v>
      </c>
      <c r="M169" s="49">
        <v>45042.634664351863</v>
      </c>
      <c r="N169" s="50">
        <v>45042.634965277779</v>
      </c>
      <c r="O169" s="51" t="s">
        <v>372</v>
      </c>
      <c r="P169" s="52" t="s">
        <v>372</v>
      </c>
      <c r="Q169" s="98" t="s">
        <v>73</v>
      </c>
      <c r="R169" s="53" t="s">
        <v>160</v>
      </c>
      <c r="S169" s="54" t="s">
        <v>287</v>
      </c>
    </row>
    <row r="170" spans="1:19">
      <c r="A170" s="37" t="s">
        <v>147</v>
      </c>
      <c r="B170" s="38">
        <v>4007845</v>
      </c>
      <c r="C170" s="39">
        <v>1</v>
      </c>
      <c r="D170" s="40">
        <v>6</v>
      </c>
      <c r="E170" s="41">
        <v>37820</v>
      </c>
      <c r="F170" s="42" t="s">
        <v>148</v>
      </c>
      <c r="G170" s="43" t="s">
        <v>26</v>
      </c>
      <c r="H170" s="44">
        <v>3</v>
      </c>
      <c r="I170" s="45" t="s">
        <v>53</v>
      </c>
      <c r="J170" s="46" t="s">
        <v>65</v>
      </c>
      <c r="K170" s="47">
        <v>100</v>
      </c>
      <c r="L170" s="48">
        <v>22</v>
      </c>
      <c r="M170" s="49">
        <v>45042.635312500002</v>
      </c>
      <c r="N170" s="50">
        <v>45042.635601851849</v>
      </c>
      <c r="O170" s="51" t="s">
        <v>372</v>
      </c>
      <c r="P170" s="52" t="s">
        <v>372</v>
      </c>
      <c r="Q170" s="98" t="s">
        <v>98</v>
      </c>
      <c r="R170" s="53" t="s">
        <v>160</v>
      </c>
      <c r="S170" s="54" t="s">
        <v>264</v>
      </c>
    </row>
    <row r="171" spans="1:19">
      <c r="A171" s="37" t="s">
        <v>147</v>
      </c>
      <c r="B171" s="38">
        <v>4007874</v>
      </c>
      <c r="C171" s="39">
        <v>1</v>
      </c>
      <c r="D171" s="40">
        <v>6</v>
      </c>
      <c r="E171" s="41">
        <v>37820</v>
      </c>
      <c r="F171" s="42" t="s">
        <v>148</v>
      </c>
      <c r="G171" s="43" t="s">
        <v>26</v>
      </c>
      <c r="H171" s="44">
        <v>3</v>
      </c>
      <c r="I171" s="45" t="s">
        <v>53</v>
      </c>
      <c r="J171" s="46" t="s">
        <v>65</v>
      </c>
      <c r="K171" s="47">
        <v>100</v>
      </c>
      <c r="L171" s="48">
        <v>23</v>
      </c>
      <c r="M171" s="49">
        <v>45042.636967592603</v>
      </c>
      <c r="N171" s="50">
        <v>45042.637256944443</v>
      </c>
      <c r="O171" s="51" t="s">
        <v>372</v>
      </c>
      <c r="P171" s="52" t="s">
        <v>372</v>
      </c>
      <c r="Q171" s="98" t="s">
        <v>385</v>
      </c>
      <c r="R171" s="53" t="s">
        <v>160</v>
      </c>
      <c r="S171" s="54" t="s">
        <v>386</v>
      </c>
    </row>
    <row r="172" spans="1:19">
      <c r="A172" s="37" t="s">
        <v>147</v>
      </c>
      <c r="B172" s="38">
        <v>4007885</v>
      </c>
      <c r="C172" s="39">
        <v>1</v>
      </c>
      <c r="D172" s="40">
        <v>6</v>
      </c>
      <c r="E172" s="41">
        <v>37820</v>
      </c>
      <c r="F172" s="42" t="s">
        <v>148</v>
      </c>
      <c r="G172" s="43" t="s">
        <v>26</v>
      </c>
      <c r="H172" s="44">
        <v>3</v>
      </c>
      <c r="I172" s="45" t="s">
        <v>53</v>
      </c>
      <c r="J172" s="46" t="s">
        <v>65</v>
      </c>
      <c r="K172" s="47">
        <v>100</v>
      </c>
      <c r="L172" s="48">
        <v>24</v>
      </c>
      <c r="M172" s="49">
        <v>45042.63758101852</v>
      </c>
      <c r="N172" s="50">
        <v>45042.637870370367</v>
      </c>
      <c r="O172" s="51" t="s">
        <v>372</v>
      </c>
      <c r="P172" s="52" t="s">
        <v>372</v>
      </c>
      <c r="Q172" s="98" t="s">
        <v>72</v>
      </c>
      <c r="R172" s="53" t="s">
        <v>160</v>
      </c>
      <c r="S172" s="54" t="s">
        <v>121</v>
      </c>
    </row>
    <row r="173" spans="1:19">
      <c r="A173" s="37" t="s">
        <v>147</v>
      </c>
      <c r="B173" s="38">
        <v>4007896</v>
      </c>
      <c r="C173" s="39">
        <v>1</v>
      </c>
      <c r="D173" s="40">
        <v>6</v>
      </c>
      <c r="E173" s="41">
        <v>37820</v>
      </c>
      <c r="F173" s="42" t="s">
        <v>148</v>
      </c>
      <c r="G173" s="43" t="s">
        <v>26</v>
      </c>
      <c r="H173" s="44">
        <v>3</v>
      </c>
      <c r="I173" s="45" t="s">
        <v>53</v>
      </c>
      <c r="J173" s="46" t="s">
        <v>65</v>
      </c>
      <c r="K173" s="47">
        <v>100</v>
      </c>
      <c r="L173" s="48">
        <v>25</v>
      </c>
      <c r="M173" s="49">
        <v>45042.638194444437</v>
      </c>
      <c r="N173" s="50">
        <v>45042.638483796298</v>
      </c>
      <c r="O173" s="51" t="s">
        <v>372</v>
      </c>
      <c r="P173" s="52" t="s">
        <v>372</v>
      </c>
      <c r="Q173" s="98" t="s">
        <v>387</v>
      </c>
      <c r="R173" s="53" t="s">
        <v>160</v>
      </c>
      <c r="S173" s="54" t="s">
        <v>388</v>
      </c>
    </row>
    <row r="174" spans="1:19">
      <c r="A174" s="37" t="s">
        <v>147</v>
      </c>
      <c r="B174" s="38">
        <v>4008046</v>
      </c>
      <c r="C174" s="39">
        <v>1</v>
      </c>
      <c r="D174" s="40">
        <v>6</v>
      </c>
      <c r="E174" s="41">
        <v>37820</v>
      </c>
      <c r="F174" s="42" t="s">
        <v>148</v>
      </c>
      <c r="G174" s="43" t="s">
        <v>26</v>
      </c>
      <c r="H174" s="44">
        <v>3</v>
      </c>
      <c r="I174" s="45" t="s">
        <v>53</v>
      </c>
      <c r="J174" s="46" t="s">
        <v>65</v>
      </c>
      <c r="K174" s="47">
        <v>100</v>
      </c>
      <c r="L174" s="48">
        <v>26</v>
      </c>
      <c r="M174" s="49">
        <v>45042.647175925929</v>
      </c>
      <c r="N174" s="50">
        <v>45042.647453703707</v>
      </c>
      <c r="O174" s="51" t="s">
        <v>372</v>
      </c>
      <c r="P174" s="52" t="s">
        <v>372</v>
      </c>
      <c r="Q174" s="98" t="s">
        <v>389</v>
      </c>
      <c r="R174" s="53" t="s">
        <v>160</v>
      </c>
      <c r="S174" s="54" t="s">
        <v>390</v>
      </c>
    </row>
    <row r="175" spans="1:19">
      <c r="A175" s="37" t="s">
        <v>147</v>
      </c>
      <c r="B175" s="38">
        <v>4008060</v>
      </c>
      <c r="C175" s="39">
        <v>1</v>
      </c>
      <c r="D175" s="40">
        <v>6</v>
      </c>
      <c r="E175" s="41">
        <v>37820</v>
      </c>
      <c r="F175" s="42" t="s">
        <v>148</v>
      </c>
      <c r="G175" s="43" t="s">
        <v>26</v>
      </c>
      <c r="H175" s="44">
        <v>3</v>
      </c>
      <c r="I175" s="45" t="s">
        <v>53</v>
      </c>
      <c r="J175" s="46" t="s">
        <v>65</v>
      </c>
      <c r="K175" s="47">
        <v>100</v>
      </c>
      <c r="L175" s="48">
        <v>27</v>
      </c>
      <c r="M175" s="49">
        <v>45042.647766203707</v>
      </c>
      <c r="N175" s="50">
        <v>45042.648055555554</v>
      </c>
      <c r="O175" s="51" t="s">
        <v>372</v>
      </c>
      <c r="P175" s="52" t="s">
        <v>372</v>
      </c>
      <c r="Q175" s="98" t="s">
        <v>72</v>
      </c>
      <c r="R175" s="53" t="s">
        <v>160</v>
      </c>
      <c r="S175" s="54" t="s">
        <v>121</v>
      </c>
    </row>
    <row r="176" spans="1:19">
      <c r="A176" s="37" t="s">
        <v>147</v>
      </c>
      <c r="B176" s="38">
        <v>4008068</v>
      </c>
      <c r="C176" s="39">
        <v>1</v>
      </c>
      <c r="D176" s="40">
        <v>6</v>
      </c>
      <c r="E176" s="41">
        <v>37820</v>
      </c>
      <c r="F176" s="42" t="s">
        <v>148</v>
      </c>
      <c r="G176" s="43" t="s">
        <v>26</v>
      </c>
      <c r="H176" s="44">
        <v>3</v>
      </c>
      <c r="I176" s="45" t="s">
        <v>53</v>
      </c>
      <c r="J176" s="46" t="s">
        <v>65</v>
      </c>
      <c r="K176" s="47">
        <v>100</v>
      </c>
      <c r="L176" s="48">
        <v>28</v>
      </c>
      <c r="M176" s="49">
        <v>45042.648460648154</v>
      </c>
      <c r="N176" s="50">
        <v>45042.64875</v>
      </c>
      <c r="O176" s="51" t="s">
        <v>372</v>
      </c>
      <c r="P176" s="52" t="s">
        <v>372</v>
      </c>
      <c r="Q176" s="98" t="s">
        <v>204</v>
      </c>
      <c r="R176" s="53" t="s">
        <v>160</v>
      </c>
      <c r="S176" s="54" t="s">
        <v>379</v>
      </c>
    </row>
    <row r="177" spans="1:19">
      <c r="A177" s="37" t="s">
        <v>147</v>
      </c>
      <c r="B177" s="38">
        <v>4008080</v>
      </c>
      <c r="C177" s="39">
        <v>1</v>
      </c>
      <c r="D177" s="40">
        <v>6</v>
      </c>
      <c r="E177" s="41">
        <v>37820</v>
      </c>
      <c r="F177" s="42" t="s">
        <v>148</v>
      </c>
      <c r="G177" s="43" t="s">
        <v>26</v>
      </c>
      <c r="H177" s="44">
        <v>3</v>
      </c>
      <c r="I177" s="45" t="s">
        <v>53</v>
      </c>
      <c r="J177" s="46" t="s">
        <v>65</v>
      </c>
      <c r="K177" s="47">
        <v>100</v>
      </c>
      <c r="L177" s="48">
        <v>29</v>
      </c>
      <c r="M177" s="49">
        <v>45042.649224537039</v>
      </c>
      <c r="N177" s="50">
        <v>45042.649513888893</v>
      </c>
      <c r="O177" s="51" t="s">
        <v>372</v>
      </c>
      <c r="P177" s="52" t="s">
        <v>372</v>
      </c>
      <c r="Q177" s="98" t="s">
        <v>191</v>
      </c>
      <c r="R177" s="53" t="s">
        <v>160</v>
      </c>
      <c r="S177" s="54" t="s">
        <v>187</v>
      </c>
    </row>
    <row r="178" spans="1:19">
      <c r="A178" s="37" t="s">
        <v>147</v>
      </c>
      <c r="B178" s="38">
        <v>4008088</v>
      </c>
      <c r="C178" s="39">
        <v>1</v>
      </c>
      <c r="D178" s="40">
        <v>6</v>
      </c>
      <c r="E178" s="41">
        <v>37820</v>
      </c>
      <c r="F178" s="42" t="s">
        <v>148</v>
      </c>
      <c r="G178" s="43" t="s">
        <v>26</v>
      </c>
      <c r="H178" s="44">
        <v>3</v>
      </c>
      <c r="I178" s="45" t="s">
        <v>53</v>
      </c>
      <c r="J178" s="46" t="s">
        <v>65</v>
      </c>
      <c r="K178" s="47">
        <v>100</v>
      </c>
      <c r="L178" s="48">
        <v>30</v>
      </c>
      <c r="M178" s="49">
        <v>45042.64980324074</v>
      </c>
      <c r="N178" s="50">
        <v>45042.650092592587</v>
      </c>
      <c r="O178" s="51" t="s">
        <v>372</v>
      </c>
      <c r="P178" s="52" t="s">
        <v>372</v>
      </c>
      <c r="Q178" s="98" t="s">
        <v>372</v>
      </c>
      <c r="R178" s="53" t="s">
        <v>160</v>
      </c>
      <c r="S178" s="54" t="s">
        <v>212</v>
      </c>
    </row>
    <row r="179" spans="1:19">
      <c r="A179" s="37" t="s">
        <v>147</v>
      </c>
      <c r="B179" s="38">
        <v>4008098</v>
      </c>
      <c r="C179" s="39">
        <v>1</v>
      </c>
      <c r="D179" s="40">
        <v>6</v>
      </c>
      <c r="E179" s="41">
        <v>37820</v>
      </c>
      <c r="F179" s="42" t="s">
        <v>148</v>
      </c>
      <c r="G179" s="43" t="s">
        <v>26</v>
      </c>
      <c r="H179" s="44">
        <v>3</v>
      </c>
      <c r="I179" s="45" t="s">
        <v>53</v>
      </c>
      <c r="J179" s="46" t="s">
        <v>65</v>
      </c>
      <c r="K179" s="47">
        <v>100</v>
      </c>
      <c r="L179" s="48">
        <v>31</v>
      </c>
      <c r="M179" s="49">
        <v>45042.650243055563</v>
      </c>
      <c r="N179" s="50">
        <v>45042.65053240741</v>
      </c>
      <c r="O179" s="51" t="s">
        <v>372</v>
      </c>
      <c r="P179" s="52" t="s">
        <v>372</v>
      </c>
      <c r="Q179" s="98" t="s">
        <v>391</v>
      </c>
      <c r="R179" s="53" t="s">
        <v>160</v>
      </c>
      <c r="S179" s="54" t="s">
        <v>256</v>
      </c>
    </row>
    <row r="180" spans="1:19">
      <c r="A180" s="37" t="s">
        <v>147</v>
      </c>
      <c r="B180" s="38">
        <v>4008105</v>
      </c>
      <c r="C180" s="39">
        <v>1</v>
      </c>
      <c r="D180" s="40">
        <v>6</v>
      </c>
      <c r="E180" s="41">
        <v>37820</v>
      </c>
      <c r="F180" s="42" t="s">
        <v>148</v>
      </c>
      <c r="G180" s="43" t="s">
        <v>26</v>
      </c>
      <c r="H180" s="44">
        <v>3</v>
      </c>
      <c r="I180" s="45" t="s">
        <v>53</v>
      </c>
      <c r="J180" s="46" t="s">
        <v>65</v>
      </c>
      <c r="K180" s="47">
        <v>100</v>
      </c>
      <c r="L180" s="48">
        <v>32</v>
      </c>
      <c r="M180" s="49">
        <v>45042.650682870371</v>
      </c>
      <c r="N180" s="50">
        <v>45042.650972222233</v>
      </c>
      <c r="O180" s="51" t="s">
        <v>372</v>
      </c>
      <c r="P180" s="52" t="s">
        <v>372</v>
      </c>
      <c r="Q180" s="98" t="s">
        <v>392</v>
      </c>
      <c r="R180" s="53" t="s">
        <v>160</v>
      </c>
      <c r="S180" s="54" t="s">
        <v>256</v>
      </c>
    </row>
    <row r="181" spans="1:19">
      <c r="A181" s="37" t="s">
        <v>147</v>
      </c>
      <c r="B181" s="38">
        <v>4008113</v>
      </c>
      <c r="C181" s="39">
        <v>1</v>
      </c>
      <c r="D181" s="40">
        <v>6</v>
      </c>
      <c r="E181" s="41">
        <v>37820</v>
      </c>
      <c r="F181" s="42" t="s">
        <v>148</v>
      </c>
      <c r="G181" s="43" t="s">
        <v>26</v>
      </c>
      <c r="H181" s="44">
        <v>3</v>
      </c>
      <c r="I181" s="45" t="s">
        <v>53</v>
      </c>
      <c r="J181" s="46" t="s">
        <v>65</v>
      </c>
      <c r="K181" s="47">
        <v>100</v>
      </c>
      <c r="L181" s="48">
        <v>33</v>
      </c>
      <c r="M181" s="49">
        <v>45042.651145833333</v>
      </c>
      <c r="N181" s="50">
        <v>45042.651435185187</v>
      </c>
      <c r="O181" s="51" t="s">
        <v>372</v>
      </c>
      <c r="P181" s="52" t="s">
        <v>372</v>
      </c>
      <c r="Q181" s="98" t="s">
        <v>393</v>
      </c>
      <c r="R181" s="53" t="s">
        <v>160</v>
      </c>
      <c r="S181" s="54" t="s">
        <v>377</v>
      </c>
    </row>
    <row r="182" spans="1:19">
      <c r="A182" s="37" t="s">
        <v>147</v>
      </c>
      <c r="B182" s="38">
        <v>4008124</v>
      </c>
      <c r="C182" s="39">
        <v>1</v>
      </c>
      <c r="D182" s="40">
        <v>6</v>
      </c>
      <c r="E182" s="41">
        <v>37820</v>
      </c>
      <c r="F182" s="42" t="s">
        <v>148</v>
      </c>
      <c r="G182" s="43" t="s">
        <v>26</v>
      </c>
      <c r="H182" s="44">
        <v>3</v>
      </c>
      <c r="I182" s="45" t="s">
        <v>53</v>
      </c>
      <c r="J182" s="46" t="s">
        <v>65</v>
      </c>
      <c r="K182" s="47">
        <v>100</v>
      </c>
      <c r="L182" s="48">
        <v>34</v>
      </c>
      <c r="M182" s="49">
        <v>45042.651631944442</v>
      </c>
      <c r="N182" s="50">
        <v>45042.651921296303</v>
      </c>
      <c r="O182" s="51" t="s">
        <v>372</v>
      </c>
      <c r="P182" s="52" t="s">
        <v>372</v>
      </c>
      <c r="Q182" s="98" t="s">
        <v>394</v>
      </c>
      <c r="R182" s="53" t="s">
        <v>160</v>
      </c>
      <c r="S182" s="54" t="s">
        <v>215</v>
      </c>
    </row>
    <row r="183" spans="1:19">
      <c r="A183" s="37" t="s">
        <v>147</v>
      </c>
      <c r="B183" s="38">
        <v>4008131</v>
      </c>
      <c r="C183" s="39">
        <v>1</v>
      </c>
      <c r="D183" s="40">
        <v>6</v>
      </c>
      <c r="E183" s="41">
        <v>37820</v>
      </c>
      <c r="F183" s="42" t="s">
        <v>148</v>
      </c>
      <c r="G183" s="43" t="s">
        <v>26</v>
      </c>
      <c r="H183" s="44">
        <v>3</v>
      </c>
      <c r="I183" s="45" t="s">
        <v>53</v>
      </c>
      <c r="J183" s="46" t="s">
        <v>65</v>
      </c>
      <c r="K183" s="47">
        <v>100</v>
      </c>
      <c r="L183" s="48">
        <v>35</v>
      </c>
      <c r="M183" s="49">
        <v>45042.652071759258</v>
      </c>
      <c r="N183" s="50">
        <v>45042.652361111112</v>
      </c>
      <c r="O183" s="51" t="s">
        <v>372</v>
      </c>
      <c r="P183" s="52" t="s">
        <v>372</v>
      </c>
      <c r="Q183" s="98" t="s">
        <v>391</v>
      </c>
      <c r="R183" s="53" t="s">
        <v>160</v>
      </c>
      <c r="S183" s="54" t="s">
        <v>256</v>
      </c>
    </row>
    <row r="184" spans="1:19">
      <c r="A184" s="37" t="s">
        <v>147</v>
      </c>
      <c r="B184" s="38">
        <v>4008137</v>
      </c>
      <c r="C184" s="39">
        <v>1</v>
      </c>
      <c r="D184" s="40">
        <v>6</v>
      </c>
      <c r="E184" s="41">
        <v>37820</v>
      </c>
      <c r="F184" s="42" t="s">
        <v>148</v>
      </c>
      <c r="G184" s="43" t="s">
        <v>26</v>
      </c>
      <c r="H184" s="44">
        <v>3</v>
      </c>
      <c r="I184" s="45" t="s">
        <v>53</v>
      </c>
      <c r="J184" s="46" t="s">
        <v>65</v>
      </c>
      <c r="K184" s="47">
        <v>100</v>
      </c>
      <c r="L184" s="48">
        <v>36</v>
      </c>
      <c r="M184" s="49">
        <v>45042.65252314815</v>
      </c>
      <c r="N184" s="50">
        <v>45042.652812499997</v>
      </c>
      <c r="O184" s="51" t="s">
        <v>372</v>
      </c>
      <c r="P184" s="52" t="s">
        <v>372</v>
      </c>
      <c r="Q184" s="98" t="s">
        <v>392</v>
      </c>
      <c r="R184" s="53" t="s">
        <v>160</v>
      </c>
      <c r="S184" s="54" t="s">
        <v>256</v>
      </c>
    </row>
    <row r="185" spans="1:19">
      <c r="A185" s="37" t="s">
        <v>147</v>
      </c>
      <c r="B185" s="38">
        <v>4008143</v>
      </c>
      <c r="C185" s="39">
        <v>1</v>
      </c>
      <c r="D185" s="40">
        <v>6</v>
      </c>
      <c r="E185" s="41">
        <v>37820</v>
      </c>
      <c r="F185" s="42" t="s">
        <v>148</v>
      </c>
      <c r="G185" s="43" t="s">
        <v>26</v>
      </c>
      <c r="H185" s="44">
        <v>3</v>
      </c>
      <c r="I185" s="45" t="s">
        <v>53</v>
      </c>
      <c r="J185" s="46" t="s">
        <v>65</v>
      </c>
      <c r="K185" s="47">
        <v>100</v>
      </c>
      <c r="L185" s="48">
        <v>37</v>
      </c>
      <c r="M185" s="49">
        <v>45042.652997685182</v>
      </c>
      <c r="N185" s="50">
        <v>45042.653287037043</v>
      </c>
      <c r="O185" s="51" t="s">
        <v>372</v>
      </c>
      <c r="P185" s="52" t="s">
        <v>372</v>
      </c>
      <c r="Q185" s="98" t="s">
        <v>395</v>
      </c>
      <c r="R185" s="53" t="s">
        <v>160</v>
      </c>
      <c r="S185" s="54" t="s">
        <v>191</v>
      </c>
    </row>
    <row r="186" spans="1:19">
      <c r="A186" s="37" t="s">
        <v>147</v>
      </c>
      <c r="B186" s="38">
        <v>4008152</v>
      </c>
      <c r="C186" s="39">
        <v>1</v>
      </c>
      <c r="D186" s="40">
        <v>6</v>
      </c>
      <c r="E186" s="41">
        <v>37820</v>
      </c>
      <c r="F186" s="42" t="s">
        <v>148</v>
      </c>
      <c r="G186" s="43" t="s">
        <v>26</v>
      </c>
      <c r="H186" s="44">
        <v>3</v>
      </c>
      <c r="I186" s="45" t="s">
        <v>53</v>
      </c>
      <c r="J186" s="46" t="s">
        <v>65</v>
      </c>
      <c r="K186" s="47">
        <v>100</v>
      </c>
      <c r="L186" s="48">
        <v>38</v>
      </c>
      <c r="M186" s="49">
        <v>45042.65347222222</v>
      </c>
      <c r="N186" s="50">
        <v>45042.653761574067</v>
      </c>
      <c r="O186" s="51" t="s">
        <v>372</v>
      </c>
      <c r="P186" s="52" t="s">
        <v>372</v>
      </c>
      <c r="Q186" s="98" t="s">
        <v>394</v>
      </c>
      <c r="R186" s="53" t="s">
        <v>160</v>
      </c>
      <c r="S186" s="54" t="s">
        <v>215</v>
      </c>
    </row>
    <row r="187" spans="1:19">
      <c r="A187" s="37" t="s">
        <v>147</v>
      </c>
      <c r="B187" s="38">
        <v>4008161</v>
      </c>
      <c r="C187" s="39">
        <v>1</v>
      </c>
      <c r="D187" s="40">
        <v>6</v>
      </c>
      <c r="E187" s="41">
        <v>37820</v>
      </c>
      <c r="F187" s="42" t="s">
        <v>148</v>
      </c>
      <c r="G187" s="43" t="s">
        <v>26</v>
      </c>
      <c r="H187" s="44">
        <v>3</v>
      </c>
      <c r="I187" s="45" t="s">
        <v>53</v>
      </c>
      <c r="J187" s="46" t="s">
        <v>65</v>
      </c>
      <c r="K187" s="47">
        <v>100</v>
      </c>
      <c r="L187" s="48">
        <v>39</v>
      </c>
      <c r="M187" s="49">
        <v>45042.653958333343</v>
      </c>
      <c r="N187" s="50">
        <v>45042.654247685183</v>
      </c>
      <c r="O187" s="51" t="s">
        <v>372</v>
      </c>
      <c r="P187" s="52" t="s">
        <v>372</v>
      </c>
      <c r="Q187" s="98" t="s">
        <v>394</v>
      </c>
      <c r="R187" s="53" t="s">
        <v>160</v>
      </c>
      <c r="S187" s="54" t="s">
        <v>215</v>
      </c>
    </row>
    <row r="188" spans="1:19">
      <c r="A188" s="37" t="s">
        <v>147</v>
      </c>
      <c r="B188" s="38">
        <v>4008171</v>
      </c>
      <c r="C188" s="39">
        <v>1</v>
      </c>
      <c r="D188" s="40">
        <v>6</v>
      </c>
      <c r="E188" s="41">
        <v>37820</v>
      </c>
      <c r="F188" s="42" t="s">
        <v>148</v>
      </c>
      <c r="G188" s="43" t="s">
        <v>26</v>
      </c>
      <c r="H188" s="44">
        <v>3</v>
      </c>
      <c r="I188" s="45" t="s">
        <v>53</v>
      </c>
      <c r="J188" s="46" t="s">
        <v>65</v>
      </c>
      <c r="K188" s="47">
        <v>100</v>
      </c>
      <c r="L188" s="48">
        <v>40</v>
      </c>
      <c r="M188" s="49">
        <v>45042.654479166667</v>
      </c>
      <c r="N188" s="50">
        <v>45042.654768518521</v>
      </c>
      <c r="O188" s="51" t="s">
        <v>372</v>
      </c>
      <c r="P188" s="52" t="s">
        <v>372</v>
      </c>
      <c r="Q188" s="98" t="s">
        <v>382</v>
      </c>
      <c r="R188" s="53" t="s">
        <v>160</v>
      </c>
      <c r="S188" s="54" t="s">
        <v>268</v>
      </c>
    </row>
    <row r="189" spans="1:19">
      <c r="A189" s="37" t="s">
        <v>147</v>
      </c>
      <c r="B189" s="38">
        <v>4008179</v>
      </c>
      <c r="C189" s="39">
        <v>1</v>
      </c>
      <c r="D189" s="40">
        <v>6</v>
      </c>
      <c r="E189" s="41">
        <v>37820</v>
      </c>
      <c r="F189" s="42" t="s">
        <v>148</v>
      </c>
      <c r="G189" s="43" t="s">
        <v>26</v>
      </c>
      <c r="H189" s="44">
        <v>3</v>
      </c>
      <c r="I189" s="45" t="s">
        <v>53</v>
      </c>
      <c r="J189" s="46" t="s">
        <v>65</v>
      </c>
      <c r="K189" s="47">
        <v>100</v>
      </c>
      <c r="L189" s="48">
        <v>41</v>
      </c>
      <c r="M189" s="49">
        <v>45042.654953703714</v>
      </c>
      <c r="N189" s="50">
        <v>45042.655231481483</v>
      </c>
      <c r="O189" s="51" t="s">
        <v>372</v>
      </c>
      <c r="P189" s="52" t="s">
        <v>299</v>
      </c>
      <c r="Q189" s="98" t="s">
        <v>395</v>
      </c>
      <c r="R189" s="53" t="s">
        <v>160</v>
      </c>
      <c r="S189" s="54" t="s">
        <v>377</v>
      </c>
    </row>
    <row r="190" spans="1:19">
      <c r="A190" s="37" t="s">
        <v>147</v>
      </c>
      <c r="B190" s="38">
        <v>4008191</v>
      </c>
      <c r="C190" s="39">
        <v>1</v>
      </c>
      <c r="D190" s="40">
        <v>6</v>
      </c>
      <c r="E190" s="41">
        <v>37820</v>
      </c>
      <c r="F190" s="42" t="s">
        <v>148</v>
      </c>
      <c r="G190" s="43" t="s">
        <v>26</v>
      </c>
      <c r="H190" s="44">
        <v>3</v>
      </c>
      <c r="I190" s="45" t="s">
        <v>53</v>
      </c>
      <c r="J190" s="46" t="s">
        <v>65</v>
      </c>
      <c r="K190" s="47">
        <v>100</v>
      </c>
      <c r="L190" s="48">
        <v>42</v>
      </c>
      <c r="M190" s="49">
        <v>45042.655439814807</v>
      </c>
      <c r="N190" s="50">
        <v>45042.655729166669</v>
      </c>
      <c r="O190" s="51" t="s">
        <v>372</v>
      </c>
      <c r="P190" s="52" t="s">
        <v>372</v>
      </c>
      <c r="Q190" s="98" t="s">
        <v>122</v>
      </c>
      <c r="R190" s="53" t="s">
        <v>160</v>
      </c>
      <c r="S190" s="54" t="s">
        <v>209</v>
      </c>
    </row>
    <row r="191" spans="1:19">
      <c r="A191" s="37" t="s">
        <v>147</v>
      </c>
      <c r="B191" s="38">
        <v>4008198</v>
      </c>
      <c r="C191" s="39">
        <v>1</v>
      </c>
      <c r="D191" s="40">
        <v>6</v>
      </c>
      <c r="E191" s="41">
        <v>37820</v>
      </c>
      <c r="F191" s="42" t="s">
        <v>148</v>
      </c>
      <c r="G191" s="43" t="s">
        <v>26</v>
      </c>
      <c r="H191" s="44">
        <v>3</v>
      </c>
      <c r="I191" s="45" t="s">
        <v>53</v>
      </c>
      <c r="J191" s="46" t="s">
        <v>65</v>
      </c>
      <c r="K191" s="47">
        <v>100</v>
      </c>
      <c r="L191" s="48">
        <v>43</v>
      </c>
      <c r="M191" s="49">
        <v>45042.655960648153</v>
      </c>
      <c r="N191" s="50">
        <v>45042.65625</v>
      </c>
      <c r="O191" s="51" t="s">
        <v>372</v>
      </c>
      <c r="P191" s="52" t="s">
        <v>372</v>
      </c>
      <c r="Q191" s="98" t="s">
        <v>396</v>
      </c>
      <c r="R191" s="53" t="s">
        <v>160</v>
      </c>
      <c r="S191" s="54" t="s">
        <v>193</v>
      </c>
    </row>
    <row r="192" spans="1:19">
      <c r="A192" s="37" t="s">
        <v>147</v>
      </c>
      <c r="B192" s="38">
        <v>4008209</v>
      </c>
      <c r="C192" s="39">
        <v>1</v>
      </c>
      <c r="D192" s="40">
        <v>6</v>
      </c>
      <c r="E192" s="41">
        <v>37820</v>
      </c>
      <c r="F192" s="42" t="s">
        <v>148</v>
      </c>
      <c r="G192" s="43" t="s">
        <v>26</v>
      </c>
      <c r="H192" s="44">
        <v>3</v>
      </c>
      <c r="I192" s="45" t="s">
        <v>53</v>
      </c>
      <c r="J192" s="46" t="s">
        <v>65</v>
      </c>
      <c r="K192" s="47">
        <v>100</v>
      </c>
      <c r="L192" s="48">
        <v>44</v>
      </c>
      <c r="M192" s="49">
        <v>45042.656458333331</v>
      </c>
      <c r="N192" s="50">
        <v>45042.656747685192</v>
      </c>
      <c r="O192" s="51" t="s">
        <v>372</v>
      </c>
      <c r="P192" s="52" t="s">
        <v>372</v>
      </c>
      <c r="Q192" s="98" t="s">
        <v>122</v>
      </c>
      <c r="R192" s="53" t="s">
        <v>160</v>
      </c>
      <c r="S192" s="54" t="s">
        <v>209</v>
      </c>
    </row>
    <row r="193" spans="1:19">
      <c r="A193" s="37" t="s">
        <v>147</v>
      </c>
      <c r="B193" s="38">
        <v>4008221</v>
      </c>
      <c r="C193" s="39">
        <v>1</v>
      </c>
      <c r="D193" s="40">
        <v>6</v>
      </c>
      <c r="E193" s="41">
        <v>37820</v>
      </c>
      <c r="F193" s="42" t="s">
        <v>148</v>
      </c>
      <c r="G193" s="43" t="s">
        <v>26</v>
      </c>
      <c r="H193" s="44">
        <v>3</v>
      </c>
      <c r="I193" s="45" t="s">
        <v>53</v>
      </c>
      <c r="J193" s="46" t="s">
        <v>65</v>
      </c>
      <c r="K193" s="47">
        <v>100</v>
      </c>
      <c r="L193" s="48">
        <v>45</v>
      </c>
      <c r="M193" s="49">
        <v>45042.656967592593</v>
      </c>
      <c r="N193" s="50">
        <v>45042.657268518517</v>
      </c>
      <c r="O193" s="51" t="s">
        <v>372</v>
      </c>
      <c r="P193" s="52" t="s">
        <v>372</v>
      </c>
      <c r="Q193" s="98" t="s">
        <v>382</v>
      </c>
      <c r="R193" s="53" t="s">
        <v>160</v>
      </c>
      <c r="S193" s="54" t="s">
        <v>268</v>
      </c>
    </row>
    <row r="194" spans="1:19">
      <c r="A194" s="37" t="s">
        <v>147</v>
      </c>
      <c r="B194" s="38">
        <v>4008225</v>
      </c>
      <c r="C194" s="39">
        <v>1</v>
      </c>
      <c r="D194" s="40">
        <v>6</v>
      </c>
      <c r="E194" s="41">
        <v>37820</v>
      </c>
      <c r="F194" s="42" t="s">
        <v>148</v>
      </c>
      <c r="G194" s="43" t="s">
        <v>26</v>
      </c>
      <c r="H194" s="44">
        <v>3</v>
      </c>
      <c r="I194" s="45" t="s">
        <v>53</v>
      </c>
      <c r="J194" s="46" t="s">
        <v>65</v>
      </c>
      <c r="K194" s="47">
        <v>100</v>
      </c>
      <c r="L194" s="48">
        <v>46</v>
      </c>
      <c r="M194" s="49">
        <v>45042.657476851848</v>
      </c>
      <c r="N194" s="50">
        <v>45042.657766203702</v>
      </c>
      <c r="O194" s="51" t="s">
        <v>372</v>
      </c>
      <c r="P194" s="52" t="s">
        <v>372</v>
      </c>
      <c r="Q194" s="98" t="s">
        <v>122</v>
      </c>
      <c r="R194" s="53" t="s">
        <v>160</v>
      </c>
      <c r="S194" s="54" t="s">
        <v>209</v>
      </c>
    </row>
    <row r="195" spans="1:19">
      <c r="A195" s="37" t="s">
        <v>147</v>
      </c>
      <c r="B195" s="38">
        <v>4008234</v>
      </c>
      <c r="C195" s="39">
        <v>1</v>
      </c>
      <c r="D195" s="40">
        <v>6</v>
      </c>
      <c r="E195" s="41">
        <v>37820</v>
      </c>
      <c r="F195" s="42" t="s">
        <v>148</v>
      </c>
      <c r="G195" s="43" t="s">
        <v>26</v>
      </c>
      <c r="H195" s="44">
        <v>3</v>
      </c>
      <c r="I195" s="45" t="s">
        <v>53</v>
      </c>
      <c r="J195" s="46" t="s">
        <v>65</v>
      </c>
      <c r="K195" s="47">
        <v>100</v>
      </c>
      <c r="L195" s="48">
        <v>47</v>
      </c>
      <c r="M195" s="49">
        <v>45042.657951388886</v>
      </c>
      <c r="N195" s="50">
        <v>45042.65824074074</v>
      </c>
      <c r="O195" s="51" t="s">
        <v>372</v>
      </c>
      <c r="P195" s="52" t="s">
        <v>372</v>
      </c>
      <c r="Q195" s="98" t="s">
        <v>395</v>
      </c>
      <c r="R195" s="53" t="s">
        <v>160</v>
      </c>
      <c r="S195" s="54" t="s">
        <v>191</v>
      </c>
    </row>
    <row r="196" spans="1:19">
      <c r="A196" s="37" t="s">
        <v>147</v>
      </c>
      <c r="B196" s="38">
        <v>4008246</v>
      </c>
      <c r="C196" s="39">
        <v>1</v>
      </c>
      <c r="D196" s="40">
        <v>6</v>
      </c>
      <c r="E196" s="41">
        <v>37820</v>
      </c>
      <c r="F196" s="42" t="s">
        <v>148</v>
      </c>
      <c r="G196" s="43" t="s">
        <v>26</v>
      </c>
      <c r="H196" s="44">
        <v>3</v>
      </c>
      <c r="I196" s="45" t="s">
        <v>53</v>
      </c>
      <c r="J196" s="46" t="s">
        <v>65</v>
      </c>
      <c r="K196" s="47">
        <v>100</v>
      </c>
      <c r="L196" s="48">
        <v>48</v>
      </c>
      <c r="M196" s="49">
        <v>45042.658483796287</v>
      </c>
      <c r="N196" s="50">
        <v>45042.658773148149</v>
      </c>
      <c r="O196" s="51" t="s">
        <v>372</v>
      </c>
      <c r="P196" s="52" t="s">
        <v>372</v>
      </c>
      <c r="Q196" s="98" t="s">
        <v>397</v>
      </c>
      <c r="R196" s="53" t="s">
        <v>160</v>
      </c>
      <c r="S196" s="54" t="s">
        <v>210</v>
      </c>
    </row>
    <row r="197" spans="1:19">
      <c r="A197" s="37" t="s">
        <v>147</v>
      </c>
      <c r="B197" s="38">
        <v>4008256</v>
      </c>
      <c r="C197" s="39">
        <v>1</v>
      </c>
      <c r="D197" s="40">
        <v>6</v>
      </c>
      <c r="E197" s="41">
        <v>37820</v>
      </c>
      <c r="F197" s="42" t="s">
        <v>148</v>
      </c>
      <c r="G197" s="43" t="s">
        <v>26</v>
      </c>
      <c r="H197" s="44">
        <v>3</v>
      </c>
      <c r="I197" s="45" t="s">
        <v>53</v>
      </c>
      <c r="J197" s="46" t="s">
        <v>65</v>
      </c>
      <c r="K197" s="47">
        <v>100</v>
      </c>
      <c r="L197" s="48">
        <v>49</v>
      </c>
      <c r="M197" s="49">
        <v>45042.65902777778</v>
      </c>
      <c r="N197" s="50">
        <v>45042.659317129634</v>
      </c>
      <c r="O197" s="51" t="s">
        <v>372</v>
      </c>
      <c r="P197" s="52" t="s">
        <v>372</v>
      </c>
      <c r="Q197" s="98" t="s">
        <v>398</v>
      </c>
      <c r="R197" s="53" t="s">
        <v>160</v>
      </c>
      <c r="S197" s="54" t="s">
        <v>74</v>
      </c>
    </row>
    <row r="198" spans="1:19">
      <c r="A198" s="37" t="s">
        <v>147</v>
      </c>
      <c r="B198" s="38">
        <v>4008267</v>
      </c>
      <c r="C198" s="39">
        <v>1</v>
      </c>
      <c r="D198" s="40">
        <v>6</v>
      </c>
      <c r="E198" s="41">
        <v>37820</v>
      </c>
      <c r="F198" s="42" t="s">
        <v>148</v>
      </c>
      <c r="G198" s="43" t="s">
        <v>26</v>
      </c>
      <c r="H198" s="44">
        <v>3</v>
      </c>
      <c r="I198" s="45" t="s">
        <v>53</v>
      </c>
      <c r="J198" s="46" t="s">
        <v>65</v>
      </c>
      <c r="K198" s="47">
        <v>100</v>
      </c>
      <c r="L198" s="48">
        <v>50</v>
      </c>
      <c r="M198" s="49">
        <v>45042.659537037027</v>
      </c>
      <c r="N198" s="50">
        <v>45042.659826388888</v>
      </c>
      <c r="O198" s="51" t="s">
        <v>372</v>
      </c>
      <c r="P198" s="52" t="s">
        <v>372</v>
      </c>
      <c r="Q198" s="98" t="s">
        <v>396</v>
      </c>
      <c r="R198" s="53" t="s">
        <v>160</v>
      </c>
      <c r="S198" s="54" t="s">
        <v>193</v>
      </c>
    </row>
    <row r="199" spans="1:19">
      <c r="A199" s="37" t="s">
        <v>147</v>
      </c>
      <c r="B199" s="38">
        <v>4008276</v>
      </c>
      <c r="C199" s="39">
        <v>1</v>
      </c>
      <c r="D199" s="40">
        <v>6</v>
      </c>
      <c r="E199" s="41">
        <v>37820</v>
      </c>
      <c r="F199" s="42" t="s">
        <v>148</v>
      </c>
      <c r="G199" s="43" t="s">
        <v>26</v>
      </c>
      <c r="H199" s="44">
        <v>3</v>
      </c>
      <c r="I199" s="45" t="s">
        <v>53</v>
      </c>
      <c r="J199" s="46" t="s">
        <v>65</v>
      </c>
      <c r="K199" s="47">
        <v>100</v>
      </c>
      <c r="L199" s="48">
        <v>51</v>
      </c>
      <c r="M199" s="49">
        <v>45042.660034722219</v>
      </c>
      <c r="N199" s="50">
        <v>45042.660324074073</v>
      </c>
      <c r="O199" s="51" t="s">
        <v>372</v>
      </c>
      <c r="P199" s="52" t="s">
        <v>372</v>
      </c>
      <c r="Q199" s="98" t="s">
        <v>122</v>
      </c>
      <c r="R199" s="53" t="s">
        <v>160</v>
      </c>
      <c r="S199" s="54" t="s">
        <v>209</v>
      </c>
    </row>
    <row r="200" spans="1:19">
      <c r="A200" s="37" t="s">
        <v>147</v>
      </c>
      <c r="B200" s="38">
        <v>4008282</v>
      </c>
      <c r="C200" s="39">
        <v>1</v>
      </c>
      <c r="D200" s="40">
        <v>6</v>
      </c>
      <c r="E200" s="41">
        <v>37820</v>
      </c>
      <c r="F200" s="42" t="s">
        <v>148</v>
      </c>
      <c r="G200" s="43" t="s">
        <v>26</v>
      </c>
      <c r="H200" s="44">
        <v>3</v>
      </c>
      <c r="I200" s="45" t="s">
        <v>53</v>
      </c>
      <c r="J200" s="46" t="s">
        <v>65</v>
      </c>
      <c r="K200" s="47">
        <v>100</v>
      </c>
      <c r="L200" s="48">
        <v>52</v>
      </c>
      <c r="M200" s="49">
        <v>45042.660520833328</v>
      </c>
      <c r="N200" s="50">
        <v>45042.660810185182</v>
      </c>
      <c r="O200" s="51" t="s">
        <v>372</v>
      </c>
      <c r="P200" s="52" t="s">
        <v>372</v>
      </c>
      <c r="Q200" s="98" t="s">
        <v>394</v>
      </c>
      <c r="R200" s="53" t="s">
        <v>160</v>
      </c>
      <c r="S200" s="54" t="s">
        <v>215</v>
      </c>
    </row>
    <row r="201" spans="1:19">
      <c r="A201" s="37" t="s">
        <v>147</v>
      </c>
      <c r="B201" s="38">
        <v>4008298</v>
      </c>
      <c r="C201" s="39">
        <v>1</v>
      </c>
      <c r="D201" s="40">
        <v>6</v>
      </c>
      <c r="E201" s="41">
        <v>37820</v>
      </c>
      <c r="F201" s="42" t="s">
        <v>148</v>
      </c>
      <c r="G201" s="43" t="s">
        <v>26</v>
      </c>
      <c r="H201" s="44">
        <v>3</v>
      </c>
      <c r="I201" s="45" t="s">
        <v>53</v>
      </c>
      <c r="J201" s="46" t="s">
        <v>65</v>
      </c>
      <c r="K201" s="47">
        <v>100</v>
      </c>
      <c r="L201" s="48">
        <v>53</v>
      </c>
      <c r="M201" s="49">
        <v>45042.661134259259</v>
      </c>
      <c r="N201" s="50">
        <v>45042.661423611113</v>
      </c>
      <c r="O201" s="51" t="s">
        <v>372</v>
      </c>
      <c r="P201" s="52" t="s">
        <v>372</v>
      </c>
      <c r="Q201" s="98" t="s">
        <v>387</v>
      </c>
      <c r="R201" s="53" t="s">
        <v>160</v>
      </c>
      <c r="S201" s="54" t="s">
        <v>388</v>
      </c>
    </row>
    <row r="202" spans="1:19">
      <c r="A202" s="37" t="s">
        <v>147</v>
      </c>
      <c r="B202" s="38">
        <v>4008306</v>
      </c>
      <c r="C202" s="39">
        <v>1</v>
      </c>
      <c r="D202" s="40">
        <v>6</v>
      </c>
      <c r="E202" s="41">
        <v>37820</v>
      </c>
      <c r="F202" s="42" t="s">
        <v>148</v>
      </c>
      <c r="G202" s="43" t="s">
        <v>26</v>
      </c>
      <c r="H202" s="44">
        <v>3</v>
      </c>
      <c r="I202" s="45" t="s">
        <v>53</v>
      </c>
      <c r="J202" s="46" t="s">
        <v>65</v>
      </c>
      <c r="K202" s="47">
        <v>100</v>
      </c>
      <c r="L202" s="48">
        <v>54</v>
      </c>
      <c r="M202" s="49">
        <v>45042.661631944437</v>
      </c>
      <c r="N202" s="50">
        <v>45042.661921296298</v>
      </c>
      <c r="O202" s="51" t="s">
        <v>372</v>
      </c>
      <c r="P202" s="52" t="s">
        <v>372</v>
      </c>
      <c r="Q202" s="98" t="s">
        <v>122</v>
      </c>
      <c r="R202" s="53" t="s">
        <v>160</v>
      </c>
      <c r="S202" s="54" t="s">
        <v>209</v>
      </c>
    </row>
    <row r="203" spans="1:19">
      <c r="A203" s="37" t="s">
        <v>147</v>
      </c>
      <c r="B203" s="38">
        <v>4008318</v>
      </c>
      <c r="C203" s="39">
        <v>1</v>
      </c>
      <c r="D203" s="40">
        <v>6</v>
      </c>
      <c r="E203" s="41">
        <v>37820</v>
      </c>
      <c r="F203" s="42" t="s">
        <v>148</v>
      </c>
      <c r="G203" s="43" t="s">
        <v>26</v>
      </c>
      <c r="H203" s="44">
        <v>3</v>
      </c>
      <c r="I203" s="45" t="s">
        <v>53</v>
      </c>
      <c r="J203" s="46" t="s">
        <v>65</v>
      </c>
      <c r="K203" s="47">
        <v>100</v>
      </c>
      <c r="L203" s="48">
        <v>55</v>
      </c>
      <c r="M203" s="49">
        <v>45042.662152777782</v>
      </c>
      <c r="N203" s="50">
        <v>45042.662442129629</v>
      </c>
      <c r="O203" s="51" t="s">
        <v>372</v>
      </c>
      <c r="P203" s="52" t="s">
        <v>372</v>
      </c>
      <c r="Q203" s="98" t="s">
        <v>382</v>
      </c>
      <c r="R203" s="53" t="s">
        <v>160</v>
      </c>
      <c r="S203" s="54" t="s">
        <v>268</v>
      </c>
    </row>
    <row r="204" spans="1:19">
      <c r="A204" s="37" t="s">
        <v>147</v>
      </c>
      <c r="B204" s="38">
        <v>4008326</v>
      </c>
      <c r="C204" s="39">
        <v>1</v>
      </c>
      <c r="D204" s="40">
        <v>6</v>
      </c>
      <c r="E204" s="41">
        <v>37820</v>
      </c>
      <c r="F204" s="42" t="s">
        <v>148</v>
      </c>
      <c r="G204" s="43" t="s">
        <v>26</v>
      </c>
      <c r="H204" s="44">
        <v>3</v>
      </c>
      <c r="I204" s="45" t="s">
        <v>53</v>
      </c>
      <c r="J204" s="46" t="s">
        <v>65</v>
      </c>
      <c r="K204" s="47">
        <v>100</v>
      </c>
      <c r="L204" s="48">
        <v>56</v>
      </c>
      <c r="M204" s="49">
        <v>45042.66269675926</v>
      </c>
      <c r="N204" s="50">
        <v>45042.662986111107</v>
      </c>
      <c r="O204" s="51" t="s">
        <v>372</v>
      </c>
      <c r="P204" s="52" t="s">
        <v>372</v>
      </c>
      <c r="Q204" s="98" t="s">
        <v>397</v>
      </c>
      <c r="R204" s="53" t="s">
        <v>160</v>
      </c>
      <c r="S204" s="54" t="s">
        <v>210</v>
      </c>
    </row>
    <row r="205" spans="1:19">
      <c r="A205" s="37" t="s">
        <v>147</v>
      </c>
      <c r="B205" s="38">
        <v>4008332</v>
      </c>
      <c r="C205" s="39">
        <v>1</v>
      </c>
      <c r="D205" s="40">
        <v>6</v>
      </c>
      <c r="E205" s="41">
        <v>37820</v>
      </c>
      <c r="F205" s="42" t="s">
        <v>148</v>
      </c>
      <c r="G205" s="43" t="s">
        <v>26</v>
      </c>
      <c r="H205" s="44">
        <v>3</v>
      </c>
      <c r="I205" s="45" t="s">
        <v>53</v>
      </c>
      <c r="J205" s="46" t="s">
        <v>65</v>
      </c>
      <c r="K205" s="47">
        <v>100</v>
      </c>
      <c r="L205" s="48">
        <v>57</v>
      </c>
      <c r="M205" s="49">
        <v>45042.663148148153</v>
      </c>
      <c r="N205" s="50">
        <v>45042.663437499999</v>
      </c>
      <c r="O205" s="51" t="s">
        <v>372</v>
      </c>
      <c r="P205" s="52" t="s">
        <v>372</v>
      </c>
      <c r="Q205" s="98" t="s">
        <v>392</v>
      </c>
      <c r="R205" s="53" t="s">
        <v>160</v>
      </c>
      <c r="S205" s="54" t="s">
        <v>297</v>
      </c>
    </row>
    <row r="206" spans="1:19">
      <c r="A206" s="37" t="s">
        <v>147</v>
      </c>
      <c r="B206" s="38">
        <v>4008342</v>
      </c>
      <c r="C206" s="39">
        <v>1</v>
      </c>
      <c r="D206" s="40">
        <v>6</v>
      </c>
      <c r="E206" s="41">
        <v>37820</v>
      </c>
      <c r="F206" s="42" t="s">
        <v>148</v>
      </c>
      <c r="G206" s="43" t="s">
        <v>26</v>
      </c>
      <c r="H206" s="44">
        <v>3</v>
      </c>
      <c r="I206" s="45" t="s">
        <v>53</v>
      </c>
      <c r="J206" s="46" t="s">
        <v>65</v>
      </c>
      <c r="K206" s="47">
        <v>100</v>
      </c>
      <c r="L206" s="48">
        <v>58</v>
      </c>
      <c r="M206" s="49">
        <v>45042.663645833331</v>
      </c>
      <c r="N206" s="50">
        <v>45042.663935185177</v>
      </c>
      <c r="O206" s="51" t="s">
        <v>372</v>
      </c>
      <c r="P206" s="52" t="s">
        <v>372</v>
      </c>
      <c r="Q206" s="98" t="s">
        <v>122</v>
      </c>
      <c r="R206" s="53" t="s">
        <v>160</v>
      </c>
      <c r="S206" s="54" t="s">
        <v>209</v>
      </c>
    </row>
    <row r="207" spans="1:19">
      <c r="A207" s="37" t="s">
        <v>147</v>
      </c>
      <c r="B207" s="38">
        <v>4008347</v>
      </c>
      <c r="C207" s="39">
        <v>1</v>
      </c>
      <c r="D207" s="40">
        <v>6</v>
      </c>
      <c r="E207" s="41">
        <v>37820</v>
      </c>
      <c r="F207" s="42" t="s">
        <v>148</v>
      </c>
      <c r="G207" s="43" t="s">
        <v>26</v>
      </c>
      <c r="H207" s="44">
        <v>3</v>
      </c>
      <c r="I207" s="45" t="s">
        <v>53</v>
      </c>
      <c r="J207" s="46" t="s">
        <v>65</v>
      </c>
      <c r="K207" s="47">
        <v>100</v>
      </c>
      <c r="L207" s="48">
        <v>59</v>
      </c>
      <c r="M207" s="49">
        <v>45042.664120370369</v>
      </c>
      <c r="N207" s="50">
        <v>45042.664409722223</v>
      </c>
      <c r="O207" s="51" t="s">
        <v>372</v>
      </c>
      <c r="P207" s="52" t="s">
        <v>372</v>
      </c>
      <c r="Q207" s="98" t="s">
        <v>395</v>
      </c>
      <c r="R207" s="53" t="s">
        <v>160</v>
      </c>
      <c r="S207" s="54" t="s">
        <v>191</v>
      </c>
    </row>
    <row r="208" spans="1:19">
      <c r="A208" s="37" t="s">
        <v>147</v>
      </c>
      <c r="B208" s="38">
        <v>4008353</v>
      </c>
      <c r="C208" s="39">
        <v>1</v>
      </c>
      <c r="D208" s="40">
        <v>6</v>
      </c>
      <c r="E208" s="41">
        <v>37820</v>
      </c>
      <c r="F208" s="42" t="s">
        <v>148</v>
      </c>
      <c r="G208" s="43" t="s">
        <v>26</v>
      </c>
      <c r="H208" s="44">
        <v>3</v>
      </c>
      <c r="I208" s="45" t="s">
        <v>53</v>
      </c>
      <c r="J208" s="46" t="s">
        <v>65</v>
      </c>
      <c r="K208" s="47">
        <v>100</v>
      </c>
      <c r="L208" s="48">
        <v>60</v>
      </c>
      <c r="M208" s="49">
        <v>45042.664606481478</v>
      </c>
      <c r="N208" s="50">
        <v>45042.664895833332</v>
      </c>
      <c r="O208" s="51" t="s">
        <v>372</v>
      </c>
      <c r="P208" s="52" t="s">
        <v>372</v>
      </c>
      <c r="Q208" s="98" t="s">
        <v>394</v>
      </c>
      <c r="R208" s="53" t="s">
        <v>160</v>
      </c>
      <c r="S208" s="54" t="s">
        <v>215</v>
      </c>
    </row>
    <row r="209" spans="1:19">
      <c r="A209" s="37" t="s">
        <v>147</v>
      </c>
      <c r="B209" s="38">
        <v>4008362</v>
      </c>
      <c r="C209" s="39">
        <v>1</v>
      </c>
      <c r="D209" s="40">
        <v>6</v>
      </c>
      <c r="E209" s="41">
        <v>37820</v>
      </c>
      <c r="F209" s="42" t="s">
        <v>148</v>
      </c>
      <c r="G209" s="43" t="s">
        <v>26</v>
      </c>
      <c r="H209" s="44">
        <v>3</v>
      </c>
      <c r="I209" s="45" t="s">
        <v>53</v>
      </c>
      <c r="J209" s="46" t="s">
        <v>65</v>
      </c>
      <c r="K209" s="47">
        <v>100</v>
      </c>
      <c r="L209" s="48">
        <v>61</v>
      </c>
      <c r="M209" s="49">
        <v>45042.665092592593</v>
      </c>
      <c r="N209" s="50">
        <v>45042.665381944447</v>
      </c>
      <c r="O209" s="51" t="s">
        <v>372</v>
      </c>
      <c r="P209" s="52" t="s">
        <v>372</v>
      </c>
      <c r="Q209" s="98" t="s">
        <v>394</v>
      </c>
      <c r="R209" s="53" t="s">
        <v>160</v>
      </c>
      <c r="S209" s="54" t="s">
        <v>215</v>
      </c>
    </row>
    <row r="210" spans="1:19">
      <c r="A210" s="37" t="s">
        <v>147</v>
      </c>
      <c r="B210" s="38">
        <v>4008368</v>
      </c>
      <c r="C210" s="39">
        <v>1</v>
      </c>
      <c r="D210" s="40">
        <v>6</v>
      </c>
      <c r="E210" s="41">
        <v>37820</v>
      </c>
      <c r="F210" s="42" t="s">
        <v>148</v>
      </c>
      <c r="G210" s="43" t="s">
        <v>26</v>
      </c>
      <c r="H210" s="44">
        <v>3</v>
      </c>
      <c r="I210" s="45" t="s">
        <v>53</v>
      </c>
      <c r="J210" s="46" t="s">
        <v>65</v>
      </c>
      <c r="K210" s="47">
        <v>100</v>
      </c>
      <c r="L210" s="48">
        <v>62</v>
      </c>
      <c r="M210" s="49">
        <v>45042.665555555563</v>
      </c>
      <c r="N210" s="50">
        <v>45042.665844907409</v>
      </c>
      <c r="O210" s="51" t="s">
        <v>372</v>
      </c>
      <c r="P210" s="52" t="s">
        <v>372</v>
      </c>
      <c r="Q210" s="98" t="s">
        <v>393</v>
      </c>
      <c r="R210" s="53" t="s">
        <v>160</v>
      </c>
      <c r="S210" s="54" t="s">
        <v>377</v>
      </c>
    </row>
    <row r="211" spans="1:19">
      <c r="A211" s="37" t="s">
        <v>147</v>
      </c>
      <c r="B211" s="38">
        <v>4008379</v>
      </c>
      <c r="C211" s="39">
        <v>1</v>
      </c>
      <c r="D211" s="40">
        <v>6</v>
      </c>
      <c r="E211" s="41">
        <v>37820</v>
      </c>
      <c r="F211" s="42" t="s">
        <v>148</v>
      </c>
      <c r="G211" s="43" t="s">
        <v>26</v>
      </c>
      <c r="H211" s="44">
        <v>3</v>
      </c>
      <c r="I211" s="45" t="s">
        <v>53</v>
      </c>
      <c r="J211" s="46" t="s">
        <v>65</v>
      </c>
      <c r="K211" s="47">
        <v>100</v>
      </c>
      <c r="L211" s="48">
        <v>63</v>
      </c>
      <c r="M211" s="49">
        <v>45042.666018518517</v>
      </c>
      <c r="N211" s="50">
        <v>45042.666307870371</v>
      </c>
      <c r="O211" s="51" t="s">
        <v>372</v>
      </c>
      <c r="P211" s="52" t="s">
        <v>372</v>
      </c>
      <c r="Q211" s="98" t="s">
        <v>395</v>
      </c>
      <c r="R211" s="53" t="s">
        <v>160</v>
      </c>
      <c r="S211" s="54" t="s">
        <v>377</v>
      </c>
    </row>
    <row r="212" spans="1:19">
      <c r="A212" s="37" t="s">
        <v>147</v>
      </c>
      <c r="B212" s="38">
        <v>4008388</v>
      </c>
      <c r="C212" s="39">
        <v>1</v>
      </c>
      <c r="D212" s="40">
        <v>6</v>
      </c>
      <c r="E212" s="41">
        <v>37820</v>
      </c>
      <c r="F212" s="42" t="s">
        <v>148</v>
      </c>
      <c r="G212" s="43" t="s">
        <v>26</v>
      </c>
      <c r="H212" s="44">
        <v>3</v>
      </c>
      <c r="I212" s="45" t="s">
        <v>53</v>
      </c>
      <c r="J212" s="46" t="s">
        <v>65</v>
      </c>
      <c r="K212" s="47">
        <v>100</v>
      </c>
      <c r="L212" s="48">
        <v>64</v>
      </c>
      <c r="M212" s="49">
        <v>45042.666493055563</v>
      </c>
      <c r="N212" s="50">
        <v>45042.667060185187</v>
      </c>
      <c r="O212" s="51" t="s">
        <v>218</v>
      </c>
      <c r="P212" s="52" t="s">
        <v>73</v>
      </c>
      <c r="Q212" s="98" t="s">
        <v>395</v>
      </c>
      <c r="R212" s="53" t="s">
        <v>398</v>
      </c>
      <c r="S212" s="54" t="s">
        <v>378</v>
      </c>
    </row>
    <row r="213" spans="1:19">
      <c r="A213" s="37" t="s">
        <v>147</v>
      </c>
      <c r="B213" s="38">
        <v>4008395</v>
      </c>
      <c r="C213" s="39">
        <v>1</v>
      </c>
      <c r="D213" s="40">
        <v>6</v>
      </c>
      <c r="E213" s="41">
        <v>37820</v>
      </c>
      <c r="F213" s="42" t="s">
        <v>148</v>
      </c>
      <c r="G213" s="43" t="s">
        <v>26</v>
      </c>
      <c r="H213" s="44">
        <v>3</v>
      </c>
      <c r="I213" s="45" t="s">
        <v>53</v>
      </c>
      <c r="J213" s="46" t="s">
        <v>65</v>
      </c>
      <c r="K213" s="47">
        <v>100</v>
      </c>
      <c r="L213" s="48">
        <v>65</v>
      </c>
      <c r="M213" s="49">
        <v>45042.667245370372</v>
      </c>
      <c r="N213" s="50">
        <v>45042.667534722219</v>
      </c>
      <c r="O213" s="51" t="s">
        <v>372</v>
      </c>
      <c r="P213" s="52" t="s">
        <v>372</v>
      </c>
      <c r="Q213" s="98" t="s">
        <v>394</v>
      </c>
      <c r="R213" s="53" t="s">
        <v>160</v>
      </c>
      <c r="S213" s="54" t="s">
        <v>215</v>
      </c>
    </row>
    <row r="214" spans="1:19">
      <c r="A214" s="37" t="s">
        <v>147</v>
      </c>
      <c r="B214" s="38">
        <v>4008403</v>
      </c>
      <c r="C214" s="39">
        <v>1</v>
      </c>
      <c r="D214" s="40">
        <v>6</v>
      </c>
      <c r="E214" s="41">
        <v>37820</v>
      </c>
      <c r="F214" s="42" t="s">
        <v>148</v>
      </c>
      <c r="G214" s="43" t="s">
        <v>26</v>
      </c>
      <c r="H214" s="44">
        <v>3</v>
      </c>
      <c r="I214" s="45" t="s">
        <v>53</v>
      </c>
      <c r="J214" s="46" t="s">
        <v>65</v>
      </c>
      <c r="K214" s="47">
        <v>100</v>
      </c>
      <c r="L214" s="48">
        <v>66</v>
      </c>
      <c r="M214" s="49">
        <v>45042.667824074073</v>
      </c>
      <c r="N214" s="50">
        <v>45042.668229166673</v>
      </c>
      <c r="O214" s="51" t="s">
        <v>204</v>
      </c>
      <c r="P214" s="52" t="s">
        <v>372</v>
      </c>
      <c r="Q214" s="98" t="s">
        <v>372</v>
      </c>
      <c r="R214" s="53" t="s">
        <v>399</v>
      </c>
      <c r="S214" s="54" t="s">
        <v>379</v>
      </c>
    </row>
    <row r="215" spans="1:19">
      <c r="A215" s="37" t="s">
        <v>147</v>
      </c>
      <c r="B215" s="38">
        <v>4008408</v>
      </c>
      <c r="C215" s="39">
        <v>1</v>
      </c>
      <c r="D215" s="40">
        <v>6</v>
      </c>
      <c r="E215" s="41">
        <v>37820</v>
      </c>
      <c r="F215" s="42" t="s">
        <v>148</v>
      </c>
      <c r="G215" s="43" t="s">
        <v>26</v>
      </c>
      <c r="H215" s="44">
        <v>3</v>
      </c>
      <c r="I215" s="45" t="s">
        <v>53</v>
      </c>
      <c r="J215" s="46" t="s">
        <v>65</v>
      </c>
      <c r="K215" s="47">
        <v>100</v>
      </c>
      <c r="L215" s="48">
        <v>67</v>
      </c>
      <c r="M215" s="49">
        <v>45042.668425925927</v>
      </c>
      <c r="N215" s="50">
        <v>45042.668715277781</v>
      </c>
      <c r="O215" s="51" t="s">
        <v>372</v>
      </c>
      <c r="P215" s="52" t="s">
        <v>372</v>
      </c>
      <c r="Q215" s="98" t="s">
        <v>394</v>
      </c>
      <c r="R215" s="53" t="s">
        <v>160</v>
      </c>
      <c r="S215" s="54" t="s">
        <v>215</v>
      </c>
    </row>
    <row r="216" spans="1:19">
      <c r="A216" s="37" t="s">
        <v>147</v>
      </c>
      <c r="B216" s="38">
        <v>4008417</v>
      </c>
      <c r="C216" s="39">
        <v>1</v>
      </c>
      <c r="D216" s="40">
        <v>6</v>
      </c>
      <c r="E216" s="41">
        <v>37820</v>
      </c>
      <c r="F216" s="42" t="s">
        <v>148</v>
      </c>
      <c r="G216" s="43" t="s">
        <v>26</v>
      </c>
      <c r="H216" s="44">
        <v>3</v>
      </c>
      <c r="I216" s="45" t="s">
        <v>53</v>
      </c>
      <c r="J216" s="46" t="s">
        <v>65</v>
      </c>
      <c r="K216" s="47">
        <v>100</v>
      </c>
      <c r="L216" s="48">
        <v>68</v>
      </c>
      <c r="M216" s="49">
        <v>45042.668981481482</v>
      </c>
      <c r="N216" s="50">
        <v>45042.669270833343</v>
      </c>
      <c r="O216" s="51" t="s">
        <v>372</v>
      </c>
      <c r="P216" s="52" t="s">
        <v>372</v>
      </c>
      <c r="Q216" s="98" t="s">
        <v>381</v>
      </c>
      <c r="R216" s="53" t="s">
        <v>160</v>
      </c>
      <c r="S216" s="54" t="s">
        <v>218</v>
      </c>
    </row>
    <row r="217" spans="1:19">
      <c r="A217" s="37" t="s">
        <v>147</v>
      </c>
      <c r="B217" s="38">
        <v>4008424</v>
      </c>
      <c r="C217" s="39">
        <v>1</v>
      </c>
      <c r="D217" s="40">
        <v>6</v>
      </c>
      <c r="E217" s="41">
        <v>37820</v>
      </c>
      <c r="F217" s="42" t="s">
        <v>148</v>
      </c>
      <c r="G217" s="43" t="s">
        <v>26</v>
      </c>
      <c r="H217" s="44">
        <v>3</v>
      </c>
      <c r="I217" s="45" t="s">
        <v>53</v>
      </c>
      <c r="J217" s="46" t="s">
        <v>65</v>
      </c>
      <c r="K217" s="47">
        <v>100</v>
      </c>
      <c r="L217" s="48">
        <v>69</v>
      </c>
      <c r="M217" s="49">
        <v>45042.669606481482</v>
      </c>
      <c r="N217" s="50">
        <v>45042.669895833344</v>
      </c>
      <c r="O217" s="51" t="s">
        <v>372</v>
      </c>
      <c r="P217" s="52" t="s">
        <v>372</v>
      </c>
      <c r="Q217" s="98" t="s">
        <v>387</v>
      </c>
      <c r="R217" s="53" t="s">
        <v>160</v>
      </c>
      <c r="S217" s="54" t="s">
        <v>245</v>
      </c>
    </row>
    <row r="218" spans="1:19">
      <c r="A218" s="37" t="s">
        <v>147</v>
      </c>
      <c r="B218" s="38">
        <v>4008434</v>
      </c>
      <c r="C218" s="39">
        <v>1</v>
      </c>
      <c r="D218" s="40">
        <v>6</v>
      </c>
      <c r="E218" s="41">
        <v>37820</v>
      </c>
      <c r="F218" s="42" t="s">
        <v>148</v>
      </c>
      <c r="G218" s="43" t="s">
        <v>26</v>
      </c>
      <c r="H218" s="44">
        <v>3</v>
      </c>
      <c r="I218" s="45" t="s">
        <v>53</v>
      </c>
      <c r="J218" s="46" t="s">
        <v>65</v>
      </c>
      <c r="K218" s="47">
        <v>100</v>
      </c>
      <c r="L218" s="48">
        <v>70</v>
      </c>
      <c r="M218" s="49">
        <v>45042.670173611114</v>
      </c>
      <c r="N218" s="50">
        <v>45042.67046296296</v>
      </c>
      <c r="O218" s="51" t="s">
        <v>372</v>
      </c>
      <c r="P218" s="52" t="s">
        <v>372</v>
      </c>
      <c r="Q218" s="98" t="s">
        <v>299</v>
      </c>
      <c r="R218" s="53" t="s">
        <v>160</v>
      </c>
      <c r="S218" s="54" t="s">
        <v>376</v>
      </c>
    </row>
    <row r="219" spans="1:19">
      <c r="A219" s="37" t="s">
        <v>147</v>
      </c>
      <c r="B219" s="38">
        <v>4008439</v>
      </c>
      <c r="C219" s="39">
        <v>1</v>
      </c>
      <c r="D219" s="40">
        <v>6</v>
      </c>
      <c r="E219" s="41">
        <v>37820</v>
      </c>
      <c r="F219" s="42" t="s">
        <v>148</v>
      </c>
      <c r="G219" s="43" t="s">
        <v>26</v>
      </c>
      <c r="H219" s="44">
        <v>3</v>
      </c>
      <c r="I219" s="45" t="s">
        <v>53</v>
      </c>
      <c r="J219" s="46" t="s">
        <v>65</v>
      </c>
      <c r="K219" s="47">
        <v>100</v>
      </c>
      <c r="L219" s="48">
        <v>71</v>
      </c>
      <c r="M219" s="49">
        <v>45042.670682870368</v>
      </c>
      <c r="N219" s="50">
        <v>45042.670972222222</v>
      </c>
      <c r="O219" s="51" t="s">
        <v>372</v>
      </c>
      <c r="P219" s="52" t="s">
        <v>372</v>
      </c>
      <c r="Q219" s="98" t="s">
        <v>396</v>
      </c>
      <c r="R219" s="53" t="s">
        <v>160</v>
      </c>
      <c r="S219" s="54" t="s">
        <v>193</v>
      </c>
    </row>
    <row r="220" spans="1:19">
      <c r="A220" s="37" t="s">
        <v>147</v>
      </c>
      <c r="B220" s="38">
        <v>4008461</v>
      </c>
      <c r="C220" s="39">
        <v>1</v>
      </c>
      <c r="D220" s="40">
        <v>6</v>
      </c>
      <c r="E220" s="41">
        <v>37820</v>
      </c>
      <c r="F220" s="42" t="s">
        <v>148</v>
      </c>
      <c r="G220" s="43" t="s">
        <v>26</v>
      </c>
      <c r="H220" s="44">
        <v>3</v>
      </c>
      <c r="I220" s="45" t="s">
        <v>53</v>
      </c>
      <c r="J220" s="46" t="s">
        <v>65</v>
      </c>
      <c r="K220" s="47">
        <v>100</v>
      </c>
      <c r="L220" s="48">
        <v>72</v>
      </c>
      <c r="M220" s="49">
        <v>45042.672743055547</v>
      </c>
      <c r="N220" s="50">
        <v>45042.673090277778</v>
      </c>
      <c r="O220" s="51" t="s">
        <v>98</v>
      </c>
      <c r="P220" s="52" t="s">
        <v>258</v>
      </c>
      <c r="Q220" s="98" t="s">
        <v>400</v>
      </c>
      <c r="R220" s="53" t="s">
        <v>401</v>
      </c>
      <c r="S220" s="54" t="s">
        <v>154</v>
      </c>
    </row>
    <row r="221" spans="1:19">
      <c r="A221" s="37" t="s">
        <v>147</v>
      </c>
      <c r="B221" s="38">
        <v>4008467</v>
      </c>
      <c r="C221" s="39">
        <v>1</v>
      </c>
      <c r="D221" s="40">
        <v>6</v>
      </c>
      <c r="E221" s="41">
        <v>37820</v>
      </c>
      <c r="F221" s="42" t="s">
        <v>148</v>
      </c>
      <c r="G221" s="43" t="s">
        <v>26</v>
      </c>
      <c r="H221" s="44">
        <v>3</v>
      </c>
      <c r="I221" s="45" t="s">
        <v>53</v>
      </c>
      <c r="J221" s="46" t="s">
        <v>65</v>
      </c>
      <c r="K221" s="47">
        <v>100</v>
      </c>
      <c r="L221" s="48">
        <v>73</v>
      </c>
      <c r="M221" s="49">
        <v>45042.673321759263</v>
      </c>
      <c r="N221" s="50">
        <v>45042.673645833333</v>
      </c>
      <c r="O221" s="51" t="s">
        <v>72</v>
      </c>
      <c r="P221" s="52" t="s">
        <v>72</v>
      </c>
      <c r="Q221" s="98" t="s">
        <v>382</v>
      </c>
      <c r="R221" s="53" t="s">
        <v>160</v>
      </c>
      <c r="S221" s="54" t="s">
        <v>74</v>
      </c>
    </row>
    <row r="222" spans="1:19">
      <c r="A222" s="37" t="s">
        <v>147</v>
      </c>
      <c r="B222" s="38">
        <v>4008472</v>
      </c>
      <c r="C222" s="39">
        <v>1</v>
      </c>
      <c r="D222" s="40">
        <v>6</v>
      </c>
      <c r="E222" s="41">
        <v>37820</v>
      </c>
      <c r="F222" s="42" t="s">
        <v>148</v>
      </c>
      <c r="G222" s="43" t="s">
        <v>26</v>
      </c>
      <c r="H222" s="44">
        <v>3</v>
      </c>
      <c r="I222" s="45" t="s">
        <v>53</v>
      </c>
      <c r="J222" s="46" t="s">
        <v>65</v>
      </c>
      <c r="K222" s="47">
        <v>100</v>
      </c>
      <c r="L222" s="48">
        <v>74</v>
      </c>
      <c r="M222" s="49">
        <v>45042.673831018517</v>
      </c>
      <c r="N222" s="50">
        <v>45042.674166666657</v>
      </c>
      <c r="O222" s="51" t="s">
        <v>284</v>
      </c>
      <c r="P222" s="52" t="s">
        <v>72</v>
      </c>
      <c r="Q222" s="98" t="s">
        <v>394</v>
      </c>
      <c r="R222" s="53" t="s">
        <v>156</v>
      </c>
      <c r="S222" s="54" t="s">
        <v>210</v>
      </c>
    </row>
    <row r="223" spans="1:19">
      <c r="A223" s="37" t="s">
        <v>147</v>
      </c>
      <c r="B223" s="38">
        <v>4008487</v>
      </c>
      <c r="C223" s="39">
        <v>1</v>
      </c>
      <c r="D223" s="40">
        <v>6</v>
      </c>
      <c r="E223" s="41">
        <v>37820</v>
      </c>
      <c r="F223" s="42" t="s">
        <v>148</v>
      </c>
      <c r="G223" s="43" t="s">
        <v>26</v>
      </c>
      <c r="H223" s="44">
        <v>3</v>
      </c>
      <c r="I223" s="45" t="s">
        <v>53</v>
      </c>
      <c r="J223" s="46" t="s">
        <v>65</v>
      </c>
      <c r="K223" s="47">
        <v>100</v>
      </c>
      <c r="L223" s="48">
        <v>75</v>
      </c>
      <c r="M223" s="49">
        <v>45042.675254629627</v>
      </c>
      <c r="N223" s="50">
        <v>45042.67559027778</v>
      </c>
      <c r="O223" s="51" t="s">
        <v>387</v>
      </c>
      <c r="P223" s="52" t="s">
        <v>72</v>
      </c>
      <c r="Q223" s="98" t="s">
        <v>231</v>
      </c>
      <c r="R223" s="53" t="s">
        <v>156</v>
      </c>
      <c r="S223" s="54" t="s">
        <v>402</v>
      </c>
    </row>
    <row r="224" spans="1:19">
      <c r="A224" s="37" t="s">
        <v>147</v>
      </c>
      <c r="B224" s="38">
        <v>4008492</v>
      </c>
      <c r="C224" s="39">
        <v>1</v>
      </c>
      <c r="D224" s="40">
        <v>6</v>
      </c>
      <c r="E224" s="41">
        <v>37820</v>
      </c>
      <c r="F224" s="42" t="s">
        <v>148</v>
      </c>
      <c r="G224" s="43" t="s">
        <v>26</v>
      </c>
      <c r="H224" s="44">
        <v>3</v>
      </c>
      <c r="I224" s="45" t="s">
        <v>53</v>
      </c>
      <c r="J224" s="46" t="s">
        <v>65</v>
      </c>
      <c r="K224" s="47">
        <v>100</v>
      </c>
      <c r="L224" s="48">
        <v>76</v>
      </c>
      <c r="M224" s="49">
        <v>45042.675787037027</v>
      </c>
      <c r="N224" s="50">
        <v>45042.676099537042</v>
      </c>
      <c r="O224" s="51" t="s">
        <v>72</v>
      </c>
      <c r="P224" s="52" t="s">
        <v>72</v>
      </c>
      <c r="Q224" s="98" t="s">
        <v>394</v>
      </c>
      <c r="R224" s="53" t="s">
        <v>160</v>
      </c>
      <c r="S224" s="54" t="s">
        <v>268</v>
      </c>
    </row>
    <row r="225" spans="1:19">
      <c r="A225" s="37" t="s">
        <v>147</v>
      </c>
      <c r="B225" s="38">
        <v>4008498</v>
      </c>
      <c r="C225" s="39">
        <v>1</v>
      </c>
      <c r="D225" s="40">
        <v>6</v>
      </c>
      <c r="E225" s="41">
        <v>37820</v>
      </c>
      <c r="F225" s="42" t="s">
        <v>148</v>
      </c>
      <c r="G225" s="43" t="s">
        <v>26</v>
      </c>
      <c r="H225" s="44">
        <v>3</v>
      </c>
      <c r="I225" s="45" t="s">
        <v>53</v>
      </c>
      <c r="J225" s="46" t="s">
        <v>65</v>
      </c>
      <c r="K225" s="47">
        <v>100</v>
      </c>
      <c r="L225" s="48">
        <v>77</v>
      </c>
      <c r="M225" s="49">
        <v>45042.676307870373</v>
      </c>
      <c r="N225" s="50">
        <v>45042.676620370366</v>
      </c>
      <c r="O225" s="51" t="s">
        <v>72</v>
      </c>
      <c r="P225" s="52" t="s">
        <v>72</v>
      </c>
      <c r="Q225" s="98" t="s">
        <v>122</v>
      </c>
      <c r="R225" s="53" t="s">
        <v>160</v>
      </c>
      <c r="S225" s="54" t="s">
        <v>268</v>
      </c>
    </row>
    <row r="226" spans="1:19">
      <c r="A226" s="37" t="s">
        <v>147</v>
      </c>
      <c r="B226" s="38">
        <v>4008509</v>
      </c>
      <c r="C226" s="39">
        <v>1</v>
      </c>
      <c r="D226" s="40">
        <v>6</v>
      </c>
      <c r="E226" s="41">
        <v>37820</v>
      </c>
      <c r="F226" s="42" t="s">
        <v>148</v>
      </c>
      <c r="G226" s="43" t="s">
        <v>26</v>
      </c>
      <c r="H226" s="44">
        <v>3</v>
      </c>
      <c r="I226" s="45" t="s">
        <v>53</v>
      </c>
      <c r="J226" s="46" t="s">
        <v>65</v>
      </c>
      <c r="K226" s="47">
        <v>100</v>
      </c>
      <c r="L226" s="48">
        <v>78</v>
      </c>
      <c r="M226" s="49">
        <v>45042.677245370367</v>
      </c>
      <c r="N226" s="50">
        <v>45042.677557870367</v>
      </c>
      <c r="O226" s="51" t="s">
        <v>72</v>
      </c>
      <c r="P226" s="52" t="s">
        <v>72</v>
      </c>
      <c r="Q226" s="98" t="s">
        <v>388</v>
      </c>
      <c r="R226" s="53" t="s">
        <v>160</v>
      </c>
      <c r="S226" s="54" t="s">
        <v>403</v>
      </c>
    </row>
    <row r="227" spans="1:19">
      <c r="A227" s="37" t="s">
        <v>147</v>
      </c>
      <c r="B227" s="38">
        <v>4008515</v>
      </c>
      <c r="C227" s="39">
        <v>1</v>
      </c>
      <c r="D227" s="40">
        <v>6</v>
      </c>
      <c r="E227" s="41">
        <v>37820</v>
      </c>
      <c r="F227" s="42" t="s">
        <v>148</v>
      </c>
      <c r="G227" s="43" t="s">
        <v>26</v>
      </c>
      <c r="H227" s="44">
        <v>3</v>
      </c>
      <c r="I227" s="45" t="s">
        <v>53</v>
      </c>
      <c r="J227" s="46" t="s">
        <v>65</v>
      </c>
      <c r="K227" s="47">
        <v>100</v>
      </c>
      <c r="L227" s="48">
        <v>79</v>
      </c>
      <c r="M227" s="49">
        <v>45042.677719907413</v>
      </c>
      <c r="N227" s="50">
        <v>45042.678043981483</v>
      </c>
      <c r="O227" s="51" t="s">
        <v>72</v>
      </c>
      <c r="P227" s="52" t="s">
        <v>72</v>
      </c>
      <c r="Q227" s="98" t="s">
        <v>392</v>
      </c>
      <c r="R227" s="53" t="s">
        <v>160</v>
      </c>
      <c r="S227" s="54" t="s">
        <v>215</v>
      </c>
    </row>
    <row r="228" spans="1:19">
      <c r="A228" s="37" t="s">
        <v>147</v>
      </c>
      <c r="B228" s="38">
        <v>4008521</v>
      </c>
      <c r="C228" s="39">
        <v>1</v>
      </c>
      <c r="D228" s="40">
        <v>6</v>
      </c>
      <c r="E228" s="41">
        <v>37820</v>
      </c>
      <c r="F228" s="42" t="s">
        <v>148</v>
      </c>
      <c r="G228" s="43" t="s">
        <v>26</v>
      </c>
      <c r="H228" s="44">
        <v>3</v>
      </c>
      <c r="I228" s="45" t="s">
        <v>53</v>
      </c>
      <c r="J228" s="46" t="s">
        <v>65</v>
      </c>
      <c r="K228" s="47">
        <v>100</v>
      </c>
      <c r="L228" s="48">
        <v>80</v>
      </c>
      <c r="M228" s="49">
        <v>45042.678182870368</v>
      </c>
      <c r="N228" s="50">
        <v>45042.678495370368</v>
      </c>
      <c r="O228" s="51" t="s">
        <v>72</v>
      </c>
      <c r="P228" s="52" t="s">
        <v>72</v>
      </c>
      <c r="Q228" s="98" t="s">
        <v>391</v>
      </c>
      <c r="R228" s="53" t="s">
        <v>160</v>
      </c>
      <c r="S228" s="54" t="s">
        <v>377</v>
      </c>
    </row>
    <row r="229" spans="1:19">
      <c r="A229" s="37" t="s">
        <v>147</v>
      </c>
      <c r="B229" s="38">
        <v>4008548</v>
      </c>
      <c r="C229" s="39">
        <v>1</v>
      </c>
      <c r="D229" s="40">
        <v>6</v>
      </c>
      <c r="E229" s="41">
        <v>37820</v>
      </c>
      <c r="F229" s="42" t="s">
        <v>148</v>
      </c>
      <c r="G229" s="43" t="s">
        <v>26</v>
      </c>
      <c r="H229" s="44">
        <v>3</v>
      </c>
      <c r="I229" s="45" t="s">
        <v>53</v>
      </c>
      <c r="J229" s="46" t="s">
        <v>65</v>
      </c>
      <c r="K229" s="47">
        <v>100</v>
      </c>
      <c r="L229" s="48">
        <v>81</v>
      </c>
      <c r="M229" s="49">
        <v>45042.6794212963</v>
      </c>
      <c r="N229" s="50">
        <v>45042.680763888893</v>
      </c>
      <c r="O229" s="51" t="s">
        <v>334</v>
      </c>
      <c r="P229" s="52" t="s">
        <v>210</v>
      </c>
      <c r="Q229" s="98" t="s">
        <v>282</v>
      </c>
      <c r="R229" s="53" t="s">
        <v>404</v>
      </c>
      <c r="S229" s="54" t="s">
        <v>405</v>
      </c>
    </row>
    <row r="230" spans="1:19">
      <c r="A230" s="37" t="s">
        <v>147</v>
      </c>
      <c r="B230" s="38">
        <v>4008552</v>
      </c>
      <c r="C230" s="39">
        <v>1</v>
      </c>
      <c r="D230" s="40">
        <v>6</v>
      </c>
      <c r="E230" s="41">
        <v>37820</v>
      </c>
      <c r="F230" s="42" t="s">
        <v>148</v>
      </c>
      <c r="G230" s="43" t="s">
        <v>26</v>
      </c>
      <c r="H230" s="44">
        <v>3</v>
      </c>
      <c r="I230" s="45" t="s">
        <v>53</v>
      </c>
      <c r="J230" s="46" t="s">
        <v>65</v>
      </c>
      <c r="K230" s="47">
        <v>100</v>
      </c>
      <c r="L230" s="48">
        <v>82</v>
      </c>
      <c r="M230" s="49">
        <v>45042.680763888893</v>
      </c>
      <c r="N230" s="50">
        <v>45042.681087962963</v>
      </c>
      <c r="O230" s="51" t="s">
        <v>72</v>
      </c>
      <c r="P230" s="52" t="s">
        <v>72</v>
      </c>
      <c r="Q230" s="98" t="s">
        <v>75</v>
      </c>
      <c r="R230" s="53" t="s">
        <v>160</v>
      </c>
      <c r="S230" s="54" t="s">
        <v>387</v>
      </c>
    </row>
    <row r="231" spans="1:19">
      <c r="A231" s="37" t="s">
        <v>147</v>
      </c>
      <c r="B231" s="38">
        <v>4008561</v>
      </c>
      <c r="C231" s="39">
        <v>1</v>
      </c>
      <c r="D231" s="40">
        <v>6</v>
      </c>
      <c r="E231" s="41">
        <v>37820</v>
      </c>
      <c r="F231" s="42" t="s">
        <v>148</v>
      </c>
      <c r="G231" s="43" t="s">
        <v>26</v>
      </c>
      <c r="H231" s="44">
        <v>3</v>
      </c>
      <c r="I231" s="45" t="s">
        <v>53</v>
      </c>
      <c r="J231" s="46" t="s">
        <v>65</v>
      </c>
      <c r="K231" s="47">
        <v>100</v>
      </c>
      <c r="L231" s="48">
        <v>83</v>
      </c>
      <c r="M231" s="49">
        <v>45042.681400462963</v>
      </c>
      <c r="N231" s="50">
        <v>45042.681712962964</v>
      </c>
      <c r="O231" s="51" t="s">
        <v>72</v>
      </c>
      <c r="P231" s="52" t="s">
        <v>72</v>
      </c>
      <c r="Q231" s="98" t="s">
        <v>387</v>
      </c>
      <c r="R231" s="53" t="s">
        <v>160</v>
      </c>
      <c r="S231" s="54" t="s">
        <v>264</v>
      </c>
    </row>
    <row r="232" spans="1:19">
      <c r="A232" s="37" t="s">
        <v>147</v>
      </c>
      <c r="B232" s="38">
        <v>4008567</v>
      </c>
      <c r="C232" s="39">
        <v>1</v>
      </c>
      <c r="D232" s="40">
        <v>6</v>
      </c>
      <c r="E232" s="41">
        <v>37820</v>
      </c>
      <c r="F232" s="42" t="s">
        <v>148</v>
      </c>
      <c r="G232" s="43" t="s">
        <v>26</v>
      </c>
      <c r="H232" s="44">
        <v>3</v>
      </c>
      <c r="I232" s="45" t="s">
        <v>53</v>
      </c>
      <c r="J232" s="46" t="s">
        <v>65</v>
      </c>
      <c r="K232" s="47">
        <v>100</v>
      </c>
      <c r="L232" s="48">
        <v>84</v>
      </c>
      <c r="M232" s="49">
        <v>45042.681863425933</v>
      </c>
      <c r="N232" s="50">
        <v>45042.682175925933</v>
      </c>
      <c r="O232" s="51" t="s">
        <v>72</v>
      </c>
      <c r="P232" s="52" t="s">
        <v>72</v>
      </c>
      <c r="Q232" s="98" t="s">
        <v>391</v>
      </c>
      <c r="R232" s="53" t="s">
        <v>160</v>
      </c>
      <c r="S232" s="54" t="s">
        <v>377</v>
      </c>
    </row>
    <row r="233" spans="1:19">
      <c r="A233" s="37" t="s">
        <v>147</v>
      </c>
      <c r="B233" s="38">
        <v>4008578</v>
      </c>
      <c r="C233" s="39">
        <v>1</v>
      </c>
      <c r="D233" s="40">
        <v>6</v>
      </c>
      <c r="E233" s="41">
        <v>37820</v>
      </c>
      <c r="F233" s="42" t="s">
        <v>148</v>
      </c>
      <c r="G233" s="43" t="s">
        <v>26</v>
      </c>
      <c r="H233" s="44">
        <v>3</v>
      </c>
      <c r="I233" s="45" t="s">
        <v>53</v>
      </c>
      <c r="J233" s="46" t="s">
        <v>65</v>
      </c>
      <c r="K233" s="47">
        <v>100</v>
      </c>
      <c r="L233" s="48">
        <v>85</v>
      </c>
      <c r="M233" s="49">
        <v>45042.682384259257</v>
      </c>
      <c r="N233" s="50">
        <v>45042.682696759257</v>
      </c>
      <c r="O233" s="51" t="s">
        <v>72</v>
      </c>
      <c r="P233" s="52" t="s">
        <v>72</v>
      </c>
      <c r="Q233" s="98" t="s">
        <v>122</v>
      </c>
      <c r="R233" s="53" t="s">
        <v>160</v>
      </c>
      <c r="S233" s="54" t="s">
        <v>268</v>
      </c>
    </row>
    <row r="234" spans="1:19">
      <c r="A234" s="37" t="s">
        <v>147</v>
      </c>
      <c r="B234" s="38">
        <v>4008585</v>
      </c>
      <c r="C234" s="39">
        <v>1</v>
      </c>
      <c r="D234" s="40">
        <v>6</v>
      </c>
      <c r="E234" s="41">
        <v>37820</v>
      </c>
      <c r="F234" s="42" t="s">
        <v>148</v>
      </c>
      <c r="G234" s="43" t="s">
        <v>26</v>
      </c>
      <c r="H234" s="44">
        <v>3</v>
      </c>
      <c r="I234" s="45" t="s">
        <v>53</v>
      </c>
      <c r="J234" s="46" t="s">
        <v>65</v>
      </c>
      <c r="K234" s="47">
        <v>100</v>
      </c>
      <c r="L234" s="48">
        <v>86</v>
      </c>
      <c r="M234" s="49">
        <v>45042.682847222219</v>
      </c>
      <c r="N234" s="50">
        <v>45042.683159722219</v>
      </c>
      <c r="O234" s="51" t="s">
        <v>72</v>
      </c>
      <c r="P234" s="52" t="s">
        <v>72</v>
      </c>
      <c r="Q234" s="98" t="s">
        <v>391</v>
      </c>
      <c r="R234" s="53" t="s">
        <v>160</v>
      </c>
      <c r="S234" s="54" t="s">
        <v>377</v>
      </c>
    </row>
    <row r="235" spans="1:19">
      <c r="A235" s="37" t="s">
        <v>147</v>
      </c>
      <c r="B235" s="38">
        <v>4008591</v>
      </c>
      <c r="C235" s="39">
        <v>1</v>
      </c>
      <c r="D235" s="40">
        <v>6</v>
      </c>
      <c r="E235" s="41">
        <v>37820</v>
      </c>
      <c r="F235" s="42" t="s">
        <v>148</v>
      </c>
      <c r="G235" s="43" t="s">
        <v>26</v>
      </c>
      <c r="H235" s="44">
        <v>3</v>
      </c>
      <c r="I235" s="45" t="s">
        <v>53</v>
      </c>
      <c r="J235" s="46" t="s">
        <v>65</v>
      </c>
      <c r="K235" s="47">
        <v>100</v>
      </c>
      <c r="L235" s="48">
        <v>87</v>
      </c>
      <c r="M235" s="49">
        <v>45042.683680555558</v>
      </c>
      <c r="N235" s="50">
        <v>45042.684004629627</v>
      </c>
      <c r="O235" s="51" t="s">
        <v>72</v>
      </c>
      <c r="P235" s="52" t="s">
        <v>72</v>
      </c>
      <c r="Q235" s="98" t="s">
        <v>268</v>
      </c>
      <c r="R235" s="53" t="s">
        <v>160</v>
      </c>
      <c r="S235" s="54" t="s">
        <v>362</v>
      </c>
    </row>
    <row r="236" spans="1:19">
      <c r="A236" s="37" t="s">
        <v>147</v>
      </c>
      <c r="B236" s="38">
        <v>4008595</v>
      </c>
      <c r="C236" s="39">
        <v>1</v>
      </c>
      <c r="D236" s="40">
        <v>6</v>
      </c>
      <c r="E236" s="41">
        <v>37820</v>
      </c>
      <c r="F236" s="42" t="s">
        <v>148</v>
      </c>
      <c r="G236" s="43" t="s">
        <v>26</v>
      </c>
      <c r="H236" s="44">
        <v>3</v>
      </c>
      <c r="I236" s="45" t="s">
        <v>53</v>
      </c>
      <c r="J236" s="46" t="s">
        <v>65</v>
      </c>
      <c r="K236" s="47">
        <v>100</v>
      </c>
      <c r="L236" s="48">
        <v>88</v>
      </c>
      <c r="M236" s="49">
        <v>45042.684212962973</v>
      </c>
      <c r="N236" s="50">
        <v>45042.684525462973</v>
      </c>
      <c r="O236" s="51" t="s">
        <v>72</v>
      </c>
      <c r="P236" s="52" t="s">
        <v>72</v>
      </c>
      <c r="Q236" s="98" t="s">
        <v>122</v>
      </c>
      <c r="R236" s="53" t="s">
        <v>160</v>
      </c>
      <c r="S236" s="54" t="s">
        <v>210</v>
      </c>
    </row>
    <row r="237" spans="1:19">
      <c r="A237" s="37" t="s">
        <v>147</v>
      </c>
      <c r="B237" s="38">
        <v>4008599</v>
      </c>
      <c r="C237" s="39">
        <v>1</v>
      </c>
      <c r="D237" s="40">
        <v>6</v>
      </c>
      <c r="E237" s="41">
        <v>37820</v>
      </c>
      <c r="F237" s="42" t="s">
        <v>148</v>
      </c>
      <c r="G237" s="43" t="s">
        <v>26</v>
      </c>
      <c r="H237" s="44">
        <v>3</v>
      </c>
      <c r="I237" s="45" t="s">
        <v>53</v>
      </c>
      <c r="J237" s="46" t="s">
        <v>65</v>
      </c>
      <c r="K237" s="47">
        <v>100</v>
      </c>
      <c r="L237" s="48">
        <v>89</v>
      </c>
      <c r="M237" s="49">
        <v>45042.684664351851</v>
      </c>
      <c r="N237" s="50">
        <v>45042.684965277767</v>
      </c>
      <c r="O237" s="51" t="s">
        <v>72</v>
      </c>
      <c r="P237" s="52" t="s">
        <v>72</v>
      </c>
      <c r="Q237" s="98" t="s">
        <v>373</v>
      </c>
      <c r="R237" s="53" t="s">
        <v>160</v>
      </c>
      <c r="S237" s="54" t="s">
        <v>256</v>
      </c>
    </row>
    <row r="238" spans="1:19">
      <c r="A238" s="37" t="s">
        <v>147</v>
      </c>
      <c r="B238" s="38">
        <v>4008607</v>
      </c>
      <c r="C238" s="39">
        <v>1</v>
      </c>
      <c r="D238" s="40">
        <v>6</v>
      </c>
      <c r="E238" s="41">
        <v>37820</v>
      </c>
      <c r="F238" s="42" t="s">
        <v>148</v>
      </c>
      <c r="G238" s="43" t="s">
        <v>26</v>
      </c>
      <c r="H238" s="44">
        <v>3</v>
      </c>
      <c r="I238" s="45" t="s">
        <v>53</v>
      </c>
      <c r="J238" s="46" t="s">
        <v>65</v>
      </c>
      <c r="K238" s="47">
        <v>100</v>
      </c>
      <c r="L238" s="48">
        <v>90</v>
      </c>
      <c r="M238" s="49">
        <v>45042.685543981483</v>
      </c>
      <c r="N238" s="50">
        <v>45042.685833333337</v>
      </c>
      <c r="O238" s="51" t="s">
        <v>372</v>
      </c>
      <c r="P238" s="52" t="s">
        <v>372</v>
      </c>
      <c r="Q238" s="98" t="s">
        <v>376</v>
      </c>
      <c r="R238" s="53" t="s">
        <v>160</v>
      </c>
      <c r="S238" s="54" t="s">
        <v>285</v>
      </c>
    </row>
    <row r="239" spans="1:19">
      <c r="A239" s="37" t="s">
        <v>147</v>
      </c>
      <c r="B239" s="38">
        <v>4008620</v>
      </c>
      <c r="C239" s="39">
        <v>1</v>
      </c>
      <c r="D239" s="40">
        <v>6</v>
      </c>
      <c r="E239" s="41">
        <v>37820</v>
      </c>
      <c r="F239" s="42" t="s">
        <v>148</v>
      </c>
      <c r="G239" s="43" t="s">
        <v>26</v>
      </c>
      <c r="H239" s="44">
        <v>3</v>
      </c>
      <c r="I239" s="45" t="s">
        <v>53</v>
      </c>
      <c r="J239" s="46" t="s">
        <v>65</v>
      </c>
      <c r="K239" s="47">
        <v>100</v>
      </c>
      <c r="L239" s="48">
        <v>91</v>
      </c>
      <c r="M239" s="49">
        <v>45042.686539351853</v>
      </c>
      <c r="N239" s="50">
        <v>45042.686828703707</v>
      </c>
      <c r="O239" s="51" t="s">
        <v>372</v>
      </c>
      <c r="P239" s="52" t="s">
        <v>372</v>
      </c>
      <c r="Q239" s="98" t="s">
        <v>244</v>
      </c>
      <c r="R239" s="53" t="s">
        <v>160</v>
      </c>
      <c r="S239" s="54" t="s">
        <v>406</v>
      </c>
    </row>
    <row r="240" spans="1:19">
      <c r="A240" s="37" t="s">
        <v>147</v>
      </c>
      <c r="B240" s="38">
        <v>4008626</v>
      </c>
      <c r="C240" s="39">
        <v>1</v>
      </c>
      <c r="D240" s="40">
        <v>6</v>
      </c>
      <c r="E240" s="41">
        <v>37820</v>
      </c>
      <c r="F240" s="42" t="s">
        <v>148</v>
      </c>
      <c r="G240" s="43" t="s">
        <v>26</v>
      </c>
      <c r="H240" s="44">
        <v>3</v>
      </c>
      <c r="I240" s="45" t="s">
        <v>53</v>
      </c>
      <c r="J240" s="46" t="s">
        <v>65</v>
      </c>
      <c r="K240" s="47">
        <v>100</v>
      </c>
      <c r="L240" s="48">
        <v>92</v>
      </c>
      <c r="M240" s="49">
        <v>45042.687199074076</v>
      </c>
      <c r="N240" s="50">
        <v>45042.6875</v>
      </c>
      <c r="O240" s="51" t="s">
        <v>372</v>
      </c>
      <c r="P240" s="52" t="s">
        <v>372</v>
      </c>
      <c r="Q240" s="98" t="s">
        <v>260</v>
      </c>
      <c r="R240" s="53" t="s">
        <v>160</v>
      </c>
      <c r="S240" s="54" t="s">
        <v>407</v>
      </c>
    </row>
    <row r="241" spans="1:19">
      <c r="A241" s="37" t="s">
        <v>147</v>
      </c>
      <c r="B241" s="38">
        <v>4008633</v>
      </c>
      <c r="C241" s="39">
        <v>1</v>
      </c>
      <c r="D241" s="40">
        <v>6</v>
      </c>
      <c r="E241" s="41">
        <v>37820</v>
      </c>
      <c r="F241" s="42" t="s">
        <v>148</v>
      </c>
      <c r="G241" s="43" t="s">
        <v>26</v>
      </c>
      <c r="H241" s="44">
        <v>3</v>
      </c>
      <c r="I241" s="45" t="s">
        <v>53</v>
      </c>
      <c r="J241" s="46" t="s">
        <v>65</v>
      </c>
      <c r="K241" s="47">
        <v>100</v>
      </c>
      <c r="L241" s="48">
        <v>93</v>
      </c>
      <c r="M241" s="49">
        <v>45042.687881944446</v>
      </c>
      <c r="N241" s="50">
        <v>45042.688171296293</v>
      </c>
      <c r="O241" s="51" t="s">
        <v>372</v>
      </c>
      <c r="P241" s="52" t="s">
        <v>372</v>
      </c>
      <c r="Q241" s="98" t="s">
        <v>107</v>
      </c>
      <c r="R241" s="53" t="s">
        <v>160</v>
      </c>
      <c r="S241" s="54" t="s">
        <v>383</v>
      </c>
    </row>
    <row r="242" spans="1:19">
      <c r="A242" s="37" t="s">
        <v>147</v>
      </c>
      <c r="B242" s="38">
        <v>4008636</v>
      </c>
      <c r="C242" s="39">
        <v>1</v>
      </c>
      <c r="D242" s="40">
        <v>6</v>
      </c>
      <c r="E242" s="41">
        <v>37820</v>
      </c>
      <c r="F242" s="42" t="s">
        <v>148</v>
      </c>
      <c r="G242" s="43" t="s">
        <v>26</v>
      </c>
      <c r="H242" s="44">
        <v>3</v>
      </c>
      <c r="I242" s="45" t="s">
        <v>53</v>
      </c>
      <c r="J242" s="46" t="s">
        <v>65</v>
      </c>
      <c r="K242" s="47">
        <v>100</v>
      </c>
      <c r="L242" s="48">
        <v>94</v>
      </c>
      <c r="M242" s="49">
        <v>45042.688668981478</v>
      </c>
      <c r="N242" s="50">
        <v>45042.688969907409</v>
      </c>
      <c r="O242" s="51" t="s">
        <v>372</v>
      </c>
      <c r="P242" s="52" t="s">
        <v>372</v>
      </c>
      <c r="Q242" s="98" t="s">
        <v>209</v>
      </c>
      <c r="R242" s="53" t="s">
        <v>160</v>
      </c>
      <c r="S242" s="54" t="s">
        <v>169</v>
      </c>
    </row>
    <row r="243" spans="1:19">
      <c r="A243" s="37" t="s">
        <v>147</v>
      </c>
      <c r="B243" s="38">
        <v>4008640</v>
      </c>
      <c r="C243" s="39">
        <v>1</v>
      </c>
      <c r="D243" s="40">
        <v>6</v>
      </c>
      <c r="E243" s="41">
        <v>37820</v>
      </c>
      <c r="F243" s="42" t="s">
        <v>148</v>
      </c>
      <c r="G243" s="43" t="s">
        <v>26</v>
      </c>
      <c r="H243" s="44">
        <v>3</v>
      </c>
      <c r="I243" s="45" t="s">
        <v>53</v>
      </c>
      <c r="J243" s="46" t="s">
        <v>65</v>
      </c>
      <c r="K243" s="47">
        <v>100</v>
      </c>
      <c r="L243" s="48">
        <v>95</v>
      </c>
      <c r="M243" s="49">
        <v>45042.689305555563</v>
      </c>
      <c r="N243" s="50">
        <v>45042.689606481479</v>
      </c>
      <c r="O243" s="51" t="s">
        <v>372</v>
      </c>
      <c r="P243" s="52" t="s">
        <v>372</v>
      </c>
      <c r="Q243" s="98" t="s">
        <v>98</v>
      </c>
      <c r="R243" s="53" t="s">
        <v>160</v>
      </c>
      <c r="S243" s="54" t="s">
        <v>264</v>
      </c>
    </row>
    <row r="244" spans="1:19">
      <c r="A244" s="37" t="s">
        <v>147</v>
      </c>
      <c r="B244" s="38">
        <v>4008650</v>
      </c>
      <c r="C244" s="39">
        <v>1</v>
      </c>
      <c r="D244" s="40">
        <v>6</v>
      </c>
      <c r="E244" s="41">
        <v>37820</v>
      </c>
      <c r="F244" s="42" t="s">
        <v>148</v>
      </c>
      <c r="G244" s="43" t="s">
        <v>26</v>
      </c>
      <c r="H244" s="44">
        <v>3</v>
      </c>
      <c r="I244" s="45" t="s">
        <v>53</v>
      </c>
      <c r="J244" s="46" t="s">
        <v>65</v>
      </c>
      <c r="K244" s="47">
        <v>100</v>
      </c>
      <c r="L244" s="48">
        <v>96</v>
      </c>
      <c r="M244" s="49">
        <v>45042.690243055556</v>
      </c>
      <c r="N244" s="50">
        <v>45042.69054398148</v>
      </c>
      <c r="O244" s="51" t="s">
        <v>372</v>
      </c>
      <c r="P244" s="52" t="s">
        <v>372</v>
      </c>
      <c r="Q244" s="98" t="s">
        <v>264</v>
      </c>
      <c r="R244" s="53" t="s">
        <v>160</v>
      </c>
      <c r="S244" s="54" t="s">
        <v>403</v>
      </c>
    </row>
    <row r="245" spans="1:19">
      <c r="A245" s="37" t="s">
        <v>147</v>
      </c>
      <c r="B245" s="38">
        <v>4008655</v>
      </c>
      <c r="C245" s="39">
        <v>1</v>
      </c>
      <c r="D245" s="40">
        <v>6</v>
      </c>
      <c r="E245" s="41">
        <v>37820</v>
      </c>
      <c r="F245" s="42" t="s">
        <v>148</v>
      </c>
      <c r="G245" s="43" t="s">
        <v>26</v>
      </c>
      <c r="H245" s="44">
        <v>3</v>
      </c>
      <c r="I245" s="45" t="s">
        <v>53</v>
      </c>
      <c r="J245" s="46" t="s">
        <v>65</v>
      </c>
      <c r="K245" s="47">
        <v>100</v>
      </c>
      <c r="L245" s="48">
        <v>97</v>
      </c>
      <c r="M245" s="49">
        <v>45042.690879629627</v>
      </c>
      <c r="N245" s="50">
        <v>45042.691168981481</v>
      </c>
      <c r="O245" s="51" t="s">
        <v>73</v>
      </c>
      <c r="P245" s="52" t="s">
        <v>73</v>
      </c>
      <c r="Q245" s="98" t="s">
        <v>284</v>
      </c>
      <c r="R245" s="53" t="s">
        <v>160</v>
      </c>
      <c r="S245" s="54" t="s">
        <v>264</v>
      </c>
    </row>
    <row r="246" spans="1:19">
      <c r="A246" s="37" t="s">
        <v>147</v>
      </c>
      <c r="B246" s="38">
        <v>4008660</v>
      </c>
      <c r="C246" s="39">
        <v>1</v>
      </c>
      <c r="D246" s="40">
        <v>6</v>
      </c>
      <c r="E246" s="41">
        <v>37820</v>
      </c>
      <c r="F246" s="42" t="s">
        <v>148</v>
      </c>
      <c r="G246" s="43" t="s">
        <v>26</v>
      </c>
      <c r="H246" s="44">
        <v>3</v>
      </c>
      <c r="I246" s="45" t="s">
        <v>53</v>
      </c>
      <c r="J246" s="46" t="s">
        <v>65</v>
      </c>
      <c r="K246" s="47">
        <v>100</v>
      </c>
      <c r="L246" s="48">
        <v>98</v>
      </c>
      <c r="M246" s="49">
        <v>45042.691574074073</v>
      </c>
      <c r="N246" s="50">
        <v>45042.691863425927</v>
      </c>
      <c r="O246" s="51" t="s">
        <v>372</v>
      </c>
      <c r="P246" s="52" t="s">
        <v>372</v>
      </c>
      <c r="Q246" s="98" t="s">
        <v>204</v>
      </c>
      <c r="R246" s="53" t="s">
        <v>160</v>
      </c>
      <c r="S246" s="54" t="s">
        <v>379</v>
      </c>
    </row>
    <row r="247" spans="1:19">
      <c r="A247" s="37" t="s">
        <v>147</v>
      </c>
      <c r="B247" s="38">
        <v>4008663</v>
      </c>
      <c r="C247" s="39">
        <v>1</v>
      </c>
      <c r="D247" s="40">
        <v>6</v>
      </c>
      <c r="E247" s="41">
        <v>37820</v>
      </c>
      <c r="F247" s="42" t="s">
        <v>148</v>
      </c>
      <c r="G247" s="43" t="s">
        <v>26</v>
      </c>
      <c r="H247" s="44">
        <v>3</v>
      </c>
      <c r="I247" s="45" t="s">
        <v>53</v>
      </c>
      <c r="J247" s="46" t="s">
        <v>65</v>
      </c>
      <c r="K247" s="47">
        <v>100</v>
      </c>
      <c r="L247" s="48">
        <v>99</v>
      </c>
      <c r="M247" s="49">
        <v>45042.692164351851</v>
      </c>
      <c r="N247" s="50">
        <v>45042.692465277767</v>
      </c>
      <c r="O247" s="51" t="s">
        <v>372</v>
      </c>
      <c r="P247" s="52" t="s">
        <v>372</v>
      </c>
      <c r="Q247" s="98" t="s">
        <v>72</v>
      </c>
      <c r="R247" s="53" t="s">
        <v>160</v>
      </c>
      <c r="S247" s="54" t="s">
        <v>121</v>
      </c>
    </row>
    <row r="248" spans="1:19">
      <c r="A248" s="37" t="s">
        <v>147</v>
      </c>
      <c r="B248" s="38">
        <v>4008672</v>
      </c>
      <c r="C248" s="39">
        <v>1</v>
      </c>
      <c r="D248" s="40">
        <v>6</v>
      </c>
      <c r="E248" s="41">
        <v>37820</v>
      </c>
      <c r="F248" s="42" t="s">
        <v>148</v>
      </c>
      <c r="G248" s="43" t="s">
        <v>26</v>
      </c>
      <c r="H248" s="44">
        <v>3</v>
      </c>
      <c r="I248" s="45" t="s">
        <v>53</v>
      </c>
      <c r="J248" s="46" t="s">
        <v>65</v>
      </c>
      <c r="K248" s="47">
        <v>100</v>
      </c>
      <c r="L248" s="48">
        <v>100</v>
      </c>
      <c r="M248" s="49">
        <v>45042.692847222221</v>
      </c>
      <c r="N248" s="50">
        <v>45042.693136574067</v>
      </c>
      <c r="O248" s="51" t="s">
        <v>372</v>
      </c>
      <c r="P248" s="52" t="s">
        <v>372</v>
      </c>
      <c r="Q248" s="98" t="s">
        <v>107</v>
      </c>
      <c r="R248" s="53" t="s">
        <v>160</v>
      </c>
      <c r="S248" s="54" t="s">
        <v>120</v>
      </c>
    </row>
    <row r="249" spans="1:19">
      <c r="A249" s="37" t="s">
        <v>147</v>
      </c>
      <c r="B249" s="38">
        <v>4008676</v>
      </c>
      <c r="C249" s="39">
        <v>1</v>
      </c>
      <c r="D249" s="40">
        <v>6</v>
      </c>
      <c r="E249" s="41">
        <v>37820</v>
      </c>
      <c r="F249" s="42" t="s">
        <v>148</v>
      </c>
      <c r="G249" s="43" t="s">
        <v>26</v>
      </c>
      <c r="H249" s="44">
        <v>3</v>
      </c>
      <c r="I249" s="45" t="s">
        <v>53</v>
      </c>
      <c r="J249" s="46" t="s">
        <v>65</v>
      </c>
      <c r="K249" s="47">
        <v>100</v>
      </c>
      <c r="L249" s="48">
        <v>101</v>
      </c>
      <c r="M249" s="49">
        <v>45042.693495370368</v>
      </c>
      <c r="N249" s="50">
        <v>45042.693784722222</v>
      </c>
      <c r="O249" s="51" t="s">
        <v>372</v>
      </c>
      <c r="P249" s="52" t="s">
        <v>372</v>
      </c>
      <c r="Q249" s="98" t="s">
        <v>38</v>
      </c>
      <c r="R249" s="53" t="s">
        <v>160</v>
      </c>
      <c r="S249" s="54" t="s">
        <v>384</v>
      </c>
    </row>
    <row r="250" spans="1:19">
      <c r="A250" s="37" t="s">
        <v>147</v>
      </c>
      <c r="B250" s="38">
        <v>4008681</v>
      </c>
      <c r="C250" s="39">
        <v>1</v>
      </c>
      <c r="D250" s="40">
        <v>6</v>
      </c>
      <c r="E250" s="41">
        <v>37820</v>
      </c>
      <c r="F250" s="42" t="s">
        <v>148</v>
      </c>
      <c r="G250" s="43" t="s">
        <v>26</v>
      </c>
      <c r="H250" s="44">
        <v>3</v>
      </c>
      <c r="I250" s="45" t="s">
        <v>53</v>
      </c>
      <c r="J250" s="46" t="s">
        <v>65</v>
      </c>
      <c r="K250" s="47">
        <v>100</v>
      </c>
      <c r="L250" s="48">
        <v>102</v>
      </c>
      <c r="M250" s="49">
        <v>45042.69425925926</v>
      </c>
      <c r="N250" s="50">
        <v>45042.694560185177</v>
      </c>
      <c r="O250" s="51" t="s">
        <v>372</v>
      </c>
      <c r="P250" s="52" t="s">
        <v>372</v>
      </c>
      <c r="Q250" s="98" t="s">
        <v>191</v>
      </c>
      <c r="R250" s="53" t="s">
        <v>160</v>
      </c>
      <c r="S250" s="54" t="s">
        <v>247</v>
      </c>
    </row>
    <row r="251" spans="1:19">
      <c r="A251" s="37" t="s">
        <v>147</v>
      </c>
      <c r="B251" s="38">
        <v>4008686</v>
      </c>
      <c r="C251" s="39">
        <v>1</v>
      </c>
      <c r="D251" s="40">
        <v>6</v>
      </c>
      <c r="E251" s="41">
        <v>37820</v>
      </c>
      <c r="F251" s="42" t="s">
        <v>148</v>
      </c>
      <c r="G251" s="43" t="s">
        <v>26</v>
      </c>
      <c r="H251" s="44">
        <v>3</v>
      </c>
      <c r="I251" s="45" t="s">
        <v>53</v>
      </c>
      <c r="J251" s="46" t="s">
        <v>65</v>
      </c>
      <c r="K251" s="47">
        <v>100</v>
      </c>
      <c r="L251" s="48">
        <v>103</v>
      </c>
      <c r="M251" s="49">
        <v>45042.694918981477</v>
      </c>
      <c r="N251" s="50">
        <v>45042.695219907408</v>
      </c>
      <c r="O251" s="51" t="s">
        <v>73</v>
      </c>
      <c r="P251" s="52" t="s">
        <v>372</v>
      </c>
      <c r="Q251" s="98" t="s">
        <v>260</v>
      </c>
      <c r="R251" s="53" t="s">
        <v>160</v>
      </c>
      <c r="S251" s="54" t="s">
        <v>407</v>
      </c>
    </row>
    <row r="252" spans="1:19">
      <c r="A252" s="37" t="s">
        <v>147</v>
      </c>
      <c r="B252" s="38">
        <v>4008692</v>
      </c>
      <c r="C252" s="39">
        <v>1</v>
      </c>
      <c r="D252" s="40">
        <v>6</v>
      </c>
      <c r="E252" s="41">
        <v>37820</v>
      </c>
      <c r="F252" s="42" t="s">
        <v>148</v>
      </c>
      <c r="G252" s="43" t="s">
        <v>26</v>
      </c>
      <c r="H252" s="44">
        <v>3</v>
      </c>
      <c r="I252" s="45" t="s">
        <v>53</v>
      </c>
      <c r="J252" s="46" t="s">
        <v>65</v>
      </c>
      <c r="K252" s="47">
        <v>100</v>
      </c>
      <c r="L252" s="48">
        <v>104</v>
      </c>
      <c r="M252" s="49">
        <v>45042.695601851847</v>
      </c>
      <c r="N252" s="50">
        <v>45042.695891203701</v>
      </c>
      <c r="O252" s="51" t="s">
        <v>372</v>
      </c>
      <c r="P252" s="52" t="s">
        <v>372</v>
      </c>
      <c r="Q252" s="98" t="s">
        <v>107</v>
      </c>
      <c r="R252" s="53" t="s">
        <v>160</v>
      </c>
      <c r="S252" s="54" t="s">
        <v>120</v>
      </c>
    </row>
    <row r="253" spans="1:19">
      <c r="A253" s="37" t="s">
        <v>147</v>
      </c>
      <c r="B253" s="38">
        <v>4008697</v>
      </c>
      <c r="C253" s="39">
        <v>1</v>
      </c>
      <c r="D253" s="40">
        <v>6</v>
      </c>
      <c r="E253" s="41">
        <v>37820</v>
      </c>
      <c r="F253" s="42" t="s">
        <v>148</v>
      </c>
      <c r="G253" s="43" t="s">
        <v>26</v>
      </c>
      <c r="H253" s="44">
        <v>3</v>
      </c>
      <c r="I253" s="45" t="s">
        <v>53</v>
      </c>
      <c r="J253" s="46" t="s">
        <v>65</v>
      </c>
      <c r="K253" s="47">
        <v>100</v>
      </c>
      <c r="L253" s="48">
        <v>105</v>
      </c>
      <c r="M253" s="49">
        <v>45042.696203703701</v>
      </c>
      <c r="N253" s="50">
        <v>45042.696493055562</v>
      </c>
      <c r="O253" s="51" t="s">
        <v>372</v>
      </c>
      <c r="P253" s="52" t="s">
        <v>372</v>
      </c>
      <c r="Q253" s="98" t="s">
        <v>72</v>
      </c>
      <c r="R253" s="53" t="s">
        <v>160</v>
      </c>
      <c r="S253" s="54" t="s">
        <v>121</v>
      </c>
    </row>
    <row r="254" spans="1:19">
      <c r="A254" s="37" t="s">
        <v>147</v>
      </c>
      <c r="B254" s="38">
        <v>4008702</v>
      </c>
      <c r="C254" s="39">
        <v>1</v>
      </c>
      <c r="D254" s="40">
        <v>6</v>
      </c>
      <c r="E254" s="41">
        <v>37820</v>
      </c>
      <c r="F254" s="42" t="s">
        <v>148</v>
      </c>
      <c r="G254" s="43" t="s">
        <v>26</v>
      </c>
      <c r="H254" s="44">
        <v>3</v>
      </c>
      <c r="I254" s="45" t="s">
        <v>53</v>
      </c>
      <c r="J254" s="46" t="s">
        <v>65</v>
      </c>
      <c r="K254" s="47">
        <v>100</v>
      </c>
      <c r="L254" s="48">
        <v>106</v>
      </c>
      <c r="M254" s="49">
        <v>45042.696828703702</v>
      </c>
      <c r="N254" s="50">
        <v>45042.697118055563</v>
      </c>
      <c r="O254" s="51" t="s">
        <v>372</v>
      </c>
      <c r="P254" s="52" t="s">
        <v>372</v>
      </c>
      <c r="Q254" s="98" t="s">
        <v>284</v>
      </c>
      <c r="R254" s="53" t="s">
        <v>160</v>
      </c>
      <c r="S254" s="54" t="s">
        <v>245</v>
      </c>
    </row>
    <row r="255" spans="1:19">
      <c r="A255" s="37" t="s">
        <v>147</v>
      </c>
      <c r="B255" s="38">
        <v>4008706</v>
      </c>
      <c r="C255" s="39">
        <v>1</v>
      </c>
      <c r="D255" s="40">
        <v>6</v>
      </c>
      <c r="E255" s="41">
        <v>37820</v>
      </c>
      <c r="F255" s="42" t="s">
        <v>148</v>
      </c>
      <c r="G255" s="43" t="s">
        <v>26</v>
      </c>
      <c r="H255" s="44">
        <v>3</v>
      </c>
      <c r="I255" s="45" t="s">
        <v>53</v>
      </c>
      <c r="J255" s="46" t="s">
        <v>65</v>
      </c>
      <c r="K255" s="47">
        <v>100</v>
      </c>
      <c r="L255" s="48">
        <v>107</v>
      </c>
      <c r="M255" s="49">
        <v>45042.697534722232</v>
      </c>
      <c r="N255" s="50">
        <v>45042.697824074072</v>
      </c>
      <c r="O255" s="51" t="s">
        <v>73</v>
      </c>
      <c r="P255" s="52" t="s">
        <v>73</v>
      </c>
      <c r="Q255" s="98" t="s">
        <v>207</v>
      </c>
      <c r="R255" s="53" t="s">
        <v>160</v>
      </c>
      <c r="S255" s="54" t="s">
        <v>244</v>
      </c>
    </row>
    <row r="256" spans="1:19">
      <c r="A256" s="37" t="s">
        <v>147</v>
      </c>
      <c r="B256" s="38">
        <v>4008711</v>
      </c>
      <c r="C256" s="39">
        <v>1</v>
      </c>
      <c r="D256" s="40">
        <v>6</v>
      </c>
      <c r="E256" s="41">
        <v>37820</v>
      </c>
      <c r="F256" s="42" t="s">
        <v>148</v>
      </c>
      <c r="G256" s="43" t="s">
        <v>26</v>
      </c>
      <c r="H256" s="44">
        <v>3</v>
      </c>
      <c r="I256" s="45" t="s">
        <v>53</v>
      </c>
      <c r="J256" s="46" t="s">
        <v>65</v>
      </c>
      <c r="K256" s="47">
        <v>100</v>
      </c>
      <c r="L256" s="48">
        <v>108</v>
      </c>
      <c r="M256" s="49">
        <v>45042.698240740741</v>
      </c>
      <c r="N256" s="50">
        <v>45042.698530092603</v>
      </c>
      <c r="O256" s="51" t="s">
        <v>372</v>
      </c>
      <c r="P256" s="52" t="s">
        <v>372</v>
      </c>
      <c r="Q256" s="98" t="s">
        <v>204</v>
      </c>
      <c r="R256" s="53" t="s">
        <v>160</v>
      </c>
      <c r="S256" s="54" t="s">
        <v>244</v>
      </c>
    </row>
    <row r="257" spans="1:19">
      <c r="A257" s="37" t="s">
        <v>147</v>
      </c>
      <c r="B257" s="38">
        <v>4008714</v>
      </c>
      <c r="C257" s="39">
        <v>1</v>
      </c>
      <c r="D257" s="40">
        <v>6</v>
      </c>
      <c r="E257" s="41">
        <v>37820</v>
      </c>
      <c r="F257" s="42" t="s">
        <v>148</v>
      </c>
      <c r="G257" s="43" t="s">
        <v>26</v>
      </c>
      <c r="H257" s="44">
        <v>3</v>
      </c>
      <c r="I257" s="45" t="s">
        <v>53</v>
      </c>
      <c r="J257" s="46" t="s">
        <v>65</v>
      </c>
      <c r="K257" s="47">
        <v>100</v>
      </c>
      <c r="L257" s="48">
        <v>109</v>
      </c>
      <c r="M257" s="49">
        <v>45042.698900462958</v>
      </c>
      <c r="N257" s="50">
        <v>45042.699189814812</v>
      </c>
      <c r="O257" s="51" t="s">
        <v>372</v>
      </c>
      <c r="P257" s="52" t="s">
        <v>372</v>
      </c>
      <c r="Q257" s="98" t="s">
        <v>38</v>
      </c>
      <c r="R257" s="53" t="s">
        <v>160</v>
      </c>
      <c r="S257" s="54" t="s">
        <v>407</v>
      </c>
    </row>
    <row r="258" spans="1:19">
      <c r="A258" s="37" t="s">
        <v>147</v>
      </c>
      <c r="B258" s="38">
        <v>4008720</v>
      </c>
      <c r="C258" s="39">
        <v>1</v>
      </c>
      <c r="D258" s="40">
        <v>6</v>
      </c>
      <c r="E258" s="41">
        <v>37820</v>
      </c>
      <c r="F258" s="42" t="s">
        <v>148</v>
      </c>
      <c r="G258" s="43" t="s">
        <v>26</v>
      </c>
      <c r="H258" s="44">
        <v>3</v>
      </c>
      <c r="I258" s="45" t="s">
        <v>53</v>
      </c>
      <c r="J258" s="46" t="s">
        <v>65</v>
      </c>
      <c r="K258" s="47">
        <v>100</v>
      </c>
      <c r="L258" s="48">
        <v>110</v>
      </c>
      <c r="M258" s="49">
        <v>45042.699583333328</v>
      </c>
      <c r="N258" s="50">
        <v>45042.699884259258</v>
      </c>
      <c r="O258" s="51" t="s">
        <v>73</v>
      </c>
      <c r="P258" s="52" t="s">
        <v>73</v>
      </c>
      <c r="Q258" s="98" t="s">
        <v>204</v>
      </c>
      <c r="R258" s="53" t="s">
        <v>160</v>
      </c>
      <c r="S258" s="54" t="s">
        <v>379</v>
      </c>
    </row>
    <row r="259" spans="1:19">
      <c r="A259" s="37" t="s">
        <v>147</v>
      </c>
      <c r="B259" s="38">
        <v>4008726</v>
      </c>
      <c r="C259" s="39">
        <v>1</v>
      </c>
      <c r="D259" s="40">
        <v>6</v>
      </c>
      <c r="E259" s="41">
        <v>37820</v>
      </c>
      <c r="F259" s="42" t="s">
        <v>148</v>
      </c>
      <c r="G259" s="43" t="s">
        <v>26</v>
      </c>
      <c r="H259" s="44">
        <v>3</v>
      </c>
      <c r="I259" s="45" t="s">
        <v>53</v>
      </c>
      <c r="J259" s="46" t="s">
        <v>65</v>
      </c>
      <c r="K259" s="47">
        <v>100</v>
      </c>
      <c r="L259" s="48">
        <v>111</v>
      </c>
      <c r="M259" s="49">
        <v>45042.700335648151</v>
      </c>
      <c r="N259" s="50">
        <v>45042.700624999998</v>
      </c>
      <c r="O259" s="51" t="s">
        <v>73</v>
      </c>
      <c r="P259" s="52" t="s">
        <v>372</v>
      </c>
      <c r="Q259" s="98" t="s">
        <v>297</v>
      </c>
      <c r="R259" s="53" t="s">
        <v>160</v>
      </c>
      <c r="S259" s="54" t="s">
        <v>226</v>
      </c>
    </row>
    <row r="260" spans="1:19">
      <c r="A260" s="37" t="s">
        <v>147</v>
      </c>
      <c r="B260" s="38">
        <v>4008729</v>
      </c>
      <c r="C260" s="39">
        <v>1</v>
      </c>
      <c r="D260" s="40">
        <v>6</v>
      </c>
      <c r="E260" s="41">
        <v>37820</v>
      </c>
      <c r="F260" s="42" t="s">
        <v>148</v>
      </c>
      <c r="G260" s="43" t="s">
        <v>26</v>
      </c>
      <c r="H260" s="44">
        <v>3</v>
      </c>
      <c r="I260" s="45" t="s">
        <v>53</v>
      </c>
      <c r="J260" s="46" t="s">
        <v>65</v>
      </c>
      <c r="K260" s="47">
        <v>100</v>
      </c>
      <c r="L260" s="48">
        <v>112</v>
      </c>
      <c r="M260" s="49">
        <v>45042.700960648152</v>
      </c>
      <c r="N260" s="50">
        <v>45042.701249999998</v>
      </c>
      <c r="O260" s="51" t="s">
        <v>372</v>
      </c>
      <c r="P260" s="52" t="s">
        <v>372</v>
      </c>
      <c r="Q260" s="98" t="s">
        <v>284</v>
      </c>
      <c r="R260" s="53" t="s">
        <v>160</v>
      </c>
      <c r="S260" s="54" t="s">
        <v>245</v>
      </c>
    </row>
    <row r="261" spans="1:19">
      <c r="A261" s="37" t="s">
        <v>147</v>
      </c>
      <c r="B261" s="38">
        <v>4008735</v>
      </c>
      <c r="C261" s="39">
        <v>1</v>
      </c>
      <c r="D261" s="40">
        <v>6</v>
      </c>
      <c r="E261" s="41">
        <v>37820</v>
      </c>
      <c r="F261" s="42" t="s">
        <v>148</v>
      </c>
      <c r="G261" s="43" t="s">
        <v>26</v>
      </c>
      <c r="H261" s="44">
        <v>3</v>
      </c>
      <c r="I261" s="45" t="s">
        <v>53</v>
      </c>
      <c r="J261" s="46" t="s">
        <v>65</v>
      </c>
      <c r="K261" s="47">
        <v>100</v>
      </c>
      <c r="L261" s="48">
        <v>113</v>
      </c>
      <c r="M261" s="49">
        <v>45042.701655092591</v>
      </c>
      <c r="N261" s="50">
        <v>45042.701944444438</v>
      </c>
      <c r="O261" s="51" t="s">
        <v>372</v>
      </c>
      <c r="P261" s="52" t="s">
        <v>372</v>
      </c>
      <c r="Q261" s="98" t="s">
        <v>306</v>
      </c>
      <c r="R261" s="53" t="s">
        <v>160</v>
      </c>
      <c r="S261" s="54" t="s">
        <v>379</v>
      </c>
    </row>
    <row r="262" spans="1:19">
      <c r="A262" s="37" t="s">
        <v>147</v>
      </c>
      <c r="B262" s="38">
        <v>4008738</v>
      </c>
      <c r="C262" s="39">
        <v>1</v>
      </c>
      <c r="D262" s="40">
        <v>6</v>
      </c>
      <c r="E262" s="41">
        <v>37820</v>
      </c>
      <c r="F262" s="42" t="s">
        <v>148</v>
      </c>
      <c r="G262" s="43" t="s">
        <v>26</v>
      </c>
      <c r="H262" s="44">
        <v>3</v>
      </c>
      <c r="I262" s="45" t="s">
        <v>53</v>
      </c>
      <c r="J262" s="46" t="s">
        <v>65</v>
      </c>
      <c r="K262" s="47">
        <v>100</v>
      </c>
      <c r="L262" s="48">
        <v>114</v>
      </c>
      <c r="M262" s="49">
        <v>45042.702314814807</v>
      </c>
      <c r="N262" s="50">
        <v>45042.702615740738</v>
      </c>
      <c r="O262" s="51" t="s">
        <v>73</v>
      </c>
      <c r="P262" s="52" t="s">
        <v>372</v>
      </c>
      <c r="Q262" s="98" t="s">
        <v>260</v>
      </c>
      <c r="R262" s="53" t="s">
        <v>160</v>
      </c>
      <c r="S262" s="54" t="s">
        <v>120</v>
      </c>
    </row>
    <row r="263" spans="1:19">
      <c r="A263" s="37" t="s">
        <v>147</v>
      </c>
      <c r="B263" s="38">
        <v>4008741</v>
      </c>
      <c r="C263" s="39">
        <v>1</v>
      </c>
      <c r="D263" s="40">
        <v>6</v>
      </c>
      <c r="E263" s="41">
        <v>37820</v>
      </c>
      <c r="F263" s="42" t="s">
        <v>148</v>
      </c>
      <c r="G263" s="43" t="s">
        <v>26</v>
      </c>
      <c r="H263" s="44">
        <v>3</v>
      </c>
      <c r="I263" s="45" t="s">
        <v>53</v>
      </c>
      <c r="J263" s="46" t="s">
        <v>65</v>
      </c>
      <c r="K263" s="47">
        <v>100</v>
      </c>
      <c r="L263" s="48">
        <v>115</v>
      </c>
      <c r="M263" s="49">
        <v>45042.703009259261</v>
      </c>
      <c r="N263" s="50">
        <v>45042.703298611108</v>
      </c>
      <c r="O263" s="51" t="s">
        <v>372</v>
      </c>
      <c r="P263" s="52" t="s">
        <v>372</v>
      </c>
      <c r="Q263" s="98" t="s">
        <v>306</v>
      </c>
      <c r="R263" s="53" t="s">
        <v>160</v>
      </c>
      <c r="S263" s="54" t="s">
        <v>383</v>
      </c>
    </row>
    <row r="264" spans="1:19">
      <c r="A264" s="37" t="s">
        <v>147</v>
      </c>
      <c r="B264" s="38">
        <v>4008762</v>
      </c>
      <c r="C264" s="39">
        <v>1</v>
      </c>
      <c r="D264" s="40">
        <v>6</v>
      </c>
      <c r="E264" s="41">
        <v>37820</v>
      </c>
      <c r="F264" s="42" t="s">
        <v>148</v>
      </c>
      <c r="G264" s="43" t="s">
        <v>26</v>
      </c>
      <c r="H264" s="44">
        <v>3</v>
      </c>
      <c r="I264" s="45" t="s">
        <v>53</v>
      </c>
      <c r="J264" s="46" t="s">
        <v>65</v>
      </c>
      <c r="K264" s="47">
        <v>100</v>
      </c>
      <c r="L264" s="48">
        <v>116</v>
      </c>
      <c r="M264" s="49">
        <v>45042.70616898148</v>
      </c>
      <c r="N264" s="50">
        <v>45042.706458333327</v>
      </c>
      <c r="O264" s="51" t="s">
        <v>372</v>
      </c>
      <c r="P264" s="52" t="s">
        <v>372</v>
      </c>
      <c r="Q264" s="98" t="s">
        <v>170</v>
      </c>
      <c r="R264" s="53" t="s">
        <v>160</v>
      </c>
      <c r="S264" s="54" t="s">
        <v>221</v>
      </c>
    </row>
    <row r="265" spans="1:19">
      <c r="A265" s="37" t="s">
        <v>147</v>
      </c>
      <c r="B265" s="38">
        <v>4008766</v>
      </c>
      <c r="C265" s="39">
        <v>1</v>
      </c>
      <c r="D265" s="40">
        <v>6</v>
      </c>
      <c r="E265" s="41">
        <v>37820</v>
      </c>
      <c r="F265" s="42" t="s">
        <v>148</v>
      </c>
      <c r="G265" s="43" t="s">
        <v>26</v>
      </c>
      <c r="H265" s="44">
        <v>3</v>
      </c>
      <c r="I265" s="45" t="s">
        <v>53</v>
      </c>
      <c r="J265" s="46" t="s">
        <v>65</v>
      </c>
      <c r="K265" s="47">
        <v>100</v>
      </c>
      <c r="L265" s="48">
        <v>117</v>
      </c>
      <c r="M265" s="49">
        <v>45042.70684027778</v>
      </c>
      <c r="N265" s="50">
        <v>45042.707129629627</v>
      </c>
      <c r="O265" s="51" t="s">
        <v>372</v>
      </c>
      <c r="P265" s="52" t="s">
        <v>372</v>
      </c>
      <c r="Q265" s="98" t="s">
        <v>260</v>
      </c>
      <c r="R265" s="53" t="s">
        <v>160</v>
      </c>
      <c r="S265" s="54" t="s">
        <v>120</v>
      </c>
    </row>
    <row r="266" spans="1:19">
      <c r="A266" s="37" t="s">
        <v>147</v>
      </c>
      <c r="B266" s="38">
        <v>4008898</v>
      </c>
      <c r="C266" s="39">
        <v>1</v>
      </c>
      <c r="D266" s="40">
        <v>6</v>
      </c>
      <c r="E266" s="41">
        <v>37820</v>
      </c>
      <c r="F266" s="42" t="s">
        <v>148</v>
      </c>
      <c r="G266" s="43" t="s">
        <v>26</v>
      </c>
      <c r="H266" s="44">
        <v>3</v>
      </c>
      <c r="I266" s="45" t="s">
        <v>53</v>
      </c>
      <c r="J266" s="46" t="s">
        <v>65</v>
      </c>
      <c r="K266" s="47">
        <v>100</v>
      </c>
      <c r="L266" s="48">
        <v>118</v>
      </c>
      <c r="M266" s="49">
        <v>45042.730821759258</v>
      </c>
      <c r="N266" s="50">
        <v>45042.732071759259</v>
      </c>
      <c r="O266" s="51" t="s">
        <v>408</v>
      </c>
      <c r="P266" s="52" t="s">
        <v>209</v>
      </c>
      <c r="Q266" s="98" t="s">
        <v>409</v>
      </c>
      <c r="R266" s="53" t="s">
        <v>226</v>
      </c>
      <c r="S266" s="54" t="s">
        <v>410</v>
      </c>
    </row>
    <row r="267" spans="1:19">
      <c r="A267" s="37" t="s">
        <v>147</v>
      </c>
      <c r="B267" s="38">
        <v>4008901</v>
      </c>
      <c r="C267" s="39">
        <v>1</v>
      </c>
      <c r="D267" s="40">
        <v>6</v>
      </c>
      <c r="E267" s="41">
        <v>37820</v>
      </c>
      <c r="F267" s="42" t="s">
        <v>148</v>
      </c>
      <c r="G267" s="43" t="s">
        <v>26</v>
      </c>
      <c r="H267" s="44">
        <v>3</v>
      </c>
      <c r="I267" s="45" t="s">
        <v>53</v>
      </c>
      <c r="J267" s="46" t="s">
        <v>65</v>
      </c>
      <c r="K267" s="47">
        <v>883</v>
      </c>
      <c r="L267" s="48">
        <v>2</v>
      </c>
      <c r="M267" s="49">
        <v>45042.732951388891</v>
      </c>
      <c r="N267" s="50">
        <v>45042.733240740738</v>
      </c>
      <c r="O267" s="51" t="s">
        <v>73</v>
      </c>
      <c r="P267" s="52" t="s">
        <v>372</v>
      </c>
      <c r="Q267" s="98" t="s">
        <v>398</v>
      </c>
      <c r="R267" s="53" t="s">
        <v>160</v>
      </c>
      <c r="S267" s="54" t="s">
        <v>74</v>
      </c>
    </row>
    <row r="268" spans="1:19">
      <c r="A268" s="37" t="s">
        <v>147</v>
      </c>
      <c r="B268" s="38">
        <v>4008877</v>
      </c>
      <c r="C268" s="39">
        <v>1</v>
      </c>
      <c r="D268" s="40">
        <v>6</v>
      </c>
      <c r="E268" s="41">
        <v>37820</v>
      </c>
      <c r="F268" s="42" t="s">
        <v>148</v>
      </c>
      <c r="G268" s="43" t="s">
        <v>26</v>
      </c>
      <c r="H268" s="44">
        <v>3</v>
      </c>
      <c r="I268" s="45" t="s">
        <v>53</v>
      </c>
      <c r="J268" s="46" t="s">
        <v>65</v>
      </c>
      <c r="K268" s="47">
        <v>883</v>
      </c>
      <c r="L268" s="48">
        <v>3</v>
      </c>
      <c r="M268" s="49">
        <v>45042.733599537038</v>
      </c>
      <c r="N268" s="50">
        <v>45042.733900462961</v>
      </c>
      <c r="O268" s="51" t="s">
        <v>372</v>
      </c>
      <c r="P268" s="52" t="s">
        <v>372</v>
      </c>
      <c r="Q268" s="98" t="s">
        <v>38</v>
      </c>
      <c r="R268" s="53" t="s">
        <v>160</v>
      </c>
      <c r="S268" s="54" t="s">
        <v>407</v>
      </c>
    </row>
    <row r="269" spans="1:19">
      <c r="A269" s="37" t="s">
        <v>147</v>
      </c>
      <c r="B269" s="38">
        <v>4008879</v>
      </c>
      <c r="C269" s="39">
        <v>1</v>
      </c>
      <c r="D269" s="40">
        <v>6</v>
      </c>
      <c r="E269" s="41">
        <v>37820</v>
      </c>
      <c r="F269" s="42" t="s">
        <v>148</v>
      </c>
      <c r="G269" s="43" t="s">
        <v>26</v>
      </c>
      <c r="H269" s="44">
        <v>3</v>
      </c>
      <c r="I269" s="45" t="s">
        <v>53</v>
      </c>
      <c r="J269" s="46" t="s">
        <v>65</v>
      </c>
      <c r="K269" s="47">
        <v>883</v>
      </c>
      <c r="L269" s="48">
        <v>4</v>
      </c>
      <c r="M269" s="49">
        <v>45042.734212962961</v>
      </c>
      <c r="N269" s="50">
        <v>45042.734502314823</v>
      </c>
      <c r="O269" s="51" t="s">
        <v>372</v>
      </c>
      <c r="P269" s="52" t="s">
        <v>372</v>
      </c>
      <c r="Q269" s="98" t="s">
        <v>72</v>
      </c>
      <c r="R269" s="53" t="s">
        <v>160</v>
      </c>
      <c r="S269" s="54" t="s">
        <v>121</v>
      </c>
    </row>
    <row r="270" spans="1:19">
      <c r="A270" s="37" t="s">
        <v>147</v>
      </c>
      <c r="B270" s="38">
        <v>4008882</v>
      </c>
      <c r="C270" s="39">
        <v>1</v>
      </c>
      <c r="D270" s="40">
        <v>6</v>
      </c>
      <c r="E270" s="41">
        <v>37820</v>
      </c>
      <c r="F270" s="42" t="s">
        <v>148</v>
      </c>
      <c r="G270" s="43" t="s">
        <v>26</v>
      </c>
      <c r="H270" s="44">
        <v>3</v>
      </c>
      <c r="I270" s="45" t="s">
        <v>53</v>
      </c>
      <c r="J270" s="46" t="s">
        <v>65</v>
      </c>
      <c r="K270" s="47">
        <v>883</v>
      </c>
      <c r="L270" s="48">
        <v>5</v>
      </c>
      <c r="M270" s="49">
        <v>45042.734837962962</v>
      </c>
      <c r="N270" s="50">
        <v>45042.735138888893</v>
      </c>
      <c r="O270" s="51" t="s">
        <v>372</v>
      </c>
      <c r="P270" s="52" t="s">
        <v>372</v>
      </c>
      <c r="Q270" s="98" t="s">
        <v>284</v>
      </c>
      <c r="R270" s="53" t="s">
        <v>160</v>
      </c>
      <c r="S270" s="54" t="s">
        <v>264</v>
      </c>
    </row>
    <row r="271" spans="1:19">
      <c r="A271" s="37" t="s">
        <v>147</v>
      </c>
      <c r="B271" s="38">
        <v>4008884</v>
      </c>
      <c r="C271" s="39">
        <v>1</v>
      </c>
      <c r="D271" s="40">
        <v>6</v>
      </c>
      <c r="E271" s="41">
        <v>37820</v>
      </c>
      <c r="F271" s="42" t="s">
        <v>148</v>
      </c>
      <c r="G271" s="43" t="s">
        <v>26</v>
      </c>
      <c r="H271" s="44">
        <v>3</v>
      </c>
      <c r="I271" s="45" t="s">
        <v>53</v>
      </c>
      <c r="J271" s="46" t="s">
        <v>65</v>
      </c>
      <c r="K271" s="47">
        <v>883</v>
      </c>
      <c r="L271" s="48">
        <v>6</v>
      </c>
      <c r="M271" s="49">
        <v>45042.735474537039</v>
      </c>
      <c r="N271" s="50">
        <v>45042.735763888893</v>
      </c>
      <c r="O271" s="51" t="s">
        <v>73</v>
      </c>
      <c r="P271" s="52" t="s">
        <v>372</v>
      </c>
      <c r="Q271" s="98" t="s">
        <v>284</v>
      </c>
      <c r="R271" s="53" t="s">
        <v>160</v>
      </c>
      <c r="S271" s="54" t="s">
        <v>264</v>
      </c>
    </row>
    <row r="272" spans="1:19">
      <c r="A272" s="37" t="s">
        <v>147</v>
      </c>
      <c r="B272" s="38">
        <v>4008887</v>
      </c>
      <c r="C272" s="39">
        <v>1</v>
      </c>
      <c r="D272" s="40">
        <v>6</v>
      </c>
      <c r="E272" s="41">
        <v>37820</v>
      </c>
      <c r="F272" s="42" t="s">
        <v>148</v>
      </c>
      <c r="G272" s="43" t="s">
        <v>26</v>
      </c>
      <c r="H272" s="44">
        <v>3</v>
      </c>
      <c r="I272" s="45" t="s">
        <v>53</v>
      </c>
      <c r="J272" s="46" t="s">
        <v>65</v>
      </c>
      <c r="K272" s="47">
        <v>883</v>
      </c>
      <c r="L272" s="48">
        <v>7</v>
      </c>
      <c r="M272" s="49">
        <v>45042.736064814817</v>
      </c>
      <c r="N272" s="50">
        <v>45042.736354166656</v>
      </c>
      <c r="O272" s="51" t="s">
        <v>372</v>
      </c>
      <c r="P272" s="52" t="s">
        <v>372</v>
      </c>
      <c r="Q272" s="98" t="s">
        <v>73</v>
      </c>
      <c r="R272" s="53" t="s">
        <v>160</v>
      </c>
      <c r="S272" s="54" t="s">
        <v>287</v>
      </c>
    </row>
    <row r="273" spans="1:19">
      <c r="A273" s="37" t="s">
        <v>147</v>
      </c>
      <c r="B273" s="38">
        <v>4008904</v>
      </c>
      <c r="C273" s="39">
        <v>1</v>
      </c>
      <c r="D273" s="40">
        <v>6</v>
      </c>
      <c r="E273" s="41">
        <v>37820</v>
      </c>
      <c r="F273" s="42" t="s">
        <v>148</v>
      </c>
      <c r="G273" s="43" t="s">
        <v>26</v>
      </c>
      <c r="H273" s="44">
        <v>3</v>
      </c>
      <c r="I273" s="45" t="s">
        <v>53</v>
      </c>
      <c r="J273" s="46" t="s">
        <v>65</v>
      </c>
      <c r="K273" s="47">
        <v>883</v>
      </c>
      <c r="L273" s="48">
        <v>8</v>
      </c>
      <c r="M273" s="49">
        <v>45042.736666666657</v>
      </c>
      <c r="N273" s="50">
        <v>45042.736956018518</v>
      </c>
      <c r="O273" s="51" t="s">
        <v>372</v>
      </c>
      <c r="P273" s="52" t="s">
        <v>372</v>
      </c>
      <c r="Q273" s="98" t="s">
        <v>72</v>
      </c>
      <c r="R273" s="53" t="s">
        <v>160</v>
      </c>
      <c r="S273" s="54" t="s">
        <v>121</v>
      </c>
    </row>
    <row r="274" spans="1:19">
      <c r="A274" s="37" t="s">
        <v>147</v>
      </c>
      <c r="B274" s="38">
        <v>4008905</v>
      </c>
      <c r="C274" s="39">
        <v>1</v>
      </c>
      <c r="D274" s="40">
        <v>6</v>
      </c>
      <c r="E274" s="41">
        <v>37820</v>
      </c>
      <c r="F274" s="42" t="s">
        <v>148</v>
      </c>
      <c r="G274" s="43" t="s">
        <v>26</v>
      </c>
      <c r="H274" s="44">
        <v>3</v>
      </c>
      <c r="I274" s="45" t="s">
        <v>53</v>
      </c>
      <c r="J274" s="46" t="s">
        <v>65</v>
      </c>
      <c r="K274" s="47">
        <v>883</v>
      </c>
      <c r="L274" s="48">
        <v>9</v>
      </c>
      <c r="M274" s="49">
        <v>45042.737326388888</v>
      </c>
      <c r="N274" s="50">
        <v>45042.737615740742</v>
      </c>
      <c r="O274" s="51" t="s">
        <v>73</v>
      </c>
      <c r="P274" s="52" t="s">
        <v>372</v>
      </c>
      <c r="Q274" s="98" t="s">
        <v>38</v>
      </c>
      <c r="R274" s="53" t="s">
        <v>160</v>
      </c>
      <c r="S274" s="54" t="s">
        <v>407</v>
      </c>
    </row>
    <row r="275" spans="1:19">
      <c r="A275" s="37" t="s">
        <v>147</v>
      </c>
      <c r="B275" s="38">
        <v>4008894</v>
      </c>
      <c r="C275" s="39">
        <v>1</v>
      </c>
      <c r="D275" s="40">
        <v>6</v>
      </c>
      <c r="E275" s="41">
        <v>37820</v>
      </c>
      <c r="F275" s="42" t="s">
        <v>148</v>
      </c>
      <c r="G275" s="43" t="s">
        <v>26</v>
      </c>
      <c r="H275" s="44">
        <v>3</v>
      </c>
      <c r="I275" s="45" t="s">
        <v>53</v>
      </c>
      <c r="J275" s="46" t="s">
        <v>65</v>
      </c>
      <c r="K275" s="47">
        <v>883</v>
      </c>
      <c r="L275" s="48">
        <v>10</v>
      </c>
      <c r="M275" s="49">
        <v>45042.737881944442</v>
      </c>
      <c r="N275" s="50">
        <v>45042.738171296303</v>
      </c>
      <c r="O275" s="51" t="s">
        <v>73</v>
      </c>
      <c r="P275" s="52" t="s">
        <v>73</v>
      </c>
      <c r="Q275" s="98" t="s">
        <v>398</v>
      </c>
      <c r="R275" s="53" t="s">
        <v>160</v>
      </c>
      <c r="S275" s="54" t="s">
        <v>218</v>
      </c>
    </row>
    <row r="276" spans="1:19">
      <c r="A276" s="37" t="s">
        <v>147</v>
      </c>
      <c r="B276" s="38">
        <v>4008906</v>
      </c>
      <c r="C276" s="39">
        <v>1</v>
      </c>
      <c r="D276" s="40">
        <v>6</v>
      </c>
      <c r="E276" s="41">
        <v>37820</v>
      </c>
      <c r="F276" s="42" t="s">
        <v>148</v>
      </c>
      <c r="G276" s="43" t="s">
        <v>26</v>
      </c>
      <c r="H276" s="44">
        <v>3</v>
      </c>
      <c r="I276" s="45" t="s">
        <v>53</v>
      </c>
      <c r="J276" s="46" t="s">
        <v>65</v>
      </c>
      <c r="K276" s="47">
        <v>883</v>
      </c>
      <c r="L276" s="48">
        <v>11</v>
      </c>
      <c r="M276" s="49">
        <v>45042.738483796304</v>
      </c>
      <c r="N276" s="50">
        <v>45042.73878472222</v>
      </c>
      <c r="O276" s="51" t="s">
        <v>372</v>
      </c>
      <c r="P276" s="52" t="s">
        <v>372</v>
      </c>
      <c r="Q276" s="98" t="s">
        <v>72</v>
      </c>
      <c r="R276" s="53" t="s">
        <v>160</v>
      </c>
      <c r="S276" s="54" t="s">
        <v>121</v>
      </c>
    </row>
    <row r="277" spans="1:19">
      <c r="A277" s="37" t="s">
        <v>147</v>
      </c>
      <c r="B277" s="38">
        <v>4008911</v>
      </c>
      <c r="C277" s="39">
        <v>1</v>
      </c>
      <c r="D277" s="40">
        <v>6</v>
      </c>
      <c r="E277" s="41">
        <v>37820</v>
      </c>
      <c r="F277" s="42" t="s">
        <v>148</v>
      </c>
      <c r="G277" s="43" t="s">
        <v>26</v>
      </c>
      <c r="H277" s="44">
        <v>3</v>
      </c>
      <c r="I277" s="45" t="s">
        <v>53</v>
      </c>
      <c r="J277" s="46" t="s">
        <v>65</v>
      </c>
      <c r="K277" s="47">
        <v>883</v>
      </c>
      <c r="L277" s="48">
        <v>12</v>
      </c>
      <c r="M277" s="49">
        <v>45042.739247685182</v>
      </c>
      <c r="N277" s="50">
        <v>45042.739537037043</v>
      </c>
      <c r="O277" s="51" t="s">
        <v>73</v>
      </c>
      <c r="P277" s="52" t="s">
        <v>372</v>
      </c>
      <c r="Q277" s="98" t="s">
        <v>377</v>
      </c>
      <c r="R277" s="53" t="s">
        <v>160</v>
      </c>
      <c r="S277" s="54" t="s">
        <v>187</v>
      </c>
    </row>
    <row r="278" spans="1:19">
      <c r="A278" s="37" t="s">
        <v>147</v>
      </c>
      <c r="B278" s="38">
        <v>4008913</v>
      </c>
      <c r="C278" s="39">
        <v>1</v>
      </c>
      <c r="D278" s="40">
        <v>6</v>
      </c>
      <c r="E278" s="41">
        <v>37820</v>
      </c>
      <c r="F278" s="42" t="s">
        <v>148</v>
      </c>
      <c r="G278" s="43" t="s">
        <v>26</v>
      </c>
      <c r="H278" s="44">
        <v>3</v>
      </c>
      <c r="I278" s="45" t="s">
        <v>53</v>
      </c>
      <c r="J278" s="46" t="s">
        <v>65</v>
      </c>
      <c r="K278" s="47">
        <v>883</v>
      </c>
      <c r="L278" s="48">
        <v>13</v>
      </c>
      <c r="M278" s="49">
        <v>45042.739803240736</v>
      </c>
      <c r="N278" s="50">
        <v>45042.74009259259</v>
      </c>
      <c r="O278" s="51" t="s">
        <v>372</v>
      </c>
      <c r="P278" s="52" t="s">
        <v>372</v>
      </c>
      <c r="Q278" s="98" t="s">
        <v>381</v>
      </c>
      <c r="R278" s="53" t="s">
        <v>160</v>
      </c>
      <c r="S278" s="54" t="s">
        <v>218</v>
      </c>
    </row>
    <row r="279" spans="1:19">
      <c r="A279" s="37" t="s">
        <v>147</v>
      </c>
      <c r="B279" s="38">
        <v>4008914</v>
      </c>
      <c r="C279" s="39">
        <v>1</v>
      </c>
      <c r="D279" s="40">
        <v>6</v>
      </c>
      <c r="E279" s="41">
        <v>37820</v>
      </c>
      <c r="F279" s="42" t="s">
        <v>148</v>
      </c>
      <c r="G279" s="43" t="s">
        <v>26</v>
      </c>
      <c r="H279" s="44">
        <v>3</v>
      </c>
      <c r="I279" s="45" t="s">
        <v>53</v>
      </c>
      <c r="J279" s="46" t="s">
        <v>65</v>
      </c>
      <c r="K279" s="47">
        <v>883</v>
      </c>
      <c r="L279" s="48">
        <v>14</v>
      </c>
      <c r="M279" s="49">
        <v>45042.740324074082</v>
      </c>
      <c r="N279" s="50">
        <v>45042.740613425929</v>
      </c>
      <c r="O279" s="51" t="s">
        <v>73</v>
      </c>
      <c r="P279" s="52" t="s">
        <v>73</v>
      </c>
      <c r="Q279" s="98" t="s">
        <v>396</v>
      </c>
      <c r="R279" s="53" t="s">
        <v>160</v>
      </c>
      <c r="S279" s="54" t="s">
        <v>268</v>
      </c>
    </row>
    <row r="280" spans="1:19">
      <c r="A280" s="37" t="s">
        <v>147</v>
      </c>
      <c r="B280" s="38">
        <v>4008915</v>
      </c>
      <c r="C280" s="39">
        <v>1</v>
      </c>
      <c r="D280" s="40">
        <v>6</v>
      </c>
      <c r="E280" s="41">
        <v>37820</v>
      </c>
      <c r="F280" s="42" t="s">
        <v>148</v>
      </c>
      <c r="G280" s="43" t="s">
        <v>26</v>
      </c>
      <c r="H280" s="44">
        <v>3</v>
      </c>
      <c r="I280" s="45" t="s">
        <v>53</v>
      </c>
      <c r="J280" s="46" t="s">
        <v>65</v>
      </c>
      <c r="K280" s="47">
        <v>883</v>
      </c>
      <c r="L280" s="48">
        <v>15</v>
      </c>
      <c r="M280" s="49">
        <v>45042.740868055553</v>
      </c>
      <c r="N280" s="50">
        <v>45042.741157407407</v>
      </c>
      <c r="O280" s="51" t="s">
        <v>372</v>
      </c>
      <c r="P280" s="52" t="s">
        <v>372</v>
      </c>
      <c r="Q280" s="98" t="s">
        <v>397</v>
      </c>
      <c r="R280" s="53" t="s">
        <v>160</v>
      </c>
      <c r="S280" s="54" t="s">
        <v>74</v>
      </c>
    </row>
    <row r="281" spans="1:19">
      <c r="A281" s="37" t="s">
        <v>147</v>
      </c>
      <c r="B281" s="38">
        <v>4008919</v>
      </c>
      <c r="C281" s="39">
        <v>1</v>
      </c>
      <c r="D281" s="40">
        <v>6</v>
      </c>
      <c r="E281" s="41">
        <v>37820</v>
      </c>
      <c r="F281" s="42" t="s">
        <v>148</v>
      </c>
      <c r="G281" s="43" t="s">
        <v>26</v>
      </c>
      <c r="H281" s="44">
        <v>3</v>
      </c>
      <c r="I281" s="45" t="s">
        <v>53</v>
      </c>
      <c r="J281" s="46" t="s">
        <v>65</v>
      </c>
      <c r="K281" s="47">
        <v>883</v>
      </c>
      <c r="L281" s="48">
        <v>16</v>
      </c>
      <c r="M281" s="49">
        <v>45042.741400462961</v>
      </c>
      <c r="N281" s="50">
        <v>45042.741701388892</v>
      </c>
      <c r="O281" s="51" t="s">
        <v>73</v>
      </c>
      <c r="P281" s="52" t="s">
        <v>73</v>
      </c>
      <c r="Q281" s="98" t="s">
        <v>397</v>
      </c>
      <c r="R281" s="53" t="s">
        <v>160</v>
      </c>
      <c r="S281" s="54" t="s">
        <v>74</v>
      </c>
    </row>
    <row r="282" spans="1:19">
      <c r="A282" s="37" t="s">
        <v>147</v>
      </c>
      <c r="B282" s="38">
        <v>4008922</v>
      </c>
      <c r="C282" s="39">
        <v>1</v>
      </c>
      <c r="D282" s="40">
        <v>6</v>
      </c>
      <c r="E282" s="41">
        <v>37820</v>
      </c>
      <c r="F282" s="42" t="s">
        <v>148</v>
      </c>
      <c r="G282" s="43" t="s">
        <v>26</v>
      </c>
      <c r="H282" s="44">
        <v>3</v>
      </c>
      <c r="I282" s="45" t="s">
        <v>53</v>
      </c>
      <c r="J282" s="46" t="s">
        <v>65</v>
      </c>
      <c r="K282" s="47">
        <v>883</v>
      </c>
      <c r="L282" s="48">
        <v>17</v>
      </c>
      <c r="M282" s="49">
        <v>45042.741990740738</v>
      </c>
      <c r="N282" s="50">
        <v>45042.742280092592</v>
      </c>
      <c r="O282" s="51" t="s">
        <v>372</v>
      </c>
      <c r="P282" s="52" t="s">
        <v>372</v>
      </c>
      <c r="Q282" s="98" t="s">
        <v>372</v>
      </c>
      <c r="R282" s="53" t="s">
        <v>160</v>
      </c>
      <c r="S282" s="54" t="s">
        <v>287</v>
      </c>
    </row>
    <row r="283" spans="1:19">
      <c r="A283" s="37" t="s">
        <v>147</v>
      </c>
      <c r="B283" s="38">
        <v>4008925</v>
      </c>
      <c r="C283" s="39">
        <v>1</v>
      </c>
      <c r="D283" s="40">
        <v>6</v>
      </c>
      <c r="E283" s="41">
        <v>37820</v>
      </c>
      <c r="F283" s="42" t="s">
        <v>148</v>
      </c>
      <c r="G283" s="43" t="s">
        <v>26</v>
      </c>
      <c r="H283" s="44">
        <v>3</v>
      </c>
      <c r="I283" s="45" t="s">
        <v>53</v>
      </c>
      <c r="J283" s="46" t="s">
        <v>65</v>
      </c>
      <c r="K283" s="47">
        <v>883</v>
      </c>
      <c r="L283" s="48">
        <v>18</v>
      </c>
      <c r="M283" s="49">
        <v>45042.742650462962</v>
      </c>
      <c r="N283" s="50">
        <v>45042.742939814823</v>
      </c>
      <c r="O283" s="51" t="s">
        <v>73</v>
      </c>
      <c r="P283" s="52" t="s">
        <v>372</v>
      </c>
      <c r="Q283" s="98" t="s">
        <v>38</v>
      </c>
      <c r="R283" s="53" t="s">
        <v>160</v>
      </c>
      <c r="S283" s="54" t="s">
        <v>407</v>
      </c>
    </row>
    <row r="284" spans="1:19">
      <c r="A284" s="37" t="s">
        <v>147</v>
      </c>
      <c r="B284" s="38">
        <v>4008928</v>
      </c>
      <c r="C284" s="39">
        <v>1</v>
      </c>
      <c r="D284" s="40">
        <v>6</v>
      </c>
      <c r="E284" s="41">
        <v>37820</v>
      </c>
      <c r="F284" s="42" t="s">
        <v>148</v>
      </c>
      <c r="G284" s="43" t="s">
        <v>26</v>
      </c>
      <c r="H284" s="44">
        <v>3</v>
      </c>
      <c r="I284" s="45" t="s">
        <v>53</v>
      </c>
      <c r="J284" s="46" t="s">
        <v>65</v>
      </c>
      <c r="K284" s="47">
        <v>883</v>
      </c>
      <c r="L284" s="48">
        <v>19</v>
      </c>
      <c r="M284" s="49">
        <v>45042.743194444447</v>
      </c>
      <c r="N284" s="50">
        <v>45042.743495370371</v>
      </c>
      <c r="O284" s="51" t="s">
        <v>73</v>
      </c>
      <c r="P284" s="52" t="s">
        <v>73</v>
      </c>
      <c r="Q284" s="98" t="s">
        <v>398</v>
      </c>
      <c r="R284" s="53" t="s">
        <v>160</v>
      </c>
      <c r="S284" s="54" t="s">
        <v>74</v>
      </c>
    </row>
    <row r="285" spans="1:19">
      <c r="A285" s="37" t="s">
        <v>147</v>
      </c>
      <c r="B285" s="38">
        <v>4008931</v>
      </c>
      <c r="C285" s="39">
        <v>1</v>
      </c>
      <c r="D285" s="40">
        <v>6</v>
      </c>
      <c r="E285" s="41">
        <v>37820</v>
      </c>
      <c r="F285" s="42" t="s">
        <v>148</v>
      </c>
      <c r="G285" s="43" t="s">
        <v>26</v>
      </c>
      <c r="H285" s="44">
        <v>3</v>
      </c>
      <c r="I285" s="45" t="s">
        <v>53</v>
      </c>
      <c r="J285" s="46" t="s">
        <v>65</v>
      </c>
      <c r="K285" s="47">
        <v>883</v>
      </c>
      <c r="L285" s="48">
        <v>20</v>
      </c>
      <c r="M285" s="49">
        <v>45042.743761574071</v>
      </c>
      <c r="N285" s="50">
        <v>45042.744062500002</v>
      </c>
      <c r="O285" s="51" t="s">
        <v>372</v>
      </c>
      <c r="P285" s="52" t="s">
        <v>372</v>
      </c>
      <c r="Q285" s="98" t="s">
        <v>299</v>
      </c>
      <c r="R285" s="53" t="s">
        <v>160</v>
      </c>
      <c r="S285" s="54" t="s">
        <v>376</v>
      </c>
    </row>
    <row r="286" spans="1:19">
      <c r="A286" s="37" t="s">
        <v>147</v>
      </c>
      <c r="B286" s="38">
        <v>4008936</v>
      </c>
      <c r="C286" s="39">
        <v>1</v>
      </c>
      <c r="D286" s="40">
        <v>6</v>
      </c>
      <c r="E286" s="41">
        <v>37820</v>
      </c>
      <c r="F286" s="42" t="s">
        <v>148</v>
      </c>
      <c r="G286" s="43" t="s">
        <v>26</v>
      </c>
      <c r="H286" s="44">
        <v>3</v>
      </c>
      <c r="I286" s="45" t="s">
        <v>53</v>
      </c>
      <c r="J286" s="46" t="s">
        <v>65</v>
      </c>
      <c r="K286" s="47">
        <v>883</v>
      </c>
      <c r="L286" s="48">
        <v>21</v>
      </c>
      <c r="M286" s="49">
        <v>45042.744490740741</v>
      </c>
      <c r="N286" s="50">
        <v>45042.744780092587</v>
      </c>
      <c r="O286" s="51" t="s">
        <v>372</v>
      </c>
      <c r="P286" s="52" t="s">
        <v>372</v>
      </c>
      <c r="Q286" s="98" t="s">
        <v>258</v>
      </c>
      <c r="R286" s="53" t="s">
        <v>160</v>
      </c>
      <c r="S286" s="54" t="s">
        <v>51</v>
      </c>
    </row>
    <row r="287" spans="1:19">
      <c r="A287" s="37" t="s">
        <v>147</v>
      </c>
      <c r="B287" s="38">
        <v>4008952</v>
      </c>
      <c r="C287" s="39">
        <v>1</v>
      </c>
      <c r="D287" s="40">
        <v>6</v>
      </c>
      <c r="E287" s="41">
        <v>37820</v>
      </c>
      <c r="F287" s="42" t="s">
        <v>148</v>
      </c>
      <c r="G287" s="43" t="s">
        <v>26</v>
      </c>
      <c r="H287" s="44">
        <v>3</v>
      </c>
      <c r="I287" s="45" t="s">
        <v>53</v>
      </c>
      <c r="J287" s="46" t="s">
        <v>65</v>
      </c>
      <c r="K287" s="47">
        <v>883</v>
      </c>
      <c r="L287" s="48">
        <v>22</v>
      </c>
      <c r="M287" s="49">
        <v>45042.748124999998</v>
      </c>
      <c r="N287" s="50">
        <v>45042.748414351852</v>
      </c>
      <c r="O287" s="51" t="s">
        <v>372</v>
      </c>
      <c r="P287" s="52" t="s">
        <v>297</v>
      </c>
      <c r="Q287" s="98" t="s">
        <v>353</v>
      </c>
      <c r="R287" s="53" t="s">
        <v>392</v>
      </c>
      <c r="S287" s="54" t="s">
        <v>411</v>
      </c>
    </row>
    <row r="288" spans="1:19">
      <c r="A288" s="37" t="s">
        <v>147</v>
      </c>
      <c r="B288" s="38">
        <v>4008956</v>
      </c>
      <c r="C288" s="39">
        <v>1</v>
      </c>
      <c r="D288" s="40">
        <v>6</v>
      </c>
      <c r="E288" s="41">
        <v>37820</v>
      </c>
      <c r="F288" s="42" t="s">
        <v>148</v>
      </c>
      <c r="G288" s="43" t="s">
        <v>26</v>
      </c>
      <c r="H288" s="44">
        <v>3</v>
      </c>
      <c r="I288" s="45" t="s">
        <v>53</v>
      </c>
      <c r="J288" s="46" t="s">
        <v>65</v>
      </c>
      <c r="K288" s="47">
        <v>883</v>
      </c>
      <c r="L288" s="48">
        <v>23</v>
      </c>
      <c r="M288" s="49">
        <v>45042.748761574083</v>
      </c>
      <c r="N288" s="50">
        <v>45042.749062499999</v>
      </c>
      <c r="O288" s="51" t="s">
        <v>372</v>
      </c>
      <c r="P288" s="52" t="s">
        <v>372</v>
      </c>
      <c r="Q288" s="98" t="s">
        <v>98</v>
      </c>
      <c r="R288" s="53" t="s">
        <v>160</v>
      </c>
      <c r="S288" s="54" t="s">
        <v>384</v>
      </c>
    </row>
    <row r="289" spans="1:19">
      <c r="A289" s="37" t="s">
        <v>147</v>
      </c>
      <c r="B289" s="38">
        <v>4008958</v>
      </c>
      <c r="C289" s="39">
        <v>1</v>
      </c>
      <c r="D289" s="40">
        <v>6</v>
      </c>
      <c r="E289" s="41">
        <v>37820</v>
      </c>
      <c r="F289" s="42" t="s">
        <v>148</v>
      </c>
      <c r="G289" s="43" t="s">
        <v>26</v>
      </c>
      <c r="H289" s="44">
        <v>3</v>
      </c>
      <c r="I289" s="45" t="s">
        <v>53</v>
      </c>
      <c r="J289" s="46" t="s">
        <v>65</v>
      </c>
      <c r="K289" s="47">
        <v>883</v>
      </c>
      <c r="L289" s="48">
        <v>24</v>
      </c>
      <c r="M289" s="49">
        <v>45042.749351851853</v>
      </c>
      <c r="N289" s="50">
        <v>45042.749641203707</v>
      </c>
      <c r="O289" s="51" t="s">
        <v>372</v>
      </c>
      <c r="P289" s="52" t="s">
        <v>372</v>
      </c>
      <c r="Q289" s="98" t="s">
        <v>372</v>
      </c>
      <c r="R289" s="53" t="s">
        <v>160</v>
      </c>
      <c r="S289" s="54" t="s">
        <v>212</v>
      </c>
    </row>
    <row r="290" spans="1:19">
      <c r="A290" s="37" t="s">
        <v>147</v>
      </c>
      <c r="B290" s="38">
        <v>4008964</v>
      </c>
      <c r="C290" s="39">
        <v>1</v>
      </c>
      <c r="D290" s="40">
        <v>6</v>
      </c>
      <c r="E290" s="41">
        <v>37820</v>
      </c>
      <c r="F290" s="42" t="s">
        <v>148</v>
      </c>
      <c r="G290" s="43" t="s">
        <v>26</v>
      </c>
      <c r="H290" s="44">
        <v>3</v>
      </c>
      <c r="I290" s="45" t="s">
        <v>53</v>
      </c>
      <c r="J290" s="46" t="s">
        <v>65</v>
      </c>
      <c r="K290" s="47">
        <v>883</v>
      </c>
      <c r="L290" s="48">
        <v>25</v>
      </c>
      <c r="M290" s="49">
        <v>45042.750439814823</v>
      </c>
      <c r="N290" s="50">
        <v>45042.750740740739</v>
      </c>
      <c r="O290" s="51" t="s">
        <v>372</v>
      </c>
      <c r="P290" s="52" t="s">
        <v>372</v>
      </c>
      <c r="Q290" s="98" t="s">
        <v>404</v>
      </c>
      <c r="R290" s="53" t="s">
        <v>160</v>
      </c>
      <c r="S290" s="54" t="s">
        <v>179</v>
      </c>
    </row>
    <row r="291" spans="1:19">
      <c r="A291" s="37" t="s">
        <v>147</v>
      </c>
      <c r="B291" s="38">
        <v>4008969</v>
      </c>
      <c r="C291" s="39">
        <v>1</v>
      </c>
      <c r="D291" s="40">
        <v>6</v>
      </c>
      <c r="E291" s="41">
        <v>37820</v>
      </c>
      <c r="F291" s="42" t="s">
        <v>148</v>
      </c>
      <c r="G291" s="43" t="s">
        <v>26</v>
      </c>
      <c r="H291" s="44">
        <v>3</v>
      </c>
      <c r="I291" s="45" t="s">
        <v>53</v>
      </c>
      <c r="J291" s="46" t="s">
        <v>65</v>
      </c>
      <c r="K291" s="47">
        <v>883</v>
      </c>
      <c r="L291" s="48">
        <v>26</v>
      </c>
      <c r="M291" s="49">
        <v>45042.75105324074</v>
      </c>
      <c r="N291" s="50">
        <v>45042.751354166663</v>
      </c>
      <c r="O291" s="51" t="s">
        <v>372</v>
      </c>
      <c r="P291" s="52" t="s">
        <v>372</v>
      </c>
      <c r="Q291" s="98" t="s">
        <v>72</v>
      </c>
      <c r="R291" s="53" t="s">
        <v>160</v>
      </c>
      <c r="S291" s="54" t="s">
        <v>388</v>
      </c>
    </row>
    <row r="292" spans="1:19">
      <c r="A292" s="37" t="s">
        <v>147</v>
      </c>
      <c r="B292" s="38">
        <v>4008972</v>
      </c>
      <c r="C292" s="39">
        <v>1</v>
      </c>
      <c r="D292" s="40">
        <v>6</v>
      </c>
      <c r="E292" s="41">
        <v>37820</v>
      </c>
      <c r="F292" s="42" t="s">
        <v>148</v>
      </c>
      <c r="G292" s="43" t="s">
        <v>26</v>
      </c>
      <c r="H292" s="44">
        <v>3</v>
      </c>
      <c r="I292" s="45" t="s">
        <v>53</v>
      </c>
      <c r="J292" s="46" t="s">
        <v>65</v>
      </c>
      <c r="K292" s="47">
        <v>883</v>
      </c>
      <c r="L292" s="48">
        <v>27</v>
      </c>
      <c r="M292" s="49">
        <v>45042.751562500001</v>
      </c>
      <c r="N292" s="50">
        <v>45042.751863425918</v>
      </c>
      <c r="O292" s="51" t="s">
        <v>372</v>
      </c>
      <c r="P292" s="52" t="s">
        <v>372</v>
      </c>
      <c r="Q292" s="98" t="s">
        <v>396</v>
      </c>
      <c r="R292" s="53" t="s">
        <v>160</v>
      </c>
      <c r="S292" s="54" t="s">
        <v>193</v>
      </c>
    </row>
    <row r="293" spans="1:19">
      <c r="A293" s="37" t="s">
        <v>147</v>
      </c>
      <c r="B293" s="38">
        <v>4008976</v>
      </c>
      <c r="C293" s="39">
        <v>1</v>
      </c>
      <c r="D293" s="40">
        <v>6</v>
      </c>
      <c r="E293" s="41">
        <v>37820</v>
      </c>
      <c r="F293" s="42" t="s">
        <v>148</v>
      </c>
      <c r="G293" s="43" t="s">
        <v>26</v>
      </c>
      <c r="H293" s="44">
        <v>3</v>
      </c>
      <c r="I293" s="45" t="s">
        <v>53</v>
      </c>
      <c r="J293" s="46" t="s">
        <v>65</v>
      </c>
      <c r="K293" s="47">
        <v>883</v>
      </c>
      <c r="L293" s="48">
        <v>28</v>
      </c>
      <c r="M293" s="49">
        <v>45042.752106481479</v>
      </c>
      <c r="N293" s="50">
        <v>45042.75240740741</v>
      </c>
      <c r="O293" s="51" t="s">
        <v>372</v>
      </c>
      <c r="P293" s="52" t="s">
        <v>372</v>
      </c>
      <c r="Q293" s="98" t="s">
        <v>397</v>
      </c>
      <c r="R293" s="53" t="s">
        <v>160</v>
      </c>
      <c r="S293" s="54" t="s">
        <v>74</v>
      </c>
    </row>
    <row r="294" spans="1:19">
      <c r="A294" s="37" t="s">
        <v>147</v>
      </c>
      <c r="B294" s="38">
        <v>4008980</v>
      </c>
      <c r="C294" s="39">
        <v>1</v>
      </c>
      <c r="D294" s="40">
        <v>6</v>
      </c>
      <c r="E294" s="41">
        <v>37820</v>
      </c>
      <c r="F294" s="42" t="s">
        <v>148</v>
      </c>
      <c r="G294" s="43" t="s">
        <v>26</v>
      </c>
      <c r="H294" s="44">
        <v>3</v>
      </c>
      <c r="I294" s="45" t="s">
        <v>53</v>
      </c>
      <c r="J294" s="46" t="s">
        <v>65</v>
      </c>
      <c r="K294" s="47">
        <v>883</v>
      </c>
      <c r="L294" s="48">
        <v>29</v>
      </c>
      <c r="M294" s="49">
        <v>45042.752615740741</v>
      </c>
      <c r="N294" s="50">
        <v>45042.752916666657</v>
      </c>
      <c r="O294" s="51" t="s">
        <v>372</v>
      </c>
      <c r="P294" s="52" t="s">
        <v>372</v>
      </c>
      <c r="Q294" s="98" t="s">
        <v>396</v>
      </c>
      <c r="R294" s="53" t="s">
        <v>160</v>
      </c>
      <c r="S294" s="54" t="s">
        <v>193</v>
      </c>
    </row>
    <row r="295" spans="1:19">
      <c r="A295" s="37" t="s">
        <v>147</v>
      </c>
      <c r="B295" s="38">
        <v>4008983</v>
      </c>
      <c r="C295" s="39">
        <v>1</v>
      </c>
      <c r="D295" s="40">
        <v>6</v>
      </c>
      <c r="E295" s="41">
        <v>37820</v>
      </c>
      <c r="F295" s="42" t="s">
        <v>148</v>
      </c>
      <c r="G295" s="43" t="s">
        <v>26</v>
      </c>
      <c r="H295" s="44">
        <v>3</v>
      </c>
      <c r="I295" s="45" t="s">
        <v>53</v>
      </c>
      <c r="J295" s="46" t="s">
        <v>65</v>
      </c>
      <c r="K295" s="47">
        <v>883</v>
      </c>
      <c r="L295" s="48">
        <v>30</v>
      </c>
      <c r="M295" s="49">
        <v>45042.753125000003</v>
      </c>
      <c r="N295" s="50">
        <v>45042.753425925926</v>
      </c>
      <c r="O295" s="51" t="s">
        <v>372</v>
      </c>
      <c r="P295" s="52" t="s">
        <v>372</v>
      </c>
      <c r="Q295" s="98" t="s">
        <v>122</v>
      </c>
      <c r="R295" s="53" t="s">
        <v>160</v>
      </c>
      <c r="S295" s="54" t="s">
        <v>193</v>
      </c>
    </row>
    <row r="296" spans="1:19">
      <c r="A296" s="37" t="s">
        <v>147</v>
      </c>
      <c r="B296" s="38">
        <v>4008986</v>
      </c>
      <c r="C296" s="39">
        <v>1</v>
      </c>
      <c r="D296" s="40">
        <v>6</v>
      </c>
      <c r="E296" s="41">
        <v>37820</v>
      </c>
      <c r="F296" s="42" t="s">
        <v>148</v>
      </c>
      <c r="G296" s="43" t="s">
        <v>26</v>
      </c>
      <c r="H296" s="44">
        <v>3</v>
      </c>
      <c r="I296" s="45" t="s">
        <v>53</v>
      </c>
      <c r="J296" s="46" t="s">
        <v>65</v>
      </c>
      <c r="K296" s="47">
        <v>883</v>
      </c>
      <c r="L296" s="48">
        <v>31</v>
      </c>
      <c r="M296" s="49">
        <v>45042.753634259258</v>
      </c>
      <c r="N296" s="50">
        <v>45042.753935185188</v>
      </c>
      <c r="O296" s="51" t="s">
        <v>73</v>
      </c>
      <c r="P296" s="52" t="s">
        <v>73</v>
      </c>
      <c r="Q296" s="98" t="s">
        <v>122</v>
      </c>
      <c r="R296" s="53" t="s">
        <v>160</v>
      </c>
      <c r="S296" s="54" t="s">
        <v>193</v>
      </c>
    </row>
    <row r="297" spans="1:19">
      <c r="A297" s="37" t="s">
        <v>147</v>
      </c>
      <c r="B297" s="38">
        <v>4008993</v>
      </c>
      <c r="C297" s="39">
        <v>1</v>
      </c>
      <c r="D297" s="40">
        <v>6</v>
      </c>
      <c r="E297" s="41">
        <v>37820</v>
      </c>
      <c r="F297" s="42" t="s">
        <v>148</v>
      </c>
      <c r="G297" s="43" t="s">
        <v>26</v>
      </c>
      <c r="H297" s="44">
        <v>3</v>
      </c>
      <c r="I297" s="45" t="s">
        <v>53</v>
      </c>
      <c r="J297" s="46" t="s">
        <v>65</v>
      </c>
      <c r="K297" s="47">
        <v>883</v>
      </c>
      <c r="L297" s="48">
        <v>32</v>
      </c>
      <c r="M297" s="49">
        <v>45042.754675925928</v>
      </c>
      <c r="N297" s="50">
        <v>45042.754965277767</v>
      </c>
      <c r="O297" s="51" t="s">
        <v>372</v>
      </c>
      <c r="P297" s="52" t="s">
        <v>372</v>
      </c>
      <c r="Q297" s="98" t="s">
        <v>378</v>
      </c>
      <c r="R297" s="53" t="s">
        <v>160</v>
      </c>
      <c r="S297" s="54" t="s">
        <v>412</v>
      </c>
    </row>
    <row r="298" spans="1:19">
      <c r="A298" s="37" t="s">
        <v>147</v>
      </c>
      <c r="B298" s="38">
        <v>4008998</v>
      </c>
      <c r="C298" s="39">
        <v>1</v>
      </c>
      <c r="D298" s="40">
        <v>6</v>
      </c>
      <c r="E298" s="41">
        <v>37820</v>
      </c>
      <c r="F298" s="42" t="s">
        <v>148</v>
      </c>
      <c r="G298" s="43" t="s">
        <v>26</v>
      </c>
      <c r="H298" s="44">
        <v>3</v>
      </c>
      <c r="I298" s="45" t="s">
        <v>53</v>
      </c>
      <c r="J298" s="46" t="s">
        <v>65</v>
      </c>
      <c r="K298" s="47">
        <v>883</v>
      </c>
      <c r="L298" s="48">
        <v>33</v>
      </c>
      <c r="M298" s="49">
        <v>45042.755266203712</v>
      </c>
      <c r="N298" s="50">
        <v>45042.755567129629</v>
      </c>
      <c r="O298" s="51" t="s">
        <v>73</v>
      </c>
      <c r="P298" s="52" t="s">
        <v>73</v>
      </c>
      <c r="Q298" s="98" t="s">
        <v>73</v>
      </c>
      <c r="R298" s="53" t="s">
        <v>160</v>
      </c>
      <c r="S298" s="54" t="s">
        <v>287</v>
      </c>
    </row>
    <row r="299" spans="1:19">
      <c r="A299" s="37" t="s">
        <v>147</v>
      </c>
      <c r="B299" s="38">
        <v>4009001</v>
      </c>
      <c r="C299" s="39">
        <v>1</v>
      </c>
      <c r="D299" s="40">
        <v>6</v>
      </c>
      <c r="E299" s="41">
        <v>37820</v>
      </c>
      <c r="F299" s="42" t="s">
        <v>148</v>
      </c>
      <c r="G299" s="43" t="s">
        <v>26</v>
      </c>
      <c r="H299" s="44">
        <v>3</v>
      </c>
      <c r="I299" s="45" t="s">
        <v>53</v>
      </c>
      <c r="J299" s="46" t="s">
        <v>65</v>
      </c>
      <c r="K299" s="47">
        <v>883</v>
      </c>
      <c r="L299" s="48">
        <v>34</v>
      </c>
      <c r="M299" s="49">
        <v>45042.75576388889</v>
      </c>
      <c r="N299" s="50">
        <v>45042.756064814806</v>
      </c>
      <c r="O299" s="51" t="s">
        <v>372</v>
      </c>
      <c r="P299" s="52" t="s">
        <v>372</v>
      </c>
      <c r="Q299" s="98" t="s">
        <v>122</v>
      </c>
      <c r="R299" s="53" t="s">
        <v>160</v>
      </c>
      <c r="S299" s="54" t="s">
        <v>209</v>
      </c>
    </row>
    <row r="300" spans="1:19">
      <c r="A300" s="37" t="s">
        <v>147</v>
      </c>
      <c r="B300" s="38">
        <v>4009003</v>
      </c>
      <c r="C300" s="39">
        <v>1</v>
      </c>
      <c r="D300" s="40">
        <v>6</v>
      </c>
      <c r="E300" s="41">
        <v>37820</v>
      </c>
      <c r="F300" s="42" t="s">
        <v>148</v>
      </c>
      <c r="G300" s="43" t="s">
        <v>26</v>
      </c>
      <c r="H300" s="44">
        <v>3</v>
      </c>
      <c r="I300" s="45" t="s">
        <v>53</v>
      </c>
      <c r="J300" s="46" t="s">
        <v>65</v>
      </c>
      <c r="K300" s="47">
        <v>883</v>
      </c>
      <c r="L300" s="48">
        <v>35</v>
      </c>
      <c r="M300" s="49">
        <v>45042.756296296298</v>
      </c>
      <c r="N300" s="50">
        <v>45042.756585648152</v>
      </c>
      <c r="O300" s="51" t="s">
        <v>372</v>
      </c>
      <c r="P300" s="52" t="s">
        <v>372</v>
      </c>
      <c r="Q300" s="98" t="s">
        <v>382</v>
      </c>
      <c r="R300" s="53" t="s">
        <v>160</v>
      </c>
      <c r="S300" s="54" t="s">
        <v>268</v>
      </c>
    </row>
    <row r="301" spans="1:19">
      <c r="A301" s="37" t="s">
        <v>147</v>
      </c>
      <c r="B301" s="38">
        <v>4009006</v>
      </c>
      <c r="C301" s="39">
        <v>1</v>
      </c>
      <c r="D301" s="40">
        <v>6</v>
      </c>
      <c r="E301" s="41">
        <v>37820</v>
      </c>
      <c r="F301" s="42" t="s">
        <v>148</v>
      </c>
      <c r="G301" s="43" t="s">
        <v>26</v>
      </c>
      <c r="H301" s="44">
        <v>3</v>
      </c>
      <c r="I301" s="45" t="s">
        <v>53</v>
      </c>
      <c r="J301" s="46" t="s">
        <v>65</v>
      </c>
      <c r="K301" s="47">
        <v>883</v>
      </c>
      <c r="L301" s="48">
        <v>36</v>
      </c>
      <c r="M301" s="49">
        <v>45042.757025462961</v>
      </c>
      <c r="N301" s="50">
        <v>45042.757314814808</v>
      </c>
      <c r="O301" s="51" t="s">
        <v>372</v>
      </c>
      <c r="P301" s="52" t="s">
        <v>372</v>
      </c>
      <c r="Q301" s="98" t="s">
        <v>256</v>
      </c>
      <c r="R301" s="53" t="s">
        <v>160</v>
      </c>
      <c r="S301" s="54" t="s">
        <v>51</v>
      </c>
    </row>
    <row r="302" spans="1:19">
      <c r="A302" s="37" t="s">
        <v>147</v>
      </c>
      <c r="B302" s="38">
        <v>4009010</v>
      </c>
      <c r="C302" s="39">
        <v>1</v>
      </c>
      <c r="D302" s="40">
        <v>6</v>
      </c>
      <c r="E302" s="41">
        <v>37820</v>
      </c>
      <c r="F302" s="42" t="s">
        <v>148</v>
      </c>
      <c r="G302" s="43" t="s">
        <v>26</v>
      </c>
      <c r="H302" s="44">
        <v>3</v>
      </c>
      <c r="I302" s="45" t="s">
        <v>53</v>
      </c>
      <c r="J302" s="46" t="s">
        <v>65</v>
      </c>
      <c r="K302" s="47">
        <v>883</v>
      </c>
      <c r="L302" s="48">
        <v>37</v>
      </c>
      <c r="M302" s="49">
        <v>45042.757523148153</v>
      </c>
      <c r="N302" s="50">
        <v>45042.757824074077</v>
      </c>
      <c r="O302" s="51" t="s">
        <v>372</v>
      </c>
      <c r="P302" s="52" t="s">
        <v>372</v>
      </c>
      <c r="Q302" s="98" t="s">
        <v>122</v>
      </c>
      <c r="R302" s="53" t="s">
        <v>160</v>
      </c>
      <c r="S302" s="54" t="s">
        <v>193</v>
      </c>
    </row>
    <row r="303" spans="1:19">
      <c r="A303" s="37" t="s">
        <v>147</v>
      </c>
      <c r="B303" s="38">
        <v>4009012</v>
      </c>
      <c r="C303" s="39">
        <v>1</v>
      </c>
      <c r="D303" s="40">
        <v>6</v>
      </c>
      <c r="E303" s="41">
        <v>37820</v>
      </c>
      <c r="F303" s="42" t="s">
        <v>148</v>
      </c>
      <c r="G303" s="43" t="s">
        <v>26</v>
      </c>
      <c r="H303" s="44">
        <v>3</v>
      </c>
      <c r="I303" s="45" t="s">
        <v>53</v>
      </c>
      <c r="J303" s="46" t="s">
        <v>65</v>
      </c>
      <c r="K303" s="47">
        <v>883</v>
      </c>
      <c r="L303" s="48">
        <v>38</v>
      </c>
      <c r="M303" s="49">
        <v>45042.758032407408</v>
      </c>
      <c r="N303" s="50">
        <v>45042.758321759262</v>
      </c>
      <c r="O303" s="51" t="s">
        <v>73</v>
      </c>
      <c r="P303" s="52" t="s">
        <v>73</v>
      </c>
      <c r="Q303" s="98" t="s">
        <v>122</v>
      </c>
      <c r="R303" s="53" t="s">
        <v>160</v>
      </c>
      <c r="S303" s="54" t="s">
        <v>193</v>
      </c>
    </row>
    <row r="304" spans="1:19">
      <c r="A304" s="37" t="s">
        <v>147</v>
      </c>
      <c r="B304" s="38">
        <v>4009016</v>
      </c>
      <c r="C304" s="39">
        <v>1</v>
      </c>
      <c r="D304" s="40">
        <v>6</v>
      </c>
      <c r="E304" s="41">
        <v>37820</v>
      </c>
      <c r="F304" s="42" t="s">
        <v>148</v>
      </c>
      <c r="G304" s="43" t="s">
        <v>26</v>
      </c>
      <c r="H304" s="44">
        <v>3</v>
      </c>
      <c r="I304" s="45" t="s">
        <v>53</v>
      </c>
      <c r="J304" s="46" t="s">
        <v>65</v>
      </c>
      <c r="K304" s="47">
        <v>883</v>
      </c>
      <c r="L304" s="48">
        <v>39</v>
      </c>
      <c r="M304" s="49">
        <v>45042.758553240739</v>
      </c>
      <c r="N304" s="50">
        <v>45042.75885416667</v>
      </c>
      <c r="O304" s="51" t="s">
        <v>73</v>
      </c>
      <c r="P304" s="52" t="s">
        <v>73</v>
      </c>
      <c r="Q304" s="98" t="s">
        <v>382</v>
      </c>
      <c r="R304" s="53" t="s">
        <v>160</v>
      </c>
      <c r="S304" s="54" t="s">
        <v>268</v>
      </c>
    </row>
    <row r="305" spans="1:19">
      <c r="A305" s="37" t="s">
        <v>147</v>
      </c>
      <c r="B305" s="38">
        <v>4009018</v>
      </c>
      <c r="C305" s="39">
        <v>1</v>
      </c>
      <c r="D305" s="40">
        <v>6</v>
      </c>
      <c r="E305" s="41">
        <v>37820</v>
      </c>
      <c r="F305" s="42" t="s">
        <v>148</v>
      </c>
      <c r="G305" s="43" t="s">
        <v>26</v>
      </c>
      <c r="H305" s="44">
        <v>3</v>
      </c>
      <c r="I305" s="45" t="s">
        <v>53</v>
      </c>
      <c r="J305" s="46" t="s">
        <v>65</v>
      </c>
      <c r="K305" s="47">
        <v>883</v>
      </c>
      <c r="L305" s="48">
        <v>40</v>
      </c>
      <c r="M305" s="49">
        <v>45042.759062500001</v>
      </c>
      <c r="N305" s="50">
        <v>45042.759351851862</v>
      </c>
      <c r="O305" s="51" t="s">
        <v>372</v>
      </c>
      <c r="P305" s="52" t="s">
        <v>372</v>
      </c>
      <c r="Q305" s="98" t="s">
        <v>122</v>
      </c>
      <c r="R305" s="53" t="s">
        <v>160</v>
      </c>
      <c r="S305" s="54" t="s">
        <v>193</v>
      </c>
    </row>
    <row r="306" spans="1:19">
      <c r="A306" s="37" t="s">
        <v>147</v>
      </c>
      <c r="B306" s="38">
        <v>4009022</v>
      </c>
      <c r="C306" s="39">
        <v>1</v>
      </c>
      <c r="D306" s="40">
        <v>6</v>
      </c>
      <c r="E306" s="41">
        <v>37820</v>
      </c>
      <c r="F306" s="42" t="s">
        <v>148</v>
      </c>
      <c r="G306" s="43" t="s">
        <v>26</v>
      </c>
      <c r="H306" s="44">
        <v>3</v>
      </c>
      <c r="I306" s="45" t="s">
        <v>53</v>
      </c>
      <c r="J306" s="46" t="s">
        <v>65</v>
      </c>
      <c r="K306" s="47">
        <v>883</v>
      </c>
      <c r="L306" s="48">
        <v>41</v>
      </c>
      <c r="M306" s="49">
        <v>45042.759618055563</v>
      </c>
      <c r="N306" s="50">
        <v>45042.75990740741</v>
      </c>
      <c r="O306" s="51" t="s">
        <v>372</v>
      </c>
      <c r="P306" s="52" t="s">
        <v>372</v>
      </c>
      <c r="Q306" s="98" t="s">
        <v>398</v>
      </c>
      <c r="R306" s="53" t="s">
        <v>160</v>
      </c>
      <c r="S306" s="54" t="s">
        <v>74</v>
      </c>
    </row>
    <row r="307" spans="1:19">
      <c r="A307" s="37" t="s">
        <v>147</v>
      </c>
      <c r="B307" s="38">
        <v>4009024</v>
      </c>
      <c r="C307" s="39">
        <v>1</v>
      </c>
      <c r="D307" s="40">
        <v>6</v>
      </c>
      <c r="E307" s="41">
        <v>37820</v>
      </c>
      <c r="F307" s="42" t="s">
        <v>148</v>
      </c>
      <c r="G307" s="43" t="s">
        <v>26</v>
      </c>
      <c r="H307" s="44">
        <v>3</v>
      </c>
      <c r="I307" s="45" t="s">
        <v>53</v>
      </c>
      <c r="J307" s="46" t="s">
        <v>65</v>
      </c>
      <c r="K307" s="47">
        <v>883</v>
      </c>
      <c r="L307" s="48">
        <v>42</v>
      </c>
      <c r="M307" s="49">
        <v>45042.760162037041</v>
      </c>
      <c r="N307" s="50">
        <v>45042.760451388887</v>
      </c>
      <c r="O307" s="51" t="s">
        <v>73</v>
      </c>
      <c r="P307" s="52" t="s">
        <v>73</v>
      </c>
      <c r="Q307" s="98" t="s">
        <v>398</v>
      </c>
      <c r="R307" s="53" t="s">
        <v>160</v>
      </c>
      <c r="S307" s="54" t="s">
        <v>74</v>
      </c>
    </row>
    <row r="308" spans="1:19">
      <c r="A308" s="37" t="s">
        <v>147</v>
      </c>
      <c r="B308" s="38">
        <v>4009026</v>
      </c>
      <c r="C308" s="39">
        <v>1</v>
      </c>
      <c r="D308" s="40">
        <v>6</v>
      </c>
      <c r="E308" s="41">
        <v>37820</v>
      </c>
      <c r="F308" s="42" t="s">
        <v>148</v>
      </c>
      <c r="G308" s="43" t="s">
        <v>26</v>
      </c>
      <c r="H308" s="44">
        <v>3</v>
      </c>
      <c r="I308" s="45" t="s">
        <v>53</v>
      </c>
      <c r="J308" s="46" t="s">
        <v>65</v>
      </c>
      <c r="K308" s="47">
        <v>883</v>
      </c>
      <c r="L308" s="48">
        <v>43</v>
      </c>
      <c r="M308" s="49">
        <v>45042.760694444441</v>
      </c>
      <c r="N308" s="50">
        <v>45042.760995370372</v>
      </c>
      <c r="O308" s="51" t="s">
        <v>73</v>
      </c>
      <c r="P308" s="52" t="s">
        <v>73</v>
      </c>
      <c r="Q308" s="98" t="s">
        <v>397</v>
      </c>
      <c r="R308" s="53" t="s">
        <v>160</v>
      </c>
      <c r="S308" s="54" t="s">
        <v>74</v>
      </c>
    </row>
    <row r="309" spans="1:19">
      <c r="A309" s="37" t="s">
        <v>147</v>
      </c>
      <c r="B309" s="38">
        <v>4009028</v>
      </c>
      <c r="C309" s="39">
        <v>1</v>
      </c>
      <c r="D309" s="40">
        <v>6</v>
      </c>
      <c r="E309" s="41">
        <v>37820</v>
      </c>
      <c r="F309" s="42" t="s">
        <v>148</v>
      </c>
      <c r="G309" s="43" t="s">
        <v>26</v>
      </c>
      <c r="H309" s="44">
        <v>3</v>
      </c>
      <c r="I309" s="45" t="s">
        <v>53</v>
      </c>
      <c r="J309" s="46" t="s">
        <v>65</v>
      </c>
      <c r="K309" s="47">
        <v>883</v>
      </c>
      <c r="L309" s="48">
        <v>44</v>
      </c>
      <c r="M309" s="49">
        <v>45042.761180555557</v>
      </c>
      <c r="N309" s="50">
        <v>45042.761481481481</v>
      </c>
      <c r="O309" s="51" t="s">
        <v>372</v>
      </c>
      <c r="P309" s="52" t="s">
        <v>372</v>
      </c>
      <c r="Q309" s="98" t="s">
        <v>395</v>
      </c>
      <c r="R309" s="53" t="s">
        <v>160</v>
      </c>
      <c r="S309" s="54" t="s">
        <v>191</v>
      </c>
    </row>
    <row r="310" spans="1:19">
      <c r="A310" s="37" t="s">
        <v>147</v>
      </c>
      <c r="B310" s="38">
        <v>4009031</v>
      </c>
      <c r="C310" s="39">
        <v>1</v>
      </c>
      <c r="D310" s="40">
        <v>6</v>
      </c>
      <c r="E310" s="41">
        <v>37820</v>
      </c>
      <c r="F310" s="42" t="s">
        <v>148</v>
      </c>
      <c r="G310" s="43" t="s">
        <v>26</v>
      </c>
      <c r="H310" s="44">
        <v>3</v>
      </c>
      <c r="I310" s="45" t="s">
        <v>53</v>
      </c>
      <c r="J310" s="46" t="s">
        <v>65</v>
      </c>
      <c r="K310" s="47">
        <v>883</v>
      </c>
      <c r="L310" s="48">
        <v>45</v>
      </c>
      <c r="M310" s="49">
        <v>45042.761678240742</v>
      </c>
      <c r="N310" s="50">
        <v>45042.761979166673</v>
      </c>
      <c r="O310" s="51" t="s">
        <v>73</v>
      </c>
      <c r="P310" s="52" t="s">
        <v>73</v>
      </c>
      <c r="Q310" s="98" t="s">
        <v>394</v>
      </c>
      <c r="R310" s="53" t="s">
        <v>160</v>
      </c>
      <c r="S310" s="54" t="s">
        <v>209</v>
      </c>
    </row>
    <row r="311" spans="1:19">
      <c r="A311" s="37" t="s">
        <v>147</v>
      </c>
      <c r="B311" s="38">
        <v>4009033</v>
      </c>
      <c r="C311" s="39">
        <v>1</v>
      </c>
      <c r="D311" s="40">
        <v>6</v>
      </c>
      <c r="E311" s="41">
        <v>37820</v>
      </c>
      <c r="F311" s="42" t="s">
        <v>148</v>
      </c>
      <c r="G311" s="43" t="s">
        <v>26</v>
      </c>
      <c r="H311" s="44">
        <v>3</v>
      </c>
      <c r="I311" s="45" t="s">
        <v>53</v>
      </c>
      <c r="J311" s="46" t="s">
        <v>65</v>
      </c>
      <c r="K311" s="47">
        <v>883</v>
      </c>
      <c r="L311" s="48">
        <v>46</v>
      </c>
      <c r="M311" s="49">
        <v>45042.762175925927</v>
      </c>
      <c r="N311" s="50">
        <v>45042.762476851851</v>
      </c>
      <c r="O311" s="51" t="s">
        <v>73</v>
      </c>
      <c r="P311" s="52" t="s">
        <v>372</v>
      </c>
      <c r="Q311" s="98" t="s">
        <v>122</v>
      </c>
      <c r="R311" s="53" t="s">
        <v>160</v>
      </c>
      <c r="S311" s="54" t="s">
        <v>209</v>
      </c>
    </row>
    <row r="312" spans="1:19">
      <c r="A312" s="37" t="s">
        <v>147</v>
      </c>
      <c r="B312" s="38">
        <v>4009036</v>
      </c>
      <c r="C312" s="39">
        <v>1</v>
      </c>
      <c r="D312" s="40">
        <v>6</v>
      </c>
      <c r="E312" s="41">
        <v>37820</v>
      </c>
      <c r="F312" s="42" t="s">
        <v>148</v>
      </c>
      <c r="G312" s="43" t="s">
        <v>26</v>
      </c>
      <c r="H312" s="44">
        <v>3</v>
      </c>
      <c r="I312" s="45" t="s">
        <v>53</v>
      </c>
      <c r="J312" s="46" t="s">
        <v>65</v>
      </c>
      <c r="K312" s="47">
        <v>883</v>
      </c>
      <c r="L312" s="48">
        <v>47</v>
      </c>
      <c r="M312" s="49">
        <v>45042.762708333343</v>
      </c>
      <c r="N312" s="50">
        <v>45042.763009259259</v>
      </c>
      <c r="O312" s="51" t="s">
        <v>372</v>
      </c>
      <c r="P312" s="52" t="s">
        <v>372</v>
      </c>
      <c r="Q312" s="98" t="s">
        <v>397</v>
      </c>
      <c r="R312" s="53" t="s">
        <v>160</v>
      </c>
      <c r="S312" s="54" t="s">
        <v>210</v>
      </c>
    </row>
    <row r="313" spans="1:19">
      <c r="A313" s="37" t="s">
        <v>147</v>
      </c>
      <c r="B313" s="38">
        <v>4009040</v>
      </c>
      <c r="C313" s="39">
        <v>1</v>
      </c>
      <c r="D313" s="40">
        <v>6</v>
      </c>
      <c r="E313" s="41">
        <v>37820</v>
      </c>
      <c r="F313" s="42" t="s">
        <v>148</v>
      </c>
      <c r="G313" s="43" t="s">
        <v>26</v>
      </c>
      <c r="H313" s="44">
        <v>3</v>
      </c>
      <c r="I313" s="45" t="s">
        <v>53</v>
      </c>
      <c r="J313" s="46" t="s">
        <v>65</v>
      </c>
      <c r="K313" s="47">
        <v>883</v>
      </c>
      <c r="L313" s="48">
        <v>48</v>
      </c>
      <c r="M313" s="49">
        <v>45042.763333333343</v>
      </c>
      <c r="N313" s="50">
        <v>45042.76363425926</v>
      </c>
      <c r="O313" s="51" t="s">
        <v>372</v>
      </c>
      <c r="P313" s="52" t="s">
        <v>372</v>
      </c>
      <c r="Q313" s="98" t="s">
        <v>284</v>
      </c>
      <c r="R313" s="53" t="s">
        <v>160</v>
      </c>
      <c r="S313" s="54" t="s">
        <v>245</v>
      </c>
    </row>
    <row r="314" spans="1:19">
      <c r="A314" s="37" t="s">
        <v>147</v>
      </c>
      <c r="B314" s="38">
        <v>4009042</v>
      </c>
      <c r="C314" s="39">
        <v>1</v>
      </c>
      <c r="D314" s="40">
        <v>6</v>
      </c>
      <c r="E314" s="41">
        <v>37820</v>
      </c>
      <c r="F314" s="42" t="s">
        <v>148</v>
      </c>
      <c r="G314" s="43" t="s">
        <v>26</v>
      </c>
      <c r="H314" s="44">
        <v>3</v>
      </c>
      <c r="I314" s="45" t="s">
        <v>53</v>
      </c>
      <c r="J314" s="46" t="s">
        <v>65</v>
      </c>
      <c r="K314" s="47">
        <v>883</v>
      </c>
      <c r="L314" s="48">
        <v>49</v>
      </c>
      <c r="M314" s="49">
        <v>45042.763877314806</v>
      </c>
      <c r="N314" s="50">
        <v>45042.764166666668</v>
      </c>
      <c r="O314" s="51" t="s">
        <v>73</v>
      </c>
      <c r="P314" s="52" t="s">
        <v>372</v>
      </c>
      <c r="Q314" s="98" t="s">
        <v>397</v>
      </c>
      <c r="R314" s="53" t="s">
        <v>160</v>
      </c>
      <c r="S314" s="54" t="s">
        <v>74</v>
      </c>
    </row>
    <row r="315" spans="1:19">
      <c r="A315" s="37" t="s">
        <v>147</v>
      </c>
      <c r="B315" s="38">
        <v>4009045</v>
      </c>
      <c r="C315" s="39">
        <v>1</v>
      </c>
      <c r="D315" s="40">
        <v>6</v>
      </c>
      <c r="E315" s="41">
        <v>37820</v>
      </c>
      <c r="F315" s="42" t="s">
        <v>148</v>
      </c>
      <c r="G315" s="43" t="s">
        <v>26</v>
      </c>
      <c r="H315" s="44">
        <v>3</v>
      </c>
      <c r="I315" s="45" t="s">
        <v>53</v>
      </c>
      <c r="J315" s="46" t="s">
        <v>65</v>
      </c>
      <c r="K315" s="47">
        <v>883</v>
      </c>
      <c r="L315" s="48">
        <v>50</v>
      </c>
      <c r="M315" s="49">
        <v>45042.764386574083</v>
      </c>
      <c r="N315" s="50">
        <v>45042.764687499999</v>
      </c>
      <c r="O315" s="51" t="s">
        <v>372</v>
      </c>
      <c r="P315" s="52" t="s">
        <v>372</v>
      </c>
      <c r="Q315" s="98" t="s">
        <v>396</v>
      </c>
      <c r="R315" s="53" t="s">
        <v>160</v>
      </c>
      <c r="S315" s="54" t="s">
        <v>193</v>
      </c>
    </row>
    <row r="316" spans="1:19">
      <c r="A316" s="37" t="s">
        <v>147</v>
      </c>
      <c r="B316" s="38">
        <v>4009048</v>
      </c>
      <c r="C316" s="39">
        <v>1</v>
      </c>
      <c r="D316" s="40">
        <v>6</v>
      </c>
      <c r="E316" s="41">
        <v>37820</v>
      </c>
      <c r="F316" s="42" t="s">
        <v>148</v>
      </c>
      <c r="G316" s="43" t="s">
        <v>26</v>
      </c>
      <c r="H316" s="44">
        <v>3</v>
      </c>
      <c r="I316" s="45" t="s">
        <v>53</v>
      </c>
      <c r="J316" s="46" t="s">
        <v>65</v>
      </c>
      <c r="K316" s="47">
        <v>883</v>
      </c>
      <c r="L316" s="48">
        <v>51</v>
      </c>
      <c r="M316" s="49">
        <v>45042.764988425923</v>
      </c>
      <c r="N316" s="50">
        <v>45042.765277777777</v>
      </c>
      <c r="O316" s="51" t="s">
        <v>372</v>
      </c>
      <c r="P316" s="52" t="s">
        <v>372</v>
      </c>
      <c r="Q316" s="98" t="s">
        <v>73</v>
      </c>
      <c r="R316" s="53" t="s">
        <v>160</v>
      </c>
      <c r="S316" s="54" t="s">
        <v>121</v>
      </c>
    </row>
    <row r="317" spans="1:19">
      <c r="A317" s="37" t="s">
        <v>147</v>
      </c>
      <c r="B317" s="38">
        <v>4009050</v>
      </c>
      <c r="C317" s="39">
        <v>1</v>
      </c>
      <c r="D317" s="40">
        <v>6</v>
      </c>
      <c r="E317" s="41">
        <v>37820</v>
      </c>
      <c r="F317" s="42" t="s">
        <v>148</v>
      </c>
      <c r="G317" s="43" t="s">
        <v>26</v>
      </c>
      <c r="H317" s="44">
        <v>3</v>
      </c>
      <c r="I317" s="45" t="s">
        <v>53</v>
      </c>
      <c r="J317" s="46" t="s">
        <v>65</v>
      </c>
      <c r="K317" s="47">
        <v>883</v>
      </c>
      <c r="L317" s="48">
        <v>52</v>
      </c>
      <c r="M317" s="49">
        <v>45042.765497685177</v>
      </c>
      <c r="N317" s="50">
        <v>45042.765798611108</v>
      </c>
      <c r="O317" s="51" t="s">
        <v>372</v>
      </c>
      <c r="P317" s="52" t="s">
        <v>372</v>
      </c>
      <c r="Q317" s="98" t="s">
        <v>396</v>
      </c>
      <c r="R317" s="53" t="s">
        <v>160</v>
      </c>
      <c r="S317" s="54" t="s">
        <v>268</v>
      </c>
    </row>
    <row r="318" spans="1:19">
      <c r="A318" s="37" t="s">
        <v>147</v>
      </c>
      <c r="B318" s="38">
        <v>4009051</v>
      </c>
      <c r="C318" s="39">
        <v>1</v>
      </c>
      <c r="D318" s="40">
        <v>6</v>
      </c>
      <c r="E318" s="41">
        <v>37820</v>
      </c>
      <c r="F318" s="42" t="s">
        <v>148</v>
      </c>
      <c r="G318" s="43" t="s">
        <v>26</v>
      </c>
      <c r="H318" s="44">
        <v>3</v>
      </c>
      <c r="I318" s="45" t="s">
        <v>53</v>
      </c>
      <c r="J318" s="46" t="s">
        <v>65</v>
      </c>
      <c r="K318" s="47">
        <v>883</v>
      </c>
      <c r="L318" s="48">
        <v>53</v>
      </c>
      <c r="M318" s="49">
        <v>45042.766030092593</v>
      </c>
      <c r="N318" s="50">
        <v>45042.766331018523</v>
      </c>
      <c r="O318" s="51" t="s">
        <v>73</v>
      </c>
      <c r="P318" s="52" t="s">
        <v>73</v>
      </c>
      <c r="Q318" s="98" t="s">
        <v>382</v>
      </c>
      <c r="R318" s="53" t="s">
        <v>160</v>
      </c>
      <c r="S318" s="54" t="s">
        <v>210</v>
      </c>
    </row>
    <row r="319" spans="1:19">
      <c r="A319" s="37" t="s">
        <v>147</v>
      </c>
      <c r="B319" s="38">
        <v>4009054</v>
      </c>
      <c r="C319" s="39">
        <v>1</v>
      </c>
      <c r="D319" s="40">
        <v>6</v>
      </c>
      <c r="E319" s="41">
        <v>37820</v>
      </c>
      <c r="F319" s="42" t="s">
        <v>148</v>
      </c>
      <c r="G319" s="43" t="s">
        <v>26</v>
      </c>
      <c r="H319" s="44">
        <v>3</v>
      </c>
      <c r="I319" s="45" t="s">
        <v>53</v>
      </c>
      <c r="J319" s="46" t="s">
        <v>65</v>
      </c>
      <c r="K319" s="47">
        <v>883</v>
      </c>
      <c r="L319" s="48">
        <v>54</v>
      </c>
      <c r="M319" s="49">
        <v>45042.766550925917</v>
      </c>
      <c r="N319" s="50">
        <v>45042.766851851848</v>
      </c>
      <c r="O319" s="51" t="s">
        <v>372</v>
      </c>
      <c r="P319" s="52" t="s">
        <v>372</v>
      </c>
      <c r="Q319" s="98" t="s">
        <v>382</v>
      </c>
      <c r="R319" s="53" t="s">
        <v>160</v>
      </c>
      <c r="S319" s="54" t="s">
        <v>268</v>
      </c>
    </row>
    <row r="320" spans="1:19">
      <c r="A320" s="37" t="s">
        <v>147</v>
      </c>
      <c r="B320" s="38">
        <v>4009057</v>
      </c>
      <c r="C320" s="39">
        <v>1</v>
      </c>
      <c r="D320" s="40">
        <v>6</v>
      </c>
      <c r="E320" s="41">
        <v>37820</v>
      </c>
      <c r="F320" s="42" t="s">
        <v>148</v>
      </c>
      <c r="G320" s="43" t="s">
        <v>26</v>
      </c>
      <c r="H320" s="44">
        <v>3</v>
      </c>
      <c r="I320" s="45" t="s">
        <v>53</v>
      </c>
      <c r="J320" s="46" t="s">
        <v>65</v>
      </c>
      <c r="K320" s="47">
        <v>883</v>
      </c>
      <c r="L320" s="48">
        <v>55</v>
      </c>
      <c r="M320" s="49">
        <v>45042.767071759263</v>
      </c>
      <c r="N320" s="50">
        <v>45042.767361111109</v>
      </c>
      <c r="O320" s="51" t="s">
        <v>73</v>
      </c>
      <c r="P320" s="52" t="s">
        <v>73</v>
      </c>
      <c r="Q320" s="98" t="s">
        <v>396</v>
      </c>
      <c r="R320" s="53" t="s">
        <v>160</v>
      </c>
      <c r="S320" s="54" t="s">
        <v>268</v>
      </c>
    </row>
    <row r="321" spans="1:19">
      <c r="A321" s="37" t="s">
        <v>147</v>
      </c>
      <c r="B321" s="38">
        <v>4009059</v>
      </c>
      <c r="C321" s="39">
        <v>1</v>
      </c>
      <c r="D321" s="40">
        <v>6</v>
      </c>
      <c r="E321" s="41">
        <v>37820</v>
      </c>
      <c r="F321" s="42" t="s">
        <v>148</v>
      </c>
      <c r="G321" s="43" t="s">
        <v>26</v>
      </c>
      <c r="H321" s="44">
        <v>3</v>
      </c>
      <c r="I321" s="45" t="s">
        <v>53</v>
      </c>
      <c r="J321" s="46" t="s">
        <v>65</v>
      </c>
      <c r="K321" s="47">
        <v>883</v>
      </c>
      <c r="L321" s="48">
        <v>56</v>
      </c>
      <c r="M321" s="49">
        <v>45042.767581018517</v>
      </c>
      <c r="N321" s="50">
        <v>45042.767870370371</v>
      </c>
      <c r="O321" s="51" t="s">
        <v>372</v>
      </c>
      <c r="P321" s="52" t="s">
        <v>372</v>
      </c>
      <c r="Q321" s="98" t="s">
        <v>396</v>
      </c>
      <c r="R321" s="53" t="s">
        <v>160</v>
      </c>
      <c r="S321" s="54" t="s">
        <v>193</v>
      </c>
    </row>
    <row r="322" spans="1:19">
      <c r="A322" s="37" t="s">
        <v>147</v>
      </c>
      <c r="B322" s="38">
        <v>4009062</v>
      </c>
      <c r="C322" s="39">
        <v>1</v>
      </c>
      <c r="D322" s="40">
        <v>6</v>
      </c>
      <c r="E322" s="41">
        <v>37820</v>
      </c>
      <c r="F322" s="42" t="s">
        <v>148</v>
      </c>
      <c r="G322" s="43" t="s">
        <v>26</v>
      </c>
      <c r="H322" s="44">
        <v>3</v>
      </c>
      <c r="I322" s="45" t="s">
        <v>53</v>
      </c>
      <c r="J322" s="46" t="s">
        <v>65</v>
      </c>
      <c r="K322" s="47">
        <v>883</v>
      </c>
      <c r="L322" s="48">
        <v>57</v>
      </c>
      <c r="M322" s="49">
        <v>45042.768171296288</v>
      </c>
      <c r="N322" s="50">
        <v>45042.768472222233</v>
      </c>
      <c r="O322" s="51" t="s">
        <v>73</v>
      </c>
      <c r="P322" s="52" t="s">
        <v>372</v>
      </c>
      <c r="Q322" s="98" t="s">
        <v>73</v>
      </c>
      <c r="R322" s="53" t="s">
        <v>160</v>
      </c>
      <c r="S322" s="54" t="s">
        <v>287</v>
      </c>
    </row>
    <row r="323" spans="1:19">
      <c r="A323" s="37" t="s">
        <v>147</v>
      </c>
      <c r="B323" s="38">
        <v>4009065</v>
      </c>
      <c r="C323" s="39">
        <v>1</v>
      </c>
      <c r="D323" s="40">
        <v>6</v>
      </c>
      <c r="E323" s="41">
        <v>37820</v>
      </c>
      <c r="F323" s="42" t="s">
        <v>148</v>
      </c>
      <c r="G323" s="43" t="s">
        <v>26</v>
      </c>
      <c r="H323" s="44">
        <v>3</v>
      </c>
      <c r="I323" s="45" t="s">
        <v>53</v>
      </c>
      <c r="J323" s="46" t="s">
        <v>65</v>
      </c>
      <c r="K323" s="47">
        <v>883</v>
      </c>
      <c r="L323" s="48">
        <v>58</v>
      </c>
      <c r="M323" s="49">
        <v>45042.768692129634</v>
      </c>
      <c r="N323" s="50">
        <v>45042.76898148148</v>
      </c>
      <c r="O323" s="51" t="s">
        <v>372</v>
      </c>
      <c r="P323" s="52" t="s">
        <v>372</v>
      </c>
      <c r="Q323" s="98" t="s">
        <v>396</v>
      </c>
      <c r="R323" s="53" t="s">
        <v>160</v>
      </c>
      <c r="S323" s="54" t="s">
        <v>268</v>
      </c>
    </row>
    <row r="324" spans="1:19">
      <c r="A324" s="37" t="s">
        <v>147</v>
      </c>
      <c r="B324" s="38">
        <v>4009068</v>
      </c>
      <c r="C324" s="39">
        <v>1</v>
      </c>
      <c r="D324" s="40">
        <v>6</v>
      </c>
      <c r="E324" s="41">
        <v>37820</v>
      </c>
      <c r="F324" s="42" t="s">
        <v>148</v>
      </c>
      <c r="G324" s="43" t="s">
        <v>26</v>
      </c>
      <c r="H324" s="44">
        <v>3</v>
      </c>
      <c r="I324" s="45" t="s">
        <v>53</v>
      </c>
      <c r="J324" s="46" t="s">
        <v>65</v>
      </c>
      <c r="K324" s="47">
        <v>883</v>
      </c>
      <c r="L324" s="48">
        <v>59</v>
      </c>
      <c r="M324" s="49">
        <v>45042.769305555557</v>
      </c>
      <c r="N324" s="50">
        <v>45042.769594907397</v>
      </c>
      <c r="O324" s="51" t="s">
        <v>372</v>
      </c>
      <c r="P324" s="52" t="s">
        <v>372</v>
      </c>
      <c r="Q324" s="98" t="s">
        <v>387</v>
      </c>
      <c r="R324" s="53" t="s">
        <v>160</v>
      </c>
      <c r="S324" s="54" t="s">
        <v>388</v>
      </c>
    </row>
    <row r="325" spans="1:19">
      <c r="A325" s="37" t="s">
        <v>147</v>
      </c>
      <c r="B325" s="38">
        <v>4009070</v>
      </c>
      <c r="C325" s="39">
        <v>1</v>
      </c>
      <c r="D325" s="40">
        <v>6</v>
      </c>
      <c r="E325" s="41">
        <v>37820</v>
      </c>
      <c r="F325" s="42" t="s">
        <v>148</v>
      </c>
      <c r="G325" s="43" t="s">
        <v>26</v>
      </c>
      <c r="H325" s="44">
        <v>3</v>
      </c>
      <c r="I325" s="45" t="s">
        <v>53</v>
      </c>
      <c r="J325" s="46" t="s">
        <v>65</v>
      </c>
      <c r="K325" s="47">
        <v>883</v>
      </c>
      <c r="L325" s="48">
        <v>60</v>
      </c>
      <c r="M325" s="49">
        <v>45042.769826388889</v>
      </c>
      <c r="N325" s="50">
        <v>45042.770127314812</v>
      </c>
      <c r="O325" s="51" t="s">
        <v>372</v>
      </c>
      <c r="P325" s="52" t="s">
        <v>372</v>
      </c>
      <c r="Q325" s="98" t="s">
        <v>382</v>
      </c>
      <c r="R325" s="53" t="s">
        <v>160</v>
      </c>
      <c r="S325" s="54" t="s">
        <v>268</v>
      </c>
    </row>
    <row r="326" spans="1:19">
      <c r="A326" s="37" t="s">
        <v>147</v>
      </c>
      <c r="B326" s="38">
        <v>4009076</v>
      </c>
      <c r="C326" s="39">
        <v>1</v>
      </c>
      <c r="D326" s="40">
        <v>6</v>
      </c>
      <c r="E326" s="41">
        <v>37820</v>
      </c>
      <c r="F326" s="42" t="s">
        <v>148</v>
      </c>
      <c r="G326" s="43" t="s">
        <v>26</v>
      </c>
      <c r="H326" s="44">
        <v>3</v>
      </c>
      <c r="I326" s="45" t="s">
        <v>53</v>
      </c>
      <c r="J326" s="46" t="s">
        <v>65</v>
      </c>
      <c r="K326" s="47">
        <v>883</v>
      </c>
      <c r="L326" s="48">
        <v>61</v>
      </c>
      <c r="M326" s="49">
        <v>45042.770520833343</v>
      </c>
      <c r="N326" s="50">
        <v>45042.770821759259</v>
      </c>
      <c r="O326" s="51" t="s">
        <v>372</v>
      </c>
      <c r="P326" s="52" t="s">
        <v>372</v>
      </c>
      <c r="Q326" s="98" t="s">
        <v>306</v>
      </c>
      <c r="R326" s="53" t="s">
        <v>160</v>
      </c>
      <c r="S326" s="54" t="s">
        <v>379</v>
      </c>
    </row>
    <row r="327" spans="1:19">
      <c r="A327" s="37" t="s">
        <v>147</v>
      </c>
      <c r="B327" s="38">
        <v>4009078</v>
      </c>
      <c r="C327" s="39">
        <v>1</v>
      </c>
      <c r="D327" s="40">
        <v>6</v>
      </c>
      <c r="E327" s="41">
        <v>37820</v>
      </c>
      <c r="F327" s="42" t="s">
        <v>148</v>
      </c>
      <c r="G327" s="43" t="s">
        <v>26</v>
      </c>
      <c r="H327" s="44">
        <v>3</v>
      </c>
      <c r="I327" s="45" t="s">
        <v>53</v>
      </c>
      <c r="J327" s="46" t="s">
        <v>65</v>
      </c>
      <c r="K327" s="47">
        <v>883</v>
      </c>
      <c r="L327" s="48">
        <v>62</v>
      </c>
      <c r="M327" s="49">
        <v>45042.771053240736</v>
      </c>
      <c r="N327" s="50">
        <v>45042.77134259259</v>
      </c>
      <c r="O327" s="51" t="s">
        <v>372</v>
      </c>
      <c r="P327" s="52" t="s">
        <v>372</v>
      </c>
      <c r="Q327" s="98" t="s">
        <v>382</v>
      </c>
      <c r="R327" s="53" t="s">
        <v>160</v>
      </c>
      <c r="S327" s="54" t="s">
        <v>210</v>
      </c>
    </row>
    <row r="328" spans="1:19">
      <c r="A328" s="37" t="s">
        <v>147</v>
      </c>
      <c r="B328" s="38">
        <v>4009093</v>
      </c>
      <c r="C328" s="39">
        <v>1</v>
      </c>
      <c r="D328" s="40">
        <v>6</v>
      </c>
      <c r="E328" s="41">
        <v>37820</v>
      </c>
      <c r="F328" s="42" t="s">
        <v>148</v>
      </c>
      <c r="G328" s="43" t="s">
        <v>26</v>
      </c>
      <c r="H328" s="44">
        <v>3</v>
      </c>
      <c r="I328" s="45" t="s">
        <v>53</v>
      </c>
      <c r="J328" s="46" t="s">
        <v>65</v>
      </c>
      <c r="K328" s="47">
        <v>883</v>
      </c>
      <c r="L328" s="48">
        <v>63</v>
      </c>
      <c r="M328" s="49">
        <v>45042.775601851848</v>
      </c>
      <c r="N328" s="50">
        <v>45042.775891203702</v>
      </c>
      <c r="O328" s="51" t="s">
        <v>73</v>
      </c>
      <c r="P328" s="52" t="s">
        <v>73</v>
      </c>
      <c r="Q328" s="98" t="s">
        <v>413</v>
      </c>
      <c r="R328" s="53" t="s">
        <v>160</v>
      </c>
      <c r="S328" s="54" t="s">
        <v>266</v>
      </c>
    </row>
    <row r="329" spans="1:19">
      <c r="A329" s="37" t="s">
        <v>147</v>
      </c>
      <c r="B329" s="38">
        <v>4009097</v>
      </c>
      <c r="C329" s="39">
        <v>1</v>
      </c>
      <c r="D329" s="40">
        <v>6</v>
      </c>
      <c r="E329" s="41">
        <v>37820</v>
      </c>
      <c r="F329" s="42" t="s">
        <v>148</v>
      </c>
      <c r="G329" s="43" t="s">
        <v>26</v>
      </c>
      <c r="H329" s="44">
        <v>3</v>
      </c>
      <c r="I329" s="45" t="s">
        <v>53</v>
      </c>
      <c r="J329" s="46" t="s">
        <v>65</v>
      </c>
      <c r="K329" s="47">
        <v>883</v>
      </c>
      <c r="L329" s="48">
        <v>64</v>
      </c>
      <c r="M329" s="49">
        <v>45042.776134259257</v>
      </c>
      <c r="N329" s="50">
        <v>45042.776435185187</v>
      </c>
      <c r="O329" s="51" t="s">
        <v>73</v>
      </c>
      <c r="P329" s="52" t="s">
        <v>73</v>
      </c>
      <c r="Q329" s="98" t="s">
        <v>397</v>
      </c>
      <c r="R329" s="53" t="s">
        <v>160</v>
      </c>
      <c r="S329" s="54" t="s">
        <v>74</v>
      </c>
    </row>
    <row r="330" spans="1:19">
      <c r="A330" s="37" t="s">
        <v>147</v>
      </c>
      <c r="B330" s="38">
        <v>4009099</v>
      </c>
      <c r="C330" s="39">
        <v>1</v>
      </c>
      <c r="D330" s="40">
        <v>6</v>
      </c>
      <c r="E330" s="41">
        <v>37820</v>
      </c>
      <c r="F330" s="42" t="s">
        <v>148</v>
      </c>
      <c r="G330" s="43" t="s">
        <v>26</v>
      </c>
      <c r="H330" s="44">
        <v>3</v>
      </c>
      <c r="I330" s="45" t="s">
        <v>53</v>
      </c>
      <c r="J330" s="46" t="s">
        <v>65</v>
      </c>
      <c r="K330" s="47">
        <v>883</v>
      </c>
      <c r="L330" s="48">
        <v>65</v>
      </c>
      <c r="M330" s="49">
        <v>45042.776956018519</v>
      </c>
      <c r="N330" s="50">
        <v>45042.777245370373</v>
      </c>
      <c r="O330" s="51" t="s">
        <v>372</v>
      </c>
      <c r="P330" s="52" t="s">
        <v>372</v>
      </c>
      <c r="Q330" s="98" t="s">
        <v>193</v>
      </c>
      <c r="R330" s="53" t="s">
        <v>160</v>
      </c>
      <c r="S330" s="54" t="s">
        <v>414</v>
      </c>
    </row>
    <row r="331" spans="1:19">
      <c r="A331" s="37" t="s">
        <v>147</v>
      </c>
      <c r="B331" s="38">
        <v>4009102</v>
      </c>
      <c r="C331" s="39">
        <v>1</v>
      </c>
      <c r="D331" s="40">
        <v>6</v>
      </c>
      <c r="E331" s="41">
        <v>37820</v>
      </c>
      <c r="F331" s="42" t="s">
        <v>148</v>
      </c>
      <c r="G331" s="43" t="s">
        <v>26</v>
      </c>
      <c r="H331" s="44">
        <v>3</v>
      </c>
      <c r="I331" s="45" t="s">
        <v>53</v>
      </c>
      <c r="J331" s="46" t="s">
        <v>65</v>
      </c>
      <c r="K331" s="47">
        <v>883</v>
      </c>
      <c r="L331" s="48">
        <v>66</v>
      </c>
      <c r="M331" s="49">
        <v>45042.777662037042</v>
      </c>
      <c r="N331" s="50">
        <v>45042.777962962973</v>
      </c>
      <c r="O331" s="51" t="s">
        <v>372</v>
      </c>
      <c r="P331" s="52" t="s">
        <v>372</v>
      </c>
      <c r="Q331" s="98" t="s">
        <v>207</v>
      </c>
      <c r="R331" s="53" t="s">
        <v>160</v>
      </c>
      <c r="S331" s="54" t="s">
        <v>195</v>
      </c>
    </row>
    <row r="332" spans="1:19">
      <c r="A332" s="37" t="s">
        <v>147</v>
      </c>
      <c r="B332" s="38">
        <v>4009108</v>
      </c>
      <c r="C332" s="39">
        <v>1</v>
      </c>
      <c r="D332" s="40">
        <v>6</v>
      </c>
      <c r="E332" s="41">
        <v>37820</v>
      </c>
      <c r="F332" s="42" t="s">
        <v>148</v>
      </c>
      <c r="G332" s="43" t="s">
        <v>26</v>
      </c>
      <c r="H332" s="44">
        <v>3</v>
      </c>
      <c r="I332" s="45" t="s">
        <v>53</v>
      </c>
      <c r="J332" s="46" t="s">
        <v>65</v>
      </c>
      <c r="K332" s="47">
        <v>883</v>
      </c>
      <c r="L332" s="48">
        <v>67</v>
      </c>
      <c r="M332" s="49">
        <v>45042.779340277782</v>
      </c>
      <c r="N332" s="50">
        <v>45042.779652777783</v>
      </c>
      <c r="O332" s="51" t="s">
        <v>72</v>
      </c>
      <c r="P332" s="52" t="s">
        <v>73</v>
      </c>
      <c r="Q332" s="98" t="s">
        <v>415</v>
      </c>
      <c r="R332" s="53" t="s">
        <v>160</v>
      </c>
      <c r="S332" s="54" t="s">
        <v>276</v>
      </c>
    </row>
    <row r="333" spans="1:19">
      <c r="A333" s="37" t="s">
        <v>147</v>
      </c>
      <c r="B333" s="38">
        <v>4009111</v>
      </c>
      <c r="C333" s="39">
        <v>1</v>
      </c>
      <c r="D333" s="40">
        <v>6</v>
      </c>
      <c r="E333" s="41">
        <v>37820</v>
      </c>
      <c r="F333" s="42" t="s">
        <v>148</v>
      </c>
      <c r="G333" s="43" t="s">
        <v>26</v>
      </c>
      <c r="H333" s="44">
        <v>3</v>
      </c>
      <c r="I333" s="45" t="s">
        <v>53</v>
      </c>
      <c r="J333" s="46" t="s">
        <v>65</v>
      </c>
      <c r="K333" s="47">
        <v>883</v>
      </c>
      <c r="L333" s="48">
        <v>68</v>
      </c>
      <c r="M333" s="49">
        <v>45042.780405092592</v>
      </c>
      <c r="N333" s="50">
        <v>45042.78056712963</v>
      </c>
      <c r="O333" s="51" t="s">
        <v>393</v>
      </c>
      <c r="P333" s="52" t="s">
        <v>393</v>
      </c>
      <c r="Q333" s="98" t="s">
        <v>226</v>
      </c>
      <c r="R333" s="53" t="s">
        <v>160</v>
      </c>
      <c r="S333" s="54" t="s">
        <v>200</v>
      </c>
    </row>
    <row r="334" spans="1:19">
      <c r="A334" s="37" t="s">
        <v>147</v>
      </c>
      <c r="B334" s="38">
        <v>4009120</v>
      </c>
      <c r="C334" s="39">
        <v>1</v>
      </c>
      <c r="D334" s="40">
        <v>6</v>
      </c>
      <c r="E334" s="41">
        <v>37820</v>
      </c>
      <c r="F334" s="42" t="s">
        <v>148</v>
      </c>
      <c r="G334" s="43" t="s">
        <v>26</v>
      </c>
      <c r="H334" s="44">
        <v>3</v>
      </c>
      <c r="I334" s="45" t="s">
        <v>53</v>
      </c>
      <c r="J334" s="46" t="s">
        <v>65</v>
      </c>
      <c r="K334" s="47">
        <v>883</v>
      </c>
      <c r="L334" s="48">
        <v>69</v>
      </c>
      <c r="M334" s="49">
        <v>45042.7809375</v>
      </c>
      <c r="N334" s="50">
        <v>45042.781828703701</v>
      </c>
      <c r="O334" s="51" t="s">
        <v>119</v>
      </c>
      <c r="P334" s="52" t="s">
        <v>191</v>
      </c>
      <c r="Q334" s="98" t="s">
        <v>38</v>
      </c>
      <c r="R334" s="53" t="s">
        <v>207</v>
      </c>
      <c r="S334" s="54" t="s">
        <v>408</v>
      </c>
    </row>
    <row r="335" spans="1:19">
      <c r="A335" s="37" t="s">
        <v>147</v>
      </c>
      <c r="B335" s="38">
        <v>4009122</v>
      </c>
      <c r="C335" s="39">
        <v>1</v>
      </c>
      <c r="D335" s="40">
        <v>6</v>
      </c>
      <c r="E335" s="41">
        <v>37820</v>
      </c>
      <c r="F335" s="42" t="s">
        <v>148</v>
      </c>
      <c r="G335" s="43" t="s">
        <v>26</v>
      </c>
      <c r="H335" s="44">
        <v>3</v>
      </c>
      <c r="I335" s="45" t="s">
        <v>53</v>
      </c>
      <c r="J335" s="46" t="s">
        <v>65</v>
      </c>
      <c r="K335" s="47">
        <v>883</v>
      </c>
      <c r="L335" s="48">
        <v>70</v>
      </c>
      <c r="M335" s="49">
        <v>45042.782037037039</v>
      </c>
      <c r="N335" s="50">
        <v>45042.782326388893</v>
      </c>
      <c r="O335" s="51" t="s">
        <v>372</v>
      </c>
      <c r="P335" s="52" t="s">
        <v>372</v>
      </c>
      <c r="Q335" s="98" t="s">
        <v>122</v>
      </c>
      <c r="R335" s="53" t="s">
        <v>160</v>
      </c>
      <c r="S335" s="54" t="s">
        <v>209</v>
      </c>
    </row>
    <row r="336" spans="1:19">
      <c r="A336" s="37" t="s">
        <v>147</v>
      </c>
      <c r="B336" s="38">
        <v>4009123</v>
      </c>
      <c r="C336" s="39">
        <v>1</v>
      </c>
      <c r="D336" s="40">
        <v>6</v>
      </c>
      <c r="E336" s="41">
        <v>37820</v>
      </c>
      <c r="F336" s="42" t="s">
        <v>148</v>
      </c>
      <c r="G336" s="43" t="s">
        <v>26</v>
      </c>
      <c r="H336" s="44">
        <v>3</v>
      </c>
      <c r="I336" s="45" t="s">
        <v>53</v>
      </c>
      <c r="J336" s="46" t="s">
        <v>65</v>
      </c>
      <c r="K336" s="47">
        <v>883</v>
      </c>
      <c r="L336" s="48">
        <v>71</v>
      </c>
      <c r="M336" s="49">
        <v>45042.782592592594</v>
      </c>
      <c r="N336" s="50">
        <v>45042.782881944448</v>
      </c>
      <c r="O336" s="51" t="s">
        <v>372</v>
      </c>
      <c r="P336" s="52" t="s">
        <v>372</v>
      </c>
      <c r="Q336" s="98" t="s">
        <v>381</v>
      </c>
      <c r="R336" s="53" t="s">
        <v>160</v>
      </c>
      <c r="S336" s="54" t="s">
        <v>218</v>
      </c>
    </row>
    <row r="337" spans="1:19">
      <c r="A337" s="37" t="s">
        <v>147</v>
      </c>
      <c r="B337" s="38">
        <v>4009127</v>
      </c>
      <c r="C337" s="39">
        <v>1</v>
      </c>
      <c r="D337" s="40">
        <v>6</v>
      </c>
      <c r="E337" s="41">
        <v>37820</v>
      </c>
      <c r="F337" s="42" t="s">
        <v>148</v>
      </c>
      <c r="G337" s="43" t="s">
        <v>26</v>
      </c>
      <c r="H337" s="44">
        <v>3</v>
      </c>
      <c r="I337" s="45" t="s">
        <v>53</v>
      </c>
      <c r="J337" s="46" t="s">
        <v>65</v>
      </c>
      <c r="K337" s="47">
        <v>883</v>
      </c>
      <c r="L337" s="48">
        <v>72</v>
      </c>
      <c r="M337" s="49">
        <v>45042.783113425918</v>
      </c>
      <c r="N337" s="50">
        <v>45042.783414351848</v>
      </c>
      <c r="O337" s="51" t="s">
        <v>372</v>
      </c>
      <c r="P337" s="52" t="s">
        <v>372</v>
      </c>
      <c r="Q337" s="98" t="s">
        <v>382</v>
      </c>
      <c r="R337" s="53" t="s">
        <v>160</v>
      </c>
      <c r="S337" s="54" t="s">
        <v>268</v>
      </c>
    </row>
    <row r="338" spans="1:19">
      <c r="A338" s="37" t="s">
        <v>147</v>
      </c>
      <c r="B338" s="38">
        <v>4009128</v>
      </c>
      <c r="C338" s="39">
        <v>1</v>
      </c>
      <c r="D338" s="40">
        <v>6</v>
      </c>
      <c r="E338" s="41">
        <v>37820</v>
      </c>
      <c r="F338" s="42" t="s">
        <v>148</v>
      </c>
      <c r="G338" s="43" t="s">
        <v>26</v>
      </c>
      <c r="H338" s="44">
        <v>3</v>
      </c>
      <c r="I338" s="45" t="s">
        <v>53</v>
      </c>
      <c r="J338" s="46" t="s">
        <v>65</v>
      </c>
      <c r="K338" s="47">
        <v>883</v>
      </c>
      <c r="L338" s="48">
        <v>73</v>
      </c>
      <c r="M338" s="49">
        <v>45042.783645833333</v>
      </c>
      <c r="N338" s="50">
        <v>45042.783935185187</v>
      </c>
      <c r="O338" s="51" t="s">
        <v>372</v>
      </c>
      <c r="P338" s="52" t="s">
        <v>372</v>
      </c>
      <c r="Q338" s="98" t="s">
        <v>382</v>
      </c>
      <c r="R338" s="53" t="s">
        <v>160</v>
      </c>
      <c r="S338" s="54" t="s">
        <v>268</v>
      </c>
    </row>
    <row r="339" spans="1:19">
      <c r="A339" s="37" t="s">
        <v>147</v>
      </c>
      <c r="B339" s="38">
        <v>4009132</v>
      </c>
      <c r="C339" s="39">
        <v>1</v>
      </c>
      <c r="D339" s="40">
        <v>6</v>
      </c>
      <c r="E339" s="41">
        <v>37820</v>
      </c>
      <c r="F339" s="42" t="s">
        <v>148</v>
      </c>
      <c r="G339" s="43" t="s">
        <v>26</v>
      </c>
      <c r="H339" s="44">
        <v>3</v>
      </c>
      <c r="I339" s="45" t="s">
        <v>53</v>
      </c>
      <c r="J339" s="46" t="s">
        <v>65</v>
      </c>
      <c r="K339" s="47">
        <v>883</v>
      </c>
      <c r="L339" s="48">
        <v>74</v>
      </c>
      <c r="M339" s="49">
        <v>45042.784224537027</v>
      </c>
      <c r="N339" s="50">
        <v>45042.784525462957</v>
      </c>
      <c r="O339" s="51" t="s">
        <v>372</v>
      </c>
      <c r="P339" s="52" t="s">
        <v>372</v>
      </c>
      <c r="Q339" s="98" t="s">
        <v>372</v>
      </c>
      <c r="R339" s="53" t="s">
        <v>160</v>
      </c>
      <c r="S339" s="54" t="s">
        <v>287</v>
      </c>
    </row>
    <row r="340" spans="1:19">
      <c r="A340" s="37" t="s">
        <v>147</v>
      </c>
      <c r="B340" s="38">
        <v>4009135</v>
      </c>
      <c r="C340" s="39">
        <v>1</v>
      </c>
      <c r="D340" s="40">
        <v>6</v>
      </c>
      <c r="E340" s="41">
        <v>37820</v>
      </c>
      <c r="F340" s="42" t="s">
        <v>148</v>
      </c>
      <c r="G340" s="43" t="s">
        <v>26</v>
      </c>
      <c r="H340" s="44">
        <v>3</v>
      </c>
      <c r="I340" s="45" t="s">
        <v>53</v>
      </c>
      <c r="J340" s="46" t="s">
        <v>65</v>
      </c>
      <c r="K340" s="47">
        <v>883</v>
      </c>
      <c r="L340" s="48">
        <v>75</v>
      </c>
      <c r="M340" s="49">
        <v>45042.784756944442</v>
      </c>
      <c r="N340" s="50">
        <v>45042.785046296303</v>
      </c>
      <c r="O340" s="51" t="s">
        <v>372</v>
      </c>
      <c r="P340" s="52" t="s">
        <v>372</v>
      </c>
      <c r="Q340" s="98" t="s">
        <v>382</v>
      </c>
      <c r="R340" s="53" t="s">
        <v>160</v>
      </c>
      <c r="S340" s="54" t="s">
        <v>268</v>
      </c>
    </row>
    <row r="341" spans="1:19">
      <c r="A341" s="37" t="s">
        <v>147</v>
      </c>
      <c r="B341" s="38">
        <v>4009138</v>
      </c>
      <c r="C341" s="39">
        <v>1</v>
      </c>
      <c r="D341" s="40">
        <v>6</v>
      </c>
      <c r="E341" s="41">
        <v>37820</v>
      </c>
      <c r="F341" s="42" t="s">
        <v>148</v>
      </c>
      <c r="G341" s="43" t="s">
        <v>26</v>
      </c>
      <c r="H341" s="44">
        <v>3</v>
      </c>
      <c r="I341" s="45" t="s">
        <v>53</v>
      </c>
      <c r="J341" s="46" t="s">
        <v>65</v>
      </c>
      <c r="K341" s="47">
        <v>883</v>
      </c>
      <c r="L341" s="48">
        <v>76</v>
      </c>
      <c r="M341" s="49">
        <v>45042.785300925927</v>
      </c>
      <c r="N341" s="50">
        <v>45042.785601851851</v>
      </c>
      <c r="O341" s="51" t="s">
        <v>372</v>
      </c>
      <c r="P341" s="52" t="s">
        <v>372</v>
      </c>
      <c r="Q341" s="98" t="s">
        <v>398</v>
      </c>
      <c r="R341" s="53" t="s">
        <v>160</v>
      </c>
      <c r="S341" s="54" t="s">
        <v>74</v>
      </c>
    </row>
    <row r="342" spans="1:19">
      <c r="A342" s="37" t="s">
        <v>147</v>
      </c>
      <c r="B342" s="38">
        <v>4009140</v>
      </c>
      <c r="C342" s="39">
        <v>1</v>
      </c>
      <c r="D342" s="40">
        <v>6</v>
      </c>
      <c r="E342" s="41">
        <v>37820</v>
      </c>
      <c r="F342" s="42" t="s">
        <v>148</v>
      </c>
      <c r="G342" s="43" t="s">
        <v>26</v>
      </c>
      <c r="H342" s="44">
        <v>3</v>
      </c>
      <c r="I342" s="45" t="s">
        <v>53</v>
      </c>
      <c r="J342" s="46" t="s">
        <v>65</v>
      </c>
      <c r="K342" s="47">
        <v>883</v>
      </c>
      <c r="L342" s="48">
        <v>77</v>
      </c>
      <c r="M342" s="49">
        <v>45042.785833333342</v>
      </c>
      <c r="N342" s="50">
        <v>45042.786122685182</v>
      </c>
      <c r="O342" s="51" t="s">
        <v>372</v>
      </c>
      <c r="P342" s="52" t="s">
        <v>372</v>
      </c>
      <c r="Q342" s="98" t="s">
        <v>382</v>
      </c>
      <c r="R342" s="53" t="s">
        <v>160</v>
      </c>
      <c r="S342" s="54" t="s">
        <v>210</v>
      </c>
    </row>
    <row r="343" spans="1:19">
      <c r="A343" s="37" t="s">
        <v>147</v>
      </c>
      <c r="B343" s="38">
        <v>4009143</v>
      </c>
      <c r="C343" s="39">
        <v>1</v>
      </c>
      <c r="D343" s="40">
        <v>6</v>
      </c>
      <c r="E343" s="41">
        <v>37820</v>
      </c>
      <c r="F343" s="42" t="s">
        <v>148</v>
      </c>
      <c r="G343" s="43" t="s">
        <v>26</v>
      </c>
      <c r="H343" s="44">
        <v>3</v>
      </c>
      <c r="I343" s="45" t="s">
        <v>53</v>
      </c>
      <c r="J343" s="46" t="s">
        <v>65</v>
      </c>
      <c r="K343" s="47">
        <v>883</v>
      </c>
      <c r="L343" s="48">
        <v>78</v>
      </c>
      <c r="M343" s="49">
        <v>45042.786469907413</v>
      </c>
      <c r="N343" s="50">
        <v>45042.786759259259</v>
      </c>
      <c r="O343" s="51" t="s">
        <v>372</v>
      </c>
      <c r="P343" s="52" t="s">
        <v>372</v>
      </c>
      <c r="Q343" s="98" t="s">
        <v>284</v>
      </c>
      <c r="R343" s="53" t="s">
        <v>160</v>
      </c>
      <c r="S343" s="54" t="s">
        <v>264</v>
      </c>
    </row>
    <row r="344" spans="1:19">
      <c r="A344" s="37" t="s">
        <v>147</v>
      </c>
      <c r="B344" s="38">
        <v>4009144</v>
      </c>
      <c r="C344" s="39">
        <v>1</v>
      </c>
      <c r="D344" s="40">
        <v>6</v>
      </c>
      <c r="E344" s="41">
        <v>37820</v>
      </c>
      <c r="F344" s="42" t="s">
        <v>148</v>
      </c>
      <c r="G344" s="43" t="s">
        <v>26</v>
      </c>
      <c r="H344" s="44">
        <v>3</v>
      </c>
      <c r="I344" s="45" t="s">
        <v>53</v>
      </c>
      <c r="J344" s="46" t="s">
        <v>65</v>
      </c>
      <c r="K344" s="47">
        <v>883</v>
      </c>
      <c r="L344" s="48">
        <v>79</v>
      </c>
      <c r="M344" s="49">
        <v>45042.787083333344</v>
      </c>
      <c r="N344" s="50">
        <v>45042.78738425926</v>
      </c>
      <c r="O344" s="51" t="s">
        <v>372</v>
      </c>
      <c r="P344" s="52" t="s">
        <v>372</v>
      </c>
      <c r="Q344" s="98" t="s">
        <v>387</v>
      </c>
      <c r="R344" s="53" t="s">
        <v>160</v>
      </c>
      <c r="S344" s="54" t="s">
        <v>245</v>
      </c>
    </row>
    <row r="345" spans="1:19">
      <c r="A345" s="37" t="s">
        <v>147</v>
      </c>
      <c r="B345" s="38">
        <v>4009149</v>
      </c>
      <c r="C345" s="39">
        <v>1</v>
      </c>
      <c r="D345" s="40">
        <v>6</v>
      </c>
      <c r="E345" s="41">
        <v>37820</v>
      </c>
      <c r="F345" s="42" t="s">
        <v>148</v>
      </c>
      <c r="G345" s="43" t="s">
        <v>26</v>
      </c>
      <c r="H345" s="44">
        <v>3</v>
      </c>
      <c r="I345" s="45" t="s">
        <v>53</v>
      </c>
      <c r="J345" s="46" t="s">
        <v>65</v>
      </c>
      <c r="K345" s="47">
        <v>883</v>
      </c>
      <c r="L345" s="48">
        <v>80</v>
      </c>
      <c r="M345" s="49">
        <v>45042.787916666668</v>
      </c>
      <c r="N345" s="50">
        <v>45042.788217592592</v>
      </c>
      <c r="O345" s="51" t="s">
        <v>372</v>
      </c>
      <c r="P345" s="52" t="s">
        <v>372</v>
      </c>
      <c r="Q345" s="98" t="s">
        <v>74</v>
      </c>
      <c r="R345" s="53" t="s">
        <v>160</v>
      </c>
      <c r="S345" s="54" t="s">
        <v>242</v>
      </c>
    </row>
    <row r="346" spans="1:19">
      <c r="A346" s="37" t="s">
        <v>147</v>
      </c>
      <c r="B346" s="38">
        <v>4009154</v>
      </c>
      <c r="C346" s="39">
        <v>1</v>
      </c>
      <c r="D346" s="40">
        <v>6</v>
      </c>
      <c r="E346" s="41">
        <v>37820</v>
      </c>
      <c r="F346" s="42" t="s">
        <v>148</v>
      </c>
      <c r="G346" s="43" t="s">
        <v>26</v>
      </c>
      <c r="H346" s="44">
        <v>3</v>
      </c>
      <c r="I346" s="45" t="s">
        <v>53</v>
      </c>
      <c r="J346" s="46" t="s">
        <v>65</v>
      </c>
      <c r="K346" s="47">
        <v>883</v>
      </c>
      <c r="L346" s="48">
        <v>81</v>
      </c>
      <c r="M346" s="49">
        <v>45042.788726851853</v>
      </c>
      <c r="N346" s="50">
        <v>45042.7890162037</v>
      </c>
      <c r="O346" s="51" t="s">
        <v>372</v>
      </c>
      <c r="P346" s="52" t="s">
        <v>372</v>
      </c>
      <c r="Q346" s="98" t="s">
        <v>193</v>
      </c>
      <c r="R346" s="53" t="s">
        <v>160</v>
      </c>
      <c r="S346" s="54" t="s">
        <v>404</v>
      </c>
    </row>
    <row r="347" spans="1:19">
      <c r="A347" s="37" t="s">
        <v>147</v>
      </c>
      <c r="B347" s="38">
        <v>4009158</v>
      </c>
      <c r="C347" s="39">
        <v>1</v>
      </c>
      <c r="D347" s="40">
        <v>6</v>
      </c>
      <c r="E347" s="41">
        <v>37820</v>
      </c>
      <c r="F347" s="42" t="s">
        <v>148</v>
      </c>
      <c r="G347" s="43" t="s">
        <v>26</v>
      </c>
      <c r="H347" s="44">
        <v>3</v>
      </c>
      <c r="I347" s="45" t="s">
        <v>53</v>
      </c>
      <c r="J347" s="46" t="s">
        <v>65</v>
      </c>
      <c r="K347" s="47">
        <v>883</v>
      </c>
      <c r="L347" s="48">
        <v>82</v>
      </c>
      <c r="M347" s="49">
        <v>45042.789305555547</v>
      </c>
      <c r="N347" s="50">
        <v>45042.789594907408</v>
      </c>
      <c r="O347" s="51" t="s">
        <v>372</v>
      </c>
      <c r="P347" s="52" t="s">
        <v>372</v>
      </c>
      <c r="Q347" s="98" t="s">
        <v>372</v>
      </c>
      <c r="R347" s="53" t="s">
        <v>160</v>
      </c>
      <c r="S347" s="54" t="s">
        <v>212</v>
      </c>
    </row>
    <row r="348" spans="1:19">
      <c r="A348" s="37" t="s">
        <v>147</v>
      </c>
      <c r="B348" s="38">
        <v>4009160</v>
      </c>
      <c r="C348" s="39">
        <v>1</v>
      </c>
      <c r="D348" s="40">
        <v>6</v>
      </c>
      <c r="E348" s="41">
        <v>37820</v>
      </c>
      <c r="F348" s="42" t="s">
        <v>148</v>
      </c>
      <c r="G348" s="43" t="s">
        <v>26</v>
      </c>
      <c r="H348" s="44">
        <v>3</v>
      </c>
      <c r="I348" s="45" t="s">
        <v>53</v>
      </c>
      <c r="J348" s="46" t="s">
        <v>65</v>
      </c>
      <c r="K348" s="47">
        <v>883</v>
      </c>
      <c r="L348" s="48">
        <v>83</v>
      </c>
      <c r="M348" s="49">
        <v>45042.789918981478</v>
      </c>
      <c r="N348" s="50">
        <v>45042.790208333332</v>
      </c>
      <c r="O348" s="51" t="s">
        <v>372</v>
      </c>
      <c r="P348" s="52" t="s">
        <v>372</v>
      </c>
      <c r="Q348" s="98" t="s">
        <v>387</v>
      </c>
      <c r="R348" s="53" t="s">
        <v>160</v>
      </c>
      <c r="S348" s="54" t="s">
        <v>388</v>
      </c>
    </row>
    <row r="349" spans="1:19">
      <c r="A349" s="37" t="s">
        <v>147</v>
      </c>
      <c r="B349" s="38">
        <v>4009163</v>
      </c>
      <c r="C349" s="39">
        <v>1</v>
      </c>
      <c r="D349" s="40">
        <v>6</v>
      </c>
      <c r="E349" s="41">
        <v>37820</v>
      </c>
      <c r="F349" s="42" t="s">
        <v>148</v>
      </c>
      <c r="G349" s="43" t="s">
        <v>26</v>
      </c>
      <c r="H349" s="44">
        <v>3</v>
      </c>
      <c r="I349" s="45" t="s">
        <v>53</v>
      </c>
      <c r="J349" s="46" t="s">
        <v>65</v>
      </c>
      <c r="K349" s="47">
        <v>883</v>
      </c>
      <c r="L349" s="48">
        <v>84</v>
      </c>
      <c r="M349" s="49">
        <v>45042.790451388893</v>
      </c>
      <c r="N349" s="50">
        <v>45042.79074074074</v>
      </c>
      <c r="O349" s="51" t="s">
        <v>372</v>
      </c>
      <c r="P349" s="52" t="s">
        <v>372</v>
      </c>
      <c r="Q349" s="98" t="s">
        <v>382</v>
      </c>
      <c r="R349" s="53" t="s">
        <v>160</v>
      </c>
      <c r="S349" s="54" t="s">
        <v>210</v>
      </c>
    </row>
    <row r="350" spans="1:19">
      <c r="A350" s="37" t="s">
        <v>147</v>
      </c>
      <c r="B350" s="38">
        <v>4009168</v>
      </c>
      <c r="C350" s="39">
        <v>1</v>
      </c>
      <c r="D350" s="40">
        <v>6</v>
      </c>
      <c r="E350" s="41">
        <v>37820</v>
      </c>
      <c r="F350" s="42" t="s">
        <v>148</v>
      </c>
      <c r="G350" s="43" t="s">
        <v>26</v>
      </c>
      <c r="H350" s="44">
        <v>3</v>
      </c>
      <c r="I350" s="45" t="s">
        <v>53</v>
      </c>
      <c r="J350" s="46" t="s">
        <v>65</v>
      </c>
      <c r="K350" s="47">
        <v>883</v>
      </c>
      <c r="L350" s="48">
        <v>85</v>
      </c>
      <c r="M350" s="49">
        <v>45042.791064814817</v>
      </c>
      <c r="N350" s="50">
        <v>45042.791354166657</v>
      </c>
      <c r="O350" s="51" t="s">
        <v>372</v>
      </c>
      <c r="P350" s="52" t="s">
        <v>372</v>
      </c>
      <c r="Q350" s="98" t="s">
        <v>387</v>
      </c>
      <c r="R350" s="53" t="s">
        <v>160</v>
      </c>
      <c r="S350" s="54" t="s">
        <v>388</v>
      </c>
    </row>
    <row r="351" spans="1:19">
      <c r="A351" s="37" t="s">
        <v>147</v>
      </c>
      <c r="B351" s="38">
        <v>4009169</v>
      </c>
      <c r="C351" s="39">
        <v>1</v>
      </c>
      <c r="D351" s="40">
        <v>6</v>
      </c>
      <c r="E351" s="41">
        <v>37820</v>
      </c>
      <c r="F351" s="42" t="s">
        <v>148</v>
      </c>
      <c r="G351" s="43" t="s">
        <v>26</v>
      </c>
      <c r="H351" s="44">
        <v>3</v>
      </c>
      <c r="I351" s="45" t="s">
        <v>53</v>
      </c>
      <c r="J351" s="46" t="s">
        <v>65</v>
      </c>
      <c r="K351" s="47">
        <v>883</v>
      </c>
      <c r="L351" s="48">
        <v>86</v>
      </c>
      <c r="M351" s="49">
        <v>45042.791631944441</v>
      </c>
      <c r="N351" s="50">
        <v>45042.791921296302</v>
      </c>
      <c r="O351" s="51" t="s">
        <v>73</v>
      </c>
      <c r="P351" s="52" t="s">
        <v>73</v>
      </c>
      <c r="Q351" s="98" t="s">
        <v>299</v>
      </c>
      <c r="R351" s="53" t="s">
        <v>160</v>
      </c>
      <c r="S351" s="54" t="s">
        <v>376</v>
      </c>
    </row>
    <row r="352" spans="1:19">
      <c r="A352" s="37" t="s">
        <v>147</v>
      </c>
      <c r="B352" s="38">
        <v>4009174</v>
      </c>
      <c r="C352" s="39">
        <v>1</v>
      </c>
      <c r="D352" s="40">
        <v>6</v>
      </c>
      <c r="E352" s="41">
        <v>37820</v>
      </c>
      <c r="F352" s="42" t="s">
        <v>148</v>
      </c>
      <c r="G352" s="43" t="s">
        <v>26</v>
      </c>
      <c r="H352" s="44">
        <v>3</v>
      </c>
      <c r="I352" s="45" t="s">
        <v>53</v>
      </c>
      <c r="J352" s="46" t="s">
        <v>65</v>
      </c>
      <c r="K352" s="47">
        <v>883</v>
      </c>
      <c r="L352" s="48">
        <v>87</v>
      </c>
      <c r="M352" s="49">
        <v>45042.79241898148</v>
      </c>
      <c r="N352" s="50">
        <v>45042.792719907397</v>
      </c>
      <c r="O352" s="51" t="s">
        <v>73</v>
      </c>
      <c r="P352" s="52" t="s">
        <v>73</v>
      </c>
      <c r="Q352" s="98" t="s">
        <v>209</v>
      </c>
      <c r="R352" s="53" t="s">
        <v>160</v>
      </c>
      <c r="S352" s="54" t="s">
        <v>169</v>
      </c>
    </row>
    <row r="353" spans="1:19">
      <c r="A353" s="37" t="s">
        <v>147</v>
      </c>
      <c r="B353" s="38">
        <v>4009177</v>
      </c>
      <c r="C353" s="39">
        <v>1</v>
      </c>
      <c r="D353" s="40">
        <v>6</v>
      </c>
      <c r="E353" s="41">
        <v>37820</v>
      </c>
      <c r="F353" s="42" t="s">
        <v>148</v>
      </c>
      <c r="G353" s="43" t="s">
        <v>26</v>
      </c>
      <c r="H353" s="44">
        <v>3</v>
      </c>
      <c r="I353" s="45" t="s">
        <v>53</v>
      </c>
      <c r="J353" s="46" t="s">
        <v>65</v>
      </c>
      <c r="K353" s="47">
        <v>883</v>
      </c>
      <c r="L353" s="48">
        <v>88</v>
      </c>
      <c r="M353" s="49">
        <v>45042.793009259258</v>
      </c>
      <c r="N353" s="50">
        <v>45042.793298611112</v>
      </c>
      <c r="O353" s="51" t="s">
        <v>372</v>
      </c>
      <c r="P353" s="52" t="s">
        <v>372</v>
      </c>
      <c r="Q353" s="98" t="s">
        <v>372</v>
      </c>
      <c r="R353" s="53" t="s">
        <v>160</v>
      </c>
      <c r="S353" s="54" t="s">
        <v>212</v>
      </c>
    </row>
    <row r="354" spans="1:19">
      <c r="A354" s="37" t="s">
        <v>147</v>
      </c>
      <c r="B354" s="38">
        <v>4009181</v>
      </c>
      <c r="C354" s="39">
        <v>1</v>
      </c>
      <c r="D354" s="40">
        <v>6</v>
      </c>
      <c r="E354" s="41">
        <v>37820</v>
      </c>
      <c r="F354" s="42" t="s">
        <v>148</v>
      </c>
      <c r="G354" s="43" t="s">
        <v>26</v>
      </c>
      <c r="H354" s="44">
        <v>3</v>
      </c>
      <c r="I354" s="45" t="s">
        <v>53</v>
      </c>
      <c r="J354" s="46" t="s">
        <v>65</v>
      </c>
      <c r="K354" s="47">
        <v>883</v>
      </c>
      <c r="L354" s="48">
        <v>89</v>
      </c>
      <c r="M354" s="49">
        <v>45042.793611111112</v>
      </c>
      <c r="N354" s="50">
        <v>45042.793912037043</v>
      </c>
      <c r="O354" s="51" t="s">
        <v>73</v>
      </c>
      <c r="P354" s="52" t="s">
        <v>73</v>
      </c>
      <c r="Q354" s="98" t="s">
        <v>72</v>
      </c>
      <c r="R354" s="53" t="s">
        <v>160</v>
      </c>
      <c r="S354" s="54" t="s">
        <v>388</v>
      </c>
    </row>
    <row r="355" spans="1:19">
      <c r="A355" s="37" t="s">
        <v>147</v>
      </c>
      <c r="B355" s="38">
        <v>4009184</v>
      </c>
      <c r="C355" s="39">
        <v>1</v>
      </c>
      <c r="D355" s="40">
        <v>6</v>
      </c>
      <c r="E355" s="41">
        <v>37820</v>
      </c>
      <c r="F355" s="42" t="s">
        <v>148</v>
      </c>
      <c r="G355" s="43" t="s">
        <v>26</v>
      </c>
      <c r="H355" s="44">
        <v>3</v>
      </c>
      <c r="I355" s="45" t="s">
        <v>53</v>
      </c>
      <c r="J355" s="46" t="s">
        <v>65</v>
      </c>
      <c r="K355" s="47">
        <v>883</v>
      </c>
      <c r="L355" s="48">
        <v>90</v>
      </c>
      <c r="M355" s="49">
        <v>45042.794236111113</v>
      </c>
      <c r="N355" s="50">
        <v>45042.794537037043</v>
      </c>
      <c r="O355" s="51" t="s">
        <v>73</v>
      </c>
      <c r="P355" s="52" t="s">
        <v>73</v>
      </c>
      <c r="Q355" s="98" t="s">
        <v>387</v>
      </c>
      <c r="R355" s="53" t="s">
        <v>160</v>
      </c>
      <c r="S355" s="54" t="s">
        <v>245</v>
      </c>
    </row>
    <row r="356" spans="1:19">
      <c r="A356" s="37" t="s">
        <v>147</v>
      </c>
      <c r="B356" s="38">
        <v>4009188</v>
      </c>
      <c r="C356" s="39">
        <v>1</v>
      </c>
      <c r="D356" s="40">
        <v>6</v>
      </c>
      <c r="E356" s="41">
        <v>37820</v>
      </c>
      <c r="F356" s="42" t="s">
        <v>148</v>
      </c>
      <c r="G356" s="43" t="s">
        <v>26</v>
      </c>
      <c r="H356" s="44">
        <v>3</v>
      </c>
      <c r="I356" s="45" t="s">
        <v>53</v>
      </c>
      <c r="J356" s="46" t="s">
        <v>65</v>
      </c>
      <c r="K356" s="47">
        <v>883</v>
      </c>
      <c r="L356" s="48">
        <v>91</v>
      </c>
      <c r="M356" s="49">
        <v>45042.794849537036</v>
      </c>
      <c r="N356" s="50">
        <v>45042.795138888891</v>
      </c>
      <c r="O356" s="51" t="s">
        <v>372</v>
      </c>
      <c r="P356" s="52" t="s">
        <v>372</v>
      </c>
      <c r="Q356" s="98" t="s">
        <v>72</v>
      </c>
      <c r="R356" s="53" t="s">
        <v>160</v>
      </c>
      <c r="S356" s="54" t="s">
        <v>121</v>
      </c>
    </row>
    <row r="357" spans="1:19">
      <c r="A357" s="37" t="s">
        <v>147</v>
      </c>
      <c r="B357" s="38">
        <v>4009192</v>
      </c>
      <c r="C357" s="39">
        <v>1</v>
      </c>
      <c r="D357" s="40">
        <v>6</v>
      </c>
      <c r="E357" s="41">
        <v>37820</v>
      </c>
      <c r="F357" s="42" t="s">
        <v>148</v>
      </c>
      <c r="G357" s="43" t="s">
        <v>26</v>
      </c>
      <c r="H357" s="44">
        <v>3</v>
      </c>
      <c r="I357" s="45" t="s">
        <v>53</v>
      </c>
      <c r="J357" s="46" t="s">
        <v>65</v>
      </c>
      <c r="K357" s="47">
        <v>883</v>
      </c>
      <c r="L357" s="48">
        <v>92</v>
      </c>
      <c r="M357" s="49">
        <v>45042.79546296296</v>
      </c>
      <c r="N357" s="50">
        <v>45042.795763888891</v>
      </c>
      <c r="O357" s="51" t="s">
        <v>372</v>
      </c>
      <c r="P357" s="52" t="s">
        <v>372</v>
      </c>
      <c r="Q357" s="98" t="s">
        <v>387</v>
      </c>
      <c r="R357" s="53" t="s">
        <v>160</v>
      </c>
      <c r="S357" s="54" t="s">
        <v>388</v>
      </c>
    </row>
    <row r="358" spans="1:19">
      <c r="A358" s="37" t="s">
        <v>147</v>
      </c>
      <c r="B358" s="38">
        <v>4009194</v>
      </c>
      <c r="C358" s="39">
        <v>1</v>
      </c>
      <c r="D358" s="40">
        <v>6</v>
      </c>
      <c r="E358" s="41">
        <v>37820</v>
      </c>
      <c r="F358" s="42" t="s">
        <v>148</v>
      </c>
      <c r="G358" s="43" t="s">
        <v>26</v>
      </c>
      <c r="H358" s="44">
        <v>3</v>
      </c>
      <c r="I358" s="45" t="s">
        <v>53</v>
      </c>
      <c r="J358" s="46" t="s">
        <v>65</v>
      </c>
      <c r="K358" s="47">
        <v>883</v>
      </c>
      <c r="L358" s="48">
        <v>93</v>
      </c>
      <c r="M358" s="49">
        <v>45042.796064814807</v>
      </c>
      <c r="N358" s="50">
        <v>45042.796365740738</v>
      </c>
      <c r="O358" s="51" t="s">
        <v>372</v>
      </c>
      <c r="P358" s="52" t="s">
        <v>372</v>
      </c>
      <c r="Q358" s="98" t="s">
        <v>72</v>
      </c>
      <c r="R358" s="53" t="s">
        <v>160</v>
      </c>
      <c r="S358" s="54" t="s">
        <v>121</v>
      </c>
    </row>
    <row r="359" spans="1:19">
      <c r="A359" s="37" t="s">
        <v>147</v>
      </c>
      <c r="B359" s="38">
        <v>4009197</v>
      </c>
      <c r="C359" s="39">
        <v>1</v>
      </c>
      <c r="D359" s="40">
        <v>6</v>
      </c>
      <c r="E359" s="41">
        <v>37820</v>
      </c>
      <c r="F359" s="42" t="s">
        <v>148</v>
      </c>
      <c r="G359" s="43" t="s">
        <v>26</v>
      </c>
      <c r="H359" s="44">
        <v>3</v>
      </c>
      <c r="I359" s="45" t="s">
        <v>53</v>
      </c>
      <c r="J359" s="46" t="s">
        <v>65</v>
      </c>
      <c r="K359" s="47">
        <v>883</v>
      </c>
      <c r="L359" s="48">
        <v>94</v>
      </c>
      <c r="M359" s="49">
        <v>45042.796631944453</v>
      </c>
      <c r="N359" s="50">
        <v>45042.7969212963</v>
      </c>
      <c r="O359" s="51" t="s">
        <v>372</v>
      </c>
      <c r="P359" s="52" t="s">
        <v>372</v>
      </c>
      <c r="Q359" s="98" t="s">
        <v>381</v>
      </c>
      <c r="R359" s="53" t="s">
        <v>160</v>
      </c>
      <c r="S359" s="54" t="s">
        <v>376</v>
      </c>
    </row>
    <row r="360" spans="1:19">
      <c r="A360" s="37" t="s">
        <v>147</v>
      </c>
      <c r="B360" s="38">
        <v>4009206</v>
      </c>
      <c r="C360" s="39">
        <v>1</v>
      </c>
      <c r="D360" s="40">
        <v>6</v>
      </c>
      <c r="E360" s="41">
        <v>37820</v>
      </c>
      <c r="F360" s="42" t="s">
        <v>148</v>
      </c>
      <c r="G360" s="43" t="s">
        <v>26</v>
      </c>
      <c r="H360" s="44">
        <v>3</v>
      </c>
      <c r="I360" s="45" t="s">
        <v>53</v>
      </c>
      <c r="J360" s="46" t="s">
        <v>65</v>
      </c>
      <c r="K360" s="47">
        <v>883</v>
      </c>
      <c r="L360" s="48">
        <v>95</v>
      </c>
      <c r="M360" s="49">
        <v>45042.798564814817</v>
      </c>
      <c r="N360" s="50">
        <v>45042.798854166656</v>
      </c>
      <c r="O360" s="51" t="s">
        <v>372</v>
      </c>
      <c r="P360" s="52" t="s">
        <v>372</v>
      </c>
      <c r="Q360" s="98" t="s">
        <v>86</v>
      </c>
      <c r="R360" s="53" t="s">
        <v>160</v>
      </c>
      <c r="S360" s="54" t="s">
        <v>416</v>
      </c>
    </row>
    <row r="361" spans="1:19">
      <c r="A361" s="37" t="s">
        <v>147</v>
      </c>
      <c r="B361" s="38">
        <v>4009210</v>
      </c>
      <c r="C361" s="39">
        <v>1</v>
      </c>
      <c r="D361" s="40">
        <v>6</v>
      </c>
      <c r="E361" s="41">
        <v>37820</v>
      </c>
      <c r="F361" s="42" t="s">
        <v>148</v>
      </c>
      <c r="G361" s="43" t="s">
        <v>26</v>
      </c>
      <c r="H361" s="44">
        <v>3</v>
      </c>
      <c r="I361" s="45" t="s">
        <v>53</v>
      </c>
      <c r="J361" s="46" t="s">
        <v>65</v>
      </c>
      <c r="K361" s="47">
        <v>883</v>
      </c>
      <c r="L361" s="48">
        <v>96</v>
      </c>
      <c r="M361" s="49">
        <v>45042.799131944441</v>
      </c>
      <c r="N361" s="50">
        <v>45042.799432870372</v>
      </c>
      <c r="O361" s="51" t="s">
        <v>372</v>
      </c>
      <c r="P361" s="52" t="s">
        <v>372</v>
      </c>
      <c r="Q361" s="98" t="s">
        <v>299</v>
      </c>
      <c r="R361" s="53" t="s">
        <v>160</v>
      </c>
      <c r="S361" s="54" t="s">
        <v>212</v>
      </c>
    </row>
    <row r="362" spans="1:19">
      <c r="A362" s="37" t="s">
        <v>147</v>
      </c>
      <c r="B362" s="38">
        <v>4009213</v>
      </c>
      <c r="C362" s="39">
        <v>1</v>
      </c>
      <c r="D362" s="40">
        <v>6</v>
      </c>
      <c r="E362" s="41">
        <v>37820</v>
      </c>
      <c r="F362" s="42" t="s">
        <v>148</v>
      </c>
      <c r="G362" s="43" t="s">
        <v>26</v>
      </c>
      <c r="H362" s="44">
        <v>3</v>
      </c>
      <c r="I362" s="45" t="s">
        <v>53</v>
      </c>
      <c r="J362" s="46" t="s">
        <v>65</v>
      </c>
      <c r="K362" s="47">
        <v>883</v>
      </c>
      <c r="L362" s="48">
        <v>97</v>
      </c>
      <c r="M362" s="49">
        <v>45042.799710648149</v>
      </c>
      <c r="N362" s="50">
        <v>45042.800011574072</v>
      </c>
      <c r="O362" s="51" t="s">
        <v>372</v>
      </c>
      <c r="P362" s="52" t="s">
        <v>372</v>
      </c>
      <c r="Q362" s="98" t="s">
        <v>372</v>
      </c>
      <c r="R362" s="53" t="s">
        <v>160</v>
      </c>
      <c r="S362" s="54" t="s">
        <v>212</v>
      </c>
    </row>
    <row r="363" spans="1:19">
      <c r="A363" s="37" t="s">
        <v>147</v>
      </c>
      <c r="B363" s="38">
        <v>4002964</v>
      </c>
      <c r="C363" s="39">
        <v>1</v>
      </c>
      <c r="D363" s="40">
        <v>4</v>
      </c>
      <c r="E363" s="41">
        <v>37805</v>
      </c>
      <c r="F363" s="42" t="s">
        <v>148</v>
      </c>
      <c r="G363" s="43" t="s">
        <v>26</v>
      </c>
      <c r="H363" s="44">
        <v>4</v>
      </c>
      <c r="I363" s="45" t="s">
        <v>77</v>
      </c>
      <c r="J363" s="46" t="s">
        <v>78</v>
      </c>
      <c r="K363" s="47">
        <v>0</v>
      </c>
      <c r="L363" s="48">
        <v>15</v>
      </c>
      <c r="M363" s="49">
        <v>45042.323159722233</v>
      </c>
      <c r="N363" s="50">
        <v>45042.344178240739</v>
      </c>
      <c r="O363" s="51" t="s">
        <v>417</v>
      </c>
      <c r="P363" s="52" t="s">
        <v>418</v>
      </c>
      <c r="Q363" s="95" t="s">
        <v>419</v>
      </c>
      <c r="R363" s="53" t="s">
        <v>420</v>
      </c>
      <c r="S363" s="54" t="s">
        <v>421</v>
      </c>
    </row>
    <row r="364" spans="1:19">
      <c r="A364" s="37" t="s">
        <v>147</v>
      </c>
      <c r="B364" s="38">
        <v>4003037</v>
      </c>
      <c r="C364" s="39">
        <v>1</v>
      </c>
      <c r="D364" s="40">
        <v>4</v>
      </c>
      <c r="E364" s="41">
        <v>37805</v>
      </c>
      <c r="F364" s="42" t="s">
        <v>148</v>
      </c>
      <c r="G364" s="43" t="s">
        <v>26</v>
      </c>
      <c r="H364" s="44">
        <v>4</v>
      </c>
      <c r="I364" s="45" t="s">
        <v>77</v>
      </c>
      <c r="J364" s="46" t="s">
        <v>78</v>
      </c>
      <c r="K364" s="47">
        <v>0</v>
      </c>
      <c r="L364" s="48">
        <v>2</v>
      </c>
      <c r="M364" s="49">
        <v>45042.345601851863</v>
      </c>
      <c r="N364" s="50">
        <v>45042.349768518521</v>
      </c>
      <c r="O364" s="51" t="s">
        <v>85</v>
      </c>
      <c r="P364" s="52" t="s">
        <v>85</v>
      </c>
      <c r="Q364" s="95" t="s">
        <v>334</v>
      </c>
      <c r="R364" s="53" t="s">
        <v>75</v>
      </c>
      <c r="S364" s="54" t="s">
        <v>422</v>
      </c>
    </row>
    <row r="365" spans="1:19">
      <c r="A365" s="37" t="s">
        <v>147</v>
      </c>
      <c r="B365" s="38">
        <v>4003088</v>
      </c>
      <c r="C365" s="39">
        <v>1</v>
      </c>
      <c r="D365" s="40">
        <v>4</v>
      </c>
      <c r="E365" s="41">
        <v>37805</v>
      </c>
      <c r="F365" s="42" t="s">
        <v>148</v>
      </c>
      <c r="G365" s="43" t="s">
        <v>26</v>
      </c>
      <c r="H365" s="44">
        <v>4</v>
      </c>
      <c r="I365" s="45" t="s">
        <v>77</v>
      </c>
      <c r="J365" s="46" t="s">
        <v>78</v>
      </c>
      <c r="K365" s="47">
        <v>0</v>
      </c>
      <c r="L365" s="48">
        <v>3</v>
      </c>
      <c r="M365" s="49">
        <v>45042.350219907406</v>
      </c>
      <c r="N365" s="50">
        <v>45042.354386574072</v>
      </c>
      <c r="O365" s="51" t="s">
        <v>85</v>
      </c>
      <c r="P365" s="52" t="s">
        <v>423</v>
      </c>
      <c r="Q365" s="95" t="s">
        <v>297</v>
      </c>
      <c r="R365" s="53" t="s">
        <v>75</v>
      </c>
      <c r="S365" s="54" t="s">
        <v>424</v>
      </c>
    </row>
    <row r="366" spans="1:19">
      <c r="A366" s="37" t="s">
        <v>147</v>
      </c>
      <c r="B366" s="38">
        <v>4003161</v>
      </c>
      <c r="C366" s="39">
        <v>1</v>
      </c>
      <c r="D366" s="40">
        <v>4</v>
      </c>
      <c r="E366" s="41">
        <v>37805</v>
      </c>
      <c r="F366" s="42" t="s">
        <v>148</v>
      </c>
      <c r="G366" s="43" t="s">
        <v>26</v>
      </c>
      <c r="H366" s="44">
        <v>4</v>
      </c>
      <c r="I366" s="45" t="s">
        <v>77</v>
      </c>
      <c r="J366" s="46" t="s">
        <v>78</v>
      </c>
      <c r="K366" s="47">
        <v>0</v>
      </c>
      <c r="L366" s="48">
        <v>4</v>
      </c>
      <c r="M366" s="49">
        <v>45042.354814814818</v>
      </c>
      <c r="N366" s="50">
        <v>45042.358981481477</v>
      </c>
      <c r="O366" s="51" t="s">
        <v>85</v>
      </c>
      <c r="P366" s="52" t="s">
        <v>423</v>
      </c>
      <c r="Q366" s="95" t="s">
        <v>207</v>
      </c>
      <c r="R366" s="53" t="s">
        <v>75</v>
      </c>
      <c r="S366" s="54" t="s">
        <v>425</v>
      </c>
    </row>
    <row r="367" spans="1:19">
      <c r="A367" s="37" t="s">
        <v>147</v>
      </c>
      <c r="B367" s="38">
        <v>4003379</v>
      </c>
      <c r="C367" s="39">
        <v>1</v>
      </c>
      <c r="D367" s="40">
        <v>4</v>
      </c>
      <c r="E367" s="41">
        <v>37805</v>
      </c>
      <c r="F367" s="42" t="s">
        <v>148</v>
      </c>
      <c r="G367" s="43" t="s">
        <v>26</v>
      </c>
      <c r="H367" s="44">
        <v>4</v>
      </c>
      <c r="I367" s="45" t="s">
        <v>77</v>
      </c>
      <c r="J367" s="46" t="s">
        <v>78</v>
      </c>
      <c r="K367" s="47">
        <v>0</v>
      </c>
      <c r="L367" s="48">
        <v>5</v>
      </c>
      <c r="M367" s="49">
        <v>45042.359270833331</v>
      </c>
      <c r="N367" s="50">
        <v>45042.370613425926</v>
      </c>
      <c r="O367" s="51" t="s">
        <v>426</v>
      </c>
      <c r="P367" s="52" t="s">
        <v>39</v>
      </c>
      <c r="Q367" s="95" t="s">
        <v>73</v>
      </c>
      <c r="R367" s="53" t="s">
        <v>427</v>
      </c>
      <c r="S367" s="54" t="s">
        <v>428</v>
      </c>
    </row>
    <row r="368" spans="1:19">
      <c r="A368" s="37" t="s">
        <v>147</v>
      </c>
      <c r="B368" s="38">
        <v>4003491</v>
      </c>
      <c r="C368" s="39">
        <v>1</v>
      </c>
      <c r="D368" s="40">
        <v>4</v>
      </c>
      <c r="E368" s="41">
        <v>37805</v>
      </c>
      <c r="F368" s="42" t="s">
        <v>148</v>
      </c>
      <c r="G368" s="43" t="s">
        <v>26</v>
      </c>
      <c r="H368" s="44">
        <v>4</v>
      </c>
      <c r="I368" s="45" t="s">
        <v>77</v>
      </c>
      <c r="J368" s="46" t="s">
        <v>78</v>
      </c>
      <c r="K368" s="47">
        <v>0</v>
      </c>
      <c r="L368" s="48">
        <v>6</v>
      </c>
      <c r="M368" s="49">
        <v>45042.371458333328</v>
      </c>
      <c r="N368" s="50">
        <v>45042.375636574077</v>
      </c>
      <c r="O368" s="51" t="s">
        <v>418</v>
      </c>
      <c r="P368" s="52" t="s">
        <v>85</v>
      </c>
      <c r="Q368" s="95" t="s">
        <v>362</v>
      </c>
      <c r="R368" s="53" t="s">
        <v>75</v>
      </c>
      <c r="S368" s="54" t="s">
        <v>429</v>
      </c>
    </row>
    <row r="369" spans="1:19">
      <c r="A369" s="37" t="s">
        <v>147</v>
      </c>
      <c r="B369" s="38">
        <v>4003578</v>
      </c>
      <c r="C369" s="39">
        <v>1</v>
      </c>
      <c r="D369" s="40">
        <v>4</v>
      </c>
      <c r="E369" s="41">
        <v>37805</v>
      </c>
      <c r="F369" s="42" t="s">
        <v>148</v>
      </c>
      <c r="G369" s="43" t="s">
        <v>26</v>
      </c>
      <c r="H369" s="44">
        <v>4</v>
      </c>
      <c r="I369" s="45" t="s">
        <v>77</v>
      </c>
      <c r="J369" s="46" t="s">
        <v>78</v>
      </c>
      <c r="K369" s="47">
        <v>0</v>
      </c>
      <c r="L369" s="48">
        <v>7</v>
      </c>
      <c r="M369" s="49">
        <v>45042.376423611109</v>
      </c>
      <c r="N369" s="50">
        <v>45042.380590277768</v>
      </c>
      <c r="O369" s="51" t="s">
        <v>85</v>
      </c>
      <c r="P369" s="52" t="s">
        <v>85</v>
      </c>
      <c r="Q369" s="95" t="s">
        <v>169</v>
      </c>
      <c r="R369" s="53" t="s">
        <v>75</v>
      </c>
      <c r="S369" s="54" t="s">
        <v>430</v>
      </c>
    </row>
    <row r="370" spans="1:19">
      <c r="A370" s="37" t="s">
        <v>147</v>
      </c>
      <c r="B370" s="38">
        <v>4003695</v>
      </c>
      <c r="C370" s="39">
        <v>1</v>
      </c>
      <c r="D370" s="40">
        <v>4</v>
      </c>
      <c r="E370" s="41">
        <v>37805</v>
      </c>
      <c r="F370" s="42" t="s">
        <v>148</v>
      </c>
      <c r="G370" s="43" t="s">
        <v>26</v>
      </c>
      <c r="H370" s="44">
        <v>4</v>
      </c>
      <c r="I370" s="45" t="s">
        <v>77</v>
      </c>
      <c r="J370" s="46" t="s">
        <v>78</v>
      </c>
      <c r="K370" s="47">
        <v>0</v>
      </c>
      <c r="L370" s="48">
        <v>8</v>
      </c>
      <c r="M370" s="49">
        <v>45042.38108796296</v>
      </c>
      <c r="N370" s="50">
        <v>45042.385266203702</v>
      </c>
      <c r="O370" s="51" t="s">
        <v>418</v>
      </c>
      <c r="P370" s="52" t="s">
        <v>85</v>
      </c>
      <c r="Q370" s="95" t="s">
        <v>209</v>
      </c>
      <c r="R370" s="53" t="s">
        <v>75</v>
      </c>
      <c r="S370" s="54" t="s">
        <v>291</v>
      </c>
    </row>
    <row r="371" spans="1:19">
      <c r="A371" s="37" t="s">
        <v>147</v>
      </c>
      <c r="B371" s="38">
        <v>4003790</v>
      </c>
      <c r="C371" s="39">
        <v>1</v>
      </c>
      <c r="D371" s="40">
        <v>4</v>
      </c>
      <c r="E371" s="41">
        <v>37805</v>
      </c>
      <c r="F371" s="42" t="s">
        <v>148</v>
      </c>
      <c r="G371" s="43" t="s">
        <v>26</v>
      </c>
      <c r="H371" s="44">
        <v>4</v>
      </c>
      <c r="I371" s="45" t="s">
        <v>77</v>
      </c>
      <c r="J371" s="46" t="s">
        <v>78</v>
      </c>
      <c r="K371" s="47">
        <v>0</v>
      </c>
      <c r="L371" s="48">
        <v>9</v>
      </c>
      <c r="M371" s="49">
        <v>45042.386099537027</v>
      </c>
      <c r="N371" s="50">
        <v>45042.390266203707</v>
      </c>
      <c r="O371" s="51" t="s">
        <v>418</v>
      </c>
      <c r="P371" s="52" t="s">
        <v>85</v>
      </c>
      <c r="Q371" s="95" t="s">
        <v>242</v>
      </c>
      <c r="R371" s="53" t="s">
        <v>75</v>
      </c>
      <c r="S371" s="54" t="s">
        <v>429</v>
      </c>
    </row>
    <row r="372" spans="1:19">
      <c r="A372" s="37" t="s">
        <v>147</v>
      </c>
      <c r="B372" s="38">
        <v>4003875</v>
      </c>
      <c r="C372" s="39">
        <v>1</v>
      </c>
      <c r="D372" s="40">
        <v>4</v>
      </c>
      <c r="E372" s="41">
        <v>37805</v>
      </c>
      <c r="F372" s="42" t="s">
        <v>148</v>
      </c>
      <c r="G372" s="43" t="s">
        <v>26</v>
      </c>
      <c r="H372" s="44">
        <v>4</v>
      </c>
      <c r="I372" s="45" t="s">
        <v>77</v>
      </c>
      <c r="J372" s="46" t="s">
        <v>78</v>
      </c>
      <c r="K372" s="47">
        <v>0</v>
      </c>
      <c r="L372" s="48">
        <v>10</v>
      </c>
      <c r="M372" s="49">
        <v>45042.390486111108</v>
      </c>
      <c r="N372" s="50">
        <v>45042.394652777781</v>
      </c>
      <c r="O372" s="51" t="s">
        <v>418</v>
      </c>
      <c r="P372" s="52" t="s">
        <v>85</v>
      </c>
      <c r="Q372" s="95" t="s">
        <v>122</v>
      </c>
      <c r="R372" s="53" t="s">
        <v>75</v>
      </c>
      <c r="S372" s="54" t="s">
        <v>274</v>
      </c>
    </row>
    <row r="373" spans="1:19">
      <c r="A373" s="37" t="s">
        <v>147</v>
      </c>
      <c r="B373" s="38">
        <v>4003973</v>
      </c>
      <c r="C373" s="39">
        <v>1</v>
      </c>
      <c r="D373" s="40">
        <v>4</v>
      </c>
      <c r="E373" s="41">
        <v>37805</v>
      </c>
      <c r="F373" s="42" t="s">
        <v>148</v>
      </c>
      <c r="G373" s="43" t="s">
        <v>26</v>
      </c>
      <c r="H373" s="44">
        <v>4</v>
      </c>
      <c r="I373" s="45" t="s">
        <v>77</v>
      </c>
      <c r="J373" s="46" t="s">
        <v>78</v>
      </c>
      <c r="K373" s="47">
        <v>0</v>
      </c>
      <c r="L373" s="48">
        <v>11</v>
      </c>
      <c r="M373" s="49">
        <v>45042.395057870373</v>
      </c>
      <c r="N373" s="50">
        <v>45042.399224537039</v>
      </c>
      <c r="O373" s="51" t="s">
        <v>418</v>
      </c>
      <c r="P373" s="52" t="s">
        <v>85</v>
      </c>
      <c r="Q373" s="95" t="s">
        <v>204</v>
      </c>
      <c r="R373" s="53" t="s">
        <v>75</v>
      </c>
      <c r="S373" s="54" t="s">
        <v>431</v>
      </c>
    </row>
    <row r="374" spans="1:19">
      <c r="A374" s="37" t="s">
        <v>147</v>
      </c>
      <c r="B374" s="38">
        <v>4004075</v>
      </c>
      <c r="C374" s="39">
        <v>1</v>
      </c>
      <c r="D374" s="40">
        <v>4</v>
      </c>
      <c r="E374" s="41">
        <v>37805</v>
      </c>
      <c r="F374" s="42" t="s">
        <v>148</v>
      </c>
      <c r="G374" s="43" t="s">
        <v>26</v>
      </c>
      <c r="H374" s="44">
        <v>4</v>
      </c>
      <c r="I374" s="45" t="s">
        <v>77</v>
      </c>
      <c r="J374" s="46" t="s">
        <v>78</v>
      </c>
      <c r="K374" s="47">
        <v>0</v>
      </c>
      <c r="L374" s="48">
        <v>12</v>
      </c>
      <c r="M374" s="49">
        <v>45042.399560185193</v>
      </c>
      <c r="N374" s="50">
        <v>45042.403726851851</v>
      </c>
      <c r="O374" s="51" t="s">
        <v>418</v>
      </c>
      <c r="P374" s="52" t="s">
        <v>85</v>
      </c>
      <c r="Q374" s="95" t="s">
        <v>387</v>
      </c>
      <c r="R374" s="53" t="s">
        <v>75</v>
      </c>
      <c r="S374" s="54" t="s">
        <v>298</v>
      </c>
    </row>
    <row r="375" spans="1:19">
      <c r="A375" s="37" t="s">
        <v>147</v>
      </c>
      <c r="B375" s="38">
        <v>4004162</v>
      </c>
      <c r="C375" s="39">
        <v>1</v>
      </c>
      <c r="D375" s="40">
        <v>4</v>
      </c>
      <c r="E375" s="41">
        <v>37805</v>
      </c>
      <c r="F375" s="42" t="s">
        <v>148</v>
      </c>
      <c r="G375" s="43" t="s">
        <v>26</v>
      </c>
      <c r="H375" s="44">
        <v>4</v>
      </c>
      <c r="I375" s="45" t="s">
        <v>77</v>
      </c>
      <c r="J375" s="46" t="s">
        <v>78</v>
      </c>
      <c r="K375" s="47">
        <v>0</v>
      </c>
      <c r="L375" s="48">
        <v>13</v>
      </c>
      <c r="M375" s="49">
        <v>45042.404050925928</v>
      </c>
      <c r="N375" s="50">
        <v>45042.408229166656</v>
      </c>
      <c r="O375" s="51" t="s">
        <v>85</v>
      </c>
      <c r="P375" s="52" t="s">
        <v>85</v>
      </c>
      <c r="Q375" s="95" t="s">
        <v>387</v>
      </c>
      <c r="R375" s="53" t="s">
        <v>75</v>
      </c>
      <c r="S375" s="54" t="s">
        <v>257</v>
      </c>
    </row>
    <row r="376" spans="1:19">
      <c r="A376" s="37" t="s">
        <v>147</v>
      </c>
      <c r="B376" s="38">
        <v>4004247</v>
      </c>
      <c r="C376" s="39">
        <v>1</v>
      </c>
      <c r="D376" s="40">
        <v>4</v>
      </c>
      <c r="E376" s="41">
        <v>37805</v>
      </c>
      <c r="F376" s="42" t="s">
        <v>148</v>
      </c>
      <c r="G376" s="43" t="s">
        <v>26</v>
      </c>
      <c r="H376" s="44">
        <v>4</v>
      </c>
      <c r="I376" s="45" t="s">
        <v>77</v>
      </c>
      <c r="J376" s="46" t="s">
        <v>78</v>
      </c>
      <c r="K376" s="47">
        <v>0</v>
      </c>
      <c r="L376" s="48">
        <v>14</v>
      </c>
      <c r="M376" s="49">
        <v>45042.408738425933</v>
      </c>
      <c r="N376" s="50">
        <v>45042.412916666668</v>
      </c>
      <c r="O376" s="51" t="s">
        <v>418</v>
      </c>
      <c r="P376" s="52" t="s">
        <v>85</v>
      </c>
      <c r="Q376" s="95" t="s">
        <v>268</v>
      </c>
      <c r="R376" s="53" t="s">
        <v>75</v>
      </c>
      <c r="S376" s="54" t="s">
        <v>265</v>
      </c>
    </row>
    <row r="377" spans="1:19">
      <c r="A377" s="37" t="s">
        <v>147</v>
      </c>
      <c r="B377" s="38">
        <v>4004376</v>
      </c>
      <c r="C377" s="39">
        <v>1</v>
      </c>
      <c r="D377" s="40">
        <v>4</v>
      </c>
      <c r="E377" s="41">
        <v>37805</v>
      </c>
      <c r="F377" s="42" t="s">
        <v>148</v>
      </c>
      <c r="G377" s="43" t="s">
        <v>26</v>
      </c>
      <c r="H377" s="44">
        <v>4</v>
      </c>
      <c r="I377" s="45" t="s">
        <v>77</v>
      </c>
      <c r="J377" s="46" t="s">
        <v>78</v>
      </c>
      <c r="K377" s="47">
        <v>0</v>
      </c>
      <c r="L377" s="48">
        <v>15</v>
      </c>
      <c r="M377" s="49">
        <v>45042.414259259262</v>
      </c>
      <c r="N377" s="50">
        <v>45042.418437499997</v>
      </c>
      <c r="O377" s="51" t="s">
        <v>418</v>
      </c>
      <c r="P377" s="52" t="s">
        <v>85</v>
      </c>
      <c r="Q377" s="95" t="s">
        <v>334</v>
      </c>
      <c r="R377" s="53" t="s">
        <v>75</v>
      </c>
      <c r="S377" s="54" t="s">
        <v>313</v>
      </c>
    </row>
    <row r="378" spans="1:19">
      <c r="A378" s="37" t="s">
        <v>147</v>
      </c>
      <c r="B378" s="38">
        <v>4004392</v>
      </c>
      <c r="C378" s="39">
        <v>1</v>
      </c>
      <c r="D378" s="40">
        <v>4</v>
      </c>
      <c r="E378" s="41">
        <v>37805</v>
      </c>
      <c r="F378" s="42" t="s">
        <v>148</v>
      </c>
      <c r="G378" s="43" t="s">
        <v>26</v>
      </c>
      <c r="H378" s="44">
        <v>4</v>
      </c>
      <c r="I378" s="45" t="s">
        <v>77</v>
      </c>
      <c r="J378" s="46" t="s">
        <v>78</v>
      </c>
      <c r="K378" s="47">
        <v>0</v>
      </c>
      <c r="L378" s="48">
        <v>16</v>
      </c>
      <c r="M378" s="49">
        <v>45042.419293981482</v>
      </c>
      <c r="N378" s="50">
        <v>45042.423472222217</v>
      </c>
      <c r="O378" s="51" t="s">
        <v>418</v>
      </c>
      <c r="P378" s="52" t="s">
        <v>85</v>
      </c>
      <c r="Q378" s="95" t="s">
        <v>76</v>
      </c>
      <c r="R378" s="53" t="s">
        <v>75</v>
      </c>
      <c r="S378" s="54" t="s">
        <v>432</v>
      </c>
    </row>
    <row r="379" spans="1:19">
      <c r="A379" s="37" t="s">
        <v>147</v>
      </c>
      <c r="B379" s="38">
        <v>4004460</v>
      </c>
      <c r="C379" s="39">
        <v>1</v>
      </c>
      <c r="D379" s="40">
        <v>4</v>
      </c>
      <c r="E379" s="41">
        <v>37805</v>
      </c>
      <c r="F379" s="42" t="s">
        <v>148</v>
      </c>
      <c r="G379" s="43" t="s">
        <v>26</v>
      </c>
      <c r="H379" s="44">
        <v>4</v>
      </c>
      <c r="I379" s="45" t="s">
        <v>77</v>
      </c>
      <c r="J379" s="46" t="s">
        <v>78</v>
      </c>
      <c r="K379" s="47">
        <v>0</v>
      </c>
      <c r="L379" s="48">
        <v>17</v>
      </c>
      <c r="M379" s="49">
        <v>45042.42391203704</v>
      </c>
      <c r="N379" s="50">
        <v>45042.428090277783</v>
      </c>
      <c r="O379" s="51" t="s">
        <v>418</v>
      </c>
      <c r="P379" s="52" t="s">
        <v>85</v>
      </c>
      <c r="Q379" s="95" t="s">
        <v>297</v>
      </c>
      <c r="R379" s="53" t="s">
        <v>75</v>
      </c>
      <c r="S379" s="54" t="s">
        <v>424</v>
      </c>
    </row>
    <row r="380" spans="1:19">
      <c r="A380" s="37" t="s">
        <v>147</v>
      </c>
      <c r="B380" s="38">
        <v>4004549</v>
      </c>
      <c r="C380" s="39">
        <v>1</v>
      </c>
      <c r="D380" s="40">
        <v>4</v>
      </c>
      <c r="E380" s="41">
        <v>37805</v>
      </c>
      <c r="F380" s="42" t="s">
        <v>148</v>
      </c>
      <c r="G380" s="43" t="s">
        <v>26</v>
      </c>
      <c r="H380" s="44">
        <v>4</v>
      </c>
      <c r="I380" s="45" t="s">
        <v>77</v>
      </c>
      <c r="J380" s="46" t="s">
        <v>78</v>
      </c>
      <c r="K380" s="47">
        <v>0</v>
      </c>
      <c r="L380" s="48">
        <v>18</v>
      </c>
      <c r="M380" s="49">
        <v>45042.428368055553</v>
      </c>
      <c r="N380" s="50">
        <v>45042.432534722233</v>
      </c>
      <c r="O380" s="51" t="s">
        <v>418</v>
      </c>
      <c r="P380" s="52" t="s">
        <v>85</v>
      </c>
      <c r="Q380" s="95" t="s">
        <v>299</v>
      </c>
      <c r="R380" s="53" t="s">
        <v>75</v>
      </c>
      <c r="S380" s="54" t="s">
        <v>270</v>
      </c>
    </row>
    <row r="381" spans="1:19">
      <c r="A381" s="37" t="s">
        <v>147</v>
      </c>
      <c r="B381" s="38">
        <v>4004754</v>
      </c>
      <c r="C381" s="39">
        <v>1</v>
      </c>
      <c r="D381" s="40">
        <v>4</v>
      </c>
      <c r="E381" s="41">
        <v>37805</v>
      </c>
      <c r="F381" s="42" t="s">
        <v>148</v>
      </c>
      <c r="G381" s="43" t="s">
        <v>26</v>
      </c>
      <c r="H381" s="44">
        <v>4</v>
      </c>
      <c r="I381" s="45" t="s">
        <v>77</v>
      </c>
      <c r="J381" s="46" t="s">
        <v>78</v>
      </c>
      <c r="K381" s="47">
        <v>0</v>
      </c>
      <c r="L381" s="48">
        <v>19</v>
      </c>
      <c r="M381" s="49">
        <v>45042.438483796293</v>
      </c>
      <c r="N381" s="50">
        <v>45042.442650462966</v>
      </c>
      <c r="O381" s="51" t="s">
        <v>418</v>
      </c>
      <c r="P381" s="52" t="s">
        <v>85</v>
      </c>
      <c r="Q381" s="95" t="s">
        <v>433</v>
      </c>
      <c r="R381" s="53" t="s">
        <v>75</v>
      </c>
      <c r="S381" s="54" t="s">
        <v>434</v>
      </c>
    </row>
    <row r="382" spans="1:19">
      <c r="A382" s="37" t="s">
        <v>147</v>
      </c>
      <c r="B382" s="38">
        <v>4004852</v>
      </c>
      <c r="C382" s="39">
        <v>1</v>
      </c>
      <c r="D382" s="40">
        <v>4</v>
      </c>
      <c r="E382" s="41">
        <v>37805</v>
      </c>
      <c r="F382" s="42" t="s">
        <v>148</v>
      </c>
      <c r="G382" s="43" t="s">
        <v>26</v>
      </c>
      <c r="H382" s="44">
        <v>4</v>
      </c>
      <c r="I382" s="45" t="s">
        <v>77</v>
      </c>
      <c r="J382" s="46" t="s">
        <v>78</v>
      </c>
      <c r="K382" s="47">
        <v>0</v>
      </c>
      <c r="L382" s="48">
        <v>20</v>
      </c>
      <c r="M382" s="49">
        <v>45042.442974537043</v>
      </c>
      <c r="N382" s="50">
        <v>45042.447141203702</v>
      </c>
      <c r="O382" s="51" t="s">
        <v>85</v>
      </c>
      <c r="P382" s="52" t="s">
        <v>423</v>
      </c>
      <c r="Q382" s="95" t="s">
        <v>387</v>
      </c>
      <c r="R382" s="53" t="s">
        <v>75</v>
      </c>
      <c r="S382" s="54" t="s">
        <v>257</v>
      </c>
    </row>
    <row r="383" spans="1:19">
      <c r="A383" s="37" t="s">
        <v>147</v>
      </c>
      <c r="B383" s="38">
        <v>4004949</v>
      </c>
      <c r="C383" s="39">
        <v>1</v>
      </c>
      <c r="D383" s="40">
        <v>4</v>
      </c>
      <c r="E383" s="41">
        <v>37805</v>
      </c>
      <c r="F383" s="42" t="s">
        <v>148</v>
      </c>
      <c r="G383" s="43" t="s">
        <v>26</v>
      </c>
      <c r="H383" s="44">
        <v>4</v>
      </c>
      <c r="I383" s="45" t="s">
        <v>77</v>
      </c>
      <c r="J383" s="46" t="s">
        <v>78</v>
      </c>
      <c r="K383" s="47">
        <v>0</v>
      </c>
      <c r="L383" s="48">
        <v>21</v>
      </c>
      <c r="M383" s="49">
        <v>45042.447465277779</v>
      </c>
      <c r="N383" s="50">
        <v>45042.451643518521</v>
      </c>
      <c r="O383" s="51" t="s">
        <v>418</v>
      </c>
      <c r="P383" s="52" t="s">
        <v>85</v>
      </c>
      <c r="Q383" s="95" t="s">
        <v>387</v>
      </c>
      <c r="R383" s="53" t="s">
        <v>160</v>
      </c>
      <c r="S383" s="54" t="s">
        <v>298</v>
      </c>
    </row>
    <row r="384" spans="1:19">
      <c r="A384" s="37" t="s">
        <v>147</v>
      </c>
      <c r="B384" s="38">
        <v>4005066</v>
      </c>
      <c r="C384" s="39">
        <v>1</v>
      </c>
      <c r="D384" s="40">
        <v>4</v>
      </c>
      <c r="E384" s="41">
        <v>37805</v>
      </c>
      <c r="F384" s="42" t="s">
        <v>148</v>
      </c>
      <c r="G384" s="43" t="s">
        <v>26</v>
      </c>
      <c r="H384" s="44">
        <v>4</v>
      </c>
      <c r="I384" s="45" t="s">
        <v>77</v>
      </c>
      <c r="J384" s="46" t="s">
        <v>78</v>
      </c>
      <c r="K384" s="47">
        <v>0</v>
      </c>
      <c r="L384" s="48">
        <v>22</v>
      </c>
      <c r="M384" s="49">
        <v>45042.45212962963</v>
      </c>
      <c r="N384" s="50">
        <v>45042.456307870372</v>
      </c>
      <c r="O384" s="51" t="s">
        <v>418</v>
      </c>
      <c r="P384" s="52" t="s">
        <v>85</v>
      </c>
      <c r="Q384" s="95" t="s">
        <v>215</v>
      </c>
      <c r="R384" s="53" t="s">
        <v>160</v>
      </c>
      <c r="S384" s="54" t="s">
        <v>435</v>
      </c>
    </row>
    <row r="385" spans="1:19">
      <c r="A385" s="37" t="s">
        <v>147</v>
      </c>
      <c r="B385" s="38">
        <v>4005167</v>
      </c>
      <c r="C385" s="39">
        <v>1</v>
      </c>
      <c r="D385" s="40">
        <v>4</v>
      </c>
      <c r="E385" s="41">
        <v>37805</v>
      </c>
      <c r="F385" s="42" t="s">
        <v>148</v>
      </c>
      <c r="G385" s="43" t="s">
        <v>26</v>
      </c>
      <c r="H385" s="44">
        <v>4</v>
      </c>
      <c r="I385" s="45" t="s">
        <v>77</v>
      </c>
      <c r="J385" s="46" t="s">
        <v>78</v>
      </c>
      <c r="K385" s="47">
        <v>0</v>
      </c>
      <c r="L385" s="48">
        <v>23</v>
      </c>
      <c r="M385" s="49">
        <v>45042.456643518519</v>
      </c>
      <c r="N385" s="50">
        <v>45042.460821759261</v>
      </c>
      <c r="O385" s="51" t="s">
        <v>418</v>
      </c>
      <c r="P385" s="52" t="s">
        <v>85</v>
      </c>
      <c r="Q385" s="95" t="s">
        <v>284</v>
      </c>
      <c r="R385" s="53" t="s">
        <v>75</v>
      </c>
      <c r="S385" s="54" t="s">
        <v>310</v>
      </c>
    </row>
    <row r="386" spans="1:19">
      <c r="A386" s="37" t="s">
        <v>147</v>
      </c>
      <c r="B386" s="38">
        <v>4005276</v>
      </c>
      <c r="C386" s="39">
        <v>1</v>
      </c>
      <c r="D386" s="40">
        <v>4</v>
      </c>
      <c r="E386" s="41">
        <v>37805</v>
      </c>
      <c r="F386" s="42" t="s">
        <v>148</v>
      </c>
      <c r="G386" s="43" t="s">
        <v>26</v>
      </c>
      <c r="H386" s="44">
        <v>4</v>
      </c>
      <c r="I386" s="45" t="s">
        <v>77</v>
      </c>
      <c r="J386" s="46" t="s">
        <v>78</v>
      </c>
      <c r="K386" s="47">
        <v>0</v>
      </c>
      <c r="L386" s="48">
        <v>24</v>
      </c>
      <c r="M386" s="49">
        <v>45042.46125</v>
      </c>
      <c r="N386" s="50">
        <v>45042.465416666673</v>
      </c>
      <c r="O386" s="51" t="s">
        <v>85</v>
      </c>
      <c r="P386" s="52" t="s">
        <v>85</v>
      </c>
      <c r="Q386" s="95" t="s">
        <v>258</v>
      </c>
      <c r="R386" s="53" t="s">
        <v>75</v>
      </c>
      <c r="S386" s="54" t="s">
        <v>436</v>
      </c>
    </row>
    <row r="387" spans="1:19">
      <c r="A387" s="37" t="s">
        <v>147</v>
      </c>
      <c r="B387" s="38">
        <v>4005372</v>
      </c>
      <c r="C387" s="39">
        <v>1</v>
      </c>
      <c r="D387" s="40">
        <v>4</v>
      </c>
      <c r="E387" s="41">
        <v>37805</v>
      </c>
      <c r="F387" s="42" t="s">
        <v>148</v>
      </c>
      <c r="G387" s="43" t="s">
        <v>26</v>
      </c>
      <c r="H387" s="44">
        <v>4</v>
      </c>
      <c r="I387" s="45" t="s">
        <v>77</v>
      </c>
      <c r="J387" s="46" t="s">
        <v>78</v>
      </c>
      <c r="K387" s="47">
        <v>0</v>
      </c>
      <c r="L387" s="48">
        <v>25</v>
      </c>
      <c r="M387" s="49">
        <v>45042.465671296297</v>
      </c>
      <c r="N387" s="50">
        <v>45042.469849537039</v>
      </c>
      <c r="O387" s="51" t="s">
        <v>418</v>
      </c>
      <c r="P387" s="52" t="s">
        <v>85</v>
      </c>
      <c r="Q387" s="95" t="s">
        <v>398</v>
      </c>
      <c r="R387" s="53" t="s">
        <v>75</v>
      </c>
      <c r="S387" s="54" t="s">
        <v>261</v>
      </c>
    </row>
    <row r="388" spans="1:19">
      <c r="A388" s="37" t="s">
        <v>147</v>
      </c>
      <c r="B388" s="38">
        <v>4005552</v>
      </c>
      <c r="C388" s="39">
        <v>1</v>
      </c>
      <c r="D388" s="40">
        <v>4</v>
      </c>
      <c r="E388" s="41">
        <v>37805</v>
      </c>
      <c r="F388" s="42" t="s">
        <v>148</v>
      </c>
      <c r="G388" s="43" t="s">
        <v>26</v>
      </c>
      <c r="H388" s="44">
        <v>4</v>
      </c>
      <c r="I388" s="45" t="s">
        <v>77</v>
      </c>
      <c r="J388" s="46" t="s">
        <v>78</v>
      </c>
      <c r="K388" s="47">
        <v>0</v>
      </c>
      <c r="L388" s="48">
        <v>26</v>
      </c>
      <c r="M388" s="49">
        <v>45042.474317129629</v>
      </c>
      <c r="N388" s="50">
        <v>45042.478483796287</v>
      </c>
      <c r="O388" s="51" t="s">
        <v>418</v>
      </c>
      <c r="P388" s="52" t="s">
        <v>85</v>
      </c>
      <c r="Q388" s="95" t="s">
        <v>305</v>
      </c>
      <c r="R388" s="53" t="s">
        <v>75</v>
      </c>
      <c r="S388" s="54" t="s">
        <v>437</v>
      </c>
    </row>
    <row r="389" spans="1:19">
      <c r="A389" s="37" t="s">
        <v>147</v>
      </c>
      <c r="B389" s="38">
        <v>4005606</v>
      </c>
      <c r="C389" s="39">
        <v>1</v>
      </c>
      <c r="D389" s="40">
        <v>4</v>
      </c>
      <c r="E389" s="41">
        <v>37805</v>
      </c>
      <c r="F389" s="42" t="s">
        <v>148</v>
      </c>
      <c r="G389" s="43" t="s">
        <v>26</v>
      </c>
      <c r="H389" s="44">
        <v>4</v>
      </c>
      <c r="I389" s="45" t="s">
        <v>77</v>
      </c>
      <c r="J389" s="46" t="s">
        <v>78</v>
      </c>
      <c r="K389" s="47">
        <v>0</v>
      </c>
      <c r="L389" s="48">
        <v>27</v>
      </c>
      <c r="M389" s="49">
        <v>45042.479398148149</v>
      </c>
      <c r="N389" s="50">
        <v>45042.483564814807</v>
      </c>
      <c r="O389" s="51" t="s">
        <v>85</v>
      </c>
      <c r="P389" s="52" t="s">
        <v>423</v>
      </c>
      <c r="Q389" s="95" t="s">
        <v>200</v>
      </c>
      <c r="R389" s="53" t="s">
        <v>75</v>
      </c>
      <c r="S389" s="54" t="s">
        <v>202</v>
      </c>
    </row>
    <row r="390" spans="1:19">
      <c r="A390" s="37" t="s">
        <v>147</v>
      </c>
      <c r="B390" s="38">
        <v>4005653</v>
      </c>
      <c r="C390" s="39">
        <v>1</v>
      </c>
      <c r="D390" s="40">
        <v>4</v>
      </c>
      <c r="E390" s="41">
        <v>37805</v>
      </c>
      <c r="F390" s="42" t="s">
        <v>148</v>
      </c>
      <c r="G390" s="43" t="s">
        <v>26</v>
      </c>
      <c r="H390" s="44">
        <v>4</v>
      </c>
      <c r="I390" s="45" t="s">
        <v>77</v>
      </c>
      <c r="J390" s="46" t="s">
        <v>78</v>
      </c>
      <c r="K390" s="47">
        <v>0</v>
      </c>
      <c r="L390" s="48">
        <v>28</v>
      </c>
      <c r="M390" s="49">
        <v>45042.484097222223</v>
      </c>
      <c r="N390" s="50">
        <v>45042.488275462973</v>
      </c>
      <c r="O390" s="51" t="s">
        <v>418</v>
      </c>
      <c r="P390" s="52" t="s">
        <v>85</v>
      </c>
      <c r="Q390" s="95" t="s">
        <v>210</v>
      </c>
      <c r="R390" s="53" t="s">
        <v>75</v>
      </c>
      <c r="S390" s="54" t="s">
        <v>438</v>
      </c>
    </row>
    <row r="391" spans="1:19">
      <c r="A391" s="37" t="s">
        <v>147</v>
      </c>
      <c r="B391" s="38">
        <v>4005697</v>
      </c>
      <c r="C391" s="39">
        <v>1</v>
      </c>
      <c r="D391" s="40">
        <v>4</v>
      </c>
      <c r="E391" s="41">
        <v>37805</v>
      </c>
      <c r="F391" s="42" t="s">
        <v>148</v>
      </c>
      <c r="G391" s="43" t="s">
        <v>26</v>
      </c>
      <c r="H391" s="44">
        <v>4</v>
      </c>
      <c r="I391" s="45" t="s">
        <v>77</v>
      </c>
      <c r="J391" s="46" t="s">
        <v>78</v>
      </c>
      <c r="K391" s="47">
        <v>0</v>
      </c>
      <c r="L391" s="48">
        <v>29</v>
      </c>
      <c r="M391" s="49">
        <v>45042.488564814812</v>
      </c>
      <c r="N391" s="50">
        <v>45042.492731481478</v>
      </c>
      <c r="O391" s="51" t="s">
        <v>418</v>
      </c>
      <c r="P391" s="52" t="s">
        <v>85</v>
      </c>
      <c r="Q391" s="95" t="s">
        <v>372</v>
      </c>
      <c r="R391" s="53" t="s">
        <v>75</v>
      </c>
      <c r="S391" s="54" t="s">
        <v>305</v>
      </c>
    </row>
    <row r="392" spans="1:19">
      <c r="A392" s="37" t="s">
        <v>147</v>
      </c>
      <c r="B392" s="38">
        <v>4005742</v>
      </c>
      <c r="C392" s="39">
        <v>1</v>
      </c>
      <c r="D392" s="40">
        <v>4</v>
      </c>
      <c r="E392" s="41">
        <v>37805</v>
      </c>
      <c r="F392" s="42" t="s">
        <v>148</v>
      </c>
      <c r="G392" s="43" t="s">
        <v>26</v>
      </c>
      <c r="H392" s="44">
        <v>4</v>
      </c>
      <c r="I392" s="45" t="s">
        <v>77</v>
      </c>
      <c r="J392" s="46" t="s">
        <v>78</v>
      </c>
      <c r="K392" s="47">
        <v>0</v>
      </c>
      <c r="L392" s="48">
        <v>30</v>
      </c>
      <c r="M392" s="49">
        <v>45042.493506944447</v>
      </c>
      <c r="N392" s="50">
        <v>45042.497685185182</v>
      </c>
      <c r="O392" s="51" t="s">
        <v>85</v>
      </c>
      <c r="P392" s="52" t="s">
        <v>85</v>
      </c>
      <c r="Q392" s="95" t="s">
        <v>247</v>
      </c>
      <c r="R392" s="53" t="s">
        <v>75</v>
      </c>
      <c r="S392" s="54" t="s">
        <v>439</v>
      </c>
    </row>
    <row r="393" spans="1:19">
      <c r="A393" s="37" t="s">
        <v>147</v>
      </c>
      <c r="B393" s="38">
        <v>4005787</v>
      </c>
      <c r="C393" s="39">
        <v>1</v>
      </c>
      <c r="D393" s="40">
        <v>4</v>
      </c>
      <c r="E393" s="41">
        <v>37805</v>
      </c>
      <c r="F393" s="42" t="s">
        <v>148</v>
      </c>
      <c r="G393" s="43" t="s">
        <v>26</v>
      </c>
      <c r="H393" s="44">
        <v>4</v>
      </c>
      <c r="I393" s="45" t="s">
        <v>77</v>
      </c>
      <c r="J393" s="46" t="s">
        <v>78</v>
      </c>
      <c r="K393" s="47">
        <v>0</v>
      </c>
      <c r="L393" s="48">
        <v>31</v>
      </c>
      <c r="M393" s="49">
        <v>45042.497986111113</v>
      </c>
      <c r="N393" s="50">
        <v>45042.502152777779</v>
      </c>
      <c r="O393" s="51" t="s">
        <v>85</v>
      </c>
      <c r="P393" s="52" t="s">
        <v>85</v>
      </c>
      <c r="Q393" s="95" t="s">
        <v>73</v>
      </c>
      <c r="R393" s="53" t="s">
        <v>160</v>
      </c>
      <c r="S393" s="54" t="s">
        <v>259</v>
      </c>
    </row>
    <row r="394" spans="1:19">
      <c r="A394" s="37" t="s">
        <v>147</v>
      </c>
      <c r="B394" s="38">
        <v>4005833</v>
      </c>
      <c r="C394" s="39">
        <v>1</v>
      </c>
      <c r="D394" s="40">
        <v>4</v>
      </c>
      <c r="E394" s="41">
        <v>37805</v>
      </c>
      <c r="F394" s="42" t="s">
        <v>148</v>
      </c>
      <c r="G394" s="43" t="s">
        <v>26</v>
      </c>
      <c r="H394" s="44">
        <v>4</v>
      </c>
      <c r="I394" s="45" t="s">
        <v>77</v>
      </c>
      <c r="J394" s="46" t="s">
        <v>78</v>
      </c>
      <c r="K394" s="47">
        <v>0</v>
      </c>
      <c r="L394" s="48">
        <v>32</v>
      </c>
      <c r="M394" s="49">
        <v>45042.502384259264</v>
      </c>
      <c r="N394" s="50">
        <v>45042.506562499999</v>
      </c>
      <c r="O394" s="51" t="s">
        <v>418</v>
      </c>
      <c r="P394" s="52" t="s">
        <v>85</v>
      </c>
      <c r="Q394" s="95" t="s">
        <v>382</v>
      </c>
      <c r="R394" s="53" t="s">
        <v>75</v>
      </c>
      <c r="S394" s="54" t="s">
        <v>292</v>
      </c>
    </row>
    <row r="395" spans="1:19">
      <c r="A395" s="37" t="s">
        <v>147</v>
      </c>
      <c r="B395" s="38">
        <v>4005872</v>
      </c>
      <c r="C395" s="39">
        <v>1</v>
      </c>
      <c r="D395" s="40">
        <v>4</v>
      </c>
      <c r="E395" s="41">
        <v>37805</v>
      </c>
      <c r="F395" s="42" t="s">
        <v>148</v>
      </c>
      <c r="G395" s="43" t="s">
        <v>26</v>
      </c>
      <c r="H395" s="44">
        <v>4</v>
      </c>
      <c r="I395" s="45" t="s">
        <v>77</v>
      </c>
      <c r="J395" s="46" t="s">
        <v>78</v>
      </c>
      <c r="K395" s="47">
        <v>0</v>
      </c>
      <c r="L395" s="48">
        <v>33</v>
      </c>
      <c r="M395" s="49">
        <v>45042.506840277783</v>
      </c>
      <c r="N395" s="50">
        <v>45042.511006944442</v>
      </c>
      <c r="O395" s="51" t="s">
        <v>418</v>
      </c>
      <c r="P395" s="52" t="s">
        <v>85</v>
      </c>
      <c r="Q395" s="95" t="s">
        <v>299</v>
      </c>
      <c r="R395" s="53" t="s">
        <v>75</v>
      </c>
      <c r="S395" s="54" t="s">
        <v>440</v>
      </c>
    </row>
    <row r="396" spans="1:19">
      <c r="A396" s="37" t="s">
        <v>147</v>
      </c>
      <c r="B396" s="38">
        <v>4005895</v>
      </c>
      <c r="C396" s="39">
        <v>1</v>
      </c>
      <c r="D396" s="40">
        <v>4</v>
      </c>
      <c r="E396" s="41">
        <v>37805</v>
      </c>
      <c r="F396" s="42" t="s">
        <v>148</v>
      </c>
      <c r="G396" s="43" t="s">
        <v>26</v>
      </c>
      <c r="H396" s="44">
        <v>4</v>
      </c>
      <c r="I396" s="45" t="s">
        <v>77</v>
      </c>
      <c r="J396" s="46" t="s">
        <v>78</v>
      </c>
      <c r="K396" s="47">
        <v>0</v>
      </c>
      <c r="L396" s="48">
        <v>34</v>
      </c>
      <c r="M396" s="49">
        <v>45042.51185185185</v>
      </c>
      <c r="N396" s="50">
        <v>45042.516030092593</v>
      </c>
      <c r="O396" s="51" t="s">
        <v>418</v>
      </c>
      <c r="P396" s="52" t="s">
        <v>85</v>
      </c>
      <c r="Q396" s="95" t="s">
        <v>362</v>
      </c>
      <c r="R396" s="53" t="s">
        <v>75</v>
      </c>
      <c r="S396" s="54" t="s">
        <v>429</v>
      </c>
    </row>
    <row r="397" spans="1:19">
      <c r="A397" s="37" t="s">
        <v>147</v>
      </c>
      <c r="B397" s="38">
        <v>4005908</v>
      </c>
      <c r="C397" s="39">
        <v>1</v>
      </c>
      <c r="D397" s="40">
        <v>4</v>
      </c>
      <c r="E397" s="41">
        <v>37805</v>
      </c>
      <c r="F397" s="42" t="s">
        <v>148</v>
      </c>
      <c r="G397" s="43" t="s">
        <v>26</v>
      </c>
      <c r="H397" s="44">
        <v>4</v>
      </c>
      <c r="I397" s="45" t="s">
        <v>77</v>
      </c>
      <c r="J397" s="46" t="s">
        <v>78</v>
      </c>
      <c r="K397" s="47">
        <v>0</v>
      </c>
      <c r="L397" s="48">
        <v>35</v>
      </c>
      <c r="M397" s="49">
        <v>45042.516493055547</v>
      </c>
      <c r="N397" s="50">
        <v>45042.52065972222</v>
      </c>
      <c r="O397" s="51" t="s">
        <v>85</v>
      </c>
      <c r="P397" s="52" t="s">
        <v>85</v>
      </c>
      <c r="Q397" s="95" t="s">
        <v>377</v>
      </c>
      <c r="R397" s="53" t="s">
        <v>75</v>
      </c>
      <c r="S397" s="54" t="s">
        <v>168</v>
      </c>
    </row>
    <row r="398" spans="1:19">
      <c r="A398" s="37" t="s">
        <v>147</v>
      </c>
      <c r="B398" s="38">
        <v>4005944</v>
      </c>
      <c r="C398" s="39">
        <v>1</v>
      </c>
      <c r="D398" s="40">
        <v>4</v>
      </c>
      <c r="E398" s="41">
        <v>37805</v>
      </c>
      <c r="F398" s="42" t="s">
        <v>148</v>
      </c>
      <c r="G398" s="43" t="s">
        <v>26</v>
      </c>
      <c r="H398" s="44">
        <v>4</v>
      </c>
      <c r="I398" s="45" t="s">
        <v>77</v>
      </c>
      <c r="J398" s="46" t="s">
        <v>78</v>
      </c>
      <c r="K398" s="47">
        <v>0</v>
      </c>
      <c r="L398" s="48">
        <v>36</v>
      </c>
      <c r="M398" s="49">
        <v>45042.520960648151</v>
      </c>
      <c r="N398" s="50">
        <v>45042.525127314817</v>
      </c>
      <c r="O398" s="51" t="s">
        <v>85</v>
      </c>
      <c r="P398" s="52" t="s">
        <v>85</v>
      </c>
      <c r="Q398" s="95" t="s">
        <v>372</v>
      </c>
      <c r="R398" s="53" t="s">
        <v>160</v>
      </c>
      <c r="S398" s="54" t="s">
        <v>305</v>
      </c>
    </row>
    <row r="399" spans="1:19">
      <c r="A399" s="37" t="s">
        <v>147</v>
      </c>
      <c r="B399" s="38">
        <v>4006749</v>
      </c>
      <c r="C399" s="39">
        <v>1</v>
      </c>
      <c r="D399" s="40">
        <v>4</v>
      </c>
      <c r="E399" s="41">
        <v>37805</v>
      </c>
      <c r="F399" s="42" t="s">
        <v>148</v>
      </c>
      <c r="G399" s="43" t="s">
        <v>26</v>
      </c>
      <c r="H399" s="44">
        <v>4</v>
      </c>
      <c r="I399" s="45" t="s">
        <v>77</v>
      </c>
      <c r="J399" s="46" t="s">
        <v>78</v>
      </c>
      <c r="K399" s="47">
        <v>0</v>
      </c>
      <c r="L399" s="48">
        <v>37</v>
      </c>
      <c r="M399" s="49">
        <v>45042.563414351847</v>
      </c>
      <c r="N399" s="50">
        <v>45042.567604166667</v>
      </c>
      <c r="O399" s="51" t="s">
        <v>441</v>
      </c>
      <c r="P399" s="52" t="s">
        <v>418</v>
      </c>
      <c r="Q399" s="95" t="s">
        <v>442</v>
      </c>
      <c r="R399" s="53" t="s">
        <v>75</v>
      </c>
      <c r="S399" s="54" t="s">
        <v>443</v>
      </c>
    </row>
    <row r="400" spans="1:19">
      <c r="A400" s="37" t="s">
        <v>147</v>
      </c>
      <c r="B400" s="38">
        <v>4006817</v>
      </c>
      <c r="C400" s="39">
        <v>1</v>
      </c>
      <c r="D400" s="40">
        <v>4</v>
      </c>
      <c r="E400" s="41">
        <v>37805</v>
      </c>
      <c r="F400" s="42" t="s">
        <v>148</v>
      </c>
      <c r="G400" s="43" t="s">
        <v>26</v>
      </c>
      <c r="H400" s="44">
        <v>4</v>
      </c>
      <c r="I400" s="45" t="s">
        <v>77</v>
      </c>
      <c r="J400" s="46" t="s">
        <v>78</v>
      </c>
      <c r="K400" s="47">
        <v>0</v>
      </c>
      <c r="L400" s="48">
        <v>38</v>
      </c>
      <c r="M400" s="49">
        <v>45042.56790509259</v>
      </c>
      <c r="N400" s="50">
        <v>45042.572071759263</v>
      </c>
      <c r="O400" s="51" t="s">
        <v>418</v>
      </c>
      <c r="P400" s="52" t="s">
        <v>85</v>
      </c>
      <c r="Q400" s="95" t="s">
        <v>73</v>
      </c>
      <c r="R400" s="53" t="s">
        <v>75</v>
      </c>
      <c r="S400" s="54" t="s">
        <v>259</v>
      </c>
    </row>
    <row r="401" spans="1:19">
      <c r="A401" s="37" t="s">
        <v>147</v>
      </c>
      <c r="B401" s="38">
        <v>4006889</v>
      </c>
      <c r="C401" s="39">
        <v>1</v>
      </c>
      <c r="D401" s="40">
        <v>4</v>
      </c>
      <c r="E401" s="41">
        <v>37805</v>
      </c>
      <c r="F401" s="42" t="s">
        <v>148</v>
      </c>
      <c r="G401" s="43" t="s">
        <v>26</v>
      </c>
      <c r="H401" s="44">
        <v>4</v>
      </c>
      <c r="I401" s="45" t="s">
        <v>77</v>
      </c>
      <c r="J401" s="46" t="s">
        <v>78</v>
      </c>
      <c r="K401" s="47">
        <v>0</v>
      </c>
      <c r="L401" s="48">
        <v>39</v>
      </c>
      <c r="M401" s="49">
        <v>45042.572511574072</v>
      </c>
      <c r="N401" s="50">
        <v>45042.576689814807</v>
      </c>
      <c r="O401" s="51" t="s">
        <v>418</v>
      </c>
      <c r="P401" s="52" t="s">
        <v>85</v>
      </c>
      <c r="Q401" s="95" t="s">
        <v>256</v>
      </c>
      <c r="R401" s="53" t="s">
        <v>75</v>
      </c>
      <c r="S401" s="54" t="s">
        <v>424</v>
      </c>
    </row>
    <row r="402" spans="1:19">
      <c r="A402" s="37" t="s">
        <v>147</v>
      </c>
      <c r="B402" s="38">
        <v>4006953</v>
      </c>
      <c r="C402" s="39">
        <v>1</v>
      </c>
      <c r="D402" s="40">
        <v>4</v>
      </c>
      <c r="E402" s="41">
        <v>37805</v>
      </c>
      <c r="F402" s="42" t="s">
        <v>148</v>
      </c>
      <c r="G402" s="43" t="s">
        <v>26</v>
      </c>
      <c r="H402" s="44">
        <v>4</v>
      </c>
      <c r="I402" s="45" t="s">
        <v>77</v>
      </c>
      <c r="J402" s="46" t="s">
        <v>78</v>
      </c>
      <c r="K402" s="47">
        <v>0</v>
      </c>
      <c r="L402" s="48">
        <v>40</v>
      </c>
      <c r="M402" s="49">
        <v>45042.577164351853</v>
      </c>
      <c r="N402" s="50">
        <v>45042.581331018519</v>
      </c>
      <c r="O402" s="51" t="s">
        <v>85</v>
      </c>
      <c r="P402" s="52" t="s">
        <v>85</v>
      </c>
      <c r="Q402" s="95" t="s">
        <v>377</v>
      </c>
      <c r="R402" s="53" t="s">
        <v>160</v>
      </c>
      <c r="S402" s="54" t="s">
        <v>168</v>
      </c>
    </row>
    <row r="403" spans="1:19">
      <c r="A403" s="37" t="s">
        <v>147</v>
      </c>
      <c r="B403" s="38">
        <v>4007029</v>
      </c>
      <c r="C403" s="39">
        <v>1</v>
      </c>
      <c r="D403" s="40">
        <v>4</v>
      </c>
      <c r="E403" s="41">
        <v>37805</v>
      </c>
      <c r="F403" s="42" t="s">
        <v>148</v>
      </c>
      <c r="G403" s="43" t="s">
        <v>26</v>
      </c>
      <c r="H403" s="44">
        <v>4</v>
      </c>
      <c r="I403" s="45" t="s">
        <v>77</v>
      </c>
      <c r="J403" s="46" t="s">
        <v>78</v>
      </c>
      <c r="K403" s="47">
        <v>0</v>
      </c>
      <c r="L403" s="48">
        <v>41</v>
      </c>
      <c r="M403" s="49">
        <v>45042.581701388888</v>
      </c>
      <c r="N403" s="50">
        <v>45042.585879629631</v>
      </c>
      <c r="O403" s="51" t="s">
        <v>418</v>
      </c>
      <c r="P403" s="52" t="s">
        <v>85</v>
      </c>
      <c r="Q403" s="95" t="s">
        <v>107</v>
      </c>
      <c r="R403" s="53" t="s">
        <v>75</v>
      </c>
      <c r="S403" s="54" t="s">
        <v>266</v>
      </c>
    </row>
    <row r="404" spans="1:19">
      <c r="A404" s="37" t="s">
        <v>147</v>
      </c>
      <c r="B404" s="38">
        <v>4007103</v>
      </c>
      <c r="C404" s="39">
        <v>1</v>
      </c>
      <c r="D404" s="40">
        <v>4</v>
      </c>
      <c r="E404" s="41">
        <v>37805</v>
      </c>
      <c r="F404" s="42" t="s">
        <v>148</v>
      </c>
      <c r="G404" s="43" t="s">
        <v>26</v>
      </c>
      <c r="H404" s="44">
        <v>4</v>
      </c>
      <c r="I404" s="45" t="s">
        <v>77</v>
      </c>
      <c r="J404" s="46" t="s">
        <v>78</v>
      </c>
      <c r="K404" s="47">
        <v>0</v>
      </c>
      <c r="L404" s="48">
        <v>42</v>
      </c>
      <c r="M404" s="49">
        <v>45042.586273148147</v>
      </c>
      <c r="N404" s="50">
        <v>45042.590439814812</v>
      </c>
      <c r="O404" s="51" t="s">
        <v>85</v>
      </c>
      <c r="P404" s="52" t="s">
        <v>85</v>
      </c>
      <c r="Q404" s="95" t="s">
        <v>306</v>
      </c>
      <c r="R404" s="53" t="s">
        <v>75</v>
      </c>
      <c r="S404" s="54" t="s">
        <v>263</v>
      </c>
    </row>
    <row r="405" spans="1:19">
      <c r="A405" s="37" t="s">
        <v>147</v>
      </c>
      <c r="B405" s="38">
        <v>4007183</v>
      </c>
      <c r="C405" s="39">
        <v>1</v>
      </c>
      <c r="D405" s="40">
        <v>4</v>
      </c>
      <c r="E405" s="41">
        <v>37805</v>
      </c>
      <c r="F405" s="42" t="s">
        <v>148</v>
      </c>
      <c r="G405" s="43" t="s">
        <v>26</v>
      </c>
      <c r="H405" s="44">
        <v>4</v>
      </c>
      <c r="I405" s="45" t="s">
        <v>77</v>
      </c>
      <c r="J405" s="46" t="s">
        <v>78</v>
      </c>
      <c r="K405" s="47">
        <v>0</v>
      </c>
      <c r="L405" s="48">
        <v>43</v>
      </c>
      <c r="M405" s="49">
        <v>45042.590821759259</v>
      </c>
      <c r="N405" s="50">
        <v>45042.595000000001</v>
      </c>
      <c r="O405" s="51" t="s">
        <v>418</v>
      </c>
      <c r="P405" s="52" t="s">
        <v>85</v>
      </c>
      <c r="Q405" s="95" t="s">
        <v>107</v>
      </c>
      <c r="R405" s="53" t="s">
        <v>75</v>
      </c>
      <c r="S405" s="54" t="s">
        <v>263</v>
      </c>
    </row>
    <row r="406" spans="1:19">
      <c r="A406" s="37" t="s">
        <v>147</v>
      </c>
      <c r="B406" s="38">
        <v>4007275</v>
      </c>
      <c r="C406" s="39">
        <v>1</v>
      </c>
      <c r="D406" s="40">
        <v>4</v>
      </c>
      <c r="E406" s="41">
        <v>37805</v>
      </c>
      <c r="F406" s="42" t="s">
        <v>148</v>
      </c>
      <c r="G406" s="43" t="s">
        <v>26</v>
      </c>
      <c r="H406" s="44">
        <v>4</v>
      </c>
      <c r="I406" s="45" t="s">
        <v>77</v>
      </c>
      <c r="J406" s="46" t="s">
        <v>78</v>
      </c>
      <c r="K406" s="47">
        <v>0</v>
      </c>
      <c r="L406" s="48">
        <v>44</v>
      </c>
      <c r="M406" s="49">
        <v>45042.595983796287</v>
      </c>
      <c r="N406" s="50">
        <v>45042.60015046296</v>
      </c>
      <c r="O406" s="51" t="s">
        <v>85</v>
      </c>
      <c r="P406" s="52" t="s">
        <v>85</v>
      </c>
      <c r="Q406" s="95" t="s">
        <v>96</v>
      </c>
      <c r="R406" s="53" t="s">
        <v>75</v>
      </c>
      <c r="S406" s="54" t="s">
        <v>444</v>
      </c>
    </row>
    <row r="407" spans="1:19">
      <c r="A407" s="37" t="s">
        <v>147</v>
      </c>
      <c r="B407" s="38">
        <v>4007353</v>
      </c>
      <c r="C407" s="39">
        <v>1</v>
      </c>
      <c r="D407" s="40">
        <v>4</v>
      </c>
      <c r="E407" s="41">
        <v>37805</v>
      </c>
      <c r="F407" s="42" t="s">
        <v>148</v>
      </c>
      <c r="G407" s="43" t="s">
        <v>26</v>
      </c>
      <c r="H407" s="44">
        <v>4</v>
      </c>
      <c r="I407" s="45" t="s">
        <v>77</v>
      </c>
      <c r="J407" s="46" t="s">
        <v>78</v>
      </c>
      <c r="K407" s="47">
        <v>0</v>
      </c>
      <c r="L407" s="48">
        <v>45</v>
      </c>
      <c r="M407" s="49">
        <v>45042.600486111107</v>
      </c>
      <c r="N407" s="50">
        <v>45042.604756944442</v>
      </c>
      <c r="O407" s="51" t="s">
        <v>445</v>
      </c>
      <c r="P407" s="52" t="s">
        <v>423</v>
      </c>
      <c r="Q407" s="95" t="s">
        <v>284</v>
      </c>
      <c r="R407" s="53" t="s">
        <v>446</v>
      </c>
      <c r="S407" s="54" t="s">
        <v>436</v>
      </c>
    </row>
    <row r="408" spans="1:19">
      <c r="A408" s="37" t="s">
        <v>147</v>
      </c>
      <c r="B408" s="38">
        <v>4007437</v>
      </c>
      <c r="C408" s="39">
        <v>1</v>
      </c>
      <c r="D408" s="40">
        <v>4</v>
      </c>
      <c r="E408" s="41">
        <v>37805</v>
      </c>
      <c r="F408" s="42" t="s">
        <v>148</v>
      </c>
      <c r="G408" s="43" t="s">
        <v>26</v>
      </c>
      <c r="H408" s="44">
        <v>4</v>
      </c>
      <c r="I408" s="45" t="s">
        <v>77</v>
      </c>
      <c r="J408" s="46" t="s">
        <v>78</v>
      </c>
      <c r="K408" s="47">
        <v>0</v>
      </c>
      <c r="L408" s="48">
        <v>46</v>
      </c>
      <c r="M408" s="49">
        <v>45042.605428240742</v>
      </c>
      <c r="N408" s="50">
        <v>45042.609594907408</v>
      </c>
      <c r="O408" s="51" t="s">
        <v>418</v>
      </c>
      <c r="P408" s="52" t="s">
        <v>85</v>
      </c>
      <c r="Q408" s="95" t="s">
        <v>407</v>
      </c>
      <c r="R408" s="53" t="s">
        <v>75</v>
      </c>
      <c r="S408" s="54" t="s">
        <v>447</v>
      </c>
    </row>
    <row r="409" spans="1:19">
      <c r="A409" s="37" t="s">
        <v>147</v>
      </c>
      <c r="B409" s="38">
        <v>4007528</v>
      </c>
      <c r="C409" s="39">
        <v>1</v>
      </c>
      <c r="D409" s="40">
        <v>4</v>
      </c>
      <c r="E409" s="41">
        <v>37805</v>
      </c>
      <c r="F409" s="42" t="s">
        <v>148</v>
      </c>
      <c r="G409" s="43" t="s">
        <v>26</v>
      </c>
      <c r="H409" s="44">
        <v>4</v>
      </c>
      <c r="I409" s="45" t="s">
        <v>77</v>
      </c>
      <c r="J409" s="46" t="s">
        <v>78</v>
      </c>
      <c r="K409" s="47">
        <v>0</v>
      </c>
      <c r="L409" s="48">
        <v>47</v>
      </c>
      <c r="M409" s="49">
        <v>45042.609988425917</v>
      </c>
      <c r="N409" s="50">
        <v>45042.614687499998</v>
      </c>
      <c r="O409" s="51" t="s">
        <v>438</v>
      </c>
      <c r="P409" s="52" t="s">
        <v>423</v>
      </c>
      <c r="Q409" s="95" t="s">
        <v>306</v>
      </c>
      <c r="R409" s="53" t="s">
        <v>74</v>
      </c>
      <c r="S409" s="54" t="s">
        <v>448</v>
      </c>
    </row>
    <row r="410" spans="1:19">
      <c r="A410" s="37" t="s">
        <v>147</v>
      </c>
      <c r="B410" s="38">
        <v>4007632</v>
      </c>
      <c r="C410" s="39">
        <v>1</v>
      </c>
      <c r="D410" s="40">
        <v>4</v>
      </c>
      <c r="E410" s="41">
        <v>37805</v>
      </c>
      <c r="F410" s="42" t="s">
        <v>148</v>
      </c>
      <c r="G410" s="43" t="s">
        <v>26</v>
      </c>
      <c r="H410" s="44">
        <v>4</v>
      </c>
      <c r="I410" s="45" t="s">
        <v>77</v>
      </c>
      <c r="J410" s="46" t="s">
        <v>78</v>
      </c>
      <c r="K410" s="47">
        <v>0</v>
      </c>
      <c r="L410" s="48">
        <v>48</v>
      </c>
      <c r="M410" s="49">
        <v>45042.61613425926</v>
      </c>
      <c r="N410" s="50">
        <v>45042.620486111111</v>
      </c>
      <c r="O410" s="51" t="s">
        <v>250</v>
      </c>
      <c r="P410" s="52" t="s">
        <v>85</v>
      </c>
      <c r="Q410" s="95" t="s">
        <v>449</v>
      </c>
      <c r="R410" s="53" t="s">
        <v>395</v>
      </c>
      <c r="S410" s="54" t="s">
        <v>450</v>
      </c>
    </row>
    <row r="411" spans="1:19">
      <c r="A411" s="37" t="s">
        <v>147</v>
      </c>
      <c r="B411" s="38">
        <v>4007723</v>
      </c>
      <c r="C411" s="39">
        <v>1</v>
      </c>
      <c r="D411" s="40">
        <v>4</v>
      </c>
      <c r="E411" s="41">
        <v>37805</v>
      </c>
      <c r="F411" s="42" t="s">
        <v>148</v>
      </c>
      <c r="G411" s="43" t="s">
        <v>26</v>
      </c>
      <c r="H411" s="44">
        <v>4</v>
      </c>
      <c r="I411" s="45" t="s">
        <v>77</v>
      </c>
      <c r="J411" s="46" t="s">
        <v>78</v>
      </c>
      <c r="K411" s="47">
        <v>0</v>
      </c>
      <c r="L411" s="48">
        <v>49</v>
      </c>
      <c r="M411" s="49">
        <v>45042.62091435185</v>
      </c>
      <c r="N411" s="50">
        <v>45042.625092592592</v>
      </c>
      <c r="O411" s="51" t="s">
        <v>418</v>
      </c>
      <c r="P411" s="52" t="s">
        <v>85</v>
      </c>
      <c r="Q411" s="95" t="s">
        <v>256</v>
      </c>
      <c r="R411" s="53" t="s">
        <v>75</v>
      </c>
      <c r="S411" s="54" t="s">
        <v>436</v>
      </c>
    </row>
    <row r="412" spans="1:19">
      <c r="A412" s="37" t="s">
        <v>147</v>
      </c>
      <c r="B412" s="38">
        <v>4007795</v>
      </c>
      <c r="C412" s="39">
        <v>1</v>
      </c>
      <c r="D412" s="40">
        <v>4</v>
      </c>
      <c r="E412" s="41">
        <v>37805</v>
      </c>
      <c r="F412" s="42" t="s">
        <v>148</v>
      </c>
      <c r="G412" s="43" t="s">
        <v>26</v>
      </c>
      <c r="H412" s="44">
        <v>4</v>
      </c>
      <c r="I412" s="45" t="s">
        <v>77</v>
      </c>
      <c r="J412" s="46" t="s">
        <v>78</v>
      </c>
      <c r="K412" s="47">
        <v>0</v>
      </c>
      <c r="L412" s="48">
        <v>50</v>
      </c>
      <c r="M412" s="49">
        <v>45042.625787037039</v>
      </c>
      <c r="N412" s="50">
        <v>45042.631597222222</v>
      </c>
      <c r="O412" s="51" t="s">
        <v>451</v>
      </c>
      <c r="P412" s="52" t="s">
        <v>85</v>
      </c>
      <c r="Q412" s="95" t="s">
        <v>379</v>
      </c>
      <c r="R412" s="53" t="s">
        <v>452</v>
      </c>
      <c r="S412" s="54" t="s">
        <v>453</v>
      </c>
    </row>
    <row r="413" spans="1:19">
      <c r="A413" s="37" t="s">
        <v>147</v>
      </c>
      <c r="B413" s="38">
        <v>4007857</v>
      </c>
      <c r="C413" s="39">
        <v>1</v>
      </c>
      <c r="D413" s="40">
        <v>4</v>
      </c>
      <c r="E413" s="41">
        <v>37805</v>
      </c>
      <c r="F413" s="42" t="s">
        <v>148</v>
      </c>
      <c r="G413" s="43" t="s">
        <v>26</v>
      </c>
      <c r="H413" s="44">
        <v>4</v>
      </c>
      <c r="I413" s="45" t="s">
        <v>77</v>
      </c>
      <c r="J413" s="46" t="s">
        <v>78</v>
      </c>
      <c r="K413" s="47">
        <v>0</v>
      </c>
      <c r="L413" s="48">
        <v>51</v>
      </c>
      <c r="M413" s="49">
        <v>45042.631990740738</v>
      </c>
      <c r="N413" s="50">
        <v>45042.636157407411</v>
      </c>
      <c r="O413" s="51" t="s">
        <v>418</v>
      </c>
      <c r="P413" s="52" t="s">
        <v>85</v>
      </c>
      <c r="Q413" s="95" t="s">
        <v>306</v>
      </c>
      <c r="R413" s="53" t="s">
        <v>75</v>
      </c>
      <c r="S413" s="54" t="s">
        <v>263</v>
      </c>
    </row>
    <row r="414" spans="1:19">
      <c r="A414" s="37" t="s">
        <v>147</v>
      </c>
      <c r="B414" s="38">
        <v>4007933</v>
      </c>
      <c r="C414" s="39">
        <v>1</v>
      </c>
      <c r="D414" s="40">
        <v>4</v>
      </c>
      <c r="E414" s="41">
        <v>37805</v>
      </c>
      <c r="F414" s="42" t="s">
        <v>148</v>
      </c>
      <c r="G414" s="43" t="s">
        <v>26</v>
      </c>
      <c r="H414" s="44">
        <v>4</v>
      </c>
      <c r="I414" s="45" t="s">
        <v>77</v>
      </c>
      <c r="J414" s="46" t="s">
        <v>78</v>
      </c>
      <c r="K414" s="47">
        <v>0</v>
      </c>
      <c r="L414" s="48">
        <v>52</v>
      </c>
      <c r="M414" s="49">
        <v>45042.636423611111</v>
      </c>
      <c r="N414" s="50">
        <v>45042.640590277777</v>
      </c>
      <c r="O414" s="51" t="s">
        <v>85</v>
      </c>
      <c r="P414" s="52" t="s">
        <v>85</v>
      </c>
      <c r="Q414" s="95" t="s">
        <v>398</v>
      </c>
      <c r="R414" s="53" t="s">
        <v>75</v>
      </c>
      <c r="S414" s="54" t="s">
        <v>307</v>
      </c>
    </row>
    <row r="415" spans="1:19">
      <c r="A415" s="37" t="s">
        <v>147</v>
      </c>
      <c r="B415" s="38">
        <v>4008118</v>
      </c>
      <c r="C415" s="39">
        <v>1</v>
      </c>
      <c r="D415" s="40">
        <v>4</v>
      </c>
      <c r="E415" s="41">
        <v>37805</v>
      </c>
      <c r="F415" s="42" t="s">
        <v>148</v>
      </c>
      <c r="G415" s="43" t="s">
        <v>26</v>
      </c>
      <c r="H415" s="44">
        <v>4</v>
      </c>
      <c r="I415" s="45" t="s">
        <v>77</v>
      </c>
      <c r="J415" s="46" t="s">
        <v>78</v>
      </c>
      <c r="K415" s="47">
        <v>0</v>
      </c>
      <c r="L415" s="48">
        <v>53</v>
      </c>
      <c r="M415" s="49">
        <v>45042.647488425922</v>
      </c>
      <c r="N415" s="50">
        <v>45042.651655092603</v>
      </c>
      <c r="O415" s="51" t="s">
        <v>85</v>
      </c>
      <c r="P415" s="52" t="s">
        <v>423</v>
      </c>
      <c r="Q415" s="95" t="s">
        <v>454</v>
      </c>
      <c r="R415" s="53" t="s">
        <v>75</v>
      </c>
      <c r="S415" s="54" t="s">
        <v>455</v>
      </c>
    </row>
    <row r="416" spans="1:19">
      <c r="A416" s="37" t="s">
        <v>147</v>
      </c>
      <c r="B416" s="38">
        <v>4008202</v>
      </c>
      <c r="C416" s="39">
        <v>1</v>
      </c>
      <c r="D416" s="40">
        <v>4</v>
      </c>
      <c r="E416" s="41">
        <v>37805</v>
      </c>
      <c r="F416" s="42" t="s">
        <v>148</v>
      </c>
      <c r="G416" s="43" t="s">
        <v>26</v>
      </c>
      <c r="H416" s="44">
        <v>4</v>
      </c>
      <c r="I416" s="45" t="s">
        <v>77</v>
      </c>
      <c r="J416" s="46" t="s">
        <v>78</v>
      </c>
      <c r="K416" s="47">
        <v>0</v>
      </c>
      <c r="L416" s="48">
        <v>54</v>
      </c>
      <c r="M416" s="49">
        <v>45042.652349537027</v>
      </c>
      <c r="N416" s="50">
        <v>45042.656527777777</v>
      </c>
      <c r="O416" s="51" t="s">
        <v>418</v>
      </c>
      <c r="P416" s="52" t="s">
        <v>85</v>
      </c>
      <c r="Q416" s="95" t="s">
        <v>379</v>
      </c>
      <c r="R416" s="53" t="s">
        <v>75</v>
      </c>
      <c r="S416" s="54" t="s">
        <v>456</v>
      </c>
    </row>
    <row r="417" spans="1:19">
      <c r="A417" s="37" t="s">
        <v>147</v>
      </c>
      <c r="B417" s="38">
        <v>4008303</v>
      </c>
      <c r="C417" s="39">
        <v>1</v>
      </c>
      <c r="D417" s="40">
        <v>4</v>
      </c>
      <c r="E417" s="41">
        <v>37805</v>
      </c>
      <c r="F417" s="42" t="s">
        <v>148</v>
      </c>
      <c r="G417" s="43" t="s">
        <v>26</v>
      </c>
      <c r="H417" s="44">
        <v>4</v>
      </c>
      <c r="I417" s="45" t="s">
        <v>77</v>
      </c>
      <c r="J417" s="46" t="s">
        <v>78</v>
      </c>
      <c r="K417" s="47">
        <v>0</v>
      </c>
      <c r="L417" s="48">
        <v>55</v>
      </c>
      <c r="M417" s="49">
        <v>45042.657430555562</v>
      </c>
      <c r="N417" s="50">
        <v>45042.661608796298</v>
      </c>
      <c r="O417" s="51" t="s">
        <v>418</v>
      </c>
      <c r="P417" s="52" t="s">
        <v>85</v>
      </c>
      <c r="Q417" s="95" t="s">
        <v>457</v>
      </c>
      <c r="R417" s="53" t="s">
        <v>75</v>
      </c>
      <c r="S417" s="54" t="s">
        <v>448</v>
      </c>
    </row>
    <row r="418" spans="1:19">
      <c r="A418" s="37" t="s">
        <v>147</v>
      </c>
      <c r="B418" s="38">
        <v>4008375</v>
      </c>
      <c r="C418" s="39">
        <v>1</v>
      </c>
      <c r="D418" s="40">
        <v>4</v>
      </c>
      <c r="E418" s="41">
        <v>37805</v>
      </c>
      <c r="F418" s="42" t="s">
        <v>148</v>
      </c>
      <c r="G418" s="43" t="s">
        <v>26</v>
      </c>
      <c r="H418" s="44">
        <v>4</v>
      </c>
      <c r="I418" s="45" t="s">
        <v>77</v>
      </c>
      <c r="J418" s="46" t="s">
        <v>78</v>
      </c>
      <c r="K418" s="47">
        <v>0</v>
      </c>
      <c r="L418" s="48">
        <v>56</v>
      </c>
      <c r="M418" s="49">
        <v>45042.662094907413</v>
      </c>
      <c r="N418" s="50">
        <v>45042.666261574072</v>
      </c>
      <c r="O418" s="51" t="s">
        <v>418</v>
      </c>
      <c r="P418" s="52" t="s">
        <v>85</v>
      </c>
      <c r="Q418" s="95" t="s">
        <v>215</v>
      </c>
      <c r="R418" s="53" t="s">
        <v>75</v>
      </c>
      <c r="S418" s="54" t="s">
        <v>304</v>
      </c>
    </row>
    <row r="419" spans="1:19">
      <c r="A419" s="37" t="s">
        <v>147</v>
      </c>
      <c r="B419" s="38">
        <v>4008437</v>
      </c>
      <c r="C419" s="39">
        <v>1</v>
      </c>
      <c r="D419" s="40">
        <v>4</v>
      </c>
      <c r="E419" s="41">
        <v>37805</v>
      </c>
      <c r="F419" s="42" t="s">
        <v>148</v>
      </c>
      <c r="G419" s="43" t="s">
        <v>26</v>
      </c>
      <c r="H419" s="44">
        <v>4</v>
      </c>
      <c r="I419" s="45" t="s">
        <v>77</v>
      </c>
      <c r="J419" s="46" t="s">
        <v>78</v>
      </c>
      <c r="K419" s="47">
        <v>0</v>
      </c>
      <c r="L419" s="48">
        <v>57</v>
      </c>
      <c r="M419" s="49">
        <v>45042.666550925933</v>
      </c>
      <c r="N419" s="50">
        <v>45042.670740740738</v>
      </c>
      <c r="O419" s="51" t="s">
        <v>418</v>
      </c>
      <c r="P419" s="52" t="s">
        <v>85</v>
      </c>
      <c r="Q419" s="95" t="s">
        <v>372</v>
      </c>
      <c r="R419" s="53" t="s">
        <v>156</v>
      </c>
      <c r="S419" s="54" t="s">
        <v>305</v>
      </c>
    </row>
    <row r="420" spans="1:19">
      <c r="A420" s="37" t="s">
        <v>147</v>
      </c>
      <c r="B420" s="38">
        <v>4008485</v>
      </c>
      <c r="C420" s="39">
        <v>1</v>
      </c>
      <c r="D420" s="40">
        <v>4</v>
      </c>
      <c r="E420" s="41">
        <v>37805</v>
      </c>
      <c r="F420" s="42" t="s">
        <v>148</v>
      </c>
      <c r="G420" s="43" t="s">
        <v>26</v>
      </c>
      <c r="H420" s="44">
        <v>4</v>
      </c>
      <c r="I420" s="45" t="s">
        <v>77</v>
      </c>
      <c r="J420" s="46" t="s">
        <v>78</v>
      </c>
      <c r="K420" s="47">
        <v>0</v>
      </c>
      <c r="L420" s="48">
        <v>58</v>
      </c>
      <c r="M420" s="49">
        <v>45042.671354166669</v>
      </c>
      <c r="N420" s="50">
        <v>45042.675532407397</v>
      </c>
      <c r="O420" s="51" t="s">
        <v>418</v>
      </c>
      <c r="P420" s="52" t="s">
        <v>85</v>
      </c>
      <c r="Q420" s="95" t="s">
        <v>388</v>
      </c>
      <c r="R420" s="53" t="s">
        <v>75</v>
      </c>
      <c r="S420" s="54" t="s">
        <v>458</v>
      </c>
    </row>
    <row r="421" spans="1:19">
      <c r="A421" s="37" t="s">
        <v>147</v>
      </c>
      <c r="B421" s="38">
        <v>4008543</v>
      </c>
      <c r="C421" s="39">
        <v>1</v>
      </c>
      <c r="D421" s="40">
        <v>4</v>
      </c>
      <c r="E421" s="41">
        <v>37805</v>
      </c>
      <c r="F421" s="42" t="s">
        <v>148</v>
      </c>
      <c r="G421" s="43" t="s">
        <v>26</v>
      </c>
      <c r="H421" s="44">
        <v>4</v>
      </c>
      <c r="I421" s="45" t="s">
        <v>77</v>
      </c>
      <c r="J421" s="46" t="s">
        <v>78</v>
      </c>
      <c r="K421" s="47">
        <v>0</v>
      </c>
      <c r="L421" s="48">
        <v>59</v>
      </c>
      <c r="M421" s="49">
        <v>45042.676134259258</v>
      </c>
      <c r="N421" s="50">
        <v>45042.680312500001</v>
      </c>
      <c r="O421" s="51" t="s">
        <v>418</v>
      </c>
      <c r="P421" s="52" t="s">
        <v>85</v>
      </c>
      <c r="Q421" s="95" t="s">
        <v>388</v>
      </c>
      <c r="R421" s="53" t="s">
        <v>75</v>
      </c>
      <c r="S421" s="54" t="s">
        <v>48</v>
      </c>
    </row>
    <row r="422" spans="1:19">
      <c r="A422" s="37" t="s">
        <v>147</v>
      </c>
      <c r="B422" s="38">
        <v>4008605</v>
      </c>
      <c r="C422" s="39">
        <v>1</v>
      </c>
      <c r="D422" s="40">
        <v>4</v>
      </c>
      <c r="E422" s="41">
        <v>37805</v>
      </c>
      <c r="F422" s="42" t="s">
        <v>148</v>
      </c>
      <c r="G422" s="43" t="s">
        <v>26</v>
      </c>
      <c r="H422" s="44">
        <v>4</v>
      </c>
      <c r="I422" s="45" t="s">
        <v>77</v>
      </c>
      <c r="J422" s="46" t="s">
        <v>78</v>
      </c>
      <c r="K422" s="47">
        <v>0</v>
      </c>
      <c r="L422" s="48">
        <v>60</v>
      </c>
      <c r="M422" s="49">
        <v>45042.681331018517</v>
      </c>
      <c r="N422" s="50">
        <v>45042.68550925926</v>
      </c>
      <c r="O422" s="51" t="s">
        <v>418</v>
      </c>
      <c r="P422" s="52" t="s">
        <v>85</v>
      </c>
      <c r="Q422" s="95" t="s">
        <v>459</v>
      </c>
      <c r="R422" s="53" t="s">
        <v>75</v>
      </c>
      <c r="S422" s="54" t="s">
        <v>460</v>
      </c>
    </row>
    <row r="423" spans="1:19">
      <c r="A423" s="37" t="s">
        <v>147</v>
      </c>
      <c r="B423" s="38">
        <v>4008645</v>
      </c>
      <c r="C423" s="39">
        <v>1</v>
      </c>
      <c r="D423" s="40">
        <v>4</v>
      </c>
      <c r="E423" s="41">
        <v>37805</v>
      </c>
      <c r="F423" s="42" t="s">
        <v>148</v>
      </c>
      <c r="G423" s="43" t="s">
        <v>26</v>
      </c>
      <c r="H423" s="44">
        <v>4</v>
      </c>
      <c r="I423" s="45" t="s">
        <v>77</v>
      </c>
      <c r="J423" s="46" t="s">
        <v>78</v>
      </c>
      <c r="K423" s="47">
        <v>0</v>
      </c>
      <c r="L423" s="48">
        <v>61</v>
      </c>
      <c r="M423" s="49">
        <v>45042.685925925929</v>
      </c>
      <c r="N423" s="50">
        <v>45042.690104166657</v>
      </c>
      <c r="O423" s="51" t="s">
        <v>85</v>
      </c>
      <c r="P423" s="52" t="s">
        <v>85</v>
      </c>
      <c r="Q423" s="95" t="s">
        <v>207</v>
      </c>
      <c r="R423" s="53" t="s">
        <v>75</v>
      </c>
      <c r="S423" s="54" t="s">
        <v>165</v>
      </c>
    </row>
    <row r="424" spans="1:19">
      <c r="A424" s="37" t="s">
        <v>147</v>
      </c>
      <c r="B424" s="38">
        <v>4008682</v>
      </c>
      <c r="C424" s="39">
        <v>1</v>
      </c>
      <c r="D424" s="40">
        <v>4</v>
      </c>
      <c r="E424" s="41">
        <v>37805</v>
      </c>
      <c r="F424" s="42" t="s">
        <v>148</v>
      </c>
      <c r="G424" s="43" t="s">
        <v>26</v>
      </c>
      <c r="H424" s="44">
        <v>4</v>
      </c>
      <c r="I424" s="45" t="s">
        <v>77</v>
      </c>
      <c r="J424" s="46" t="s">
        <v>78</v>
      </c>
      <c r="K424" s="47">
        <v>0</v>
      </c>
      <c r="L424" s="48">
        <v>62</v>
      </c>
      <c r="M424" s="49">
        <v>45042.690381944441</v>
      </c>
      <c r="N424" s="50">
        <v>45042.694571759261</v>
      </c>
      <c r="O424" s="51" t="s">
        <v>441</v>
      </c>
      <c r="P424" s="52" t="s">
        <v>85</v>
      </c>
      <c r="Q424" s="95" t="s">
        <v>372</v>
      </c>
      <c r="R424" s="53" t="s">
        <v>156</v>
      </c>
      <c r="S424" s="54" t="s">
        <v>305</v>
      </c>
    </row>
    <row r="425" spans="1:19">
      <c r="A425" s="37" t="s">
        <v>147</v>
      </c>
      <c r="B425" s="38">
        <v>4008725</v>
      </c>
      <c r="C425" s="39">
        <v>1</v>
      </c>
      <c r="D425" s="40">
        <v>4</v>
      </c>
      <c r="E425" s="41">
        <v>37805</v>
      </c>
      <c r="F425" s="42" t="s">
        <v>148</v>
      </c>
      <c r="G425" s="43" t="s">
        <v>26</v>
      </c>
      <c r="H425" s="44">
        <v>4</v>
      </c>
      <c r="I425" s="45" t="s">
        <v>77</v>
      </c>
      <c r="J425" s="46" t="s">
        <v>78</v>
      </c>
      <c r="K425" s="47">
        <v>0</v>
      </c>
      <c r="L425" s="48">
        <v>63</v>
      </c>
      <c r="M425" s="49">
        <v>45042.696331018517</v>
      </c>
      <c r="N425" s="50">
        <v>45042.700509259259</v>
      </c>
      <c r="O425" s="51" t="s">
        <v>85</v>
      </c>
      <c r="P425" s="52" t="s">
        <v>85</v>
      </c>
      <c r="Q425" s="95" t="s">
        <v>461</v>
      </c>
      <c r="R425" s="53" t="s">
        <v>75</v>
      </c>
      <c r="S425" s="54" t="s">
        <v>433</v>
      </c>
    </row>
    <row r="426" spans="1:19">
      <c r="A426" s="37" t="s">
        <v>147</v>
      </c>
      <c r="B426" s="38">
        <v>4008752</v>
      </c>
      <c r="C426" s="39">
        <v>1</v>
      </c>
      <c r="D426" s="40">
        <v>4</v>
      </c>
      <c r="E426" s="41">
        <v>37805</v>
      </c>
      <c r="F426" s="42" t="s">
        <v>148</v>
      </c>
      <c r="G426" s="43" t="s">
        <v>26</v>
      </c>
      <c r="H426" s="44">
        <v>4</v>
      </c>
      <c r="I426" s="45" t="s">
        <v>77</v>
      </c>
      <c r="J426" s="46" t="s">
        <v>78</v>
      </c>
      <c r="K426" s="47">
        <v>0</v>
      </c>
      <c r="L426" s="48">
        <v>64</v>
      </c>
      <c r="M426" s="49">
        <v>45042.701099537036</v>
      </c>
      <c r="N426" s="50">
        <v>45042.705277777779</v>
      </c>
      <c r="O426" s="51" t="s">
        <v>418</v>
      </c>
      <c r="P426" s="52" t="s">
        <v>85</v>
      </c>
      <c r="Q426" s="95" t="s">
        <v>287</v>
      </c>
      <c r="R426" s="53" t="s">
        <v>75</v>
      </c>
      <c r="S426" s="54" t="s">
        <v>300</v>
      </c>
    </row>
    <row r="427" spans="1:19">
      <c r="A427" s="37" t="s">
        <v>147</v>
      </c>
      <c r="B427" s="38">
        <v>4008782</v>
      </c>
      <c r="C427" s="39">
        <v>1</v>
      </c>
      <c r="D427" s="40">
        <v>4</v>
      </c>
      <c r="E427" s="41">
        <v>37805</v>
      </c>
      <c r="F427" s="42" t="s">
        <v>148</v>
      </c>
      <c r="G427" s="43" t="s">
        <v>26</v>
      </c>
      <c r="H427" s="44">
        <v>4</v>
      </c>
      <c r="I427" s="45" t="s">
        <v>77</v>
      </c>
      <c r="J427" s="46" t="s">
        <v>78</v>
      </c>
      <c r="K427" s="47">
        <v>0</v>
      </c>
      <c r="L427" s="48">
        <v>65</v>
      </c>
      <c r="M427" s="49">
        <v>45042.705995370372</v>
      </c>
      <c r="N427" s="50">
        <v>45042.710162037038</v>
      </c>
      <c r="O427" s="51" t="s">
        <v>85</v>
      </c>
      <c r="P427" s="52" t="s">
        <v>85</v>
      </c>
      <c r="Q427" s="95" t="s">
        <v>195</v>
      </c>
      <c r="R427" s="53" t="s">
        <v>75</v>
      </c>
      <c r="S427" s="54" t="s">
        <v>462</v>
      </c>
    </row>
    <row r="428" spans="1:19">
      <c r="A428" s="37" t="s">
        <v>147</v>
      </c>
      <c r="B428" s="38">
        <v>4008886</v>
      </c>
      <c r="C428" s="39">
        <v>1</v>
      </c>
      <c r="D428" s="40">
        <v>4</v>
      </c>
      <c r="E428" s="41">
        <v>37805</v>
      </c>
      <c r="F428" s="42" t="s">
        <v>148</v>
      </c>
      <c r="G428" s="43" t="s">
        <v>26</v>
      </c>
      <c r="H428" s="44">
        <v>4</v>
      </c>
      <c r="I428" s="45" t="s">
        <v>77</v>
      </c>
      <c r="J428" s="46" t="s">
        <v>78</v>
      </c>
      <c r="K428" s="47">
        <v>0</v>
      </c>
      <c r="L428" s="48">
        <v>66</v>
      </c>
      <c r="M428" s="49">
        <v>45042.731712962966</v>
      </c>
      <c r="N428" s="50">
        <v>45042.736030092587</v>
      </c>
      <c r="O428" s="51" t="s">
        <v>463</v>
      </c>
      <c r="P428" s="52" t="s">
        <v>85</v>
      </c>
      <c r="Q428" s="95" t="s">
        <v>464</v>
      </c>
      <c r="R428" s="53" t="s">
        <v>391</v>
      </c>
      <c r="S428" s="54" t="s">
        <v>465</v>
      </c>
    </row>
    <row r="429" spans="1:19">
      <c r="A429" s="37" t="s">
        <v>147</v>
      </c>
      <c r="B429" s="38">
        <v>4008916</v>
      </c>
      <c r="C429" s="39">
        <v>1</v>
      </c>
      <c r="D429" s="40">
        <v>4</v>
      </c>
      <c r="E429" s="41">
        <v>37805</v>
      </c>
      <c r="F429" s="42" t="s">
        <v>148</v>
      </c>
      <c r="G429" s="43" t="s">
        <v>26</v>
      </c>
      <c r="H429" s="44">
        <v>4</v>
      </c>
      <c r="I429" s="45" t="s">
        <v>77</v>
      </c>
      <c r="J429" s="46" t="s">
        <v>78</v>
      </c>
      <c r="K429" s="47">
        <v>0</v>
      </c>
      <c r="L429" s="48">
        <v>2</v>
      </c>
      <c r="M429" s="49">
        <v>45042.737002314818</v>
      </c>
      <c r="N429" s="50">
        <v>45042.741180555553</v>
      </c>
      <c r="O429" s="51" t="s">
        <v>85</v>
      </c>
      <c r="P429" s="52" t="s">
        <v>85</v>
      </c>
      <c r="Q429" s="95" t="s">
        <v>38</v>
      </c>
      <c r="R429" s="53" t="s">
        <v>75</v>
      </c>
      <c r="S429" s="54" t="s">
        <v>84</v>
      </c>
    </row>
    <row r="430" spans="1:19">
      <c r="A430" s="37" t="s">
        <v>147</v>
      </c>
      <c r="B430" s="38">
        <v>4008941</v>
      </c>
      <c r="C430" s="39">
        <v>1</v>
      </c>
      <c r="D430" s="40">
        <v>4</v>
      </c>
      <c r="E430" s="41">
        <v>37805</v>
      </c>
      <c r="F430" s="42" t="s">
        <v>148</v>
      </c>
      <c r="G430" s="43" t="s">
        <v>26</v>
      </c>
      <c r="H430" s="44">
        <v>4</v>
      </c>
      <c r="I430" s="45" t="s">
        <v>77</v>
      </c>
      <c r="J430" s="46" t="s">
        <v>78</v>
      </c>
      <c r="K430" s="47">
        <v>0</v>
      </c>
      <c r="L430" s="48">
        <v>3</v>
      </c>
      <c r="M430" s="49">
        <v>45042.741597222222</v>
      </c>
      <c r="N430" s="50">
        <v>45042.745775462958</v>
      </c>
      <c r="O430" s="51" t="s">
        <v>418</v>
      </c>
      <c r="P430" s="52" t="s">
        <v>85</v>
      </c>
      <c r="Q430" s="95" t="s">
        <v>258</v>
      </c>
      <c r="R430" s="53" t="s">
        <v>75</v>
      </c>
      <c r="S430" s="54" t="s">
        <v>165</v>
      </c>
    </row>
    <row r="431" spans="1:19">
      <c r="A431" s="37" t="s">
        <v>147</v>
      </c>
      <c r="B431" s="38">
        <v>4008963</v>
      </c>
      <c r="C431" s="39">
        <v>1</v>
      </c>
      <c r="D431" s="40">
        <v>4</v>
      </c>
      <c r="E431" s="41">
        <v>37805</v>
      </c>
      <c r="F431" s="42" t="s">
        <v>148</v>
      </c>
      <c r="G431" s="43" t="s">
        <v>26</v>
      </c>
      <c r="H431" s="44">
        <v>4</v>
      </c>
      <c r="I431" s="45" t="s">
        <v>77</v>
      </c>
      <c r="J431" s="46" t="s">
        <v>78</v>
      </c>
      <c r="K431" s="47">
        <v>0</v>
      </c>
      <c r="L431" s="48">
        <v>4</v>
      </c>
      <c r="M431" s="49">
        <v>45042.746215277781</v>
      </c>
      <c r="N431" s="50">
        <v>45042.750381944446</v>
      </c>
      <c r="O431" s="51" t="s">
        <v>85</v>
      </c>
      <c r="P431" s="52" t="s">
        <v>85</v>
      </c>
      <c r="Q431" s="95" t="s">
        <v>256</v>
      </c>
      <c r="R431" s="53" t="s">
        <v>75</v>
      </c>
      <c r="S431" s="54" t="s">
        <v>436</v>
      </c>
    </row>
    <row r="432" spans="1:19">
      <c r="A432" s="37" t="s">
        <v>147</v>
      </c>
      <c r="B432" s="38">
        <v>4008994</v>
      </c>
      <c r="C432" s="39">
        <v>1</v>
      </c>
      <c r="D432" s="40">
        <v>4</v>
      </c>
      <c r="E432" s="41">
        <v>37805</v>
      </c>
      <c r="F432" s="42" t="s">
        <v>148</v>
      </c>
      <c r="G432" s="43" t="s">
        <v>26</v>
      </c>
      <c r="H432" s="44">
        <v>4</v>
      </c>
      <c r="I432" s="45" t="s">
        <v>77</v>
      </c>
      <c r="J432" s="46" t="s">
        <v>78</v>
      </c>
      <c r="K432" s="47">
        <v>0</v>
      </c>
      <c r="L432" s="48">
        <v>5</v>
      </c>
      <c r="M432" s="49">
        <v>45042.751099537039</v>
      </c>
      <c r="N432" s="50">
        <v>45042.755277777767</v>
      </c>
      <c r="O432" s="51" t="s">
        <v>85</v>
      </c>
      <c r="P432" s="52" t="s">
        <v>85</v>
      </c>
      <c r="Q432" s="95" t="s">
        <v>195</v>
      </c>
      <c r="R432" s="53" t="s">
        <v>75</v>
      </c>
      <c r="S432" s="54" t="s">
        <v>462</v>
      </c>
    </row>
    <row r="433" spans="1:19">
      <c r="A433" s="37" t="s">
        <v>147</v>
      </c>
      <c r="B433" s="38">
        <v>4009064</v>
      </c>
      <c r="C433" s="39">
        <v>1</v>
      </c>
      <c r="D433" s="40">
        <v>4</v>
      </c>
      <c r="E433" s="41">
        <v>37805</v>
      </c>
      <c r="F433" s="42" t="s">
        <v>148</v>
      </c>
      <c r="G433" s="43" t="s">
        <v>26</v>
      </c>
      <c r="H433" s="44">
        <v>4</v>
      </c>
      <c r="I433" s="45" t="s">
        <v>77</v>
      </c>
      <c r="J433" s="46" t="s">
        <v>78</v>
      </c>
      <c r="K433" s="47">
        <v>0</v>
      </c>
      <c r="L433" s="48">
        <v>6</v>
      </c>
      <c r="M433" s="49">
        <v>45042.763761574082</v>
      </c>
      <c r="N433" s="50">
        <v>45042.768819444442</v>
      </c>
      <c r="O433" s="51" t="s">
        <v>466</v>
      </c>
      <c r="P433" s="52" t="s">
        <v>418</v>
      </c>
      <c r="Q433" s="95" t="s">
        <v>467</v>
      </c>
      <c r="R433" s="53" t="s">
        <v>330</v>
      </c>
      <c r="S433" s="54" t="s">
        <v>468</v>
      </c>
    </row>
    <row r="434" spans="1:19">
      <c r="A434" s="37" t="s">
        <v>147</v>
      </c>
      <c r="B434" s="38">
        <v>4009085</v>
      </c>
      <c r="C434" s="39">
        <v>1</v>
      </c>
      <c r="D434" s="40">
        <v>4</v>
      </c>
      <c r="E434" s="41">
        <v>37805</v>
      </c>
      <c r="F434" s="42" t="s">
        <v>148</v>
      </c>
      <c r="G434" s="43" t="s">
        <v>26</v>
      </c>
      <c r="H434" s="44">
        <v>4</v>
      </c>
      <c r="I434" s="45" t="s">
        <v>77</v>
      </c>
      <c r="J434" s="46" t="s">
        <v>78</v>
      </c>
      <c r="K434" s="47">
        <v>0</v>
      </c>
      <c r="L434" s="48">
        <v>7</v>
      </c>
      <c r="M434" s="49">
        <v>45042.769641203697</v>
      </c>
      <c r="N434" s="50">
        <v>45042.77380787037</v>
      </c>
      <c r="O434" s="51" t="s">
        <v>418</v>
      </c>
      <c r="P434" s="52" t="s">
        <v>85</v>
      </c>
      <c r="Q434" s="95" t="s">
        <v>233</v>
      </c>
      <c r="R434" s="53" t="s">
        <v>75</v>
      </c>
      <c r="S434" s="54" t="s">
        <v>469</v>
      </c>
    </row>
    <row r="435" spans="1:19">
      <c r="A435" s="37" t="s">
        <v>147</v>
      </c>
      <c r="B435" s="38">
        <v>4009105</v>
      </c>
      <c r="C435" s="39">
        <v>1</v>
      </c>
      <c r="D435" s="40">
        <v>4</v>
      </c>
      <c r="E435" s="41">
        <v>37805</v>
      </c>
      <c r="F435" s="42" t="s">
        <v>148</v>
      </c>
      <c r="G435" s="43" t="s">
        <v>26</v>
      </c>
      <c r="H435" s="44">
        <v>4</v>
      </c>
      <c r="I435" s="45" t="s">
        <v>77</v>
      </c>
      <c r="J435" s="46" t="s">
        <v>78</v>
      </c>
      <c r="K435" s="47">
        <v>0</v>
      </c>
      <c r="L435" s="48">
        <v>8</v>
      </c>
      <c r="M435" s="49">
        <v>45042.774467592593</v>
      </c>
      <c r="N435" s="50">
        <v>45042.778634259259</v>
      </c>
      <c r="O435" s="51" t="s">
        <v>418</v>
      </c>
      <c r="P435" s="52" t="s">
        <v>85</v>
      </c>
      <c r="Q435" s="95" t="s">
        <v>384</v>
      </c>
      <c r="R435" s="53" t="s">
        <v>75</v>
      </c>
      <c r="S435" s="54" t="s">
        <v>470</v>
      </c>
    </row>
    <row r="436" spans="1:19">
      <c r="A436" s="37" t="s">
        <v>147</v>
      </c>
      <c r="B436" s="38">
        <v>4009129</v>
      </c>
      <c r="C436" s="39">
        <v>1</v>
      </c>
      <c r="D436" s="40">
        <v>4</v>
      </c>
      <c r="E436" s="41">
        <v>37805</v>
      </c>
      <c r="F436" s="42" t="s">
        <v>148</v>
      </c>
      <c r="G436" s="43" t="s">
        <v>26</v>
      </c>
      <c r="H436" s="44">
        <v>4</v>
      </c>
      <c r="I436" s="45" t="s">
        <v>77</v>
      </c>
      <c r="J436" s="46" t="s">
        <v>78</v>
      </c>
      <c r="K436" s="47">
        <v>0</v>
      </c>
      <c r="L436" s="48">
        <v>9</v>
      </c>
      <c r="M436" s="49">
        <v>45042.779803240737</v>
      </c>
      <c r="N436" s="50">
        <v>45042.78398148148</v>
      </c>
      <c r="O436" s="51" t="s">
        <v>418</v>
      </c>
      <c r="P436" s="52" t="s">
        <v>85</v>
      </c>
      <c r="Q436" s="95" t="s">
        <v>471</v>
      </c>
      <c r="R436" s="53" t="s">
        <v>75</v>
      </c>
      <c r="S436" s="54" t="s">
        <v>472</v>
      </c>
    </row>
    <row r="437" spans="1:19">
      <c r="A437" s="37" t="s">
        <v>147</v>
      </c>
      <c r="B437" s="38">
        <v>4009152</v>
      </c>
      <c r="C437" s="39">
        <v>1</v>
      </c>
      <c r="D437" s="40">
        <v>4</v>
      </c>
      <c r="E437" s="41">
        <v>37805</v>
      </c>
      <c r="F437" s="42" t="s">
        <v>148</v>
      </c>
      <c r="G437" s="43" t="s">
        <v>26</v>
      </c>
      <c r="H437" s="44">
        <v>4</v>
      </c>
      <c r="I437" s="45" t="s">
        <v>77</v>
      </c>
      <c r="J437" s="46" t="s">
        <v>78</v>
      </c>
      <c r="K437" s="47">
        <v>0</v>
      </c>
      <c r="L437" s="48">
        <v>10</v>
      </c>
      <c r="M437" s="49">
        <v>45042.784363425933</v>
      </c>
      <c r="N437" s="50">
        <v>45042.788541666669</v>
      </c>
      <c r="O437" s="51" t="s">
        <v>85</v>
      </c>
      <c r="P437" s="52" t="s">
        <v>85</v>
      </c>
      <c r="Q437" s="95" t="s">
        <v>306</v>
      </c>
      <c r="R437" s="53" t="s">
        <v>75</v>
      </c>
      <c r="S437" s="54" t="s">
        <v>263</v>
      </c>
    </row>
    <row r="438" spans="1:19">
      <c r="A438" s="37" t="s">
        <v>147</v>
      </c>
      <c r="B438" s="38">
        <v>4009175</v>
      </c>
      <c r="C438" s="39">
        <v>1</v>
      </c>
      <c r="D438" s="40">
        <v>4</v>
      </c>
      <c r="E438" s="41">
        <v>37805</v>
      </c>
      <c r="F438" s="42" t="s">
        <v>148</v>
      </c>
      <c r="G438" s="43" t="s">
        <v>26</v>
      </c>
      <c r="H438" s="44">
        <v>4</v>
      </c>
      <c r="I438" s="45" t="s">
        <v>77</v>
      </c>
      <c r="J438" s="46" t="s">
        <v>78</v>
      </c>
      <c r="K438" s="47">
        <v>0</v>
      </c>
      <c r="L438" s="48">
        <v>11</v>
      </c>
      <c r="M438" s="49">
        <v>45042.788969907408</v>
      </c>
      <c r="N438" s="50">
        <v>45042.793136574073</v>
      </c>
      <c r="O438" s="51" t="s">
        <v>418</v>
      </c>
      <c r="P438" s="52" t="s">
        <v>85</v>
      </c>
      <c r="Q438" s="95" t="s">
        <v>258</v>
      </c>
      <c r="R438" s="53" t="s">
        <v>75</v>
      </c>
      <c r="S438" s="54" t="s">
        <v>165</v>
      </c>
    </row>
    <row r="439" spans="1:19">
      <c r="A439" s="37" t="s">
        <v>147</v>
      </c>
      <c r="B439" s="38">
        <v>4009201</v>
      </c>
      <c r="C439" s="39">
        <v>1</v>
      </c>
      <c r="D439" s="40">
        <v>4</v>
      </c>
      <c r="E439" s="41">
        <v>37805</v>
      </c>
      <c r="F439" s="42" t="s">
        <v>148</v>
      </c>
      <c r="G439" s="43" t="s">
        <v>26</v>
      </c>
      <c r="H439" s="44">
        <v>4</v>
      </c>
      <c r="I439" s="45" t="s">
        <v>77</v>
      </c>
      <c r="J439" s="46" t="s">
        <v>78</v>
      </c>
      <c r="K439" s="47">
        <v>0</v>
      </c>
      <c r="L439" s="48">
        <v>12</v>
      </c>
      <c r="M439" s="49">
        <v>45042.793645833342</v>
      </c>
      <c r="N439" s="50">
        <v>45042.797812500001</v>
      </c>
      <c r="O439" s="51" t="s">
        <v>85</v>
      </c>
      <c r="P439" s="52" t="s">
        <v>423</v>
      </c>
      <c r="Q439" s="95" t="s">
        <v>209</v>
      </c>
      <c r="R439" s="53" t="s">
        <v>75</v>
      </c>
      <c r="S439" s="54" t="s">
        <v>435</v>
      </c>
    </row>
    <row r="440" spans="1:19">
      <c r="A440" s="37" t="s">
        <v>147</v>
      </c>
      <c r="B440" s="38">
        <v>4009224</v>
      </c>
      <c r="C440" s="39">
        <v>1</v>
      </c>
      <c r="D440" s="40">
        <v>4</v>
      </c>
      <c r="E440" s="41">
        <v>37805</v>
      </c>
      <c r="F440" s="42" t="s">
        <v>148</v>
      </c>
      <c r="G440" s="43" t="s">
        <v>26</v>
      </c>
      <c r="H440" s="44">
        <v>4</v>
      </c>
      <c r="I440" s="45" t="s">
        <v>77</v>
      </c>
      <c r="J440" s="46" t="s">
        <v>78</v>
      </c>
      <c r="K440" s="47">
        <v>0</v>
      </c>
      <c r="L440" s="48">
        <v>13</v>
      </c>
      <c r="M440" s="49">
        <v>45042.798715277779</v>
      </c>
      <c r="N440" s="50">
        <v>45042.802881944437</v>
      </c>
      <c r="O440" s="51" t="s">
        <v>85</v>
      </c>
      <c r="P440" s="52" t="s">
        <v>85</v>
      </c>
      <c r="Q440" s="95" t="s">
        <v>457</v>
      </c>
      <c r="R440" s="53" t="s">
        <v>75</v>
      </c>
      <c r="S440" s="54" t="s">
        <v>202</v>
      </c>
    </row>
    <row r="441" spans="1:19">
      <c r="A441" s="37" t="s">
        <v>147</v>
      </c>
      <c r="B441" s="38">
        <v>4003158</v>
      </c>
      <c r="C441" s="39">
        <v>1</v>
      </c>
      <c r="D441" s="40">
        <v>5</v>
      </c>
      <c r="E441" s="41">
        <v>37800</v>
      </c>
      <c r="F441" s="42" t="s">
        <v>148</v>
      </c>
      <c r="G441" s="43" t="s">
        <v>26</v>
      </c>
      <c r="H441" s="44">
        <v>5</v>
      </c>
      <c r="I441" s="45" t="s">
        <v>88</v>
      </c>
      <c r="J441" s="46" t="s">
        <v>89</v>
      </c>
      <c r="K441" s="47">
        <v>200</v>
      </c>
      <c r="L441" s="48">
        <v>97</v>
      </c>
      <c r="M441" s="49">
        <v>45042.322291666656</v>
      </c>
      <c r="N441" s="50">
        <v>45042.358738425923</v>
      </c>
      <c r="O441" s="51" t="s">
        <v>473</v>
      </c>
      <c r="P441" s="52" t="s">
        <v>474</v>
      </c>
      <c r="Q441" s="95" t="s">
        <v>475</v>
      </c>
      <c r="R441" s="53" t="s">
        <v>476</v>
      </c>
      <c r="S441" s="54" t="s">
        <v>477</v>
      </c>
    </row>
    <row r="442" spans="1:19">
      <c r="A442" s="37" t="s">
        <v>147</v>
      </c>
      <c r="B442" s="38">
        <v>4003177</v>
      </c>
      <c r="C442" s="39">
        <v>1</v>
      </c>
      <c r="D442" s="40">
        <v>5</v>
      </c>
      <c r="E442" s="41">
        <v>37800</v>
      </c>
      <c r="F442" s="42" t="s">
        <v>148</v>
      </c>
      <c r="G442" s="43" t="s">
        <v>26</v>
      </c>
      <c r="H442" s="44">
        <v>5</v>
      </c>
      <c r="I442" s="45" t="s">
        <v>88</v>
      </c>
      <c r="J442" s="46" t="s">
        <v>89</v>
      </c>
      <c r="K442" s="47">
        <v>200</v>
      </c>
      <c r="L442" s="48">
        <v>98</v>
      </c>
      <c r="M442" s="49">
        <v>45042.358761574083</v>
      </c>
      <c r="N442" s="50">
        <v>45042.359722222223</v>
      </c>
      <c r="O442" s="51" t="s">
        <v>185</v>
      </c>
      <c r="P442" s="52" t="s">
        <v>185</v>
      </c>
      <c r="Q442" s="95" t="s">
        <v>156</v>
      </c>
      <c r="R442" s="53" t="s">
        <v>160</v>
      </c>
      <c r="S442" s="54" t="s">
        <v>406</v>
      </c>
    </row>
    <row r="443" spans="1:19">
      <c r="A443" s="37" t="s">
        <v>147</v>
      </c>
      <c r="B443" s="38">
        <v>4003199</v>
      </c>
      <c r="C443" s="39">
        <v>1</v>
      </c>
      <c r="D443" s="40">
        <v>5</v>
      </c>
      <c r="E443" s="41">
        <v>37800</v>
      </c>
      <c r="F443" s="42" t="s">
        <v>148</v>
      </c>
      <c r="G443" s="43" t="s">
        <v>26</v>
      </c>
      <c r="H443" s="44">
        <v>5</v>
      </c>
      <c r="I443" s="45" t="s">
        <v>88</v>
      </c>
      <c r="J443" s="46" t="s">
        <v>89</v>
      </c>
      <c r="K443" s="47">
        <v>200</v>
      </c>
      <c r="L443" s="48">
        <v>99</v>
      </c>
      <c r="M443" s="49">
        <v>45042.360219907408</v>
      </c>
      <c r="N443" s="50">
        <v>45042.361192129632</v>
      </c>
      <c r="O443" s="51" t="s">
        <v>185</v>
      </c>
      <c r="P443" s="52" t="s">
        <v>185</v>
      </c>
      <c r="Q443" s="95" t="s">
        <v>215</v>
      </c>
      <c r="R443" s="53" t="s">
        <v>160</v>
      </c>
      <c r="S443" s="54" t="s">
        <v>352</v>
      </c>
    </row>
    <row r="444" spans="1:19">
      <c r="A444" s="37" t="s">
        <v>147</v>
      </c>
      <c r="B444" s="38">
        <v>4003233</v>
      </c>
      <c r="C444" s="39">
        <v>1</v>
      </c>
      <c r="D444" s="40">
        <v>5</v>
      </c>
      <c r="E444" s="41">
        <v>37800</v>
      </c>
      <c r="F444" s="42" t="s">
        <v>148</v>
      </c>
      <c r="G444" s="43" t="s">
        <v>26</v>
      </c>
      <c r="H444" s="44">
        <v>5</v>
      </c>
      <c r="I444" s="45" t="s">
        <v>88</v>
      </c>
      <c r="J444" s="46" t="s">
        <v>89</v>
      </c>
      <c r="K444" s="47">
        <v>200</v>
      </c>
      <c r="L444" s="48">
        <v>100</v>
      </c>
      <c r="M444" s="49">
        <v>45042.362337962957</v>
      </c>
      <c r="N444" s="50">
        <v>45042.363310185188</v>
      </c>
      <c r="O444" s="51" t="s">
        <v>185</v>
      </c>
      <c r="P444" s="52" t="s">
        <v>354</v>
      </c>
      <c r="Q444" s="95" t="s">
        <v>280</v>
      </c>
      <c r="R444" s="53" t="s">
        <v>160</v>
      </c>
      <c r="S444" s="54" t="s">
        <v>154</v>
      </c>
    </row>
    <row r="445" spans="1:19">
      <c r="A445" s="37" t="s">
        <v>147</v>
      </c>
      <c r="B445" s="38">
        <v>4003262</v>
      </c>
      <c r="C445" s="39">
        <v>1</v>
      </c>
      <c r="D445" s="40">
        <v>5</v>
      </c>
      <c r="E445" s="41">
        <v>37800</v>
      </c>
      <c r="F445" s="42" t="s">
        <v>148</v>
      </c>
      <c r="G445" s="43" t="s">
        <v>26</v>
      </c>
      <c r="H445" s="44">
        <v>5</v>
      </c>
      <c r="I445" s="45" t="s">
        <v>88</v>
      </c>
      <c r="J445" s="46" t="s">
        <v>89</v>
      </c>
      <c r="K445" s="47">
        <v>200</v>
      </c>
      <c r="L445" s="48">
        <v>101</v>
      </c>
      <c r="M445" s="49">
        <v>45042.363761574074</v>
      </c>
      <c r="N445" s="50">
        <v>45042.364722222221</v>
      </c>
      <c r="O445" s="51" t="s">
        <v>354</v>
      </c>
      <c r="P445" s="52" t="s">
        <v>354</v>
      </c>
      <c r="Q445" s="95" t="s">
        <v>297</v>
      </c>
      <c r="R445" s="53" t="s">
        <v>160</v>
      </c>
      <c r="S445" s="54" t="s">
        <v>402</v>
      </c>
    </row>
    <row r="446" spans="1:19">
      <c r="A446" s="37" t="s">
        <v>147</v>
      </c>
      <c r="B446" s="38">
        <v>4003290</v>
      </c>
      <c r="C446" s="39">
        <v>1</v>
      </c>
      <c r="D446" s="40">
        <v>5</v>
      </c>
      <c r="E446" s="41">
        <v>37800</v>
      </c>
      <c r="F446" s="42" t="s">
        <v>148</v>
      </c>
      <c r="G446" s="43" t="s">
        <v>26</v>
      </c>
      <c r="H446" s="44">
        <v>5</v>
      </c>
      <c r="I446" s="45" t="s">
        <v>88</v>
      </c>
      <c r="J446" s="46" t="s">
        <v>89</v>
      </c>
      <c r="K446" s="47">
        <v>200</v>
      </c>
      <c r="L446" s="48">
        <v>102</v>
      </c>
      <c r="M446" s="49">
        <v>45042.365335648137</v>
      </c>
      <c r="N446" s="50">
        <v>45042.366307870368</v>
      </c>
      <c r="O446" s="51" t="s">
        <v>185</v>
      </c>
      <c r="P446" s="52" t="s">
        <v>185</v>
      </c>
      <c r="Q446" s="95" t="s">
        <v>388</v>
      </c>
      <c r="R446" s="53" t="s">
        <v>75</v>
      </c>
      <c r="S446" s="54" t="s">
        <v>478</v>
      </c>
    </row>
    <row r="447" spans="1:19">
      <c r="A447" s="37" t="s">
        <v>147</v>
      </c>
      <c r="B447" s="38">
        <v>4003321</v>
      </c>
      <c r="C447" s="39">
        <v>1</v>
      </c>
      <c r="D447" s="40">
        <v>5</v>
      </c>
      <c r="E447" s="41">
        <v>37800</v>
      </c>
      <c r="F447" s="42" t="s">
        <v>148</v>
      </c>
      <c r="G447" s="43" t="s">
        <v>26</v>
      </c>
      <c r="H447" s="44">
        <v>5</v>
      </c>
      <c r="I447" s="45" t="s">
        <v>88</v>
      </c>
      <c r="J447" s="46" t="s">
        <v>89</v>
      </c>
      <c r="K447" s="47">
        <v>200</v>
      </c>
      <c r="L447" s="48">
        <v>103</v>
      </c>
      <c r="M447" s="49">
        <v>45042.366863425923</v>
      </c>
      <c r="N447" s="50">
        <v>45042.367835648147</v>
      </c>
      <c r="O447" s="51" t="s">
        <v>96</v>
      </c>
      <c r="P447" s="52" t="s">
        <v>185</v>
      </c>
      <c r="Q447" s="95" t="s">
        <v>74</v>
      </c>
      <c r="R447" s="53" t="s">
        <v>75</v>
      </c>
      <c r="S447" s="54" t="s">
        <v>317</v>
      </c>
    </row>
    <row r="448" spans="1:19">
      <c r="A448" s="37" t="s">
        <v>147</v>
      </c>
      <c r="B448" s="38">
        <v>4003360</v>
      </c>
      <c r="C448" s="39">
        <v>1</v>
      </c>
      <c r="D448" s="40">
        <v>5</v>
      </c>
      <c r="E448" s="41">
        <v>37800</v>
      </c>
      <c r="F448" s="42" t="s">
        <v>148</v>
      </c>
      <c r="G448" s="43" t="s">
        <v>26</v>
      </c>
      <c r="H448" s="44">
        <v>5</v>
      </c>
      <c r="I448" s="45" t="s">
        <v>88</v>
      </c>
      <c r="J448" s="46" t="s">
        <v>89</v>
      </c>
      <c r="K448" s="47">
        <v>200</v>
      </c>
      <c r="L448" s="48">
        <v>104</v>
      </c>
      <c r="M448" s="49">
        <v>45042.368587962963</v>
      </c>
      <c r="N448" s="50">
        <v>45042.369571759264</v>
      </c>
      <c r="O448" s="51" t="s">
        <v>96</v>
      </c>
      <c r="P448" s="52" t="s">
        <v>185</v>
      </c>
      <c r="Q448" s="95" t="s">
        <v>226</v>
      </c>
      <c r="R448" s="53" t="s">
        <v>75</v>
      </c>
      <c r="S448" s="54" t="s">
        <v>479</v>
      </c>
    </row>
    <row r="449" spans="1:19">
      <c r="A449" s="37" t="s">
        <v>147</v>
      </c>
      <c r="B449" s="38">
        <v>4003383</v>
      </c>
      <c r="C449" s="39">
        <v>1</v>
      </c>
      <c r="D449" s="40">
        <v>5</v>
      </c>
      <c r="E449" s="41">
        <v>37800</v>
      </c>
      <c r="F449" s="42" t="s">
        <v>148</v>
      </c>
      <c r="G449" s="43" t="s">
        <v>26</v>
      </c>
      <c r="H449" s="44">
        <v>5</v>
      </c>
      <c r="I449" s="45" t="s">
        <v>88</v>
      </c>
      <c r="J449" s="46" t="s">
        <v>89</v>
      </c>
      <c r="K449" s="47">
        <v>200</v>
      </c>
      <c r="L449" s="48">
        <v>105</v>
      </c>
      <c r="M449" s="49">
        <v>45042.369849537034</v>
      </c>
      <c r="N449" s="50">
        <v>45042.370821759258</v>
      </c>
      <c r="O449" s="51" t="s">
        <v>96</v>
      </c>
      <c r="P449" s="52" t="s">
        <v>185</v>
      </c>
      <c r="Q449" s="95" t="s">
        <v>299</v>
      </c>
      <c r="R449" s="53" t="s">
        <v>75</v>
      </c>
      <c r="S449" s="54" t="s">
        <v>345</v>
      </c>
    </row>
    <row r="450" spans="1:19">
      <c r="A450" s="37" t="s">
        <v>147</v>
      </c>
      <c r="B450" s="38">
        <v>4003421</v>
      </c>
      <c r="C450" s="39">
        <v>1</v>
      </c>
      <c r="D450" s="40">
        <v>5</v>
      </c>
      <c r="E450" s="41">
        <v>37800</v>
      </c>
      <c r="F450" s="42" t="s">
        <v>148</v>
      </c>
      <c r="G450" s="43" t="s">
        <v>26</v>
      </c>
      <c r="H450" s="44">
        <v>5</v>
      </c>
      <c r="I450" s="45" t="s">
        <v>88</v>
      </c>
      <c r="J450" s="46" t="s">
        <v>89</v>
      </c>
      <c r="K450" s="47">
        <v>200</v>
      </c>
      <c r="L450" s="48">
        <v>106</v>
      </c>
      <c r="M450" s="49">
        <v>45042.371504629627</v>
      </c>
      <c r="N450" s="50">
        <v>45042.372465277767</v>
      </c>
      <c r="O450" s="51" t="s">
        <v>185</v>
      </c>
      <c r="P450" s="52" t="s">
        <v>185</v>
      </c>
      <c r="Q450" s="95" t="s">
        <v>383</v>
      </c>
      <c r="R450" s="53" t="s">
        <v>160</v>
      </c>
      <c r="S450" s="54" t="s">
        <v>452</v>
      </c>
    </row>
    <row r="451" spans="1:19">
      <c r="A451" s="37" t="s">
        <v>147</v>
      </c>
      <c r="B451" s="38">
        <v>4003448</v>
      </c>
      <c r="C451" s="39">
        <v>1</v>
      </c>
      <c r="D451" s="40">
        <v>5</v>
      </c>
      <c r="E451" s="41">
        <v>37800</v>
      </c>
      <c r="F451" s="42" t="s">
        <v>148</v>
      </c>
      <c r="G451" s="43" t="s">
        <v>26</v>
      </c>
      <c r="H451" s="44">
        <v>5</v>
      </c>
      <c r="I451" s="45" t="s">
        <v>88</v>
      </c>
      <c r="J451" s="46" t="s">
        <v>89</v>
      </c>
      <c r="K451" s="47">
        <v>200</v>
      </c>
      <c r="L451" s="48">
        <v>107</v>
      </c>
      <c r="M451" s="49">
        <v>45042.372824074067</v>
      </c>
      <c r="N451" s="50">
        <v>45042.373796296299</v>
      </c>
      <c r="O451" s="51" t="s">
        <v>185</v>
      </c>
      <c r="P451" s="52" t="s">
        <v>185</v>
      </c>
      <c r="Q451" s="95" t="s">
        <v>38</v>
      </c>
      <c r="R451" s="53" t="s">
        <v>160</v>
      </c>
      <c r="S451" s="54" t="s">
        <v>95</v>
      </c>
    </row>
    <row r="452" spans="1:19">
      <c r="A452" s="37" t="s">
        <v>147</v>
      </c>
      <c r="B452" s="38">
        <v>4003496</v>
      </c>
      <c r="C452" s="39">
        <v>1</v>
      </c>
      <c r="D452" s="40">
        <v>5</v>
      </c>
      <c r="E452" s="41">
        <v>37800</v>
      </c>
      <c r="F452" s="42" t="s">
        <v>148</v>
      </c>
      <c r="G452" s="43" t="s">
        <v>26</v>
      </c>
      <c r="H452" s="44">
        <v>5</v>
      </c>
      <c r="I452" s="45" t="s">
        <v>88</v>
      </c>
      <c r="J452" s="46" t="s">
        <v>89</v>
      </c>
      <c r="K452" s="47">
        <v>108</v>
      </c>
      <c r="L452" s="48">
        <v>16</v>
      </c>
      <c r="M452" s="49">
        <v>45042.374988425923</v>
      </c>
      <c r="N452" s="50">
        <v>45042.375960648147</v>
      </c>
      <c r="O452" s="51" t="s">
        <v>185</v>
      </c>
      <c r="P452" s="52" t="s">
        <v>185</v>
      </c>
      <c r="Q452" s="95" t="s">
        <v>399</v>
      </c>
      <c r="R452" s="53" t="s">
        <v>160</v>
      </c>
      <c r="S452" s="54" t="s">
        <v>237</v>
      </c>
    </row>
    <row r="453" spans="1:19">
      <c r="A453" s="37" t="s">
        <v>147</v>
      </c>
      <c r="B453" s="38">
        <v>4003517</v>
      </c>
      <c r="C453" s="39">
        <v>1</v>
      </c>
      <c r="D453" s="40">
        <v>5</v>
      </c>
      <c r="E453" s="41">
        <v>37800</v>
      </c>
      <c r="F453" s="42" t="s">
        <v>148</v>
      </c>
      <c r="G453" s="43" t="s">
        <v>26</v>
      </c>
      <c r="H453" s="44">
        <v>5</v>
      </c>
      <c r="I453" s="45" t="s">
        <v>88</v>
      </c>
      <c r="J453" s="46" t="s">
        <v>89</v>
      </c>
      <c r="K453" s="47">
        <v>108</v>
      </c>
      <c r="L453" s="48">
        <v>17</v>
      </c>
      <c r="M453" s="49">
        <v>45042.376331018517</v>
      </c>
      <c r="N453" s="50">
        <v>45042.377303240741</v>
      </c>
      <c r="O453" s="51" t="s">
        <v>185</v>
      </c>
      <c r="P453" s="52" t="s">
        <v>185</v>
      </c>
      <c r="Q453" s="95" t="s">
        <v>260</v>
      </c>
      <c r="R453" s="53" t="s">
        <v>75</v>
      </c>
      <c r="S453" s="54" t="s">
        <v>197</v>
      </c>
    </row>
    <row r="454" spans="1:19">
      <c r="A454" s="37" t="s">
        <v>147</v>
      </c>
      <c r="B454" s="38">
        <v>4003547</v>
      </c>
      <c r="C454" s="39">
        <v>1</v>
      </c>
      <c r="D454" s="40">
        <v>5</v>
      </c>
      <c r="E454" s="41">
        <v>37800</v>
      </c>
      <c r="F454" s="42" t="s">
        <v>148</v>
      </c>
      <c r="G454" s="43" t="s">
        <v>26</v>
      </c>
      <c r="H454" s="44">
        <v>5</v>
      </c>
      <c r="I454" s="45" t="s">
        <v>88</v>
      </c>
      <c r="J454" s="46" t="s">
        <v>89</v>
      </c>
      <c r="K454" s="47">
        <v>108</v>
      </c>
      <c r="L454" s="48">
        <v>18</v>
      </c>
      <c r="M454" s="49">
        <v>45042.377800925933</v>
      </c>
      <c r="N454" s="50">
        <v>45042.37877314815</v>
      </c>
      <c r="O454" s="51" t="s">
        <v>185</v>
      </c>
      <c r="P454" s="52" t="s">
        <v>354</v>
      </c>
      <c r="Q454" s="95" t="s">
        <v>209</v>
      </c>
      <c r="R454" s="53" t="s">
        <v>160</v>
      </c>
      <c r="S454" s="54" t="s">
        <v>480</v>
      </c>
    </row>
    <row r="455" spans="1:19">
      <c r="A455" s="37" t="s">
        <v>147</v>
      </c>
      <c r="B455" s="38">
        <v>4003641</v>
      </c>
      <c r="C455" s="39">
        <v>1</v>
      </c>
      <c r="D455" s="40">
        <v>5</v>
      </c>
      <c r="E455" s="41">
        <v>37800</v>
      </c>
      <c r="F455" s="42" t="s">
        <v>148</v>
      </c>
      <c r="G455" s="43" t="s">
        <v>26</v>
      </c>
      <c r="H455" s="44">
        <v>5</v>
      </c>
      <c r="I455" s="45" t="s">
        <v>88</v>
      </c>
      <c r="J455" s="46" t="s">
        <v>89</v>
      </c>
      <c r="K455" s="47">
        <v>108</v>
      </c>
      <c r="L455" s="48">
        <v>19</v>
      </c>
      <c r="M455" s="49">
        <v>45042.379270833328</v>
      </c>
      <c r="N455" s="50">
        <v>45042.380231481482</v>
      </c>
      <c r="O455" s="51" t="s">
        <v>185</v>
      </c>
      <c r="P455" s="52" t="s">
        <v>185</v>
      </c>
      <c r="Q455" s="95" t="s">
        <v>209</v>
      </c>
      <c r="R455" s="53" t="s">
        <v>160</v>
      </c>
      <c r="S455" s="54" t="s">
        <v>352</v>
      </c>
    </row>
    <row r="456" spans="1:19">
      <c r="A456" s="37" t="s">
        <v>147</v>
      </c>
      <c r="B456" s="38">
        <v>4003593</v>
      </c>
      <c r="C456" s="39">
        <v>1</v>
      </c>
      <c r="D456" s="40">
        <v>5</v>
      </c>
      <c r="E456" s="41">
        <v>37800</v>
      </c>
      <c r="F456" s="42" t="s">
        <v>148</v>
      </c>
      <c r="G456" s="43" t="s">
        <v>26</v>
      </c>
      <c r="H456" s="44">
        <v>5</v>
      </c>
      <c r="I456" s="45" t="s">
        <v>88</v>
      </c>
      <c r="J456" s="46" t="s">
        <v>89</v>
      </c>
      <c r="K456" s="47">
        <v>108</v>
      </c>
      <c r="L456" s="48">
        <v>20</v>
      </c>
      <c r="M456" s="49">
        <v>45042.380682870367</v>
      </c>
      <c r="N456" s="50">
        <v>45042.381643518522</v>
      </c>
      <c r="O456" s="51" t="s">
        <v>185</v>
      </c>
      <c r="P456" s="52" t="s">
        <v>354</v>
      </c>
      <c r="Q456" s="95" t="s">
        <v>256</v>
      </c>
      <c r="R456" s="53" t="s">
        <v>75</v>
      </c>
      <c r="S456" s="54" t="s">
        <v>62</v>
      </c>
    </row>
    <row r="457" spans="1:19">
      <c r="A457" s="37" t="s">
        <v>147</v>
      </c>
      <c r="B457" s="38">
        <v>4003653</v>
      </c>
      <c r="C457" s="39">
        <v>1</v>
      </c>
      <c r="D457" s="40">
        <v>5</v>
      </c>
      <c r="E457" s="41">
        <v>37800</v>
      </c>
      <c r="F457" s="42" t="s">
        <v>148</v>
      </c>
      <c r="G457" s="43" t="s">
        <v>26</v>
      </c>
      <c r="H457" s="44">
        <v>5</v>
      </c>
      <c r="I457" s="45" t="s">
        <v>88</v>
      </c>
      <c r="J457" s="46" t="s">
        <v>89</v>
      </c>
      <c r="K457" s="47">
        <v>108</v>
      </c>
      <c r="L457" s="48">
        <v>21</v>
      </c>
      <c r="M457" s="49">
        <v>45042.382199074083</v>
      </c>
      <c r="N457" s="50">
        <v>45042.38318287037</v>
      </c>
      <c r="O457" s="51" t="s">
        <v>96</v>
      </c>
      <c r="P457" s="52" t="s">
        <v>354</v>
      </c>
      <c r="Q457" s="95" t="s">
        <v>218</v>
      </c>
      <c r="R457" s="53" t="s">
        <v>75</v>
      </c>
      <c r="S457" s="54" t="s">
        <v>317</v>
      </c>
    </row>
    <row r="458" spans="1:19">
      <c r="A458" s="37" t="s">
        <v>147</v>
      </c>
      <c r="B458" s="38">
        <v>4003683</v>
      </c>
      <c r="C458" s="39">
        <v>1</v>
      </c>
      <c r="D458" s="40">
        <v>5</v>
      </c>
      <c r="E458" s="41">
        <v>37800</v>
      </c>
      <c r="F458" s="42" t="s">
        <v>148</v>
      </c>
      <c r="G458" s="43" t="s">
        <v>26</v>
      </c>
      <c r="H458" s="44">
        <v>5</v>
      </c>
      <c r="I458" s="45" t="s">
        <v>88</v>
      </c>
      <c r="J458" s="46" t="s">
        <v>89</v>
      </c>
      <c r="K458" s="47">
        <v>108</v>
      </c>
      <c r="L458" s="48">
        <v>22</v>
      </c>
      <c r="M458" s="49">
        <v>45042.383657407408</v>
      </c>
      <c r="N458" s="50">
        <v>45042.384629629632</v>
      </c>
      <c r="O458" s="51" t="s">
        <v>185</v>
      </c>
      <c r="P458" s="52" t="s">
        <v>354</v>
      </c>
      <c r="Q458" s="95" t="s">
        <v>215</v>
      </c>
      <c r="R458" s="53" t="s">
        <v>160</v>
      </c>
      <c r="S458" s="54" t="s">
        <v>449</v>
      </c>
    </row>
    <row r="459" spans="1:19">
      <c r="A459" s="37" t="s">
        <v>147</v>
      </c>
      <c r="B459" s="38">
        <v>4003713</v>
      </c>
      <c r="C459" s="39">
        <v>1</v>
      </c>
      <c r="D459" s="40">
        <v>5</v>
      </c>
      <c r="E459" s="41">
        <v>37800</v>
      </c>
      <c r="F459" s="42" t="s">
        <v>148</v>
      </c>
      <c r="G459" s="43" t="s">
        <v>26</v>
      </c>
      <c r="H459" s="44">
        <v>5</v>
      </c>
      <c r="I459" s="45" t="s">
        <v>88</v>
      </c>
      <c r="J459" s="46" t="s">
        <v>89</v>
      </c>
      <c r="K459" s="47">
        <v>108</v>
      </c>
      <c r="L459" s="48">
        <v>23</v>
      </c>
      <c r="M459" s="49">
        <v>45042.385196759264</v>
      </c>
      <c r="N459" s="50">
        <v>45042.38616898148</v>
      </c>
      <c r="O459" s="51" t="s">
        <v>185</v>
      </c>
      <c r="P459" s="52" t="s">
        <v>185</v>
      </c>
      <c r="Q459" s="95" t="s">
        <v>212</v>
      </c>
      <c r="R459" s="53" t="s">
        <v>160</v>
      </c>
      <c r="S459" s="54" t="s">
        <v>481</v>
      </c>
    </row>
    <row r="460" spans="1:19">
      <c r="A460" s="37" t="s">
        <v>147</v>
      </c>
      <c r="B460" s="38">
        <v>4003770</v>
      </c>
      <c r="C460" s="39">
        <v>1</v>
      </c>
      <c r="D460" s="40">
        <v>5</v>
      </c>
      <c r="E460" s="41">
        <v>37800</v>
      </c>
      <c r="F460" s="42" t="s">
        <v>148</v>
      </c>
      <c r="G460" s="43" t="s">
        <v>26</v>
      </c>
      <c r="H460" s="44">
        <v>5</v>
      </c>
      <c r="I460" s="45" t="s">
        <v>88</v>
      </c>
      <c r="J460" s="46" t="s">
        <v>89</v>
      </c>
      <c r="K460" s="47">
        <v>108</v>
      </c>
      <c r="L460" s="48">
        <v>24</v>
      </c>
      <c r="M460" s="49">
        <v>45042.388229166667</v>
      </c>
      <c r="N460" s="50">
        <v>45042.389201388891</v>
      </c>
      <c r="O460" s="51" t="s">
        <v>185</v>
      </c>
      <c r="P460" s="52" t="s">
        <v>354</v>
      </c>
      <c r="Q460" s="95" t="s">
        <v>482</v>
      </c>
      <c r="R460" s="53" t="s">
        <v>160</v>
      </c>
      <c r="S460" s="54" t="s">
        <v>176</v>
      </c>
    </row>
    <row r="461" spans="1:19">
      <c r="A461" s="37" t="s">
        <v>147</v>
      </c>
      <c r="B461" s="38">
        <v>4003800</v>
      </c>
      <c r="C461" s="39">
        <v>1</v>
      </c>
      <c r="D461" s="40">
        <v>5</v>
      </c>
      <c r="E461" s="41">
        <v>37800</v>
      </c>
      <c r="F461" s="42" t="s">
        <v>148</v>
      </c>
      <c r="G461" s="43" t="s">
        <v>26</v>
      </c>
      <c r="H461" s="44">
        <v>5</v>
      </c>
      <c r="I461" s="45" t="s">
        <v>88</v>
      </c>
      <c r="J461" s="46" t="s">
        <v>89</v>
      </c>
      <c r="K461" s="47">
        <v>108</v>
      </c>
      <c r="L461" s="48">
        <v>25</v>
      </c>
      <c r="M461" s="49">
        <v>45042.389733796299</v>
      </c>
      <c r="N461" s="50">
        <v>45042.390694444453</v>
      </c>
      <c r="O461" s="51" t="s">
        <v>185</v>
      </c>
      <c r="P461" s="52" t="s">
        <v>354</v>
      </c>
      <c r="Q461" s="95" t="s">
        <v>210</v>
      </c>
      <c r="R461" s="53" t="s">
        <v>160</v>
      </c>
      <c r="S461" s="54" t="s">
        <v>123</v>
      </c>
    </row>
    <row r="462" spans="1:19">
      <c r="A462" s="37" t="s">
        <v>147</v>
      </c>
      <c r="B462" s="38">
        <v>4003830</v>
      </c>
      <c r="C462" s="39">
        <v>1</v>
      </c>
      <c r="D462" s="40">
        <v>5</v>
      </c>
      <c r="E462" s="41">
        <v>37800</v>
      </c>
      <c r="F462" s="42" t="s">
        <v>148</v>
      </c>
      <c r="G462" s="43" t="s">
        <v>26</v>
      </c>
      <c r="H462" s="44">
        <v>5</v>
      </c>
      <c r="I462" s="45" t="s">
        <v>88</v>
      </c>
      <c r="J462" s="46" t="s">
        <v>89</v>
      </c>
      <c r="K462" s="47">
        <v>108</v>
      </c>
      <c r="L462" s="48">
        <v>26</v>
      </c>
      <c r="M462" s="49">
        <v>45042.391192129631</v>
      </c>
      <c r="N462" s="50">
        <v>45042.392152777778</v>
      </c>
      <c r="O462" s="51" t="s">
        <v>185</v>
      </c>
      <c r="P462" s="52" t="s">
        <v>354</v>
      </c>
      <c r="Q462" s="95" t="s">
        <v>215</v>
      </c>
      <c r="R462" s="53" t="s">
        <v>75</v>
      </c>
      <c r="S462" s="54" t="s">
        <v>352</v>
      </c>
    </row>
    <row r="463" spans="1:19">
      <c r="A463" s="37" t="s">
        <v>147</v>
      </c>
      <c r="B463" s="38">
        <v>4003853</v>
      </c>
      <c r="C463" s="39">
        <v>1</v>
      </c>
      <c r="D463" s="40">
        <v>5</v>
      </c>
      <c r="E463" s="41">
        <v>37800</v>
      </c>
      <c r="F463" s="42" t="s">
        <v>148</v>
      </c>
      <c r="G463" s="43" t="s">
        <v>26</v>
      </c>
      <c r="H463" s="44">
        <v>5</v>
      </c>
      <c r="I463" s="45" t="s">
        <v>88</v>
      </c>
      <c r="J463" s="46" t="s">
        <v>89</v>
      </c>
      <c r="K463" s="47">
        <v>108</v>
      </c>
      <c r="L463" s="48">
        <v>27</v>
      </c>
      <c r="M463" s="49">
        <v>45042.392650462964</v>
      </c>
      <c r="N463" s="50">
        <v>45042.393622685187</v>
      </c>
      <c r="O463" s="51" t="s">
        <v>185</v>
      </c>
      <c r="P463" s="52" t="s">
        <v>185</v>
      </c>
      <c r="Q463" s="95" t="s">
        <v>209</v>
      </c>
      <c r="R463" s="53" t="s">
        <v>160</v>
      </c>
      <c r="S463" s="54" t="s">
        <v>352</v>
      </c>
    </row>
    <row r="464" spans="1:19">
      <c r="A464" s="37" t="s">
        <v>147</v>
      </c>
      <c r="B464" s="38">
        <v>4003890</v>
      </c>
      <c r="C464" s="39">
        <v>1</v>
      </c>
      <c r="D464" s="40">
        <v>5</v>
      </c>
      <c r="E464" s="41">
        <v>37800</v>
      </c>
      <c r="F464" s="42" t="s">
        <v>148</v>
      </c>
      <c r="G464" s="43" t="s">
        <v>26</v>
      </c>
      <c r="H464" s="44">
        <v>5</v>
      </c>
      <c r="I464" s="45" t="s">
        <v>88</v>
      </c>
      <c r="J464" s="46" t="s">
        <v>89</v>
      </c>
      <c r="K464" s="47">
        <v>108</v>
      </c>
      <c r="L464" s="48">
        <v>28</v>
      </c>
      <c r="M464" s="49">
        <v>45042.394537037027</v>
      </c>
      <c r="N464" s="50">
        <v>45042.395520833343</v>
      </c>
      <c r="O464" s="51" t="s">
        <v>96</v>
      </c>
      <c r="P464" s="52" t="s">
        <v>185</v>
      </c>
      <c r="Q464" s="95" t="s">
        <v>282</v>
      </c>
      <c r="R464" s="53" t="s">
        <v>75</v>
      </c>
      <c r="S464" s="54" t="s">
        <v>344</v>
      </c>
    </row>
    <row r="465" spans="1:19">
      <c r="A465" s="37" t="s">
        <v>147</v>
      </c>
      <c r="B465" s="38">
        <v>4003915</v>
      </c>
      <c r="C465" s="39">
        <v>1</v>
      </c>
      <c r="D465" s="40">
        <v>5</v>
      </c>
      <c r="E465" s="41">
        <v>37800</v>
      </c>
      <c r="F465" s="42" t="s">
        <v>148</v>
      </c>
      <c r="G465" s="43" t="s">
        <v>26</v>
      </c>
      <c r="H465" s="44">
        <v>5</v>
      </c>
      <c r="I465" s="45" t="s">
        <v>88</v>
      </c>
      <c r="J465" s="46" t="s">
        <v>89</v>
      </c>
      <c r="K465" s="47">
        <v>108</v>
      </c>
      <c r="L465" s="48">
        <v>29</v>
      </c>
      <c r="M465" s="49">
        <v>45042.395833333343</v>
      </c>
      <c r="N465" s="50">
        <v>45042.396805555552</v>
      </c>
      <c r="O465" s="51" t="s">
        <v>185</v>
      </c>
      <c r="P465" s="52" t="s">
        <v>185</v>
      </c>
      <c r="Q465" s="95" t="s">
        <v>72</v>
      </c>
      <c r="R465" s="53" t="s">
        <v>160</v>
      </c>
      <c r="S465" s="54" t="s">
        <v>483</v>
      </c>
    </row>
    <row r="466" spans="1:19">
      <c r="A466" s="37" t="s">
        <v>147</v>
      </c>
      <c r="B466" s="38">
        <v>4003941</v>
      </c>
      <c r="C466" s="39">
        <v>1</v>
      </c>
      <c r="D466" s="40">
        <v>5</v>
      </c>
      <c r="E466" s="41">
        <v>37800</v>
      </c>
      <c r="F466" s="42" t="s">
        <v>148</v>
      </c>
      <c r="G466" s="43" t="s">
        <v>26</v>
      </c>
      <c r="H466" s="44">
        <v>5</v>
      </c>
      <c r="I466" s="45" t="s">
        <v>88</v>
      </c>
      <c r="J466" s="46" t="s">
        <v>89</v>
      </c>
      <c r="K466" s="47">
        <v>108</v>
      </c>
      <c r="L466" s="48">
        <v>30</v>
      </c>
      <c r="M466" s="49">
        <v>45042.39707175926</v>
      </c>
      <c r="N466" s="50">
        <v>45042.398043981477</v>
      </c>
      <c r="O466" s="51" t="s">
        <v>185</v>
      </c>
      <c r="P466" s="52" t="s">
        <v>185</v>
      </c>
      <c r="Q466" s="95" t="s">
        <v>381</v>
      </c>
      <c r="R466" s="53" t="s">
        <v>160</v>
      </c>
      <c r="S466" s="54" t="s">
        <v>363</v>
      </c>
    </row>
    <row r="467" spans="1:19">
      <c r="A467" s="37" t="s">
        <v>147</v>
      </c>
      <c r="B467" s="38">
        <v>4003977</v>
      </c>
      <c r="C467" s="39">
        <v>1</v>
      </c>
      <c r="D467" s="40">
        <v>5</v>
      </c>
      <c r="E467" s="41">
        <v>37800</v>
      </c>
      <c r="F467" s="42" t="s">
        <v>148</v>
      </c>
      <c r="G467" s="43" t="s">
        <v>26</v>
      </c>
      <c r="H467" s="44">
        <v>5</v>
      </c>
      <c r="I467" s="45" t="s">
        <v>88</v>
      </c>
      <c r="J467" s="46" t="s">
        <v>89</v>
      </c>
      <c r="K467" s="47">
        <v>108</v>
      </c>
      <c r="L467" s="48">
        <v>31</v>
      </c>
      <c r="M467" s="49">
        <v>45042.398449074077</v>
      </c>
      <c r="N467" s="50">
        <v>45042.399409722217</v>
      </c>
      <c r="O467" s="51" t="s">
        <v>185</v>
      </c>
      <c r="P467" s="52" t="s">
        <v>354</v>
      </c>
      <c r="Q467" s="95" t="s">
        <v>204</v>
      </c>
      <c r="R467" s="53" t="s">
        <v>160</v>
      </c>
      <c r="S467" s="54" t="s">
        <v>484</v>
      </c>
    </row>
    <row r="468" spans="1:19">
      <c r="A468" s="37" t="s">
        <v>147</v>
      </c>
      <c r="B468" s="38">
        <v>4004014</v>
      </c>
      <c r="C468" s="39">
        <v>1</v>
      </c>
      <c r="D468" s="40">
        <v>5</v>
      </c>
      <c r="E468" s="41">
        <v>37800</v>
      </c>
      <c r="F468" s="42" t="s">
        <v>148</v>
      </c>
      <c r="G468" s="43" t="s">
        <v>26</v>
      </c>
      <c r="H468" s="44">
        <v>5</v>
      </c>
      <c r="I468" s="45" t="s">
        <v>88</v>
      </c>
      <c r="J468" s="46" t="s">
        <v>89</v>
      </c>
      <c r="K468" s="47">
        <v>108</v>
      </c>
      <c r="L468" s="48">
        <v>32</v>
      </c>
      <c r="M468" s="49">
        <v>45042.399942129632</v>
      </c>
      <c r="N468" s="50">
        <v>45042.400902777779</v>
      </c>
      <c r="O468" s="51" t="s">
        <v>185</v>
      </c>
      <c r="P468" s="52" t="s">
        <v>185</v>
      </c>
      <c r="Q468" s="95" t="s">
        <v>268</v>
      </c>
      <c r="R468" s="53" t="s">
        <v>160</v>
      </c>
      <c r="S468" s="54" t="s">
        <v>123</v>
      </c>
    </row>
    <row r="469" spans="1:19">
      <c r="A469" s="37" t="s">
        <v>147</v>
      </c>
      <c r="B469" s="38">
        <v>4004037</v>
      </c>
      <c r="C469" s="39">
        <v>1</v>
      </c>
      <c r="D469" s="40">
        <v>5</v>
      </c>
      <c r="E469" s="41">
        <v>37800</v>
      </c>
      <c r="F469" s="42" t="s">
        <v>148</v>
      </c>
      <c r="G469" s="43" t="s">
        <v>26</v>
      </c>
      <c r="H469" s="44">
        <v>5</v>
      </c>
      <c r="I469" s="45" t="s">
        <v>88</v>
      </c>
      <c r="J469" s="46" t="s">
        <v>89</v>
      </c>
      <c r="K469" s="47">
        <v>108</v>
      </c>
      <c r="L469" s="48">
        <v>33</v>
      </c>
      <c r="M469" s="49">
        <v>45042.401307870372</v>
      </c>
      <c r="N469" s="50">
        <v>45042.402268518519</v>
      </c>
      <c r="O469" s="51" t="s">
        <v>185</v>
      </c>
      <c r="P469" s="52" t="s">
        <v>354</v>
      </c>
      <c r="Q469" s="95" t="s">
        <v>306</v>
      </c>
      <c r="R469" s="53" t="s">
        <v>160</v>
      </c>
      <c r="S469" s="54" t="s">
        <v>385</v>
      </c>
    </row>
    <row r="470" spans="1:19">
      <c r="A470" s="37" t="s">
        <v>147</v>
      </c>
      <c r="B470" s="38">
        <v>4004079</v>
      </c>
      <c r="C470" s="39">
        <v>1</v>
      </c>
      <c r="D470" s="40">
        <v>5</v>
      </c>
      <c r="E470" s="41">
        <v>37800</v>
      </c>
      <c r="F470" s="42" t="s">
        <v>148</v>
      </c>
      <c r="G470" s="43" t="s">
        <v>26</v>
      </c>
      <c r="H470" s="44">
        <v>5</v>
      </c>
      <c r="I470" s="45" t="s">
        <v>88</v>
      </c>
      <c r="J470" s="46" t="s">
        <v>89</v>
      </c>
      <c r="K470" s="47">
        <v>108</v>
      </c>
      <c r="L470" s="48">
        <v>34</v>
      </c>
      <c r="M470" s="49">
        <v>45042.40284722222</v>
      </c>
      <c r="N470" s="50">
        <v>45042.403819444437</v>
      </c>
      <c r="O470" s="51" t="s">
        <v>185</v>
      </c>
      <c r="P470" s="52" t="s">
        <v>354</v>
      </c>
      <c r="Q470" s="95" t="s">
        <v>212</v>
      </c>
      <c r="R470" s="53" t="s">
        <v>160</v>
      </c>
      <c r="S470" s="54" t="s">
        <v>159</v>
      </c>
    </row>
    <row r="471" spans="1:19">
      <c r="A471" s="37" t="s">
        <v>147</v>
      </c>
      <c r="B471" s="38">
        <v>4004107</v>
      </c>
      <c r="C471" s="39">
        <v>1</v>
      </c>
      <c r="D471" s="40">
        <v>5</v>
      </c>
      <c r="E471" s="41">
        <v>37800</v>
      </c>
      <c r="F471" s="42" t="s">
        <v>148</v>
      </c>
      <c r="G471" s="43" t="s">
        <v>26</v>
      </c>
      <c r="H471" s="44">
        <v>5</v>
      </c>
      <c r="I471" s="45" t="s">
        <v>88</v>
      </c>
      <c r="J471" s="46" t="s">
        <v>89</v>
      </c>
      <c r="K471" s="47">
        <v>108</v>
      </c>
      <c r="L471" s="48">
        <v>35</v>
      </c>
      <c r="M471" s="49">
        <v>45042.404351851852</v>
      </c>
      <c r="N471" s="50">
        <v>45042.405324074083</v>
      </c>
      <c r="O471" s="51" t="s">
        <v>185</v>
      </c>
      <c r="P471" s="52" t="s">
        <v>185</v>
      </c>
      <c r="Q471" s="95" t="s">
        <v>210</v>
      </c>
      <c r="R471" s="53" t="s">
        <v>160</v>
      </c>
      <c r="S471" s="54" t="s">
        <v>485</v>
      </c>
    </row>
    <row r="472" spans="1:19">
      <c r="A472" s="37" t="s">
        <v>147</v>
      </c>
      <c r="B472" s="38">
        <v>4004135</v>
      </c>
      <c r="C472" s="39">
        <v>1</v>
      </c>
      <c r="D472" s="40">
        <v>5</v>
      </c>
      <c r="E472" s="41">
        <v>37800</v>
      </c>
      <c r="F472" s="42" t="s">
        <v>148</v>
      </c>
      <c r="G472" s="43" t="s">
        <v>26</v>
      </c>
      <c r="H472" s="44">
        <v>5</v>
      </c>
      <c r="I472" s="45" t="s">
        <v>88</v>
      </c>
      <c r="J472" s="46" t="s">
        <v>89</v>
      </c>
      <c r="K472" s="47">
        <v>108</v>
      </c>
      <c r="L472" s="48">
        <v>36</v>
      </c>
      <c r="M472" s="49">
        <v>45042.405810185177</v>
      </c>
      <c r="N472" s="50">
        <v>45042.406782407408</v>
      </c>
      <c r="O472" s="51" t="s">
        <v>354</v>
      </c>
      <c r="P472" s="52" t="s">
        <v>354</v>
      </c>
      <c r="Q472" s="95" t="s">
        <v>209</v>
      </c>
      <c r="R472" s="53" t="s">
        <v>160</v>
      </c>
      <c r="S472" s="54" t="s">
        <v>352</v>
      </c>
    </row>
    <row r="473" spans="1:19">
      <c r="A473" s="37" t="s">
        <v>147</v>
      </c>
      <c r="B473" s="38">
        <v>4004161</v>
      </c>
      <c r="C473" s="39">
        <v>1</v>
      </c>
      <c r="D473" s="40">
        <v>5</v>
      </c>
      <c r="E473" s="41">
        <v>37800</v>
      </c>
      <c r="F473" s="42" t="s">
        <v>148</v>
      </c>
      <c r="G473" s="43" t="s">
        <v>26</v>
      </c>
      <c r="H473" s="44">
        <v>5</v>
      </c>
      <c r="I473" s="45" t="s">
        <v>88</v>
      </c>
      <c r="J473" s="46" t="s">
        <v>89</v>
      </c>
      <c r="K473" s="47">
        <v>108</v>
      </c>
      <c r="L473" s="48">
        <v>37</v>
      </c>
      <c r="M473" s="49">
        <v>45042.40724537037</v>
      </c>
      <c r="N473" s="50">
        <v>45042.408217592587</v>
      </c>
      <c r="O473" s="51" t="s">
        <v>185</v>
      </c>
      <c r="P473" s="52" t="s">
        <v>185</v>
      </c>
      <c r="Q473" s="95" t="s">
        <v>377</v>
      </c>
      <c r="R473" s="53" t="s">
        <v>160</v>
      </c>
      <c r="S473" s="54" t="s">
        <v>324</v>
      </c>
    </row>
    <row r="474" spans="1:19">
      <c r="A474" s="37" t="s">
        <v>147</v>
      </c>
      <c r="B474" s="38">
        <v>4004189</v>
      </c>
      <c r="C474" s="39">
        <v>1</v>
      </c>
      <c r="D474" s="40">
        <v>5</v>
      </c>
      <c r="E474" s="41">
        <v>37800</v>
      </c>
      <c r="F474" s="42" t="s">
        <v>148</v>
      </c>
      <c r="G474" s="43" t="s">
        <v>26</v>
      </c>
      <c r="H474" s="44">
        <v>5</v>
      </c>
      <c r="I474" s="45" t="s">
        <v>88</v>
      </c>
      <c r="J474" s="46" t="s">
        <v>89</v>
      </c>
      <c r="K474" s="47">
        <v>108</v>
      </c>
      <c r="L474" s="48">
        <v>38</v>
      </c>
      <c r="M474" s="49">
        <v>45042.408495370371</v>
      </c>
      <c r="N474" s="50">
        <v>45042.409467592603</v>
      </c>
      <c r="O474" s="51" t="s">
        <v>185</v>
      </c>
      <c r="P474" s="52" t="s">
        <v>185</v>
      </c>
      <c r="Q474" s="95" t="s">
        <v>299</v>
      </c>
      <c r="R474" s="53" t="s">
        <v>160</v>
      </c>
      <c r="S474" s="54" t="s">
        <v>408</v>
      </c>
    </row>
    <row r="475" spans="1:19">
      <c r="A475" s="37" t="s">
        <v>147</v>
      </c>
      <c r="B475" s="38">
        <v>4004208</v>
      </c>
      <c r="C475" s="39">
        <v>1</v>
      </c>
      <c r="D475" s="40">
        <v>5</v>
      </c>
      <c r="E475" s="41">
        <v>37800</v>
      </c>
      <c r="F475" s="42" t="s">
        <v>148</v>
      </c>
      <c r="G475" s="43" t="s">
        <v>26</v>
      </c>
      <c r="H475" s="44">
        <v>5</v>
      </c>
      <c r="I475" s="45" t="s">
        <v>88</v>
      </c>
      <c r="J475" s="46" t="s">
        <v>89</v>
      </c>
      <c r="K475" s="47">
        <v>108</v>
      </c>
      <c r="L475" s="48">
        <v>39</v>
      </c>
      <c r="M475" s="49">
        <v>45042.409826388888</v>
      </c>
      <c r="N475" s="50">
        <v>45042.410787037043</v>
      </c>
      <c r="O475" s="51" t="s">
        <v>185</v>
      </c>
      <c r="P475" s="52" t="s">
        <v>185</v>
      </c>
      <c r="Q475" s="95" t="s">
        <v>38</v>
      </c>
      <c r="R475" s="53" t="s">
        <v>160</v>
      </c>
      <c r="S475" s="54" t="s">
        <v>95</v>
      </c>
    </row>
    <row r="476" spans="1:19">
      <c r="A476" s="37" t="s">
        <v>147</v>
      </c>
      <c r="B476" s="38">
        <v>4004231</v>
      </c>
      <c r="C476" s="39">
        <v>1</v>
      </c>
      <c r="D476" s="40">
        <v>5</v>
      </c>
      <c r="E476" s="41">
        <v>37800</v>
      </c>
      <c r="F476" s="42" t="s">
        <v>148</v>
      </c>
      <c r="G476" s="43" t="s">
        <v>26</v>
      </c>
      <c r="H476" s="44">
        <v>5</v>
      </c>
      <c r="I476" s="45" t="s">
        <v>88</v>
      </c>
      <c r="J476" s="46" t="s">
        <v>89</v>
      </c>
      <c r="K476" s="47">
        <v>108</v>
      </c>
      <c r="L476" s="48">
        <v>40</v>
      </c>
      <c r="M476" s="49">
        <v>45042.411157407398</v>
      </c>
      <c r="N476" s="50">
        <v>45042.412129629629</v>
      </c>
      <c r="O476" s="51" t="s">
        <v>185</v>
      </c>
      <c r="P476" s="52" t="s">
        <v>185</v>
      </c>
      <c r="Q476" s="95" t="s">
        <v>260</v>
      </c>
      <c r="R476" s="53" t="s">
        <v>160</v>
      </c>
      <c r="S476" s="54" t="s">
        <v>334</v>
      </c>
    </row>
    <row r="477" spans="1:19">
      <c r="A477" s="37" t="s">
        <v>147</v>
      </c>
      <c r="B477" s="38">
        <v>4004259</v>
      </c>
      <c r="C477" s="39">
        <v>1</v>
      </c>
      <c r="D477" s="40">
        <v>5</v>
      </c>
      <c r="E477" s="41">
        <v>37800</v>
      </c>
      <c r="F477" s="42" t="s">
        <v>148</v>
      </c>
      <c r="G477" s="43" t="s">
        <v>26</v>
      </c>
      <c r="H477" s="44">
        <v>5</v>
      </c>
      <c r="I477" s="45" t="s">
        <v>88</v>
      </c>
      <c r="J477" s="46" t="s">
        <v>89</v>
      </c>
      <c r="K477" s="47">
        <v>108</v>
      </c>
      <c r="L477" s="48">
        <v>41</v>
      </c>
      <c r="M477" s="49">
        <v>45042.412465277783</v>
      </c>
      <c r="N477" s="50">
        <v>45042.413437499999</v>
      </c>
      <c r="O477" s="51" t="s">
        <v>354</v>
      </c>
      <c r="P477" s="52" t="s">
        <v>354</v>
      </c>
      <c r="Q477" s="95" t="s">
        <v>284</v>
      </c>
      <c r="R477" s="53" t="s">
        <v>160</v>
      </c>
      <c r="S477" s="54" t="s">
        <v>278</v>
      </c>
    </row>
    <row r="478" spans="1:19">
      <c r="A478" s="37" t="s">
        <v>147</v>
      </c>
      <c r="B478" s="38">
        <v>4004286</v>
      </c>
      <c r="C478" s="39">
        <v>1</v>
      </c>
      <c r="D478" s="40">
        <v>5</v>
      </c>
      <c r="E478" s="41">
        <v>37800</v>
      </c>
      <c r="F478" s="42" t="s">
        <v>148</v>
      </c>
      <c r="G478" s="43" t="s">
        <v>26</v>
      </c>
      <c r="H478" s="44">
        <v>5</v>
      </c>
      <c r="I478" s="45" t="s">
        <v>88</v>
      </c>
      <c r="J478" s="46" t="s">
        <v>89</v>
      </c>
      <c r="K478" s="47">
        <v>108</v>
      </c>
      <c r="L478" s="48">
        <v>42</v>
      </c>
      <c r="M478" s="49">
        <v>45042.413842592592</v>
      </c>
      <c r="N478" s="50">
        <v>45042.414803240739</v>
      </c>
      <c r="O478" s="51" t="s">
        <v>354</v>
      </c>
      <c r="P478" s="52" t="s">
        <v>354</v>
      </c>
      <c r="Q478" s="95" t="s">
        <v>204</v>
      </c>
      <c r="R478" s="53" t="s">
        <v>160</v>
      </c>
      <c r="S478" s="54" t="s">
        <v>484</v>
      </c>
    </row>
    <row r="479" spans="1:19">
      <c r="A479" s="37" t="s">
        <v>147</v>
      </c>
      <c r="B479" s="38">
        <v>4004321</v>
      </c>
      <c r="C479" s="39">
        <v>1</v>
      </c>
      <c r="D479" s="40">
        <v>5</v>
      </c>
      <c r="E479" s="41">
        <v>37800</v>
      </c>
      <c r="F479" s="42" t="s">
        <v>148</v>
      </c>
      <c r="G479" s="43" t="s">
        <v>26</v>
      </c>
      <c r="H479" s="44">
        <v>5</v>
      </c>
      <c r="I479" s="45" t="s">
        <v>88</v>
      </c>
      <c r="J479" s="46" t="s">
        <v>89</v>
      </c>
      <c r="K479" s="47">
        <v>108</v>
      </c>
      <c r="L479" s="48">
        <v>43</v>
      </c>
      <c r="M479" s="49">
        <v>45042.415300925917</v>
      </c>
      <c r="N479" s="50">
        <v>45042.416273148148</v>
      </c>
      <c r="O479" s="51" t="s">
        <v>185</v>
      </c>
      <c r="P479" s="52" t="s">
        <v>354</v>
      </c>
      <c r="Q479" s="95" t="s">
        <v>209</v>
      </c>
      <c r="R479" s="53" t="s">
        <v>160</v>
      </c>
      <c r="S479" s="54" t="s">
        <v>480</v>
      </c>
    </row>
    <row r="480" spans="1:19">
      <c r="A480" s="37" t="s">
        <v>147</v>
      </c>
      <c r="B480" s="38">
        <v>4004373</v>
      </c>
      <c r="C480" s="39">
        <v>1</v>
      </c>
      <c r="D480" s="40">
        <v>5</v>
      </c>
      <c r="E480" s="41">
        <v>37800</v>
      </c>
      <c r="F480" s="42" t="s">
        <v>148</v>
      </c>
      <c r="G480" s="43" t="s">
        <v>26</v>
      </c>
      <c r="H480" s="44">
        <v>5</v>
      </c>
      <c r="I480" s="45" t="s">
        <v>88</v>
      </c>
      <c r="J480" s="46" t="s">
        <v>89</v>
      </c>
      <c r="K480" s="47">
        <v>108</v>
      </c>
      <c r="L480" s="48">
        <v>44</v>
      </c>
      <c r="M480" s="49">
        <v>45042.41684027778</v>
      </c>
      <c r="N480" s="50">
        <v>45042.417812500003</v>
      </c>
      <c r="O480" s="51" t="s">
        <v>185</v>
      </c>
      <c r="P480" s="52" t="s">
        <v>354</v>
      </c>
      <c r="Q480" s="95" t="s">
        <v>376</v>
      </c>
      <c r="R480" s="53" t="s">
        <v>160</v>
      </c>
      <c r="S480" s="54" t="s">
        <v>481</v>
      </c>
    </row>
    <row r="481" spans="1:19">
      <c r="A481" s="37" t="s">
        <v>147</v>
      </c>
      <c r="B481" s="38">
        <v>4004353</v>
      </c>
      <c r="C481" s="39">
        <v>1</v>
      </c>
      <c r="D481" s="40">
        <v>5</v>
      </c>
      <c r="E481" s="41">
        <v>37800</v>
      </c>
      <c r="F481" s="42" t="s">
        <v>148</v>
      </c>
      <c r="G481" s="43" t="s">
        <v>26</v>
      </c>
      <c r="H481" s="44">
        <v>5</v>
      </c>
      <c r="I481" s="45" t="s">
        <v>88</v>
      </c>
      <c r="J481" s="46" t="s">
        <v>89</v>
      </c>
      <c r="K481" s="47">
        <v>108</v>
      </c>
      <c r="L481" s="48">
        <v>45</v>
      </c>
      <c r="M481" s="49">
        <v>45042.418032407397</v>
      </c>
      <c r="N481" s="50">
        <v>45042.419004629628</v>
      </c>
      <c r="O481" s="51" t="s">
        <v>354</v>
      </c>
      <c r="P481" s="52" t="s">
        <v>354</v>
      </c>
      <c r="Q481" s="95" t="s">
        <v>396</v>
      </c>
      <c r="R481" s="53" t="s">
        <v>75</v>
      </c>
      <c r="S481" s="54" t="s">
        <v>295</v>
      </c>
    </row>
    <row r="482" spans="1:19">
      <c r="A482" s="37" t="s">
        <v>147</v>
      </c>
      <c r="B482" s="38">
        <v>4004364</v>
      </c>
      <c r="C482" s="39">
        <v>1</v>
      </c>
      <c r="D482" s="40">
        <v>5</v>
      </c>
      <c r="E482" s="41">
        <v>37800</v>
      </c>
      <c r="F482" s="42" t="s">
        <v>148</v>
      </c>
      <c r="G482" s="43" t="s">
        <v>26</v>
      </c>
      <c r="H482" s="44">
        <v>5</v>
      </c>
      <c r="I482" s="45" t="s">
        <v>88</v>
      </c>
      <c r="J482" s="46" t="s">
        <v>89</v>
      </c>
      <c r="K482" s="47">
        <v>108</v>
      </c>
      <c r="L482" s="48">
        <v>46</v>
      </c>
      <c r="M482" s="49">
        <v>45042.420081018521</v>
      </c>
      <c r="N482" s="50">
        <v>45042.421053240738</v>
      </c>
      <c r="O482" s="51" t="s">
        <v>185</v>
      </c>
      <c r="P482" s="52" t="s">
        <v>185</v>
      </c>
      <c r="Q482" s="95" t="s">
        <v>237</v>
      </c>
      <c r="R482" s="53" t="s">
        <v>75</v>
      </c>
      <c r="S482" s="54" t="s">
        <v>482</v>
      </c>
    </row>
    <row r="483" spans="1:19">
      <c r="A483" s="37" t="s">
        <v>147</v>
      </c>
      <c r="B483" s="38">
        <v>4004381</v>
      </c>
      <c r="C483" s="39">
        <v>1</v>
      </c>
      <c r="D483" s="40">
        <v>5</v>
      </c>
      <c r="E483" s="41">
        <v>37800</v>
      </c>
      <c r="F483" s="42" t="s">
        <v>148</v>
      </c>
      <c r="G483" s="43" t="s">
        <v>26</v>
      </c>
      <c r="H483" s="44">
        <v>5</v>
      </c>
      <c r="I483" s="45" t="s">
        <v>88</v>
      </c>
      <c r="J483" s="46" t="s">
        <v>89</v>
      </c>
      <c r="K483" s="47">
        <v>108</v>
      </c>
      <c r="L483" s="48">
        <v>47</v>
      </c>
      <c r="M483" s="49">
        <v>45042.421307870369</v>
      </c>
      <c r="N483" s="50">
        <v>45042.422268518523</v>
      </c>
      <c r="O483" s="51" t="s">
        <v>185</v>
      </c>
      <c r="P483" s="52" t="s">
        <v>354</v>
      </c>
      <c r="Q483" s="95" t="s">
        <v>397</v>
      </c>
      <c r="R483" s="53" t="s">
        <v>160</v>
      </c>
      <c r="S483" s="54" t="s">
        <v>181</v>
      </c>
    </row>
    <row r="484" spans="1:19">
      <c r="A484" s="37" t="s">
        <v>147</v>
      </c>
      <c r="B484" s="38">
        <v>4004393</v>
      </c>
      <c r="C484" s="39">
        <v>1</v>
      </c>
      <c r="D484" s="40">
        <v>5</v>
      </c>
      <c r="E484" s="41">
        <v>37800</v>
      </c>
      <c r="F484" s="42" t="s">
        <v>148</v>
      </c>
      <c r="G484" s="43" t="s">
        <v>26</v>
      </c>
      <c r="H484" s="44">
        <v>5</v>
      </c>
      <c r="I484" s="45" t="s">
        <v>88</v>
      </c>
      <c r="J484" s="46" t="s">
        <v>89</v>
      </c>
      <c r="K484" s="47">
        <v>108</v>
      </c>
      <c r="L484" s="48">
        <v>48</v>
      </c>
      <c r="M484" s="49">
        <v>45042.422592592593</v>
      </c>
      <c r="N484" s="50">
        <v>45042.423564814817</v>
      </c>
      <c r="O484" s="51" t="s">
        <v>185</v>
      </c>
      <c r="P484" s="52" t="s">
        <v>185</v>
      </c>
      <c r="Q484" s="95" t="s">
        <v>387</v>
      </c>
      <c r="R484" s="53" t="s">
        <v>160</v>
      </c>
      <c r="S484" s="54" t="s">
        <v>278</v>
      </c>
    </row>
    <row r="485" spans="1:19">
      <c r="A485" s="37" t="s">
        <v>147</v>
      </c>
      <c r="B485" s="38">
        <v>4004407</v>
      </c>
      <c r="C485" s="39">
        <v>1</v>
      </c>
      <c r="D485" s="40">
        <v>5</v>
      </c>
      <c r="E485" s="41">
        <v>37800</v>
      </c>
      <c r="F485" s="42" t="s">
        <v>148</v>
      </c>
      <c r="G485" s="43" t="s">
        <v>26</v>
      </c>
      <c r="H485" s="44">
        <v>5</v>
      </c>
      <c r="I485" s="45" t="s">
        <v>88</v>
      </c>
      <c r="J485" s="46" t="s">
        <v>89</v>
      </c>
      <c r="K485" s="47">
        <v>108</v>
      </c>
      <c r="L485" s="48">
        <v>49</v>
      </c>
      <c r="M485" s="49">
        <v>45042.424131944441</v>
      </c>
      <c r="N485" s="50">
        <v>45042.425104166658</v>
      </c>
      <c r="O485" s="51" t="s">
        <v>96</v>
      </c>
      <c r="P485" s="52" t="s">
        <v>185</v>
      </c>
      <c r="Q485" s="95" t="s">
        <v>376</v>
      </c>
      <c r="R485" s="53" t="s">
        <v>75</v>
      </c>
      <c r="S485" s="54" t="s">
        <v>481</v>
      </c>
    </row>
    <row r="486" spans="1:19">
      <c r="A486" s="37" t="s">
        <v>147</v>
      </c>
      <c r="B486" s="38">
        <v>4004430</v>
      </c>
      <c r="C486" s="39">
        <v>1</v>
      </c>
      <c r="D486" s="40">
        <v>5</v>
      </c>
      <c r="E486" s="41">
        <v>37800</v>
      </c>
      <c r="F486" s="42" t="s">
        <v>148</v>
      </c>
      <c r="G486" s="43" t="s">
        <v>26</v>
      </c>
      <c r="H486" s="44">
        <v>5</v>
      </c>
      <c r="I486" s="45" t="s">
        <v>88</v>
      </c>
      <c r="J486" s="46" t="s">
        <v>89</v>
      </c>
      <c r="K486" s="47">
        <v>108</v>
      </c>
      <c r="L486" s="48">
        <v>50</v>
      </c>
      <c r="M486" s="49">
        <v>45042.425497685188</v>
      </c>
      <c r="N486" s="50">
        <v>45042.426458333342</v>
      </c>
      <c r="O486" s="51" t="s">
        <v>185</v>
      </c>
      <c r="P486" s="52" t="s">
        <v>185</v>
      </c>
      <c r="Q486" s="95" t="s">
        <v>306</v>
      </c>
      <c r="R486" s="53" t="s">
        <v>160</v>
      </c>
      <c r="S486" s="54" t="s">
        <v>197</v>
      </c>
    </row>
    <row r="487" spans="1:19">
      <c r="A487" s="37" t="s">
        <v>147</v>
      </c>
      <c r="B487" s="38">
        <v>4004455</v>
      </c>
      <c r="C487" s="39">
        <v>1</v>
      </c>
      <c r="D487" s="40">
        <v>5</v>
      </c>
      <c r="E487" s="41">
        <v>37800</v>
      </c>
      <c r="F487" s="42" t="s">
        <v>148</v>
      </c>
      <c r="G487" s="43" t="s">
        <v>26</v>
      </c>
      <c r="H487" s="44">
        <v>5</v>
      </c>
      <c r="I487" s="45" t="s">
        <v>88</v>
      </c>
      <c r="J487" s="46" t="s">
        <v>89</v>
      </c>
      <c r="K487" s="47">
        <v>108</v>
      </c>
      <c r="L487" s="48">
        <v>51</v>
      </c>
      <c r="M487" s="49">
        <v>45042.42690972222</v>
      </c>
      <c r="N487" s="50">
        <v>45042.427870370368</v>
      </c>
      <c r="O487" s="51" t="s">
        <v>354</v>
      </c>
      <c r="P487" s="52" t="s">
        <v>354</v>
      </c>
      <c r="Q487" s="95" t="s">
        <v>256</v>
      </c>
      <c r="R487" s="53" t="s">
        <v>160</v>
      </c>
      <c r="S487" s="54" t="s">
        <v>62</v>
      </c>
    </row>
    <row r="488" spans="1:19">
      <c r="A488" s="37" t="s">
        <v>147</v>
      </c>
      <c r="B488" s="38">
        <v>4004481</v>
      </c>
      <c r="C488" s="39">
        <v>1</v>
      </c>
      <c r="D488" s="40">
        <v>5</v>
      </c>
      <c r="E488" s="41">
        <v>37800</v>
      </c>
      <c r="F488" s="42" t="s">
        <v>148</v>
      </c>
      <c r="G488" s="43" t="s">
        <v>26</v>
      </c>
      <c r="H488" s="44">
        <v>5</v>
      </c>
      <c r="I488" s="45" t="s">
        <v>88</v>
      </c>
      <c r="J488" s="46" t="s">
        <v>89</v>
      </c>
      <c r="K488" s="47">
        <v>108</v>
      </c>
      <c r="L488" s="48">
        <v>52</v>
      </c>
      <c r="M488" s="49">
        <v>45042.428159722222</v>
      </c>
      <c r="N488" s="50">
        <v>45042.429143518522</v>
      </c>
      <c r="O488" s="51" t="s">
        <v>96</v>
      </c>
      <c r="P488" s="52" t="s">
        <v>185</v>
      </c>
      <c r="Q488" s="95" t="s">
        <v>372</v>
      </c>
      <c r="R488" s="53" t="s">
        <v>75</v>
      </c>
      <c r="S488" s="54" t="s">
        <v>486</v>
      </c>
    </row>
    <row r="489" spans="1:19">
      <c r="A489" s="37" t="s">
        <v>147</v>
      </c>
      <c r="B489" s="38">
        <v>4004507</v>
      </c>
      <c r="C489" s="39">
        <v>1</v>
      </c>
      <c r="D489" s="40">
        <v>5</v>
      </c>
      <c r="E489" s="41">
        <v>37800</v>
      </c>
      <c r="F489" s="42" t="s">
        <v>148</v>
      </c>
      <c r="G489" s="43" t="s">
        <v>26</v>
      </c>
      <c r="H489" s="44">
        <v>5</v>
      </c>
      <c r="I489" s="45" t="s">
        <v>88</v>
      </c>
      <c r="J489" s="46" t="s">
        <v>89</v>
      </c>
      <c r="K489" s="47">
        <v>108</v>
      </c>
      <c r="L489" s="48">
        <v>53</v>
      </c>
      <c r="M489" s="49">
        <v>45042.429537037038</v>
      </c>
      <c r="N489" s="50">
        <v>45042.430520833332</v>
      </c>
      <c r="O489" s="51" t="s">
        <v>96</v>
      </c>
      <c r="P489" s="52" t="s">
        <v>185</v>
      </c>
      <c r="Q489" s="95" t="s">
        <v>204</v>
      </c>
      <c r="R489" s="53" t="s">
        <v>75</v>
      </c>
      <c r="S489" s="54" t="s">
        <v>484</v>
      </c>
    </row>
    <row r="490" spans="1:19">
      <c r="A490" s="37" t="s">
        <v>147</v>
      </c>
      <c r="B490" s="38">
        <v>4004694</v>
      </c>
      <c r="C490" s="39">
        <v>1</v>
      </c>
      <c r="D490" s="40">
        <v>5</v>
      </c>
      <c r="E490" s="41">
        <v>37800</v>
      </c>
      <c r="F490" s="42" t="s">
        <v>148</v>
      </c>
      <c r="G490" s="43" t="s">
        <v>26</v>
      </c>
      <c r="H490" s="44">
        <v>5</v>
      </c>
      <c r="I490" s="45" t="s">
        <v>88</v>
      </c>
      <c r="J490" s="46" t="s">
        <v>89</v>
      </c>
      <c r="K490" s="47">
        <v>108</v>
      </c>
      <c r="L490" s="48">
        <v>54</v>
      </c>
      <c r="M490" s="49">
        <v>45042.438796296286</v>
      </c>
      <c r="N490" s="50">
        <v>45042.439768518518</v>
      </c>
      <c r="O490" s="51" t="s">
        <v>185</v>
      </c>
      <c r="P490" s="52" t="s">
        <v>354</v>
      </c>
      <c r="Q490" s="95" t="s">
        <v>487</v>
      </c>
      <c r="R490" s="53" t="s">
        <v>75</v>
      </c>
      <c r="S490" s="54" t="s">
        <v>488</v>
      </c>
    </row>
    <row r="491" spans="1:19">
      <c r="A491" s="37" t="s">
        <v>147</v>
      </c>
      <c r="B491" s="38">
        <v>4004731</v>
      </c>
      <c r="C491" s="39">
        <v>1</v>
      </c>
      <c r="D491" s="40">
        <v>5</v>
      </c>
      <c r="E491" s="41">
        <v>37800</v>
      </c>
      <c r="F491" s="42" t="s">
        <v>148</v>
      </c>
      <c r="G491" s="43" t="s">
        <v>26</v>
      </c>
      <c r="H491" s="44">
        <v>5</v>
      </c>
      <c r="I491" s="45" t="s">
        <v>88</v>
      </c>
      <c r="J491" s="46" t="s">
        <v>89</v>
      </c>
      <c r="K491" s="47">
        <v>108</v>
      </c>
      <c r="L491" s="48">
        <v>55</v>
      </c>
      <c r="M491" s="49">
        <v>45042.440625000003</v>
      </c>
      <c r="N491" s="50">
        <v>45042.44159722222</v>
      </c>
      <c r="O491" s="51" t="s">
        <v>185</v>
      </c>
      <c r="P491" s="52" t="s">
        <v>185</v>
      </c>
      <c r="Q491" s="95" t="s">
        <v>76</v>
      </c>
      <c r="R491" s="53" t="s">
        <v>160</v>
      </c>
      <c r="S491" s="54" t="s">
        <v>359</v>
      </c>
    </row>
    <row r="492" spans="1:19">
      <c r="A492" s="37" t="s">
        <v>147</v>
      </c>
      <c r="B492" s="38">
        <v>4004782</v>
      </c>
      <c r="C492" s="39">
        <v>1</v>
      </c>
      <c r="D492" s="40">
        <v>5</v>
      </c>
      <c r="E492" s="41">
        <v>37800</v>
      </c>
      <c r="F492" s="42" t="s">
        <v>148</v>
      </c>
      <c r="G492" s="43" t="s">
        <v>26</v>
      </c>
      <c r="H492" s="44">
        <v>5</v>
      </c>
      <c r="I492" s="45" t="s">
        <v>88</v>
      </c>
      <c r="J492" s="46" t="s">
        <v>89</v>
      </c>
      <c r="K492" s="47">
        <v>108</v>
      </c>
      <c r="L492" s="48">
        <v>56</v>
      </c>
      <c r="M492" s="49">
        <v>45042.443206018521</v>
      </c>
      <c r="N492" s="50">
        <v>45042.444178240738</v>
      </c>
      <c r="O492" s="51" t="s">
        <v>185</v>
      </c>
      <c r="P492" s="52" t="s">
        <v>185</v>
      </c>
      <c r="Q492" s="95" t="s">
        <v>375</v>
      </c>
      <c r="R492" s="53" t="s">
        <v>160</v>
      </c>
      <c r="S492" s="54" t="s">
        <v>489</v>
      </c>
    </row>
    <row r="493" spans="1:19">
      <c r="A493" s="37" t="s">
        <v>147</v>
      </c>
      <c r="B493" s="38">
        <v>4004813</v>
      </c>
      <c r="C493" s="39">
        <v>1</v>
      </c>
      <c r="D493" s="40">
        <v>5</v>
      </c>
      <c r="E493" s="41">
        <v>37800</v>
      </c>
      <c r="F493" s="42" t="s">
        <v>148</v>
      </c>
      <c r="G493" s="43" t="s">
        <v>26</v>
      </c>
      <c r="H493" s="44">
        <v>5</v>
      </c>
      <c r="I493" s="45" t="s">
        <v>88</v>
      </c>
      <c r="J493" s="46" t="s">
        <v>89</v>
      </c>
      <c r="K493" s="47">
        <v>108</v>
      </c>
      <c r="L493" s="48">
        <v>57</v>
      </c>
      <c r="M493" s="49">
        <v>45042.444513888891</v>
      </c>
      <c r="N493" s="50">
        <v>45042.445474537039</v>
      </c>
      <c r="O493" s="51" t="s">
        <v>185</v>
      </c>
      <c r="P493" s="52" t="s">
        <v>185</v>
      </c>
      <c r="Q493" s="95" t="s">
        <v>284</v>
      </c>
      <c r="R493" s="53" t="s">
        <v>160</v>
      </c>
      <c r="S493" s="54" t="s">
        <v>278</v>
      </c>
    </row>
    <row r="494" spans="1:19">
      <c r="A494" s="37" t="s">
        <v>147</v>
      </c>
      <c r="B494" s="38">
        <v>4004840</v>
      </c>
      <c r="C494" s="39">
        <v>1</v>
      </c>
      <c r="D494" s="40">
        <v>5</v>
      </c>
      <c r="E494" s="41">
        <v>37800</v>
      </c>
      <c r="F494" s="42" t="s">
        <v>148</v>
      </c>
      <c r="G494" s="43" t="s">
        <v>26</v>
      </c>
      <c r="H494" s="44">
        <v>5</v>
      </c>
      <c r="I494" s="45" t="s">
        <v>88</v>
      </c>
      <c r="J494" s="46" t="s">
        <v>89</v>
      </c>
      <c r="K494" s="47">
        <v>108</v>
      </c>
      <c r="L494" s="48">
        <v>58</v>
      </c>
      <c r="M494" s="49">
        <v>45042.445740740739</v>
      </c>
      <c r="N494" s="50">
        <v>45042.446701388893</v>
      </c>
      <c r="O494" s="51" t="s">
        <v>185</v>
      </c>
      <c r="P494" s="52" t="s">
        <v>185</v>
      </c>
      <c r="Q494" s="95" t="s">
        <v>381</v>
      </c>
      <c r="R494" s="53" t="s">
        <v>160</v>
      </c>
      <c r="S494" s="54" t="s">
        <v>342</v>
      </c>
    </row>
    <row r="495" spans="1:19">
      <c r="A495" s="37" t="s">
        <v>147</v>
      </c>
      <c r="B495" s="38">
        <v>4004875</v>
      </c>
      <c r="C495" s="39">
        <v>1</v>
      </c>
      <c r="D495" s="40">
        <v>5</v>
      </c>
      <c r="E495" s="41">
        <v>37800</v>
      </c>
      <c r="F495" s="42" t="s">
        <v>148</v>
      </c>
      <c r="G495" s="43" t="s">
        <v>26</v>
      </c>
      <c r="H495" s="44">
        <v>5</v>
      </c>
      <c r="I495" s="45" t="s">
        <v>88</v>
      </c>
      <c r="J495" s="46" t="s">
        <v>89</v>
      </c>
      <c r="K495" s="47">
        <v>108</v>
      </c>
      <c r="L495" s="48">
        <v>59</v>
      </c>
      <c r="M495" s="49">
        <v>45042.447465277779</v>
      </c>
      <c r="N495" s="50">
        <v>45042.448437500003</v>
      </c>
      <c r="O495" s="51" t="s">
        <v>185</v>
      </c>
      <c r="P495" s="52" t="s">
        <v>354</v>
      </c>
      <c r="Q495" s="95" t="s">
        <v>187</v>
      </c>
      <c r="R495" s="53" t="s">
        <v>160</v>
      </c>
      <c r="S495" s="54" t="s">
        <v>490</v>
      </c>
    </row>
    <row r="496" spans="1:19">
      <c r="A496" s="37" t="s">
        <v>147</v>
      </c>
      <c r="B496" s="38">
        <v>4004899</v>
      </c>
      <c r="C496" s="39">
        <v>1</v>
      </c>
      <c r="D496" s="40">
        <v>5</v>
      </c>
      <c r="E496" s="41">
        <v>37800</v>
      </c>
      <c r="F496" s="42" t="s">
        <v>148</v>
      </c>
      <c r="G496" s="43" t="s">
        <v>26</v>
      </c>
      <c r="H496" s="44">
        <v>5</v>
      </c>
      <c r="I496" s="45" t="s">
        <v>88</v>
      </c>
      <c r="J496" s="46" t="s">
        <v>89</v>
      </c>
      <c r="K496" s="47">
        <v>108</v>
      </c>
      <c r="L496" s="48">
        <v>60</v>
      </c>
      <c r="M496" s="49">
        <v>45042.448784722219</v>
      </c>
      <c r="N496" s="50">
        <v>45042.449756944443</v>
      </c>
      <c r="O496" s="51" t="s">
        <v>185</v>
      </c>
      <c r="P496" s="52" t="s">
        <v>185</v>
      </c>
      <c r="Q496" s="95" t="s">
        <v>38</v>
      </c>
      <c r="R496" s="53" t="s">
        <v>160</v>
      </c>
      <c r="S496" s="54" t="s">
        <v>374</v>
      </c>
    </row>
    <row r="497" spans="1:19">
      <c r="A497" s="37" t="s">
        <v>147</v>
      </c>
      <c r="B497" s="38">
        <v>4004934</v>
      </c>
      <c r="C497" s="39">
        <v>1</v>
      </c>
      <c r="D497" s="40">
        <v>5</v>
      </c>
      <c r="E497" s="41">
        <v>37800</v>
      </c>
      <c r="F497" s="42" t="s">
        <v>148</v>
      </c>
      <c r="G497" s="43" t="s">
        <v>26</v>
      </c>
      <c r="H497" s="44">
        <v>5</v>
      </c>
      <c r="I497" s="45" t="s">
        <v>88</v>
      </c>
      <c r="J497" s="46" t="s">
        <v>89</v>
      </c>
      <c r="K497" s="47">
        <v>108</v>
      </c>
      <c r="L497" s="48">
        <v>61</v>
      </c>
      <c r="M497" s="49">
        <v>45042.450127314813</v>
      </c>
      <c r="N497" s="50">
        <v>45042.45108796296</v>
      </c>
      <c r="O497" s="51" t="s">
        <v>354</v>
      </c>
      <c r="P497" s="52" t="s">
        <v>354</v>
      </c>
      <c r="Q497" s="95" t="s">
        <v>260</v>
      </c>
      <c r="R497" s="53" t="s">
        <v>160</v>
      </c>
      <c r="S497" s="54" t="s">
        <v>95</v>
      </c>
    </row>
    <row r="498" spans="1:19">
      <c r="A498" s="37" t="s">
        <v>147</v>
      </c>
      <c r="B498" s="38">
        <v>4004972</v>
      </c>
      <c r="C498" s="39">
        <v>1</v>
      </c>
      <c r="D498" s="40">
        <v>5</v>
      </c>
      <c r="E498" s="41">
        <v>37800</v>
      </c>
      <c r="F498" s="42" t="s">
        <v>148</v>
      </c>
      <c r="G498" s="43" t="s">
        <v>26</v>
      </c>
      <c r="H498" s="44">
        <v>5</v>
      </c>
      <c r="I498" s="45" t="s">
        <v>88</v>
      </c>
      <c r="J498" s="46" t="s">
        <v>89</v>
      </c>
      <c r="K498" s="47">
        <v>108</v>
      </c>
      <c r="L498" s="48">
        <v>62</v>
      </c>
      <c r="M498" s="49">
        <v>45042.451585648138</v>
      </c>
      <c r="N498" s="50">
        <v>45042.452546296299</v>
      </c>
      <c r="O498" s="51" t="s">
        <v>185</v>
      </c>
      <c r="P498" s="52" t="s">
        <v>185</v>
      </c>
      <c r="Q498" s="95" t="s">
        <v>215</v>
      </c>
      <c r="R498" s="53" t="s">
        <v>160</v>
      </c>
      <c r="S498" s="54" t="s">
        <v>352</v>
      </c>
    </row>
    <row r="499" spans="1:19">
      <c r="A499" s="37" t="s">
        <v>147</v>
      </c>
      <c r="B499" s="38">
        <v>4005005</v>
      </c>
      <c r="C499" s="39">
        <v>1</v>
      </c>
      <c r="D499" s="40">
        <v>5</v>
      </c>
      <c r="E499" s="41">
        <v>37800</v>
      </c>
      <c r="F499" s="42" t="s">
        <v>148</v>
      </c>
      <c r="G499" s="43" t="s">
        <v>26</v>
      </c>
      <c r="H499" s="44">
        <v>5</v>
      </c>
      <c r="I499" s="45" t="s">
        <v>88</v>
      </c>
      <c r="J499" s="46" t="s">
        <v>89</v>
      </c>
      <c r="K499" s="47">
        <v>108</v>
      </c>
      <c r="L499" s="48">
        <v>63</v>
      </c>
      <c r="M499" s="49">
        <v>45042.452893518523</v>
      </c>
      <c r="N499" s="50">
        <v>45042.453865740739</v>
      </c>
      <c r="O499" s="51" t="s">
        <v>185</v>
      </c>
      <c r="P499" s="52" t="s">
        <v>185</v>
      </c>
      <c r="Q499" s="95" t="s">
        <v>98</v>
      </c>
      <c r="R499" s="53" t="s">
        <v>160</v>
      </c>
      <c r="S499" s="54" t="s">
        <v>374</v>
      </c>
    </row>
    <row r="500" spans="1:19">
      <c r="A500" s="37" t="s">
        <v>147</v>
      </c>
      <c r="B500" s="38">
        <v>4005053</v>
      </c>
      <c r="C500" s="39">
        <v>1</v>
      </c>
      <c r="D500" s="40">
        <v>5</v>
      </c>
      <c r="E500" s="41">
        <v>37800</v>
      </c>
      <c r="F500" s="42" t="s">
        <v>148</v>
      </c>
      <c r="G500" s="43" t="s">
        <v>26</v>
      </c>
      <c r="H500" s="44">
        <v>5</v>
      </c>
      <c r="I500" s="45" t="s">
        <v>88</v>
      </c>
      <c r="J500" s="46" t="s">
        <v>89</v>
      </c>
      <c r="K500" s="47">
        <v>108</v>
      </c>
      <c r="L500" s="48">
        <v>64</v>
      </c>
      <c r="M500" s="49">
        <v>45042.454826388886</v>
      </c>
      <c r="N500" s="50">
        <v>45042.45579861111</v>
      </c>
      <c r="O500" s="51" t="s">
        <v>185</v>
      </c>
      <c r="P500" s="52" t="s">
        <v>354</v>
      </c>
      <c r="Q500" s="95" t="s">
        <v>354</v>
      </c>
      <c r="R500" s="53" t="s">
        <v>160</v>
      </c>
      <c r="S500" s="54" t="s">
        <v>416</v>
      </c>
    </row>
    <row r="501" spans="1:19">
      <c r="A501" s="37" t="s">
        <v>147</v>
      </c>
      <c r="B501" s="38">
        <v>4005085</v>
      </c>
      <c r="C501" s="39">
        <v>1</v>
      </c>
      <c r="D501" s="40">
        <v>5</v>
      </c>
      <c r="E501" s="41">
        <v>37800</v>
      </c>
      <c r="F501" s="42" t="s">
        <v>148</v>
      </c>
      <c r="G501" s="43" t="s">
        <v>26</v>
      </c>
      <c r="H501" s="44">
        <v>5</v>
      </c>
      <c r="I501" s="45" t="s">
        <v>88</v>
      </c>
      <c r="J501" s="46" t="s">
        <v>89</v>
      </c>
      <c r="K501" s="47">
        <v>108</v>
      </c>
      <c r="L501" s="48">
        <v>65</v>
      </c>
      <c r="M501" s="49">
        <v>45042.456064814818</v>
      </c>
      <c r="N501" s="50">
        <v>45042.457037037027</v>
      </c>
      <c r="O501" s="51" t="s">
        <v>185</v>
      </c>
      <c r="P501" s="52" t="s">
        <v>354</v>
      </c>
      <c r="Q501" s="95" t="s">
        <v>381</v>
      </c>
      <c r="R501" s="53" t="s">
        <v>75</v>
      </c>
      <c r="S501" s="54" t="s">
        <v>363</v>
      </c>
    </row>
    <row r="502" spans="1:19">
      <c r="A502" s="37" t="s">
        <v>147</v>
      </c>
      <c r="B502" s="38">
        <v>4005117</v>
      </c>
      <c r="C502" s="39">
        <v>1</v>
      </c>
      <c r="D502" s="40">
        <v>5</v>
      </c>
      <c r="E502" s="41">
        <v>37800</v>
      </c>
      <c r="F502" s="42" t="s">
        <v>148</v>
      </c>
      <c r="G502" s="43" t="s">
        <v>26</v>
      </c>
      <c r="H502" s="44">
        <v>5</v>
      </c>
      <c r="I502" s="45" t="s">
        <v>88</v>
      </c>
      <c r="J502" s="46" t="s">
        <v>89</v>
      </c>
      <c r="K502" s="47">
        <v>108</v>
      </c>
      <c r="L502" s="48">
        <v>66</v>
      </c>
      <c r="M502" s="49">
        <v>45042.457453703697</v>
      </c>
      <c r="N502" s="50">
        <v>45042.458425925928</v>
      </c>
      <c r="O502" s="51" t="s">
        <v>185</v>
      </c>
      <c r="P502" s="52" t="s">
        <v>185</v>
      </c>
      <c r="Q502" s="95" t="s">
        <v>207</v>
      </c>
      <c r="R502" s="53" t="s">
        <v>160</v>
      </c>
      <c r="S502" s="54" t="s">
        <v>484</v>
      </c>
    </row>
    <row r="503" spans="1:19">
      <c r="A503" s="37" t="s">
        <v>147</v>
      </c>
      <c r="B503" s="38">
        <v>4005137</v>
      </c>
      <c r="C503" s="39">
        <v>1</v>
      </c>
      <c r="D503" s="40">
        <v>5</v>
      </c>
      <c r="E503" s="41">
        <v>37800</v>
      </c>
      <c r="F503" s="42" t="s">
        <v>148</v>
      </c>
      <c r="G503" s="43" t="s">
        <v>26</v>
      </c>
      <c r="H503" s="44">
        <v>5</v>
      </c>
      <c r="I503" s="45" t="s">
        <v>88</v>
      </c>
      <c r="J503" s="46" t="s">
        <v>89</v>
      </c>
      <c r="K503" s="47">
        <v>108</v>
      </c>
      <c r="L503" s="48">
        <v>67</v>
      </c>
      <c r="M503" s="49">
        <v>45042.458726851852</v>
      </c>
      <c r="N503" s="50">
        <v>45042.459699074083</v>
      </c>
      <c r="O503" s="51" t="s">
        <v>354</v>
      </c>
      <c r="P503" s="52" t="s">
        <v>354</v>
      </c>
      <c r="Q503" s="95" t="s">
        <v>72</v>
      </c>
      <c r="R503" s="53" t="s">
        <v>160</v>
      </c>
      <c r="S503" s="54" t="s">
        <v>486</v>
      </c>
    </row>
    <row r="504" spans="1:19">
      <c r="A504" s="37" t="s">
        <v>147</v>
      </c>
      <c r="B504" s="38">
        <v>4005175</v>
      </c>
      <c r="C504" s="39">
        <v>1</v>
      </c>
      <c r="D504" s="40">
        <v>5</v>
      </c>
      <c r="E504" s="41">
        <v>37800</v>
      </c>
      <c r="F504" s="42" t="s">
        <v>148</v>
      </c>
      <c r="G504" s="43" t="s">
        <v>26</v>
      </c>
      <c r="H504" s="44">
        <v>5</v>
      </c>
      <c r="I504" s="45" t="s">
        <v>88</v>
      </c>
      <c r="J504" s="46" t="s">
        <v>89</v>
      </c>
      <c r="K504" s="47">
        <v>108</v>
      </c>
      <c r="L504" s="48">
        <v>68</v>
      </c>
      <c r="M504" s="49">
        <v>45042.460081018522</v>
      </c>
      <c r="N504" s="50">
        <v>45042.461041666669</v>
      </c>
      <c r="O504" s="51" t="s">
        <v>185</v>
      </c>
      <c r="P504" s="52" t="s">
        <v>185</v>
      </c>
      <c r="Q504" s="95" t="s">
        <v>107</v>
      </c>
      <c r="R504" s="53" t="s">
        <v>160</v>
      </c>
      <c r="S504" s="54" t="s">
        <v>197</v>
      </c>
    </row>
    <row r="505" spans="1:19">
      <c r="A505" s="37" t="s">
        <v>147</v>
      </c>
      <c r="B505" s="38">
        <v>4005202</v>
      </c>
      <c r="C505" s="39">
        <v>1</v>
      </c>
      <c r="D505" s="40">
        <v>5</v>
      </c>
      <c r="E505" s="41">
        <v>37800</v>
      </c>
      <c r="F505" s="42" t="s">
        <v>148</v>
      </c>
      <c r="G505" s="43" t="s">
        <v>26</v>
      </c>
      <c r="H505" s="44">
        <v>5</v>
      </c>
      <c r="I505" s="45" t="s">
        <v>88</v>
      </c>
      <c r="J505" s="46" t="s">
        <v>89</v>
      </c>
      <c r="K505" s="47">
        <v>108</v>
      </c>
      <c r="L505" s="48">
        <v>69</v>
      </c>
      <c r="M505" s="49">
        <v>45042.461435185192</v>
      </c>
      <c r="N505" s="50">
        <v>45042.462395833332</v>
      </c>
      <c r="O505" s="51" t="s">
        <v>354</v>
      </c>
      <c r="P505" s="52" t="s">
        <v>354</v>
      </c>
      <c r="Q505" s="95" t="s">
        <v>306</v>
      </c>
      <c r="R505" s="53" t="s">
        <v>160</v>
      </c>
      <c r="S505" s="54" t="s">
        <v>197</v>
      </c>
    </row>
    <row r="506" spans="1:19">
      <c r="A506" s="37" t="s">
        <v>147</v>
      </c>
      <c r="B506" s="38">
        <v>4005231</v>
      </c>
      <c r="C506" s="39">
        <v>1</v>
      </c>
      <c r="D506" s="40">
        <v>5</v>
      </c>
      <c r="E506" s="41">
        <v>37800</v>
      </c>
      <c r="F506" s="42" t="s">
        <v>148</v>
      </c>
      <c r="G506" s="43" t="s">
        <v>26</v>
      </c>
      <c r="H506" s="44">
        <v>5</v>
      </c>
      <c r="I506" s="45" t="s">
        <v>88</v>
      </c>
      <c r="J506" s="46" t="s">
        <v>89</v>
      </c>
      <c r="K506" s="47">
        <v>108</v>
      </c>
      <c r="L506" s="48">
        <v>70</v>
      </c>
      <c r="M506" s="49">
        <v>45042.462731481479</v>
      </c>
      <c r="N506" s="50">
        <v>45042.463703703703</v>
      </c>
      <c r="O506" s="51" t="s">
        <v>185</v>
      </c>
      <c r="P506" s="52" t="s">
        <v>354</v>
      </c>
      <c r="Q506" s="95" t="s">
        <v>284</v>
      </c>
      <c r="R506" s="53" t="s">
        <v>160</v>
      </c>
      <c r="S506" s="54" t="s">
        <v>278</v>
      </c>
    </row>
    <row r="507" spans="1:19">
      <c r="A507" s="37" t="s">
        <v>147</v>
      </c>
      <c r="B507" s="38">
        <v>4005271</v>
      </c>
      <c r="C507" s="39">
        <v>1</v>
      </c>
      <c r="D507" s="40">
        <v>5</v>
      </c>
      <c r="E507" s="41">
        <v>37800</v>
      </c>
      <c r="F507" s="42" t="s">
        <v>148</v>
      </c>
      <c r="G507" s="43" t="s">
        <v>26</v>
      </c>
      <c r="H507" s="44">
        <v>5</v>
      </c>
      <c r="I507" s="45" t="s">
        <v>88</v>
      </c>
      <c r="J507" s="46" t="s">
        <v>89</v>
      </c>
      <c r="K507" s="47">
        <v>108</v>
      </c>
      <c r="L507" s="48">
        <v>71</v>
      </c>
      <c r="M507" s="49">
        <v>45042.464236111111</v>
      </c>
      <c r="N507" s="50">
        <v>45042.465196759258</v>
      </c>
      <c r="O507" s="51" t="s">
        <v>185</v>
      </c>
      <c r="P507" s="52" t="s">
        <v>354</v>
      </c>
      <c r="Q507" s="95" t="s">
        <v>210</v>
      </c>
      <c r="R507" s="53" t="s">
        <v>75</v>
      </c>
      <c r="S507" s="54" t="s">
        <v>123</v>
      </c>
    </row>
    <row r="508" spans="1:19">
      <c r="A508" s="37" t="s">
        <v>147</v>
      </c>
      <c r="B508" s="38">
        <v>4005307</v>
      </c>
      <c r="C508" s="39">
        <v>1</v>
      </c>
      <c r="D508" s="40">
        <v>5</v>
      </c>
      <c r="E508" s="41">
        <v>37800</v>
      </c>
      <c r="F508" s="42" t="s">
        <v>148</v>
      </c>
      <c r="G508" s="43" t="s">
        <v>26</v>
      </c>
      <c r="H508" s="44">
        <v>5</v>
      </c>
      <c r="I508" s="45" t="s">
        <v>88</v>
      </c>
      <c r="J508" s="46" t="s">
        <v>89</v>
      </c>
      <c r="K508" s="47">
        <v>108</v>
      </c>
      <c r="L508" s="48">
        <v>72</v>
      </c>
      <c r="M508" s="49">
        <v>45042.465960648151</v>
      </c>
      <c r="N508" s="50">
        <v>45042.466921296298</v>
      </c>
      <c r="O508" s="51" t="s">
        <v>185</v>
      </c>
      <c r="P508" s="52" t="s">
        <v>354</v>
      </c>
      <c r="Q508" s="95" t="s">
        <v>226</v>
      </c>
      <c r="R508" s="53" t="s">
        <v>160</v>
      </c>
      <c r="S508" s="54" t="s">
        <v>490</v>
      </c>
    </row>
    <row r="509" spans="1:19">
      <c r="A509" s="37" t="s">
        <v>147</v>
      </c>
      <c r="B509" s="38">
        <v>4005339</v>
      </c>
      <c r="C509" s="39">
        <v>1</v>
      </c>
      <c r="D509" s="40">
        <v>5</v>
      </c>
      <c r="E509" s="41">
        <v>37800</v>
      </c>
      <c r="F509" s="42" t="s">
        <v>148</v>
      </c>
      <c r="G509" s="43" t="s">
        <v>26</v>
      </c>
      <c r="H509" s="44">
        <v>5</v>
      </c>
      <c r="I509" s="45" t="s">
        <v>88</v>
      </c>
      <c r="J509" s="46" t="s">
        <v>89</v>
      </c>
      <c r="K509" s="47">
        <v>108</v>
      </c>
      <c r="L509" s="48">
        <v>73</v>
      </c>
      <c r="M509" s="49">
        <v>45042.467303240737</v>
      </c>
      <c r="N509" s="50">
        <v>45042.468275462961</v>
      </c>
      <c r="O509" s="51" t="s">
        <v>185</v>
      </c>
      <c r="P509" s="52" t="s">
        <v>185</v>
      </c>
      <c r="Q509" s="95" t="s">
        <v>107</v>
      </c>
      <c r="R509" s="53" t="s">
        <v>160</v>
      </c>
      <c r="S509" s="54" t="s">
        <v>197</v>
      </c>
    </row>
    <row r="510" spans="1:19">
      <c r="A510" s="37" t="s">
        <v>147</v>
      </c>
      <c r="B510" s="38">
        <v>4005377</v>
      </c>
      <c r="C510" s="39">
        <v>1</v>
      </c>
      <c r="D510" s="40">
        <v>5</v>
      </c>
      <c r="E510" s="41">
        <v>37800</v>
      </c>
      <c r="F510" s="42" t="s">
        <v>148</v>
      </c>
      <c r="G510" s="43" t="s">
        <v>26</v>
      </c>
      <c r="H510" s="44">
        <v>5</v>
      </c>
      <c r="I510" s="45" t="s">
        <v>88</v>
      </c>
      <c r="J510" s="46" t="s">
        <v>89</v>
      </c>
      <c r="K510" s="47">
        <v>108</v>
      </c>
      <c r="L510" s="48">
        <v>74</v>
      </c>
      <c r="M510" s="49">
        <v>45042.469131944446</v>
      </c>
      <c r="N510" s="50">
        <v>45042.470092592594</v>
      </c>
      <c r="O510" s="51" t="s">
        <v>354</v>
      </c>
      <c r="P510" s="52" t="s">
        <v>354</v>
      </c>
      <c r="Q510" s="95" t="s">
        <v>76</v>
      </c>
      <c r="R510" s="53" t="s">
        <v>160</v>
      </c>
      <c r="S510" s="54" t="s">
        <v>491</v>
      </c>
    </row>
    <row r="511" spans="1:19">
      <c r="A511" s="37" t="s">
        <v>147</v>
      </c>
      <c r="B511" s="38">
        <v>4005405</v>
      </c>
      <c r="C511" s="39">
        <v>1</v>
      </c>
      <c r="D511" s="40">
        <v>5</v>
      </c>
      <c r="E511" s="41">
        <v>37800</v>
      </c>
      <c r="F511" s="42" t="s">
        <v>148</v>
      </c>
      <c r="G511" s="43" t="s">
        <v>26</v>
      </c>
      <c r="H511" s="44">
        <v>5</v>
      </c>
      <c r="I511" s="45" t="s">
        <v>88</v>
      </c>
      <c r="J511" s="46" t="s">
        <v>89</v>
      </c>
      <c r="K511" s="47">
        <v>108</v>
      </c>
      <c r="L511" s="48">
        <v>75</v>
      </c>
      <c r="M511" s="49">
        <v>45042.470381944448</v>
      </c>
      <c r="N511" s="50">
        <v>45042.471342592587</v>
      </c>
      <c r="O511" s="51" t="s">
        <v>185</v>
      </c>
      <c r="P511" s="52" t="s">
        <v>185</v>
      </c>
      <c r="Q511" s="95" t="s">
        <v>299</v>
      </c>
      <c r="R511" s="53" t="s">
        <v>160</v>
      </c>
      <c r="S511" s="54" t="s">
        <v>408</v>
      </c>
    </row>
    <row r="512" spans="1:19">
      <c r="A512" s="37" t="s">
        <v>147</v>
      </c>
      <c r="B512" s="38">
        <v>4005445</v>
      </c>
      <c r="C512" s="39">
        <v>1</v>
      </c>
      <c r="D512" s="40">
        <v>5</v>
      </c>
      <c r="E512" s="41">
        <v>37800</v>
      </c>
      <c r="F512" s="42" t="s">
        <v>148</v>
      </c>
      <c r="G512" s="43" t="s">
        <v>26</v>
      </c>
      <c r="H512" s="44">
        <v>5</v>
      </c>
      <c r="I512" s="45" t="s">
        <v>88</v>
      </c>
      <c r="J512" s="46" t="s">
        <v>89</v>
      </c>
      <c r="K512" s="47">
        <v>108</v>
      </c>
      <c r="L512" s="48">
        <v>76</v>
      </c>
      <c r="M512" s="49">
        <v>45042.471875000003</v>
      </c>
      <c r="N512" s="50">
        <v>45042.47284722222</v>
      </c>
      <c r="O512" s="51" t="s">
        <v>185</v>
      </c>
      <c r="P512" s="52" t="s">
        <v>185</v>
      </c>
      <c r="Q512" s="95" t="s">
        <v>210</v>
      </c>
      <c r="R512" s="53" t="s">
        <v>160</v>
      </c>
      <c r="S512" s="54" t="s">
        <v>485</v>
      </c>
    </row>
    <row r="513" spans="1:19">
      <c r="A513" s="37" t="s">
        <v>147</v>
      </c>
      <c r="B513" s="38">
        <v>4005476</v>
      </c>
      <c r="C513" s="39">
        <v>1</v>
      </c>
      <c r="D513" s="40">
        <v>5</v>
      </c>
      <c r="E513" s="41">
        <v>37800</v>
      </c>
      <c r="F513" s="42" t="s">
        <v>148</v>
      </c>
      <c r="G513" s="43" t="s">
        <v>26</v>
      </c>
      <c r="H513" s="44">
        <v>5</v>
      </c>
      <c r="I513" s="45" t="s">
        <v>88</v>
      </c>
      <c r="J513" s="46" t="s">
        <v>89</v>
      </c>
      <c r="K513" s="47">
        <v>108</v>
      </c>
      <c r="L513" s="48">
        <v>77</v>
      </c>
      <c r="M513" s="49">
        <v>45042.473217592589</v>
      </c>
      <c r="N513" s="50">
        <v>45042.474178240736</v>
      </c>
      <c r="O513" s="51" t="s">
        <v>354</v>
      </c>
      <c r="P513" s="52" t="s">
        <v>354</v>
      </c>
      <c r="Q513" s="95" t="s">
        <v>260</v>
      </c>
      <c r="R513" s="53" t="s">
        <v>160</v>
      </c>
      <c r="S513" s="54" t="s">
        <v>95</v>
      </c>
    </row>
    <row r="514" spans="1:19">
      <c r="A514" s="37" t="s">
        <v>147</v>
      </c>
      <c r="B514" s="38">
        <v>4005508</v>
      </c>
      <c r="C514" s="39">
        <v>1</v>
      </c>
      <c r="D514" s="40">
        <v>5</v>
      </c>
      <c r="E514" s="41">
        <v>37800</v>
      </c>
      <c r="F514" s="42" t="s">
        <v>148</v>
      </c>
      <c r="G514" s="43" t="s">
        <v>26</v>
      </c>
      <c r="H514" s="44">
        <v>5</v>
      </c>
      <c r="I514" s="45" t="s">
        <v>88</v>
      </c>
      <c r="J514" s="46" t="s">
        <v>89</v>
      </c>
      <c r="K514" s="47">
        <v>108</v>
      </c>
      <c r="L514" s="48">
        <v>78</v>
      </c>
      <c r="M514" s="49">
        <v>45042.474594907413</v>
      </c>
      <c r="N514" s="50">
        <v>45042.47556712963</v>
      </c>
      <c r="O514" s="51" t="s">
        <v>185</v>
      </c>
      <c r="P514" s="52" t="s">
        <v>185</v>
      </c>
      <c r="Q514" s="95" t="s">
        <v>207</v>
      </c>
      <c r="R514" s="53" t="s">
        <v>160</v>
      </c>
      <c r="S514" s="54" t="s">
        <v>415</v>
      </c>
    </row>
    <row r="515" spans="1:19">
      <c r="A515" s="37" t="s">
        <v>147</v>
      </c>
      <c r="B515" s="38">
        <v>4005527</v>
      </c>
      <c r="C515" s="39">
        <v>1</v>
      </c>
      <c r="D515" s="40">
        <v>5</v>
      </c>
      <c r="E515" s="41">
        <v>37800</v>
      </c>
      <c r="F515" s="42" t="s">
        <v>148</v>
      </c>
      <c r="G515" s="43" t="s">
        <v>26</v>
      </c>
      <c r="H515" s="44">
        <v>5</v>
      </c>
      <c r="I515" s="45" t="s">
        <v>88</v>
      </c>
      <c r="J515" s="46" t="s">
        <v>89</v>
      </c>
      <c r="K515" s="47">
        <v>108</v>
      </c>
      <c r="L515" s="48">
        <v>79</v>
      </c>
      <c r="M515" s="49">
        <v>45042.475856481477</v>
      </c>
      <c r="N515" s="50">
        <v>45042.4768287037</v>
      </c>
      <c r="O515" s="51" t="s">
        <v>185</v>
      </c>
      <c r="P515" s="52" t="s">
        <v>185</v>
      </c>
      <c r="Q515" s="95" t="s">
        <v>372</v>
      </c>
      <c r="R515" s="53" t="s">
        <v>160</v>
      </c>
      <c r="S515" s="54" t="s">
        <v>345</v>
      </c>
    </row>
    <row r="516" spans="1:19">
      <c r="A516" s="37" t="s">
        <v>147</v>
      </c>
      <c r="B516" s="38">
        <v>4005547</v>
      </c>
      <c r="C516" s="39">
        <v>1</v>
      </c>
      <c r="D516" s="40">
        <v>5</v>
      </c>
      <c r="E516" s="41">
        <v>37800</v>
      </c>
      <c r="F516" s="42" t="s">
        <v>148</v>
      </c>
      <c r="G516" s="43" t="s">
        <v>26</v>
      </c>
      <c r="H516" s="44">
        <v>5</v>
      </c>
      <c r="I516" s="45" t="s">
        <v>88</v>
      </c>
      <c r="J516" s="46" t="s">
        <v>89</v>
      </c>
      <c r="K516" s="47">
        <v>108</v>
      </c>
      <c r="L516" s="48">
        <v>80</v>
      </c>
      <c r="M516" s="49">
        <v>45042.477152777778</v>
      </c>
      <c r="N516" s="50">
        <v>45042.478113425917</v>
      </c>
      <c r="O516" s="51" t="s">
        <v>185</v>
      </c>
      <c r="P516" s="52" t="s">
        <v>354</v>
      </c>
      <c r="Q516" s="95" t="s">
        <v>387</v>
      </c>
      <c r="R516" s="53" t="s">
        <v>160</v>
      </c>
      <c r="S516" s="54" t="s">
        <v>483</v>
      </c>
    </row>
    <row r="517" spans="1:19">
      <c r="A517" s="37" t="s">
        <v>147</v>
      </c>
      <c r="B517" s="38">
        <v>4005574</v>
      </c>
      <c r="C517" s="39">
        <v>1</v>
      </c>
      <c r="D517" s="40">
        <v>5</v>
      </c>
      <c r="E517" s="41">
        <v>37800</v>
      </c>
      <c r="F517" s="42" t="s">
        <v>148</v>
      </c>
      <c r="G517" s="43" t="s">
        <v>26</v>
      </c>
      <c r="H517" s="44">
        <v>5</v>
      </c>
      <c r="I517" s="45" t="s">
        <v>88</v>
      </c>
      <c r="J517" s="46" t="s">
        <v>89</v>
      </c>
      <c r="K517" s="47">
        <v>108</v>
      </c>
      <c r="L517" s="48">
        <v>81</v>
      </c>
      <c r="M517" s="49">
        <v>45042.479444444441</v>
      </c>
      <c r="N517" s="50">
        <v>45042.480416666673</v>
      </c>
      <c r="O517" s="51" t="s">
        <v>185</v>
      </c>
      <c r="P517" s="52" t="s">
        <v>354</v>
      </c>
      <c r="Q517" s="95" t="s">
        <v>95</v>
      </c>
      <c r="R517" s="53" t="s">
        <v>160</v>
      </c>
      <c r="S517" s="54" t="s">
        <v>492</v>
      </c>
    </row>
    <row r="518" spans="1:19">
      <c r="A518" s="37" t="s">
        <v>147</v>
      </c>
      <c r="B518" s="38">
        <v>4005597</v>
      </c>
      <c r="C518" s="39">
        <v>1</v>
      </c>
      <c r="D518" s="40">
        <v>5</v>
      </c>
      <c r="E518" s="41">
        <v>37800</v>
      </c>
      <c r="F518" s="42" t="s">
        <v>148</v>
      </c>
      <c r="G518" s="43" t="s">
        <v>26</v>
      </c>
      <c r="H518" s="44">
        <v>5</v>
      </c>
      <c r="I518" s="45" t="s">
        <v>88</v>
      </c>
      <c r="J518" s="46" t="s">
        <v>89</v>
      </c>
      <c r="K518" s="47">
        <v>108</v>
      </c>
      <c r="L518" s="48">
        <v>82</v>
      </c>
      <c r="M518" s="49">
        <v>45042.481423611112</v>
      </c>
      <c r="N518" s="50">
        <v>45042.482395833344</v>
      </c>
      <c r="O518" s="51" t="s">
        <v>185</v>
      </c>
      <c r="P518" s="52" t="s">
        <v>185</v>
      </c>
      <c r="Q518" s="95" t="s">
        <v>355</v>
      </c>
      <c r="R518" s="53" t="s">
        <v>160</v>
      </c>
      <c r="S518" s="54" t="s">
        <v>493</v>
      </c>
    </row>
    <row r="519" spans="1:19">
      <c r="A519" s="37" t="s">
        <v>147</v>
      </c>
      <c r="B519" s="38">
        <v>4005611</v>
      </c>
      <c r="C519" s="39">
        <v>1</v>
      </c>
      <c r="D519" s="40">
        <v>5</v>
      </c>
      <c r="E519" s="41">
        <v>37800</v>
      </c>
      <c r="F519" s="42" t="s">
        <v>148</v>
      </c>
      <c r="G519" s="43" t="s">
        <v>26</v>
      </c>
      <c r="H519" s="44">
        <v>5</v>
      </c>
      <c r="I519" s="45" t="s">
        <v>88</v>
      </c>
      <c r="J519" s="46" t="s">
        <v>89</v>
      </c>
      <c r="K519" s="47">
        <v>108</v>
      </c>
      <c r="L519" s="48">
        <v>83</v>
      </c>
      <c r="M519" s="49">
        <v>45042.482951388891</v>
      </c>
      <c r="N519" s="50">
        <v>45042.483923611107</v>
      </c>
      <c r="O519" s="51" t="s">
        <v>185</v>
      </c>
      <c r="P519" s="52" t="s">
        <v>354</v>
      </c>
      <c r="Q519" s="95" t="s">
        <v>218</v>
      </c>
      <c r="R519" s="53" t="s">
        <v>160</v>
      </c>
      <c r="S519" s="54" t="s">
        <v>317</v>
      </c>
    </row>
    <row r="520" spans="1:19">
      <c r="A520" s="37" t="s">
        <v>147</v>
      </c>
      <c r="B520" s="38">
        <v>4005626</v>
      </c>
      <c r="C520" s="39">
        <v>1</v>
      </c>
      <c r="D520" s="40">
        <v>5</v>
      </c>
      <c r="E520" s="41">
        <v>37800</v>
      </c>
      <c r="F520" s="42" t="s">
        <v>148</v>
      </c>
      <c r="G520" s="43" t="s">
        <v>26</v>
      </c>
      <c r="H520" s="44">
        <v>5</v>
      </c>
      <c r="I520" s="45" t="s">
        <v>88</v>
      </c>
      <c r="J520" s="46" t="s">
        <v>89</v>
      </c>
      <c r="K520" s="47">
        <v>108</v>
      </c>
      <c r="L520" s="48">
        <v>84</v>
      </c>
      <c r="M520" s="49">
        <v>45042.484351851846</v>
      </c>
      <c r="N520" s="50">
        <v>45042.485324074078</v>
      </c>
      <c r="O520" s="51" t="s">
        <v>185</v>
      </c>
      <c r="P520" s="52" t="s">
        <v>354</v>
      </c>
      <c r="Q520" s="95" t="s">
        <v>256</v>
      </c>
      <c r="R520" s="53" t="s">
        <v>75</v>
      </c>
      <c r="S520" s="54" t="s">
        <v>494</v>
      </c>
    </row>
    <row r="521" spans="1:19">
      <c r="A521" s="37" t="s">
        <v>147</v>
      </c>
      <c r="B521" s="38">
        <v>4005641</v>
      </c>
      <c r="C521" s="39">
        <v>1</v>
      </c>
      <c r="D521" s="40">
        <v>5</v>
      </c>
      <c r="E521" s="41">
        <v>37800</v>
      </c>
      <c r="F521" s="42" t="s">
        <v>148</v>
      </c>
      <c r="G521" s="43" t="s">
        <v>26</v>
      </c>
      <c r="H521" s="44">
        <v>5</v>
      </c>
      <c r="I521" s="45" t="s">
        <v>88</v>
      </c>
      <c r="J521" s="46" t="s">
        <v>89</v>
      </c>
      <c r="K521" s="47">
        <v>108</v>
      </c>
      <c r="L521" s="48">
        <v>85</v>
      </c>
      <c r="M521" s="49">
        <v>45042.485856481479</v>
      </c>
      <c r="N521" s="50">
        <v>45042.486817129633</v>
      </c>
      <c r="O521" s="51" t="s">
        <v>185</v>
      </c>
      <c r="P521" s="52" t="s">
        <v>354</v>
      </c>
      <c r="Q521" s="95" t="s">
        <v>210</v>
      </c>
      <c r="R521" s="53" t="s">
        <v>160</v>
      </c>
      <c r="S521" s="54" t="s">
        <v>123</v>
      </c>
    </row>
    <row r="522" spans="1:19">
      <c r="A522" s="37" t="s">
        <v>147</v>
      </c>
      <c r="B522" s="38">
        <v>4005662</v>
      </c>
      <c r="C522" s="39">
        <v>1</v>
      </c>
      <c r="D522" s="40">
        <v>5</v>
      </c>
      <c r="E522" s="41">
        <v>37800</v>
      </c>
      <c r="F522" s="42" t="s">
        <v>148</v>
      </c>
      <c r="G522" s="43" t="s">
        <v>26</v>
      </c>
      <c r="H522" s="44">
        <v>5</v>
      </c>
      <c r="I522" s="45" t="s">
        <v>88</v>
      </c>
      <c r="J522" s="46" t="s">
        <v>89</v>
      </c>
      <c r="K522" s="47">
        <v>108</v>
      </c>
      <c r="L522" s="48">
        <v>86</v>
      </c>
      <c r="M522" s="49">
        <v>45042.487997685188</v>
      </c>
      <c r="N522" s="50">
        <v>45042.488969907397</v>
      </c>
      <c r="O522" s="51" t="s">
        <v>185</v>
      </c>
      <c r="P522" s="52" t="s">
        <v>185</v>
      </c>
      <c r="Q522" s="95" t="s">
        <v>495</v>
      </c>
      <c r="R522" s="53" t="s">
        <v>160</v>
      </c>
      <c r="S522" s="54" t="s">
        <v>496</v>
      </c>
    </row>
    <row r="523" spans="1:19">
      <c r="A523" s="37" t="s">
        <v>147</v>
      </c>
      <c r="B523" s="38">
        <v>4005683</v>
      </c>
      <c r="C523" s="39">
        <v>1</v>
      </c>
      <c r="D523" s="40">
        <v>5</v>
      </c>
      <c r="E523" s="41">
        <v>37800</v>
      </c>
      <c r="F523" s="42" t="s">
        <v>148</v>
      </c>
      <c r="G523" s="43" t="s">
        <v>26</v>
      </c>
      <c r="H523" s="44">
        <v>5</v>
      </c>
      <c r="I523" s="45" t="s">
        <v>88</v>
      </c>
      <c r="J523" s="46" t="s">
        <v>89</v>
      </c>
      <c r="K523" s="47">
        <v>108</v>
      </c>
      <c r="L523" s="48">
        <v>87</v>
      </c>
      <c r="M523" s="49">
        <v>45042.490393518521</v>
      </c>
      <c r="N523" s="50">
        <v>45042.491365740738</v>
      </c>
      <c r="O523" s="51" t="s">
        <v>185</v>
      </c>
      <c r="P523" s="52" t="s">
        <v>185</v>
      </c>
      <c r="Q523" s="95" t="s">
        <v>402</v>
      </c>
      <c r="R523" s="53" t="s">
        <v>160</v>
      </c>
      <c r="S523" s="54" t="s">
        <v>497</v>
      </c>
    </row>
    <row r="524" spans="1:19">
      <c r="A524" s="37" t="s">
        <v>147</v>
      </c>
      <c r="B524" s="38">
        <v>4005699</v>
      </c>
      <c r="C524" s="39">
        <v>1</v>
      </c>
      <c r="D524" s="40">
        <v>5</v>
      </c>
      <c r="E524" s="41">
        <v>37800</v>
      </c>
      <c r="F524" s="42" t="s">
        <v>148</v>
      </c>
      <c r="G524" s="43" t="s">
        <v>26</v>
      </c>
      <c r="H524" s="44">
        <v>5</v>
      </c>
      <c r="I524" s="45" t="s">
        <v>88</v>
      </c>
      <c r="J524" s="46" t="s">
        <v>89</v>
      </c>
      <c r="K524" s="47">
        <v>108</v>
      </c>
      <c r="L524" s="48">
        <v>88</v>
      </c>
      <c r="M524" s="49">
        <v>45042.492037037038</v>
      </c>
      <c r="N524" s="50">
        <v>45042.493009259262</v>
      </c>
      <c r="O524" s="51" t="s">
        <v>185</v>
      </c>
      <c r="P524" s="52" t="s">
        <v>185</v>
      </c>
      <c r="Q524" s="95" t="s">
        <v>120</v>
      </c>
      <c r="R524" s="53" t="s">
        <v>160</v>
      </c>
      <c r="S524" s="54" t="s">
        <v>452</v>
      </c>
    </row>
    <row r="525" spans="1:19">
      <c r="A525" s="37" t="s">
        <v>147</v>
      </c>
      <c r="B525" s="38">
        <v>4005715</v>
      </c>
      <c r="C525" s="39">
        <v>1</v>
      </c>
      <c r="D525" s="40">
        <v>5</v>
      </c>
      <c r="E525" s="41">
        <v>37800</v>
      </c>
      <c r="F525" s="42" t="s">
        <v>148</v>
      </c>
      <c r="G525" s="43" t="s">
        <v>26</v>
      </c>
      <c r="H525" s="44">
        <v>5</v>
      </c>
      <c r="I525" s="45" t="s">
        <v>88</v>
      </c>
      <c r="J525" s="46" t="s">
        <v>89</v>
      </c>
      <c r="K525" s="47">
        <v>108</v>
      </c>
      <c r="L525" s="48">
        <v>89</v>
      </c>
      <c r="M525" s="49">
        <v>45042.493391203701</v>
      </c>
      <c r="N525" s="50">
        <v>45042.494363425933</v>
      </c>
      <c r="O525" s="51" t="s">
        <v>185</v>
      </c>
      <c r="P525" s="52" t="s">
        <v>185</v>
      </c>
      <c r="Q525" s="95" t="s">
        <v>306</v>
      </c>
      <c r="R525" s="53" t="s">
        <v>160</v>
      </c>
      <c r="S525" s="54" t="s">
        <v>197</v>
      </c>
    </row>
    <row r="526" spans="1:19">
      <c r="A526" s="37" t="s">
        <v>147</v>
      </c>
      <c r="B526" s="38">
        <v>4005732</v>
      </c>
      <c r="C526" s="39">
        <v>1</v>
      </c>
      <c r="D526" s="40">
        <v>5</v>
      </c>
      <c r="E526" s="41">
        <v>37800</v>
      </c>
      <c r="F526" s="42" t="s">
        <v>148</v>
      </c>
      <c r="G526" s="43" t="s">
        <v>26</v>
      </c>
      <c r="H526" s="44">
        <v>5</v>
      </c>
      <c r="I526" s="45" t="s">
        <v>88</v>
      </c>
      <c r="J526" s="46" t="s">
        <v>89</v>
      </c>
      <c r="K526" s="47">
        <v>108</v>
      </c>
      <c r="L526" s="48">
        <v>90</v>
      </c>
      <c r="M526" s="49">
        <v>45042.495405092603</v>
      </c>
      <c r="N526" s="50">
        <v>45042.496377314812</v>
      </c>
      <c r="O526" s="51" t="s">
        <v>185</v>
      </c>
      <c r="P526" s="52" t="s">
        <v>185</v>
      </c>
      <c r="Q526" s="95" t="s">
        <v>97</v>
      </c>
      <c r="R526" s="53" t="s">
        <v>160</v>
      </c>
      <c r="S526" s="54" t="s">
        <v>498</v>
      </c>
    </row>
    <row r="527" spans="1:19">
      <c r="A527" s="37" t="s">
        <v>147</v>
      </c>
      <c r="B527" s="38">
        <v>4005749</v>
      </c>
      <c r="C527" s="39">
        <v>1</v>
      </c>
      <c r="D527" s="40">
        <v>5</v>
      </c>
      <c r="E527" s="41">
        <v>37800</v>
      </c>
      <c r="F527" s="42" t="s">
        <v>148</v>
      </c>
      <c r="G527" s="43" t="s">
        <v>26</v>
      </c>
      <c r="H527" s="44">
        <v>5</v>
      </c>
      <c r="I527" s="45" t="s">
        <v>88</v>
      </c>
      <c r="J527" s="46" t="s">
        <v>89</v>
      </c>
      <c r="K527" s="47">
        <v>108</v>
      </c>
      <c r="L527" s="48">
        <v>91</v>
      </c>
      <c r="M527" s="49">
        <v>45042.497083333343</v>
      </c>
      <c r="N527" s="50">
        <v>45042.498043981483</v>
      </c>
      <c r="O527" s="51" t="s">
        <v>185</v>
      </c>
      <c r="P527" s="52" t="s">
        <v>354</v>
      </c>
      <c r="Q527" s="95" t="s">
        <v>244</v>
      </c>
      <c r="R527" s="53" t="s">
        <v>160</v>
      </c>
      <c r="S527" s="54" t="s">
        <v>499</v>
      </c>
    </row>
    <row r="528" spans="1:19">
      <c r="A528" s="37" t="s">
        <v>147</v>
      </c>
      <c r="B528" s="38">
        <v>4005757</v>
      </c>
      <c r="C528" s="39">
        <v>1</v>
      </c>
      <c r="D528" s="40">
        <v>5</v>
      </c>
      <c r="E528" s="41">
        <v>37800</v>
      </c>
      <c r="F528" s="42" t="s">
        <v>148</v>
      </c>
      <c r="G528" s="43" t="s">
        <v>26</v>
      </c>
      <c r="H528" s="44">
        <v>5</v>
      </c>
      <c r="I528" s="45" t="s">
        <v>88</v>
      </c>
      <c r="J528" s="46" t="s">
        <v>89</v>
      </c>
      <c r="K528" s="47">
        <v>108</v>
      </c>
      <c r="L528" s="48">
        <v>92</v>
      </c>
      <c r="M528" s="49">
        <v>45042.498356481483</v>
      </c>
      <c r="N528" s="50">
        <v>45042.499328703707</v>
      </c>
      <c r="O528" s="51" t="s">
        <v>354</v>
      </c>
      <c r="P528" s="52" t="s">
        <v>354</v>
      </c>
      <c r="Q528" s="95" t="s">
        <v>72</v>
      </c>
      <c r="R528" s="53" t="s">
        <v>75</v>
      </c>
      <c r="S528" s="54" t="s">
        <v>483</v>
      </c>
    </row>
    <row r="529" spans="1:19">
      <c r="A529" s="37" t="s">
        <v>147</v>
      </c>
      <c r="B529" s="38">
        <v>4005770</v>
      </c>
      <c r="C529" s="39">
        <v>1</v>
      </c>
      <c r="D529" s="40">
        <v>5</v>
      </c>
      <c r="E529" s="41">
        <v>37800</v>
      </c>
      <c r="F529" s="42" t="s">
        <v>148</v>
      </c>
      <c r="G529" s="43" t="s">
        <v>26</v>
      </c>
      <c r="H529" s="44">
        <v>5</v>
      </c>
      <c r="I529" s="45" t="s">
        <v>88</v>
      </c>
      <c r="J529" s="46" t="s">
        <v>89</v>
      </c>
      <c r="K529" s="47">
        <v>108</v>
      </c>
      <c r="L529" s="48">
        <v>93</v>
      </c>
      <c r="M529" s="49">
        <v>45042.49962962963</v>
      </c>
      <c r="N529" s="50">
        <v>45042.500601851847</v>
      </c>
      <c r="O529" s="51" t="s">
        <v>185</v>
      </c>
      <c r="P529" s="52" t="s">
        <v>185</v>
      </c>
      <c r="Q529" s="95" t="s">
        <v>73</v>
      </c>
      <c r="R529" s="53" t="s">
        <v>160</v>
      </c>
      <c r="S529" s="54" t="s">
        <v>486</v>
      </c>
    </row>
    <row r="530" spans="1:19">
      <c r="A530" s="37" t="s">
        <v>147</v>
      </c>
      <c r="B530" s="38">
        <v>4005784</v>
      </c>
      <c r="C530" s="39">
        <v>1</v>
      </c>
      <c r="D530" s="40">
        <v>5</v>
      </c>
      <c r="E530" s="41">
        <v>37800</v>
      </c>
      <c r="F530" s="42" t="s">
        <v>148</v>
      </c>
      <c r="G530" s="43" t="s">
        <v>26</v>
      </c>
      <c r="H530" s="44">
        <v>5</v>
      </c>
      <c r="I530" s="45" t="s">
        <v>88</v>
      </c>
      <c r="J530" s="46" t="s">
        <v>89</v>
      </c>
      <c r="K530" s="47">
        <v>108</v>
      </c>
      <c r="L530" s="48">
        <v>94</v>
      </c>
      <c r="M530" s="49">
        <v>45042.500925925917</v>
      </c>
      <c r="N530" s="50">
        <v>45042.501886574071</v>
      </c>
      <c r="O530" s="51" t="s">
        <v>185</v>
      </c>
      <c r="P530" s="52" t="s">
        <v>185</v>
      </c>
      <c r="Q530" s="95" t="s">
        <v>387</v>
      </c>
      <c r="R530" s="53" t="s">
        <v>160</v>
      </c>
      <c r="S530" s="54" t="s">
        <v>278</v>
      </c>
    </row>
    <row r="531" spans="1:19">
      <c r="A531" s="37" t="s">
        <v>147</v>
      </c>
      <c r="B531" s="38">
        <v>4005797</v>
      </c>
      <c r="C531" s="39">
        <v>1</v>
      </c>
      <c r="D531" s="40">
        <v>5</v>
      </c>
      <c r="E531" s="41">
        <v>37800</v>
      </c>
      <c r="F531" s="42" t="s">
        <v>148</v>
      </c>
      <c r="G531" s="43" t="s">
        <v>26</v>
      </c>
      <c r="H531" s="44">
        <v>5</v>
      </c>
      <c r="I531" s="45" t="s">
        <v>88</v>
      </c>
      <c r="J531" s="46" t="s">
        <v>89</v>
      </c>
      <c r="K531" s="47">
        <v>108</v>
      </c>
      <c r="L531" s="48">
        <v>95</v>
      </c>
      <c r="M531" s="49">
        <v>45042.502268518518</v>
      </c>
      <c r="N531" s="50">
        <v>45042.503229166658</v>
      </c>
      <c r="O531" s="51" t="s">
        <v>185</v>
      </c>
      <c r="P531" s="52" t="s">
        <v>354</v>
      </c>
      <c r="Q531" s="95" t="s">
        <v>260</v>
      </c>
      <c r="R531" s="53" t="s">
        <v>75</v>
      </c>
      <c r="S531" s="54" t="s">
        <v>334</v>
      </c>
    </row>
    <row r="532" spans="1:19">
      <c r="A532" s="37" t="s">
        <v>147</v>
      </c>
      <c r="B532" s="38">
        <v>4005811</v>
      </c>
      <c r="C532" s="39">
        <v>1</v>
      </c>
      <c r="D532" s="40">
        <v>5</v>
      </c>
      <c r="E532" s="41">
        <v>37800</v>
      </c>
      <c r="F532" s="42" t="s">
        <v>148</v>
      </c>
      <c r="G532" s="43" t="s">
        <v>26</v>
      </c>
      <c r="H532" s="44">
        <v>5</v>
      </c>
      <c r="I532" s="45" t="s">
        <v>88</v>
      </c>
      <c r="J532" s="46" t="s">
        <v>89</v>
      </c>
      <c r="K532" s="47">
        <v>108</v>
      </c>
      <c r="L532" s="48">
        <v>96</v>
      </c>
      <c r="M532" s="49">
        <v>45042.503587962958</v>
      </c>
      <c r="N532" s="50">
        <v>45042.504548611112</v>
      </c>
      <c r="O532" s="51" t="s">
        <v>354</v>
      </c>
      <c r="P532" s="52" t="s">
        <v>354</v>
      </c>
      <c r="Q532" s="95" t="s">
        <v>98</v>
      </c>
      <c r="R532" s="53" t="s">
        <v>160</v>
      </c>
      <c r="S532" s="54" t="s">
        <v>374</v>
      </c>
    </row>
    <row r="533" spans="1:19">
      <c r="A533" s="37" t="s">
        <v>147</v>
      </c>
      <c r="B533" s="38">
        <v>4005867</v>
      </c>
      <c r="C533" s="39">
        <v>1</v>
      </c>
      <c r="D533" s="40">
        <v>5</v>
      </c>
      <c r="E533" s="41">
        <v>37800</v>
      </c>
      <c r="F533" s="42" t="s">
        <v>148</v>
      </c>
      <c r="G533" s="43" t="s">
        <v>26</v>
      </c>
      <c r="H533" s="44">
        <v>5</v>
      </c>
      <c r="I533" s="45" t="s">
        <v>88</v>
      </c>
      <c r="J533" s="46" t="s">
        <v>89</v>
      </c>
      <c r="K533" s="47">
        <v>108</v>
      </c>
      <c r="L533" s="48">
        <v>97</v>
      </c>
      <c r="M533" s="49">
        <v>45042.509664351863</v>
      </c>
      <c r="N533" s="50">
        <v>45042.510613425933</v>
      </c>
      <c r="O533" s="51" t="s">
        <v>235</v>
      </c>
      <c r="P533" s="52" t="s">
        <v>235</v>
      </c>
      <c r="Q533" s="95" t="s">
        <v>500</v>
      </c>
      <c r="R533" s="53" t="s">
        <v>160</v>
      </c>
      <c r="S533" s="54" t="s">
        <v>183</v>
      </c>
    </row>
    <row r="534" spans="1:19">
      <c r="A534" s="37" t="s">
        <v>147</v>
      </c>
      <c r="B534" s="38">
        <v>4005875</v>
      </c>
      <c r="C534" s="39">
        <v>1</v>
      </c>
      <c r="D534" s="40">
        <v>5</v>
      </c>
      <c r="E534" s="41">
        <v>37800</v>
      </c>
      <c r="F534" s="42" t="s">
        <v>148</v>
      </c>
      <c r="G534" s="43" t="s">
        <v>26</v>
      </c>
      <c r="H534" s="44">
        <v>5</v>
      </c>
      <c r="I534" s="45" t="s">
        <v>88</v>
      </c>
      <c r="J534" s="46" t="s">
        <v>89</v>
      </c>
      <c r="K534" s="47">
        <v>108</v>
      </c>
      <c r="L534" s="48">
        <v>98</v>
      </c>
      <c r="M534" s="49">
        <v>45042.510937500003</v>
      </c>
      <c r="N534" s="50">
        <v>45042.51190972222</v>
      </c>
      <c r="O534" s="51" t="s">
        <v>185</v>
      </c>
      <c r="P534" s="52" t="s">
        <v>354</v>
      </c>
      <c r="Q534" s="95" t="s">
        <v>387</v>
      </c>
      <c r="R534" s="53" t="s">
        <v>160</v>
      </c>
      <c r="S534" s="54" t="s">
        <v>278</v>
      </c>
    </row>
    <row r="535" spans="1:19">
      <c r="A535" s="37" t="s">
        <v>147</v>
      </c>
      <c r="B535" s="38">
        <v>4005884</v>
      </c>
      <c r="C535" s="39">
        <v>1</v>
      </c>
      <c r="D535" s="40">
        <v>5</v>
      </c>
      <c r="E535" s="41">
        <v>37800</v>
      </c>
      <c r="F535" s="42" t="s">
        <v>148</v>
      </c>
      <c r="G535" s="43" t="s">
        <v>26</v>
      </c>
      <c r="H535" s="44">
        <v>5</v>
      </c>
      <c r="I535" s="45" t="s">
        <v>88</v>
      </c>
      <c r="J535" s="46" t="s">
        <v>89</v>
      </c>
      <c r="K535" s="47">
        <v>108</v>
      </c>
      <c r="L535" s="48">
        <v>99</v>
      </c>
      <c r="M535" s="49">
        <v>45042.512233796297</v>
      </c>
      <c r="N535" s="50">
        <v>45042.513194444437</v>
      </c>
      <c r="O535" s="51" t="s">
        <v>185</v>
      </c>
      <c r="P535" s="52" t="s">
        <v>185</v>
      </c>
      <c r="Q535" s="95" t="s">
        <v>387</v>
      </c>
      <c r="R535" s="53" t="s">
        <v>160</v>
      </c>
      <c r="S535" s="54" t="s">
        <v>483</v>
      </c>
    </row>
    <row r="536" spans="1:19">
      <c r="A536" s="37" t="s">
        <v>147</v>
      </c>
      <c r="B536" s="38">
        <v>4005890</v>
      </c>
      <c r="C536" s="39">
        <v>1</v>
      </c>
      <c r="D536" s="40">
        <v>5</v>
      </c>
      <c r="E536" s="41">
        <v>37800</v>
      </c>
      <c r="F536" s="42" t="s">
        <v>148</v>
      </c>
      <c r="G536" s="43" t="s">
        <v>26</v>
      </c>
      <c r="H536" s="44">
        <v>5</v>
      </c>
      <c r="I536" s="45" t="s">
        <v>88</v>
      </c>
      <c r="J536" s="46" t="s">
        <v>89</v>
      </c>
      <c r="K536" s="47">
        <v>108</v>
      </c>
      <c r="L536" s="48">
        <v>100</v>
      </c>
      <c r="M536" s="49">
        <v>45042.513541666667</v>
      </c>
      <c r="N536" s="50">
        <v>45042.514502314807</v>
      </c>
      <c r="O536" s="51" t="s">
        <v>185</v>
      </c>
      <c r="P536" s="52" t="s">
        <v>354</v>
      </c>
      <c r="Q536" s="95" t="s">
        <v>284</v>
      </c>
      <c r="R536" s="53" t="s">
        <v>160</v>
      </c>
      <c r="S536" s="54" t="s">
        <v>501</v>
      </c>
    </row>
    <row r="537" spans="1:19">
      <c r="A537" s="37" t="s">
        <v>147</v>
      </c>
      <c r="B537" s="38">
        <v>4005894</v>
      </c>
      <c r="C537" s="39">
        <v>1</v>
      </c>
      <c r="D537" s="40">
        <v>5</v>
      </c>
      <c r="E537" s="41">
        <v>37800</v>
      </c>
      <c r="F537" s="42" t="s">
        <v>148</v>
      </c>
      <c r="G537" s="43" t="s">
        <v>26</v>
      </c>
      <c r="H537" s="44">
        <v>5</v>
      </c>
      <c r="I537" s="45" t="s">
        <v>88</v>
      </c>
      <c r="J537" s="46" t="s">
        <v>89</v>
      </c>
      <c r="K537" s="47">
        <v>108</v>
      </c>
      <c r="L537" s="48">
        <v>101</v>
      </c>
      <c r="M537" s="49">
        <v>45042.514803240738</v>
      </c>
      <c r="N537" s="50">
        <v>45042.515775462962</v>
      </c>
      <c r="O537" s="51" t="s">
        <v>185</v>
      </c>
      <c r="P537" s="52" t="s">
        <v>185</v>
      </c>
      <c r="Q537" s="95" t="s">
        <v>73</v>
      </c>
      <c r="R537" s="53" t="s">
        <v>160</v>
      </c>
      <c r="S537" s="54" t="s">
        <v>486</v>
      </c>
    </row>
    <row r="538" spans="1:19">
      <c r="A538" s="37" t="s">
        <v>147</v>
      </c>
      <c r="B538" s="38">
        <v>4005897</v>
      </c>
      <c r="C538" s="39">
        <v>1</v>
      </c>
      <c r="D538" s="40">
        <v>5</v>
      </c>
      <c r="E538" s="41">
        <v>37800</v>
      </c>
      <c r="F538" s="42" t="s">
        <v>148</v>
      </c>
      <c r="G538" s="43" t="s">
        <v>26</v>
      </c>
      <c r="H538" s="44">
        <v>5</v>
      </c>
      <c r="I538" s="45" t="s">
        <v>88</v>
      </c>
      <c r="J538" s="46" t="s">
        <v>89</v>
      </c>
      <c r="K538" s="47">
        <v>108</v>
      </c>
      <c r="L538" s="48">
        <v>102</v>
      </c>
      <c r="M538" s="49">
        <v>45042.516203703701</v>
      </c>
      <c r="N538" s="50">
        <v>45042.517164351862</v>
      </c>
      <c r="O538" s="51" t="s">
        <v>185</v>
      </c>
      <c r="P538" s="52" t="s">
        <v>354</v>
      </c>
      <c r="Q538" s="95" t="s">
        <v>258</v>
      </c>
      <c r="R538" s="53" t="s">
        <v>160</v>
      </c>
      <c r="S538" s="54" t="s">
        <v>415</v>
      </c>
    </row>
    <row r="539" spans="1:19">
      <c r="A539" s="37" t="s">
        <v>147</v>
      </c>
      <c r="B539" s="38">
        <v>4005901</v>
      </c>
      <c r="C539" s="39">
        <v>1</v>
      </c>
      <c r="D539" s="40">
        <v>5</v>
      </c>
      <c r="E539" s="41">
        <v>37800</v>
      </c>
      <c r="F539" s="42" t="s">
        <v>148</v>
      </c>
      <c r="G539" s="43" t="s">
        <v>26</v>
      </c>
      <c r="H539" s="44">
        <v>5</v>
      </c>
      <c r="I539" s="45" t="s">
        <v>88</v>
      </c>
      <c r="J539" s="46" t="s">
        <v>89</v>
      </c>
      <c r="K539" s="47">
        <v>108</v>
      </c>
      <c r="L539" s="48">
        <v>103</v>
      </c>
      <c r="M539" s="49">
        <v>45042.517418981479</v>
      </c>
      <c r="N539" s="50">
        <v>45042.518379629633</v>
      </c>
      <c r="O539" s="51" t="s">
        <v>185</v>
      </c>
      <c r="P539" s="52" t="s">
        <v>354</v>
      </c>
      <c r="Q539" s="95" t="s">
        <v>397</v>
      </c>
      <c r="R539" s="53" t="s">
        <v>160</v>
      </c>
      <c r="S539" s="54" t="s">
        <v>181</v>
      </c>
    </row>
    <row r="540" spans="1:19">
      <c r="A540" s="37" t="s">
        <v>147</v>
      </c>
      <c r="B540" s="38">
        <v>4005905</v>
      </c>
      <c r="C540" s="39">
        <v>1</v>
      </c>
      <c r="D540" s="40">
        <v>5</v>
      </c>
      <c r="E540" s="41">
        <v>37800</v>
      </c>
      <c r="F540" s="42" t="s">
        <v>148</v>
      </c>
      <c r="G540" s="43" t="s">
        <v>26</v>
      </c>
      <c r="H540" s="44">
        <v>5</v>
      </c>
      <c r="I540" s="45" t="s">
        <v>88</v>
      </c>
      <c r="J540" s="46" t="s">
        <v>89</v>
      </c>
      <c r="K540" s="47">
        <v>108</v>
      </c>
      <c r="L540" s="48">
        <v>104</v>
      </c>
      <c r="M540" s="49">
        <v>45042.51903935185</v>
      </c>
      <c r="N540" s="50">
        <v>45042.52002314815</v>
      </c>
      <c r="O540" s="51" t="s">
        <v>185</v>
      </c>
      <c r="P540" s="52" t="s">
        <v>185</v>
      </c>
      <c r="Q540" s="95" t="s">
        <v>407</v>
      </c>
      <c r="R540" s="53" t="s">
        <v>75</v>
      </c>
      <c r="S540" s="54" t="s">
        <v>86</v>
      </c>
    </row>
    <row r="541" spans="1:19">
      <c r="A541" s="37" t="s">
        <v>147</v>
      </c>
      <c r="B541" s="38">
        <v>4005910</v>
      </c>
      <c r="C541" s="39">
        <v>1</v>
      </c>
      <c r="D541" s="40">
        <v>5</v>
      </c>
      <c r="E541" s="41">
        <v>37800</v>
      </c>
      <c r="F541" s="42" t="s">
        <v>148</v>
      </c>
      <c r="G541" s="43" t="s">
        <v>26</v>
      </c>
      <c r="H541" s="44">
        <v>5</v>
      </c>
      <c r="I541" s="45" t="s">
        <v>88</v>
      </c>
      <c r="J541" s="46" t="s">
        <v>89</v>
      </c>
      <c r="K541" s="47">
        <v>108</v>
      </c>
      <c r="L541" s="48">
        <v>105</v>
      </c>
      <c r="M541" s="49">
        <v>45042.520150462973</v>
      </c>
      <c r="N541" s="50">
        <v>45042.521122685182</v>
      </c>
      <c r="O541" s="51" t="s">
        <v>185</v>
      </c>
      <c r="P541" s="52" t="s">
        <v>354</v>
      </c>
      <c r="Q541" s="95" t="s">
        <v>502</v>
      </c>
      <c r="R541" s="53" t="s">
        <v>75</v>
      </c>
      <c r="S541" s="54" t="s">
        <v>303</v>
      </c>
    </row>
    <row r="542" spans="1:19">
      <c r="A542" s="37" t="s">
        <v>147</v>
      </c>
      <c r="B542" s="38">
        <v>4006737</v>
      </c>
      <c r="C542" s="39">
        <v>1</v>
      </c>
      <c r="D542" s="40">
        <v>5</v>
      </c>
      <c r="E542" s="41">
        <v>37800</v>
      </c>
      <c r="F542" s="42" t="s">
        <v>148</v>
      </c>
      <c r="G542" s="43" t="s">
        <v>26</v>
      </c>
      <c r="H542" s="44">
        <v>5</v>
      </c>
      <c r="I542" s="45" t="s">
        <v>88</v>
      </c>
      <c r="J542" s="46" t="s">
        <v>89</v>
      </c>
      <c r="K542" s="47">
        <v>108</v>
      </c>
      <c r="L542" s="48">
        <v>106</v>
      </c>
      <c r="M542" s="49">
        <v>45042.564166666663</v>
      </c>
      <c r="N542" s="50">
        <v>45042.567060185182</v>
      </c>
      <c r="O542" s="51" t="s">
        <v>248</v>
      </c>
      <c r="P542" s="52" t="s">
        <v>480</v>
      </c>
      <c r="Q542" s="95" t="s">
        <v>503</v>
      </c>
      <c r="R542" s="53" t="s">
        <v>402</v>
      </c>
      <c r="S542" s="54" t="s">
        <v>504</v>
      </c>
    </row>
    <row r="543" spans="1:19">
      <c r="A543" s="37" t="s">
        <v>147</v>
      </c>
      <c r="B543" s="38">
        <v>4006752</v>
      </c>
      <c r="C543" s="39">
        <v>1</v>
      </c>
      <c r="D543" s="40">
        <v>5</v>
      </c>
      <c r="E543" s="41">
        <v>37800</v>
      </c>
      <c r="F543" s="42" t="s">
        <v>148</v>
      </c>
      <c r="G543" s="43" t="s">
        <v>26</v>
      </c>
      <c r="H543" s="44">
        <v>5</v>
      </c>
      <c r="I543" s="45" t="s">
        <v>88</v>
      </c>
      <c r="J543" s="46" t="s">
        <v>89</v>
      </c>
      <c r="K543" s="47">
        <v>108</v>
      </c>
      <c r="L543" s="48">
        <v>107</v>
      </c>
      <c r="M543" s="49">
        <v>45042.567083333342</v>
      </c>
      <c r="N543" s="50">
        <v>45042.568043981482</v>
      </c>
      <c r="O543" s="51" t="s">
        <v>185</v>
      </c>
      <c r="P543" s="52" t="s">
        <v>185</v>
      </c>
      <c r="Q543" s="95" t="s">
        <v>156</v>
      </c>
      <c r="R543" s="53" t="s">
        <v>160</v>
      </c>
      <c r="S543" s="54" t="s">
        <v>406</v>
      </c>
    </row>
    <row r="544" spans="1:19">
      <c r="A544" s="37" t="s">
        <v>147</v>
      </c>
      <c r="B544" s="38">
        <v>4008721</v>
      </c>
      <c r="C544" s="39">
        <v>1</v>
      </c>
      <c r="D544" s="40">
        <v>5</v>
      </c>
      <c r="E544" s="41">
        <v>37826</v>
      </c>
      <c r="F544" s="42" t="s">
        <v>148</v>
      </c>
      <c r="G544" s="43" t="s">
        <v>26</v>
      </c>
      <c r="H544" s="44">
        <v>5</v>
      </c>
      <c r="I544" s="45" t="s">
        <v>88</v>
      </c>
      <c r="J544" s="46" t="s">
        <v>100</v>
      </c>
      <c r="K544" s="47">
        <v>108</v>
      </c>
      <c r="L544" s="48">
        <v>108</v>
      </c>
      <c r="M544" s="49">
        <v>45042.619884259257</v>
      </c>
      <c r="N544" s="50">
        <v>45042.7</v>
      </c>
      <c r="O544" s="51" t="s">
        <v>505</v>
      </c>
      <c r="P544" s="52" t="s">
        <v>506</v>
      </c>
      <c r="Q544" s="95" t="s">
        <v>507</v>
      </c>
      <c r="R544" s="53" t="s">
        <v>508</v>
      </c>
      <c r="S544" s="54" t="s">
        <v>509</v>
      </c>
    </row>
    <row r="545" spans="1:19">
      <c r="A545" s="37" t="s">
        <v>147</v>
      </c>
      <c r="B545" s="38">
        <v>4008730</v>
      </c>
      <c r="C545" s="39">
        <v>1</v>
      </c>
      <c r="D545" s="40">
        <v>5</v>
      </c>
      <c r="E545" s="41">
        <v>37826</v>
      </c>
      <c r="F545" s="42" t="s">
        <v>148</v>
      </c>
      <c r="G545" s="43" t="s">
        <v>26</v>
      </c>
      <c r="H545" s="44">
        <v>5</v>
      </c>
      <c r="I545" s="45" t="s">
        <v>88</v>
      </c>
      <c r="J545" s="46" t="s">
        <v>100</v>
      </c>
      <c r="K545" s="47">
        <v>108</v>
      </c>
      <c r="L545" s="48">
        <v>109</v>
      </c>
      <c r="M545" s="49">
        <v>45042.701041666667</v>
      </c>
      <c r="N545" s="50">
        <v>45042.701273148137</v>
      </c>
      <c r="O545" s="51" t="s">
        <v>382</v>
      </c>
      <c r="P545" s="52" t="s">
        <v>382</v>
      </c>
      <c r="Q545" s="95" t="s">
        <v>412</v>
      </c>
      <c r="R545" s="53" t="s">
        <v>160</v>
      </c>
      <c r="S545" s="54" t="s">
        <v>486</v>
      </c>
    </row>
    <row r="546" spans="1:19">
      <c r="A546" s="37" t="s">
        <v>147</v>
      </c>
      <c r="B546" s="38">
        <v>4008755</v>
      </c>
      <c r="C546" s="39">
        <v>1</v>
      </c>
      <c r="D546" s="40">
        <v>5</v>
      </c>
      <c r="E546" s="41">
        <v>37826</v>
      </c>
      <c r="F546" s="42" t="s">
        <v>148</v>
      </c>
      <c r="G546" s="43" t="s">
        <v>26</v>
      </c>
      <c r="H546" s="44">
        <v>5</v>
      </c>
      <c r="I546" s="45" t="s">
        <v>88</v>
      </c>
      <c r="J546" s="46" t="s">
        <v>100</v>
      </c>
      <c r="K546" s="47">
        <v>108</v>
      </c>
      <c r="L546" s="48">
        <v>110</v>
      </c>
      <c r="M546" s="49">
        <v>45042.705370370371</v>
      </c>
      <c r="N546" s="50">
        <v>45042.705636574072</v>
      </c>
      <c r="O546" s="51" t="s">
        <v>381</v>
      </c>
      <c r="P546" s="52" t="s">
        <v>382</v>
      </c>
      <c r="Q546" s="95" t="s">
        <v>510</v>
      </c>
      <c r="R546" s="53" t="s">
        <v>229</v>
      </c>
      <c r="S546" s="54" t="s">
        <v>254</v>
      </c>
    </row>
    <row r="547" spans="1:19">
      <c r="A547" s="37" t="s">
        <v>147</v>
      </c>
      <c r="B547" s="38">
        <v>4008763</v>
      </c>
      <c r="C547" s="39">
        <v>1</v>
      </c>
      <c r="D547" s="40">
        <v>5</v>
      </c>
      <c r="E547" s="41">
        <v>37826</v>
      </c>
      <c r="F547" s="42" t="s">
        <v>148</v>
      </c>
      <c r="G547" s="43" t="s">
        <v>26</v>
      </c>
      <c r="H547" s="44">
        <v>5</v>
      </c>
      <c r="I547" s="45" t="s">
        <v>88</v>
      </c>
      <c r="J547" s="46" t="s">
        <v>100</v>
      </c>
      <c r="K547" s="47">
        <v>108</v>
      </c>
      <c r="L547" s="48">
        <v>111</v>
      </c>
      <c r="M547" s="49">
        <v>45042.706493055557</v>
      </c>
      <c r="N547" s="50">
        <v>45042.706736111111</v>
      </c>
      <c r="O547" s="51" t="s">
        <v>397</v>
      </c>
      <c r="P547" s="52" t="s">
        <v>382</v>
      </c>
      <c r="Q547" s="95" t="s">
        <v>285</v>
      </c>
      <c r="R547" s="53" t="s">
        <v>75</v>
      </c>
      <c r="S547" s="54" t="s">
        <v>303</v>
      </c>
    </row>
    <row r="548" spans="1:19">
      <c r="A548" s="37" t="s">
        <v>147</v>
      </c>
      <c r="B548" s="38">
        <v>4008874</v>
      </c>
      <c r="C548" s="39">
        <v>1</v>
      </c>
      <c r="D548" s="40">
        <v>5</v>
      </c>
      <c r="E548" s="41">
        <v>37826</v>
      </c>
      <c r="F548" s="42" t="s">
        <v>148</v>
      </c>
      <c r="G548" s="43" t="s">
        <v>26</v>
      </c>
      <c r="H548" s="44">
        <v>5</v>
      </c>
      <c r="I548" s="45" t="s">
        <v>88</v>
      </c>
      <c r="J548" s="46" t="s">
        <v>100</v>
      </c>
      <c r="K548" s="47">
        <v>108</v>
      </c>
      <c r="L548" s="48">
        <v>112</v>
      </c>
      <c r="M548" s="49">
        <v>45042.732835648138</v>
      </c>
      <c r="N548" s="50">
        <v>45042.733067129629</v>
      </c>
      <c r="O548" s="51" t="s">
        <v>382</v>
      </c>
      <c r="P548" s="52" t="s">
        <v>382</v>
      </c>
      <c r="Q548" s="95" t="s">
        <v>511</v>
      </c>
      <c r="R548" s="53" t="s">
        <v>160</v>
      </c>
      <c r="S548" s="54" t="s">
        <v>512</v>
      </c>
    </row>
    <row r="549" spans="1:19">
      <c r="A549" s="37" t="s">
        <v>147</v>
      </c>
      <c r="B549" s="38">
        <v>4008902</v>
      </c>
      <c r="C549" s="39">
        <v>1</v>
      </c>
      <c r="D549" s="40">
        <v>5</v>
      </c>
      <c r="E549" s="41">
        <v>37826</v>
      </c>
      <c r="F549" s="42" t="s">
        <v>148</v>
      </c>
      <c r="G549" s="43" t="s">
        <v>26</v>
      </c>
      <c r="H549" s="44">
        <v>5</v>
      </c>
      <c r="I549" s="45" t="s">
        <v>88</v>
      </c>
      <c r="J549" s="46" t="s">
        <v>100</v>
      </c>
      <c r="K549" s="47">
        <v>108</v>
      </c>
      <c r="L549" s="48">
        <v>113</v>
      </c>
      <c r="M549" s="49">
        <v>45042.733391203707</v>
      </c>
      <c r="N549" s="50">
        <v>45042.733622685177</v>
      </c>
      <c r="O549" s="51" t="s">
        <v>382</v>
      </c>
      <c r="P549" s="52" t="s">
        <v>382</v>
      </c>
      <c r="Q549" s="95" t="s">
        <v>72</v>
      </c>
      <c r="R549" s="53" t="s">
        <v>160</v>
      </c>
      <c r="S549" s="54" t="s">
        <v>74</v>
      </c>
    </row>
    <row r="550" spans="1:19">
      <c r="A550" s="37" t="s">
        <v>147</v>
      </c>
      <c r="B550" s="38">
        <v>4008892</v>
      </c>
      <c r="C550" s="39">
        <v>1</v>
      </c>
      <c r="D550" s="40">
        <v>5</v>
      </c>
      <c r="E550" s="41">
        <v>37826</v>
      </c>
      <c r="F550" s="42" t="s">
        <v>148</v>
      </c>
      <c r="G550" s="43" t="s">
        <v>26</v>
      </c>
      <c r="H550" s="44">
        <v>5</v>
      </c>
      <c r="I550" s="45" t="s">
        <v>88</v>
      </c>
      <c r="J550" s="46" t="s">
        <v>100</v>
      </c>
      <c r="K550" s="47">
        <v>108</v>
      </c>
      <c r="L550" s="48">
        <v>114</v>
      </c>
      <c r="M550" s="49">
        <v>45042.735312500001</v>
      </c>
      <c r="N550" s="50">
        <v>45042.738136574073</v>
      </c>
      <c r="O550" s="51" t="s">
        <v>108</v>
      </c>
      <c r="P550" s="52" t="s">
        <v>244</v>
      </c>
      <c r="Q550" s="95" t="s">
        <v>513</v>
      </c>
      <c r="R550" s="53" t="s">
        <v>154</v>
      </c>
      <c r="S550" s="54" t="s">
        <v>310</v>
      </c>
    </row>
    <row r="551" spans="1:19">
      <c r="A551" s="37" t="s">
        <v>147</v>
      </c>
      <c r="B551" s="38">
        <v>4008895</v>
      </c>
      <c r="C551" s="39">
        <v>1</v>
      </c>
      <c r="D551" s="40">
        <v>5</v>
      </c>
      <c r="E551" s="41">
        <v>37826</v>
      </c>
      <c r="F551" s="42" t="s">
        <v>148</v>
      </c>
      <c r="G551" s="43" t="s">
        <v>26</v>
      </c>
      <c r="H551" s="44">
        <v>5</v>
      </c>
      <c r="I551" s="45" t="s">
        <v>88</v>
      </c>
      <c r="J551" s="46" t="s">
        <v>100</v>
      </c>
      <c r="K551" s="47">
        <v>999</v>
      </c>
      <c r="L551" s="48">
        <v>115</v>
      </c>
      <c r="M551" s="49">
        <v>45042.738449074073</v>
      </c>
      <c r="N551" s="50">
        <v>45042.738680555558</v>
      </c>
      <c r="O551" s="51" t="s">
        <v>382</v>
      </c>
      <c r="P551" s="52" t="s">
        <v>382</v>
      </c>
      <c r="Q551" s="95" t="s">
        <v>72</v>
      </c>
      <c r="R551" s="53" t="s">
        <v>160</v>
      </c>
      <c r="S551" s="54" t="s">
        <v>74</v>
      </c>
    </row>
    <row r="552" spans="1:19">
      <c r="A552" s="37" t="s">
        <v>147</v>
      </c>
      <c r="B552" s="38">
        <v>4008909</v>
      </c>
      <c r="C552" s="39">
        <v>1</v>
      </c>
      <c r="D552" s="40">
        <v>5</v>
      </c>
      <c r="E552" s="41">
        <v>37826</v>
      </c>
      <c r="F552" s="42" t="s">
        <v>148</v>
      </c>
      <c r="G552" s="43" t="s">
        <v>26</v>
      </c>
      <c r="H552" s="44">
        <v>5</v>
      </c>
      <c r="I552" s="45" t="s">
        <v>88</v>
      </c>
      <c r="J552" s="46" t="s">
        <v>100</v>
      </c>
      <c r="K552" s="47">
        <v>999</v>
      </c>
      <c r="L552" s="48">
        <v>116</v>
      </c>
      <c r="M552" s="49">
        <v>45042.739155092589</v>
      </c>
      <c r="N552" s="50">
        <v>45042.739398148151</v>
      </c>
      <c r="O552" s="51" t="s">
        <v>397</v>
      </c>
      <c r="P552" s="52" t="s">
        <v>382</v>
      </c>
      <c r="Q552" s="95" t="s">
        <v>191</v>
      </c>
      <c r="R552" s="53" t="s">
        <v>75</v>
      </c>
      <c r="S552" s="54" t="s">
        <v>195</v>
      </c>
    </row>
    <row r="553" spans="1:19">
      <c r="A553" s="37" t="s">
        <v>147</v>
      </c>
      <c r="B553" s="38">
        <v>4008912</v>
      </c>
      <c r="C553" s="39">
        <v>1</v>
      </c>
      <c r="D553" s="40">
        <v>5</v>
      </c>
      <c r="E553" s="41">
        <v>37826</v>
      </c>
      <c r="F553" s="42" t="s">
        <v>148</v>
      </c>
      <c r="G553" s="43" t="s">
        <v>26</v>
      </c>
      <c r="H553" s="44">
        <v>5</v>
      </c>
      <c r="I553" s="45" t="s">
        <v>88</v>
      </c>
      <c r="J553" s="46" t="s">
        <v>100</v>
      </c>
      <c r="K553" s="47">
        <v>999</v>
      </c>
      <c r="L553" s="48">
        <v>117</v>
      </c>
      <c r="M553" s="49">
        <v>45042.739722222221</v>
      </c>
      <c r="N553" s="50">
        <v>45042.739953703713</v>
      </c>
      <c r="O553" s="51" t="s">
        <v>382</v>
      </c>
      <c r="P553" s="52" t="s">
        <v>382</v>
      </c>
      <c r="Q553" s="95" t="s">
        <v>284</v>
      </c>
      <c r="R553" s="53" t="s">
        <v>160</v>
      </c>
      <c r="S553" s="54" t="s">
        <v>218</v>
      </c>
    </row>
    <row r="554" spans="1:19">
      <c r="A554" s="37" t="s">
        <v>147</v>
      </c>
      <c r="B554" s="38">
        <v>4008921</v>
      </c>
      <c r="C554" s="39">
        <v>1</v>
      </c>
      <c r="D554" s="40">
        <v>5</v>
      </c>
      <c r="E554" s="41">
        <v>37826</v>
      </c>
      <c r="F554" s="42" t="s">
        <v>148</v>
      </c>
      <c r="G554" s="43" t="s">
        <v>26</v>
      </c>
      <c r="H554" s="44">
        <v>5</v>
      </c>
      <c r="I554" s="45" t="s">
        <v>88</v>
      </c>
      <c r="J554" s="46" t="s">
        <v>100</v>
      </c>
      <c r="K554" s="47">
        <v>999</v>
      </c>
      <c r="L554" s="48">
        <v>118</v>
      </c>
      <c r="M554" s="49">
        <v>45042.741967592592</v>
      </c>
      <c r="N554" s="50">
        <v>45042.742199074077</v>
      </c>
      <c r="O554" s="51" t="s">
        <v>382</v>
      </c>
      <c r="P554" s="52" t="s">
        <v>382</v>
      </c>
      <c r="Q554" s="95" t="s">
        <v>498</v>
      </c>
      <c r="R554" s="53" t="s">
        <v>75</v>
      </c>
      <c r="S554" s="54" t="s">
        <v>37</v>
      </c>
    </row>
    <row r="555" spans="1:19">
      <c r="A555" s="37" t="s">
        <v>147</v>
      </c>
      <c r="B555" s="38">
        <v>4008923</v>
      </c>
      <c r="C555" s="39">
        <v>1</v>
      </c>
      <c r="D555" s="40">
        <v>5</v>
      </c>
      <c r="E555" s="41">
        <v>37826</v>
      </c>
      <c r="F555" s="42" t="s">
        <v>148</v>
      </c>
      <c r="G555" s="43" t="s">
        <v>26</v>
      </c>
      <c r="H555" s="44">
        <v>5</v>
      </c>
      <c r="I555" s="45" t="s">
        <v>88</v>
      </c>
      <c r="J555" s="46" t="s">
        <v>100</v>
      </c>
      <c r="K555" s="47">
        <v>999</v>
      </c>
      <c r="L555" s="48">
        <v>119</v>
      </c>
      <c r="M555" s="49">
        <v>45042.742395833331</v>
      </c>
      <c r="N555" s="50">
        <v>45042.742627314823</v>
      </c>
      <c r="O555" s="51" t="s">
        <v>382</v>
      </c>
      <c r="P555" s="52" t="s">
        <v>382</v>
      </c>
      <c r="Q555" s="95" t="s">
        <v>394</v>
      </c>
      <c r="R555" s="53" t="s">
        <v>160</v>
      </c>
      <c r="S555" s="54" t="s">
        <v>258</v>
      </c>
    </row>
    <row r="556" spans="1:19">
      <c r="A556" s="37" t="s">
        <v>147</v>
      </c>
      <c r="B556" s="38">
        <v>4008926</v>
      </c>
      <c r="C556" s="39">
        <v>1</v>
      </c>
      <c r="D556" s="40">
        <v>5</v>
      </c>
      <c r="E556" s="41">
        <v>37826</v>
      </c>
      <c r="F556" s="42" t="s">
        <v>148</v>
      </c>
      <c r="G556" s="43" t="s">
        <v>26</v>
      </c>
      <c r="H556" s="44">
        <v>5</v>
      </c>
      <c r="I556" s="45" t="s">
        <v>88</v>
      </c>
      <c r="J556" s="46" t="s">
        <v>100</v>
      </c>
      <c r="K556" s="47">
        <v>999</v>
      </c>
      <c r="L556" s="48">
        <v>120</v>
      </c>
      <c r="M556" s="49">
        <v>45042.743194444447</v>
      </c>
      <c r="N556" s="50">
        <v>45042.743437500001</v>
      </c>
      <c r="O556" s="51" t="s">
        <v>382</v>
      </c>
      <c r="P556" s="52" t="s">
        <v>382</v>
      </c>
      <c r="Q556" s="95" t="s">
        <v>212</v>
      </c>
      <c r="R556" s="53" t="s">
        <v>75</v>
      </c>
      <c r="S556" s="54" t="s">
        <v>414</v>
      </c>
    </row>
    <row r="557" spans="1:19">
      <c r="A557" s="37" t="s">
        <v>147</v>
      </c>
      <c r="B557" s="38">
        <v>4008932</v>
      </c>
      <c r="C557" s="39">
        <v>1</v>
      </c>
      <c r="D557" s="40">
        <v>5</v>
      </c>
      <c r="E557" s="41">
        <v>37826</v>
      </c>
      <c r="F557" s="42" t="s">
        <v>148</v>
      </c>
      <c r="G557" s="43" t="s">
        <v>26</v>
      </c>
      <c r="H557" s="44">
        <v>5</v>
      </c>
      <c r="I557" s="45" t="s">
        <v>88</v>
      </c>
      <c r="J557" s="46" t="s">
        <v>100</v>
      </c>
      <c r="K557" s="47">
        <v>999</v>
      </c>
      <c r="L557" s="48">
        <v>121</v>
      </c>
      <c r="M557" s="49">
        <v>45042.743923611109</v>
      </c>
      <c r="N557" s="50">
        <v>45042.744155092587</v>
      </c>
      <c r="O557" s="51" t="s">
        <v>382</v>
      </c>
      <c r="P557" s="52" t="s">
        <v>382</v>
      </c>
      <c r="Q557" s="95" t="s">
        <v>209</v>
      </c>
      <c r="R557" s="53" t="s">
        <v>160</v>
      </c>
      <c r="S557" s="54" t="s">
        <v>195</v>
      </c>
    </row>
    <row r="558" spans="1:19">
      <c r="A558" s="37" t="s">
        <v>147</v>
      </c>
      <c r="B558" s="38">
        <v>4008934</v>
      </c>
      <c r="C558" s="39">
        <v>1</v>
      </c>
      <c r="D558" s="40">
        <v>5</v>
      </c>
      <c r="E558" s="41">
        <v>37826</v>
      </c>
      <c r="F558" s="42" t="s">
        <v>148</v>
      </c>
      <c r="G558" s="43" t="s">
        <v>26</v>
      </c>
      <c r="H558" s="44">
        <v>5</v>
      </c>
      <c r="I558" s="45" t="s">
        <v>88</v>
      </c>
      <c r="J558" s="46" t="s">
        <v>100</v>
      </c>
      <c r="K558" s="47">
        <v>999</v>
      </c>
      <c r="L558" s="48">
        <v>122</v>
      </c>
      <c r="M558" s="49">
        <v>45042.744351851848</v>
      </c>
      <c r="N558" s="50">
        <v>45042.744583333333</v>
      </c>
      <c r="O558" s="51" t="s">
        <v>382</v>
      </c>
      <c r="P558" s="52" t="s">
        <v>382</v>
      </c>
      <c r="Q558" s="95" t="s">
        <v>394</v>
      </c>
      <c r="R558" s="53" t="s">
        <v>160</v>
      </c>
      <c r="S558" s="54" t="s">
        <v>258</v>
      </c>
    </row>
    <row r="559" spans="1:19">
      <c r="A559" s="37" t="s">
        <v>147</v>
      </c>
      <c r="B559" s="38">
        <v>4008939</v>
      </c>
      <c r="C559" s="39">
        <v>1</v>
      </c>
      <c r="D559" s="40">
        <v>5</v>
      </c>
      <c r="E559" s="41">
        <v>37826</v>
      </c>
      <c r="F559" s="42" t="s">
        <v>148</v>
      </c>
      <c r="G559" s="43" t="s">
        <v>26</v>
      </c>
      <c r="H559" s="44">
        <v>5</v>
      </c>
      <c r="I559" s="45" t="s">
        <v>88</v>
      </c>
      <c r="J559" s="46" t="s">
        <v>100</v>
      </c>
      <c r="K559" s="47">
        <v>999</v>
      </c>
      <c r="L559" s="48">
        <v>123</v>
      </c>
      <c r="M559" s="49">
        <v>45042.745092592602</v>
      </c>
      <c r="N559" s="50">
        <v>45042.745324074072</v>
      </c>
      <c r="O559" s="51" t="s">
        <v>382</v>
      </c>
      <c r="P559" s="52" t="s">
        <v>382</v>
      </c>
      <c r="Q559" s="95" t="s">
        <v>193</v>
      </c>
      <c r="R559" s="53" t="s">
        <v>160</v>
      </c>
      <c r="S559" s="54" t="s">
        <v>51</v>
      </c>
    </row>
    <row r="560" spans="1:19">
      <c r="A560" s="37" t="s">
        <v>147</v>
      </c>
      <c r="B560" s="38">
        <v>4008942</v>
      </c>
      <c r="C560" s="39">
        <v>1</v>
      </c>
      <c r="D560" s="40">
        <v>5</v>
      </c>
      <c r="E560" s="41">
        <v>37826</v>
      </c>
      <c r="F560" s="42" t="s">
        <v>148</v>
      </c>
      <c r="G560" s="43" t="s">
        <v>26</v>
      </c>
      <c r="H560" s="44">
        <v>5</v>
      </c>
      <c r="I560" s="45" t="s">
        <v>88</v>
      </c>
      <c r="J560" s="46" t="s">
        <v>100</v>
      </c>
      <c r="K560" s="47">
        <v>999</v>
      </c>
      <c r="L560" s="48">
        <v>124</v>
      </c>
      <c r="M560" s="49">
        <v>45042.745659722219</v>
      </c>
      <c r="N560" s="50">
        <v>45042.745891203696</v>
      </c>
      <c r="O560" s="51" t="s">
        <v>382</v>
      </c>
      <c r="P560" s="52" t="s">
        <v>382</v>
      </c>
      <c r="Q560" s="95" t="s">
        <v>284</v>
      </c>
      <c r="R560" s="53" t="s">
        <v>160</v>
      </c>
      <c r="S560" s="54" t="s">
        <v>376</v>
      </c>
    </row>
    <row r="561" spans="1:19">
      <c r="A561" s="37" t="s">
        <v>147</v>
      </c>
      <c r="B561" s="38">
        <v>4008943</v>
      </c>
      <c r="C561" s="39">
        <v>1</v>
      </c>
      <c r="D561" s="40">
        <v>5</v>
      </c>
      <c r="E561" s="41">
        <v>37826</v>
      </c>
      <c r="F561" s="42" t="s">
        <v>148</v>
      </c>
      <c r="G561" s="43" t="s">
        <v>26</v>
      </c>
      <c r="H561" s="44">
        <v>5</v>
      </c>
      <c r="I561" s="45" t="s">
        <v>88</v>
      </c>
      <c r="J561" s="46" t="s">
        <v>100</v>
      </c>
      <c r="K561" s="47">
        <v>999</v>
      </c>
      <c r="L561" s="48">
        <v>125</v>
      </c>
      <c r="M561" s="49">
        <v>45042.746261574073</v>
      </c>
      <c r="N561" s="50">
        <v>45042.746481481481</v>
      </c>
      <c r="O561" s="51" t="s">
        <v>382</v>
      </c>
      <c r="P561" s="52" t="s">
        <v>382</v>
      </c>
      <c r="Q561" s="95" t="s">
        <v>260</v>
      </c>
      <c r="R561" s="53" t="s">
        <v>160</v>
      </c>
      <c r="S561" s="54" t="s">
        <v>121</v>
      </c>
    </row>
    <row r="562" spans="1:19">
      <c r="A562" s="37" t="s">
        <v>147</v>
      </c>
      <c r="B562" s="38">
        <v>4008945</v>
      </c>
      <c r="C562" s="39">
        <v>1</v>
      </c>
      <c r="D562" s="40">
        <v>5</v>
      </c>
      <c r="E562" s="41">
        <v>37826</v>
      </c>
      <c r="F562" s="42" t="s">
        <v>148</v>
      </c>
      <c r="G562" s="43" t="s">
        <v>26</v>
      </c>
      <c r="H562" s="44">
        <v>5</v>
      </c>
      <c r="I562" s="45" t="s">
        <v>88</v>
      </c>
      <c r="J562" s="46" t="s">
        <v>100</v>
      </c>
      <c r="K562" s="47">
        <v>999</v>
      </c>
      <c r="L562" s="48">
        <v>126</v>
      </c>
      <c r="M562" s="49">
        <v>45042.746736111112</v>
      </c>
      <c r="N562" s="50">
        <v>45042.746967592589</v>
      </c>
      <c r="O562" s="51" t="s">
        <v>382</v>
      </c>
      <c r="P562" s="52" t="s">
        <v>382</v>
      </c>
      <c r="Q562" s="95" t="s">
        <v>398</v>
      </c>
      <c r="R562" s="53" t="s">
        <v>160</v>
      </c>
      <c r="S562" s="54" t="s">
        <v>215</v>
      </c>
    </row>
    <row r="563" spans="1:19">
      <c r="A563" s="37" t="s">
        <v>147</v>
      </c>
      <c r="B563" s="38">
        <v>4008946</v>
      </c>
      <c r="C563" s="39">
        <v>1</v>
      </c>
      <c r="D563" s="40">
        <v>5</v>
      </c>
      <c r="E563" s="41">
        <v>37826</v>
      </c>
      <c r="F563" s="42" t="s">
        <v>148</v>
      </c>
      <c r="G563" s="43" t="s">
        <v>26</v>
      </c>
      <c r="H563" s="44">
        <v>5</v>
      </c>
      <c r="I563" s="45" t="s">
        <v>88</v>
      </c>
      <c r="J563" s="46" t="s">
        <v>100</v>
      </c>
      <c r="K563" s="47">
        <v>999</v>
      </c>
      <c r="L563" s="48">
        <v>127</v>
      </c>
      <c r="M563" s="49">
        <v>45042.74722222222</v>
      </c>
      <c r="N563" s="50">
        <v>45042.747453703712</v>
      </c>
      <c r="O563" s="51" t="s">
        <v>382</v>
      </c>
      <c r="P563" s="52" t="s">
        <v>382</v>
      </c>
      <c r="Q563" s="95" t="s">
        <v>398</v>
      </c>
      <c r="R563" s="53" t="s">
        <v>160</v>
      </c>
      <c r="S563" s="54" t="s">
        <v>215</v>
      </c>
    </row>
    <row r="564" spans="1:19">
      <c r="A564" s="37" t="s">
        <v>147</v>
      </c>
      <c r="B564" s="38">
        <v>4008948</v>
      </c>
      <c r="C564" s="39">
        <v>1</v>
      </c>
      <c r="D564" s="40">
        <v>5</v>
      </c>
      <c r="E564" s="41">
        <v>37826</v>
      </c>
      <c r="F564" s="42" t="s">
        <v>148</v>
      </c>
      <c r="G564" s="43" t="s">
        <v>26</v>
      </c>
      <c r="H564" s="44">
        <v>5</v>
      </c>
      <c r="I564" s="45" t="s">
        <v>88</v>
      </c>
      <c r="J564" s="46" t="s">
        <v>100</v>
      </c>
      <c r="K564" s="47">
        <v>999</v>
      </c>
      <c r="L564" s="48">
        <v>128</v>
      </c>
      <c r="M564" s="49">
        <v>45042.747731481482</v>
      </c>
      <c r="N564" s="50">
        <v>45042.74796296296</v>
      </c>
      <c r="O564" s="51" t="s">
        <v>382</v>
      </c>
      <c r="P564" s="52" t="s">
        <v>382</v>
      </c>
      <c r="Q564" s="95" t="s">
        <v>299</v>
      </c>
      <c r="R564" s="53" t="s">
        <v>160</v>
      </c>
      <c r="S564" s="54" t="s">
        <v>193</v>
      </c>
    </row>
    <row r="565" spans="1:19">
      <c r="A565" s="37" t="s">
        <v>147</v>
      </c>
      <c r="B565" s="38">
        <v>4008953</v>
      </c>
      <c r="C565" s="39">
        <v>1</v>
      </c>
      <c r="D565" s="40">
        <v>5</v>
      </c>
      <c r="E565" s="41">
        <v>37826</v>
      </c>
      <c r="F565" s="42" t="s">
        <v>148</v>
      </c>
      <c r="G565" s="43" t="s">
        <v>26</v>
      </c>
      <c r="H565" s="44">
        <v>5</v>
      </c>
      <c r="I565" s="45" t="s">
        <v>88</v>
      </c>
      <c r="J565" s="46" t="s">
        <v>100</v>
      </c>
      <c r="K565" s="47">
        <v>999</v>
      </c>
      <c r="L565" s="48">
        <v>129</v>
      </c>
      <c r="M565" s="49">
        <v>45042.74858796296</v>
      </c>
      <c r="N565" s="50">
        <v>45042.748831018522</v>
      </c>
      <c r="O565" s="51" t="s">
        <v>397</v>
      </c>
      <c r="P565" s="52" t="s">
        <v>382</v>
      </c>
      <c r="Q565" s="95" t="s">
        <v>245</v>
      </c>
      <c r="R565" s="53" t="s">
        <v>75</v>
      </c>
      <c r="S565" s="54" t="s">
        <v>285</v>
      </c>
    </row>
    <row r="566" spans="1:19">
      <c r="A566" s="37" t="s">
        <v>147</v>
      </c>
      <c r="B566" s="38">
        <v>4008957</v>
      </c>
      <c r="C566" s="39">
        <v>1</v>
      </c>
      <c r="D566" s="40">
        <v>5</v>
      </c>
      <c r="E566" s="41">
        <v>37826</v>
      </c>
      <c r="F566" s="42" t="s">
        <v>148</v>
      </c>
      <c r="G566" s="43" t="s">
        <v>26</v>
      </c>
      <c r="H566" s="44">
        <v>5</v>
      </c>
      <c r="I566" s="45" t="s">
        <v>88</v>
      </c>
      <c r="J566" s="46" t="s">
        <v>100</v>
      </c>
      <c r="K566" s="47">
        <v>999</v>
      </c>
      <c r="L566" s="48">
        <v>130</v>
      </c>
      <c r="M566" s="49">
        <v>45042.749074074083</v>
      </c>
      <c r="N566" s="50">
        <v>45042.749305555553</v>
      </c>
      <c r="O566" s="51" t="s">
        <v>382</v>
      </c>
      <c r="P566" s="52" t="s">
        <v>382</v>
      </c>
      <c r="Q566" s="95" t="s">
        <v>397</v>
      </c>
      <c r="R566" s="53" t="s">
        <v>160</v>
      </c>
      <c r="S566" s="54" t="s">
        <v>191</v>
      </c>
    </row>
    <row r="567" spans="1:19">
      <c r="A567" s="37" t="s">
        <v>147</v>
      </c>
      <c r="B567" s="38">
        <v>4008960</v>
      </c>
      <c r="C567" s="39">
        <v>1</v>
      </c>
      <c r="D567" s="40">
        <v>5</v>
      </c>
      <c r="E567" s="41">
        <v>37826</v>
      </c>
      <c r="F567" s="42" t="s">
        <v>148</v>
      </c>
      <c r="G567" s="43" t="s">
        <v>26</v>
      </c>
      <c r="H567" s="44">
        <v>5</v>
      </c>
      <c r="I567" s="45" t="s">
        <v>88</v>
      </c>
      <c r="J567" s="46" t="s">
        <v>100</v>
      </c>
      <c r="K567" s="47">
        <v>999</v>
      </c>
      <c r="L567" s="48">
        <v>131</v>
      </c>
      <c r="M567" s="49">
        <v>45042.749768518523</v>
      </c>
      <c r="N567" s="50">
        <v>45042.75</v>
      </c>
      <c r="O567" s="51" t="s">
        <v>382</v>
      </c>
      <c r="P567" s="52" t="s">
        <v>382</v>
      </c>
      <c r="Q567" s="95" t="s">
        <v>377</v>
      </c>
      <c r="R567" s="53" t="s">
        <v>160</v>
      </c>
      <c r="S567" s="54" t="s">
        <v>379</v>
      </c>
    </row>
    <row r="568" spans="1:19">
      <c r="A568" s="37" t="s">
        <v>147</v>
      </c>
      <c r="B568" s="38">
        <v>4008965</v>
      </c>
      <c r="C568" s="39">
        <v>1</v>
      </c>
      <c r="D568" s="40">
        <v>5</v>
      </c>
      <c r="E568" s="41">
        <v>37826</v>
      </c>
      <c r="F568" s="42" t="s">
        <v>148</v>
      </c>
      <c r="G568" s="43" t="s">
        <v>26</v>
      </c>
      <c r="H568" s="44">
        <v>5</v>
      </c>
      <c r="I568" s="45" t="s">
        <v>88</v>
      </c>
      <c r="J568" s="46" t="s">
        <v>100</v>
      </c>
      <c r="K568" s="47">
        <v>999</v>
      </c>
      <c r="L568" s="48">
        <v>132</v>
      </c>
      <c r="M568" s="49">
        <v>45042.750532407408</v>
      </c>
      <c r="N568" s="50">
        <v>45042.750763888893</v>
      </c>
      <c r="O568" s="51" t="s">
        <v>382</v>
      </c>
      <c r="P568" s="52" t="s">
        <v>382</v>
      </c>
      <c r="Q568" s="95" t="s">
        <v>210</v>
      </c>
      <c r="R568" s="53" t="s">
        <v>160</v>
      </c>
      <c r="S568" s="54" t="s">
        <v>187</v>
      </c>
    </row>
    <row r="569" spans="1:19">
      <c r="A569" s="37" t="s">
        <v>147</v>
      </c>
      <c r="B569" s="38">
        <v>4008970</v>
      </c>
      <c r="C569" s="39">
        <v>1</v>
      </c>
      <c r="D569" s="40">
        <v>5</v>
      </c>
      <c r="E569" s="41">
        <v>37826</v>
      </c>
      <c r="F569" s="42" t="s">
        <v>148</v>
      </c>
      <c r="G569" s="43" t="s">
        <v>26</v>
      </c>
      <c r="H569" s="44">
        <v>5</v>
      </c>
      <c r="I569" s="45" t="s">
        <v>88</v>
      </c>
      <c r="J569" s="46" t="s">
        <v>100</v>
      </c>
      <c r="K569" s="47">
        <v>999</v>
      </c>
      <c r="L569" s="48">
        <v>133</v>
      </c>
      <c r="M569" s="49">
        <v>45042.751192129632</v>
      </c>
      <c r="N569" s="50">
        <v>45042.751423611109</v>
      </c>
      <c r="O569" s="51" t="s">
        <v>382</v>
      </c>
      <c r="P569" s="52" t="s">
        <v>382</v>
      </c>
      <c r="Q569" s="95" t="s">
        <v>258</v>
      </c>
      <c r="R569" s="53" t="s">
        <v>160</v>
      </c>
      <c r="S569" s="54" t="s">
        <v>384</v>
      </c>
    </row>
    <row r="570" spans="1:19">
      <c r="A570" s="37" t="s">
        <v>147</v>
      </c>
      <c r="B570" s="38">
        <v>4008973</v>
      </c>
      <c r="C570" s="39">
        <v>1</v>
      </c>
      <c r="D570" s="40">
        <v>5</v>
      </c>
      <c r="E570" s="41">
        <v>37826</v>
      </c>
      <c r="F570" s="42" t="s">
        <v>148</v>
      </c>
      <c r="G570" s="43" t="s">
        <v>26</v>
      </c>
      <c r="H570" s="44">
        <v>5</v>
      </c>
      <c r="I570" s="45" t="s">
        <v>88</v>
      </c>
      <c r="J570" s="46" t="s">
        <v>100</v>
      </c>
      <c r="K570" s="47">
        <v>999</v>
      </c>
      <c r="L570" s="48">
        <v>134</v>
      </c>
      <c r="M570" s="49">
        <v>45042.751770833333</v>
      </c>
      <c r="N570" s="50">
        <v>45042.752002314817</v>
      </c>
      <c r="O570" s="51" t="s">
        <v>382</v>
      </c>
      <c r="P570" s="52" t="s">
        <v>396</v>
      </c>
      <c r="Q570" s="95" t="s">
        <v>38</v>
      </c>
      <c r="R570" s="53" t="s">
        <v>75</v>
      </c>
      <c r="S570" s="54" t="s">
        <v>287</v>
      </c>
    </row>
    <row r="571" spans="1:19">
      <c r="A571" s="37" t="s">
        <v>147</v>
      </c>
      <c r="B571" s="38">
        <v>4008978</v>
      </c>
      <c r="C571" s="39">
        <v>1</v>
      </c>
      <c r="D571" s="40">
        <v>5</v>
      </c>
      <c r="E571" s="41">
        <v>37826</v>
      </c>
      <c r="F571" s="42" t="s">
        <v>148</v>
      </c>
      <c r="G571" s="43" t="s">
        <v>26</v>
      </c>
      <c r="H571" s="44">
        <v>5</v>
      </c>
      <c r="I571" s="45" t="s">
        <v>88</v>
      </c>
      <c r="J571" s="46" t="s">
        <v>100</v>
      </c>
      <c r="K571" s="47">
        <v>999</v>
      </c>
      <c r="L571" s="48">
        <v>135</v>
      </c>
      <c r="M571" s="49">
        <v>45042.752280092587</v>
      </c>
      <c r="N571" s="50">
        <v>45042.752523148149</v>
      </c>
      <c r="O571" s="51" t="s">
        <v>397</v>
      </c>
      <c r="P571" s="52" t="s">
        <v>382</v>
      </c>
      <c r="Q571" s="95" t="s">
        <v>299</v>
      </c>
      <c r="R571" s="53" t="s">
        <v>75</v>
      </c>
      <c r="S571" s="54" t="s">
        <v>193</v>
      </c>
    </row>
    <row r="572" spans="1:19">
      <c r="A572" s="37" t="s">
        <v>147</v>
      </c>
      <c r="B572" s="38">
        <v>4008982</v>
      </c>
      <c r="C572" s="39">
        <v>1</v>
      </c>
      <c r="D572" s="40">
        <v>5</v>
      </c>
      <c r="E572" s="41">
        <v>37826</v>
      </c>
      <c r="F572" s="42" t="s">
        <v>148</v>
      </c>
      <c r="G572" s="43" t="s">
        <v>26</v>
      </c>
      <c r="H572" s="44">
        <v>5</v>
      </c>
      <c r="I572" s="45" t="s">
        <v>88</v>
      </c>
      <c r="J572" s="46" t="s">
        <v>100</v>
      </c>
      <c r="K572" s="47">
        <v>999</v>
      </c>
      <c r="L572" s="48">
        <v>136</v>
      </c>
      <c r="M572" s="49">
        <v>45042.753020833326</v>
      </c>
      <c r="N572" s="50">
        <v>45042.753275462957</v>
      </c>
      <c r="O572" s="51" t="s">
        <v>398</v>
      </c>
      <c r="P572" s="52" t="s">
        <v>382</v>
      </c>
      <c r="Q572" s="95" t="s">
        <v>193</v>
      </c>
      <c r="R572" s="53" t="s">
        <v>156</v>
      </c>
      <c r="S572" s="54" t="s">
        <v>187</v>
      </c>
    </row>
    <row r="573" spans="1:19">
      <c r="A573" s="37" t="s">
        <v>147</v>
      </c>
      <c r="B573" s="38">
        <v>4008985</v>
      </c>
      <c r="C573" s="39">
        <v>1</v>
      </c>
      <c r="D573" s="40">
        <v>5</v>
      </c>
      <c r="E573" s="41">
        <v>37826</v>
      </c>
      <c r="F573" s="42" t="s">
        <v>148</v>
      </c>
      <c r="G573" s="43" t="s">
        <v>26</v>
      </c>
      <c r="H573" s="44">
        <v>5</v>
      </c>
      <c r="I573" s="45" t="s">
        <v>88</v>
      </c>
      <c r="J573" s="46" t="s">
        <v>100</v>
      </c>
      <c r="K573" s="47">
        <v>999</v>
      </c>
      <c r="L573" s="48">
        <v>137</v>
      </c>
      <c r="M573" s="49">
        <v>45042.753611111111</v>
      </c>
      <c r="N573" s="50">
        <v>45042.753842592603</v>
      </c>
      <c r="O573" s="51" t="s">
        <v>382</v>
      </c>
      <c r="P573" s="52" t="s">
        <v>382</v>
      </c>
      <c r="Q573" s="95" t="s">
        <v>284</v>
      </c>
      <c r="R573" s="53" t="s">
        <v>160</v>
      </c>
      <c r="S573" s="54" t="s">
        <v>376</v>
      </c>
    </row>
    <row r="574" spans="1:19">
      <c r="A574" s="37" t="s">
        <v>147</v>
      </c>
      <c r="B574" s="38">
        <v>4008989</v>
      </c>
      <c r="C574" s="39">
        <v>1</v>
      </c>
      <c r="D574" s="40">
        <v>5</v>
      </c>
      <c r="E574" s="41">
        <v>37826</v>
      </c>
      <c r="F574" s="42" t="s">
        <v>148</v>
      </c>
      <c r="G574" s="43" t="s">
        <v>26</v>
      </c>
      <c r="H574" s="44">
        <v>5</v>
      </c>
      <c r="I574" s="45" t="s">
        <v>88</v>
      </c>
      <c r="J574" s="46" t="s">
        <v>100</v>
      </c>
      <c r="K574" s="47">
        <v>999</v>
      </c>
      <c r="L574" s="48">
        <v>138</v>
      </c>
      <c r="M574" s="49">
        <v>45042.75403935185</v>
      </c>
      <c r="N574" s="50">
        <v>45042.754282407397</v>
      </c>
      <c r="O574" s="51" t="s">
        <v>397</v>
      </c>
      <c r="P574" s="52" t="s">
        <v>382</v>
      </c>
      <c r="Q574" s="95" t="s">
        <v>394</v>
      </c>
      <c r="R574" s="53" t="s">
        <v>75</v>
      </c>
      <c r="S574" s="54" t="s">
        <v>256</v>
      </c>
    </row>
    <row r="575" spans="1:19">
      <c r="A575" s="37" t="s">
        <v>147</v>
      </c>
      <c r="B575" s="38">
        <v>4008991</v>
      </c>
      <c r="C575" s="39">
        <v>1</v>
      </c>
      <c r="D575" s="40">
        <v>5</v>
      </c>
      <c r="E575" s="41">
        <v>37826</v>
      </c>
      <c r="F575" s="42" t="s">
        <v>148</v>
      </c>
      <c r="G575" s="43" t="s">
        <v>26</v>
      </c>
      <c r="H575" s="44">
        <v>5</v>
      </c>
      <c r="I575" s="45" t="s">
        <v>88</v>
      </c>
      <c r="J575" s="46" t="s">
        <v>100</v>
      </c>
      <c r="K575" s="47">
        <v>999</v>
      </c>
      <c r="L575" s="48">
        <v>139</v>
      </c>
      <c r="M575" s="49">
        <v>45042.754502314812</v>
      </c>
      <c r="N575" s="50">
        <v>45042.754745370366</v>
      </c>
      <c r="O575" s="51" t="s">
        <v>397</v>
      </c>
      <c r="P575" s="52" t="s">
        <v>382</v>
      </c>
      <c r="Q575" s="95" t="s">
        <v>382</v>
      </c>
      <c r="R575" s="53" t="s">
        <v>75</v>
      </c>
      <c r="S575" s="54" t="s">
        <v>377</v>
      </c>
    </row>
    <row r="576" spans="1:19">
      <c r="A576" s="37" t="s">
        <v>147</v>
      </c>
      <c r="B576" s="38">
        <v>4008996</v>
      </c>
      <c r="C576" s="39">
        <v>1</v>
      </c>
      <c r="D576" s="40">
        <v>5</v>
      </c>
      <c r="E576" s="41">
        <v>37826</v>
      </c>
      <c r="F576" s="42" t="s">
        <v>148</v>
      </c>
      <c r="G576" s="43" t="s">
        <v>26</v>
      </c>
      <c r="H576" s="44">
        <v>5</v>
      </c>
      <c r="I576" s="45" t="s">
        <v>88</v>
      </c>
      <c r="J576" s="46" t="s">
        <v>100</v>
      </c>
      <c r="K576" s="47">
        <v>999</v>
      </c>
      <c r="L576" s="48">
        <v>140</v>
      </c>
      <c r="M576" s="49">
        <v>45042.755185185182</v>
      </c>
      <c r="N576" s="50">
        <v>45042.755416666667</v>
      </c>
      <c r="O576" s="51" t="s">
        <v>382</v>
      </c>
      <c r="P576" s="52" t="s">
        <v>382</v>
      </c>
      <c r="Q576" s="95" t="s">
        <v>256</v>
      </c>
      <c r="R576" s="53" t="s">
        <v>160</v>
      </c>
      <c r="S576" s="54" t="s">
        <v>120</v>
      </c>
    </row>
    <row r="577" spans="1:19">
      <c r="A577" s="37" t="s">
        <v>147</v>
      </c>
      <c r="B577" s="38">
        <v>4009004</v>
      </c>
      <c r="C577" s="39">
        <v>1</v>
      </c>
      <c r="D577" s="40">
        <v>5</v>
      </c>
      <c r="E577" s="41">
        <v>37826</v>
      </c>
      <c r="F577" s="42" t="s">
        <v>148</v>
      </c>
      <c r="G577" s="43" t="s">
        <v>26</v>
      </c>
      <c r="H577" s="44">
        <v>5</v>
      </c>
      <c r="I577" s="45" t="s">
        <v>88</v>
      </c>
      <c r="J577" s="46" t="s">
        <v>100</v>
      </c>
      <c r="K577" s="47">
        <v>999</v>
      </c>
      <c r="L577" s="48">
        <v>141</v>
      </c>
      <c r="M577" s="49">
        <v>45042.756516203714</v>
      </c>
      <c r="N577" s="50">
        <v>45042.756747685176</v>
      </c>
      <c r="O577" s="51" t="s">
        <v>382</v>
      </c>
      <c r="P577" s="52" t="s">
        <v>382</v>
      </c>
      <c r="Q577" s="95" t="s">
        <v>179</v>
      </c>
      <c r="R577" s="53" t="s">
        <v>160</v>
      </c>
      <c r="S577" s="54" t="s">
        <v>95</v>
      </c>
    </row>
    <row r="578" spans="1:19">
      <c r="A578" s="37" t="s">
        <v>147</v>
      </c>
      <c r="B578" s="38">
        <v>4009007</v>
      </c>
      <c r="C578" s="39">
        <v>1</v>
      </c>
      <c r="D578" s="40">
        <v>5</v>
      </c>
      <c r="E578" s="41">
        <v>37826</v>
      </c>
      <c r="F578" s="42" t="s">
        <v>148</v>
      </c>
      <c r="G578" s="43" t="s">
        <v>26</v>
      </c>
      <c r="H578" s="44">
        <v>5</v>
      </c>
      <c r="I578" s="45" t="s">
        <v>88</v>
      </c>
      <c r="J578" s="46" t="s">
        <v>100</v>
      </c>
      <c r="K578" s="47">
        <v>999</v>
      </c>
      <c r="L578" s="48">
        <v>142</v>
      </c>
      <c r="M578" s="49">
        <v>45042.757118055553</v>
      </c>
      <c r="N578" s="50">
        <v>45042.757361111107</v>
      </c>
      <c r="O578" s="51" t="s">
        <v>397</v>
      </c>
      <c r="P578" s="52" t="s">
        <v>382</v>
      </c>
      <c r="Q578" s="95" t="s">
        <v>107</v>
      </c>
      <c r="R578" s="53" t="s">
        <v>160</v>
      </c>
      <c r="S578" s="54" t="s">
        <v>388</v>
      </c>
    </row>
    <row r="579" spans="1:19">
      <c r="A579" s="37" t="s">
        <v>147</v>
      </c>
      <c r="B579" s="38">
        <v>4002971</v>
      </c>
      <c r="C579" s="39">
        <v>1</v>
      </c>
      <c r="D579" s="40">
        <v>3</v>
      </c>
      <c r="E579" s="41">
        <v>37811</v>
      </c>
      <c r="F579" s="42" t="s">
        <v>148</v>
      </c>
      <c r="G579" s="43" t="s">
        <v>26</v>
      </c>
      <c r="H579" s="44">
        <v>6</v>
      </c>
      <c r="I579" s="45" t="s">
        <v>111</v>
      </c>
      <c r="J579" s="46" t="s">
        <v>112</v>
      </c>
      <c r="K579" s="47">
        <v>77</v>
      </c>
      <c r="L579" s="48">
        <v>22</v>
      </c>
      <c r="M579" s="49">
        <v>45042.32335648148</v>
      </c>
      <c r="N579" s="50">
        <v>45042.344837962963</v>
      </c>
      <c r="O579" s="51" t="s">
        <v>514</v>
      </c>
      <c r="P579" s="52" t="s">
        <v>515</v>
      </c>
      <c r="Q579" s="95" t="s">
        <v>516</v>
      </c>
      <c r="R579" s="53" t="s">
        <v>517</v>
      </c>
      <c r="S579" s="54" t="s">
        <v>518</v>
      </c>
    </row>
    <row r="580" spans="1:19">
      <c r="A580" s="37" t="s">
        <v>147</v>
      </c>
      <c r="B580" s="38">
        <v>4002982</v>
      </c>
      <c r="C580" s="39">
        <v>1</v>
      </c>
      <c r="D580" s="40">
        <v>3</v>
      </c>
      <c r="E580" s="41">
        <v>37811</v>
      </c>
      <c r="F580" s="42" t="s">
        <v>148</v>
      </c>
      <c r="G580" s="43" t="s">
        <v>26</v>
      </c>
      <c r="H580" s="44">
        <v>6</v>
      </c>
      <c r="I580" s="45" t="s">
        <v>111</v>
      </c>
      <c r="J580" s="46" t="s">
        <v>112</v>
      </c>
      <c r="K580" s="47">
        <v>56</v>
      </c>
      <c r="L580" s="48">
        <v>2</v>
      </c>
      <c r="M580" s="49">
        <v>45042.345057870371</v>
      </c>
      <c r="N580" s="50">
        <v>45042.345763888887</v>
      </c>
      <c r="O580" s="51" t="s">
        <v>244</v>
      </c>
      <c r="P580" s="52" t="s">
        <v>407</v>
      </c>
      <c r="Q580" s="95" t="s">
        <v>401</v>
      </c>
      <c r="R580" s="53" t="s">
        <v>227</v>
      </c>
      <c r="S580" s="54" t="s">
        <v>169</v>
      </c>
    </row>
    <row r="581" spans="1:19">
      <c r="A581" s="37" t="s">
        <v>147</v>
      </c>
      <c r="B581" s="38">
        <v>4003007</v>
      </c>
      <c r="C581" s="39">
        <v>1</v>
      </c>
      <c r="D581" s="40">
        <v>3</v>
      </c>
      <c r="E581" s="41">
        <v>37811</v>
      </c>
      <c r="F581" s="42" t="s">
        <v>148</v>
      </c>
      <c r="G581" s="43" t="s">
        <v>26</v>
      </c>
      <c r="H581" s="44">
        <v>6</v>
      </c>
      <c r="I581" s="45" t="s">
        <v>111</v>
      </c>
      <c r="J581" s="46" t="s">
        <v>112</v>
      </c>
      <c r="K581" s="47">
        <v>56</v>
      </c>
      <c r="L581" s="48">
        <v>3</v>
      </c>
      <c r="M581" s="49">
        <v>45042.346400462957</v>
      </c>
      <c r="N581" s="50">
        <v>45042.347939814812</v>
      </c>
      <c r="O581" s="51" t="s">
        <v>481</v>
      </c>
      <c r="P581" s="52" t="s">
        <v>51</v>
      </c>
      <c r="Q581" s="95" t="s">
        <v>264</v>
      </c>
      <c r="R581" s="53" t="s">
        <v>414</v>
      </c>
      <c r="S581" s="54" t="s">
        <v>519</v>
      </c>
    </row>
    <row r="582" spans="1:19">
      <c r="A582" s="37" t="s">
        <v>147</v>
      </c>
      <c r="B582" s="38">
        <v>4003020</v>
      </c>
      <c r="C582" s="39">
        <v>1</v>
      </c>
      <c r="D582" s="40">
        <v>3</v>
      </c>
      <c r="E582" s="41">
        <v>37811</v>
      </c>
      <c r="F582" s="42" t="s">
        <v>148</v>
      </c>
      <c r="G582" s="43" t="s">
        <v>26</v>
      </c>
      <c r="H582" s="44">
        <v>6</v>
      </c>
      <c r="I582" s="45" t="s">
        <v>111</v>
      </c>
      <c r="J582" s="46" t="s">
        <v>112</v>
      </c>
      <c r="K582" s="47">
        <v>56</v>
      </c>
      <c r="L582" s="48">
        <v>4</v>
      </c>
      <c r="M582" s="49">
        <v>45042.347962962973</v>
      </c>
      <c r="N582" s="50">
        <v>45042.348668981482</v>
      </c>
      <c r="O582" s="51" t="s">
        <v>379</v>
      </c>
      <c r="P582" s="52" t="s">
        <v>407</v>
      </c>
      <c r="Q582" s="95" t="s">
        <v>229</v>
      </c>
      <c r="R582" s="53" t="s">
        <v>227</v>
      </c>
      <c r="S582" s="54" t="s">
        <v>51</v>
      </c>
    </row>
    <row r="583" spans="1:19">
      <c r="A583" s="37" t="s">
        <v>147</v>
      </c>
      <c r="B583" s="38">
        <v>4003029</v>
      </c>
      <c r="C583" s="39">
        <v>1</v>
      </c>
      <c r="D583" s="40">
        <v>3</v>
      </c>
      <c r="E583" s="41">
        <v>37811</v>
      </c>
      <c r="F583" s="42" t="s">
        <v>148</v>
      </c>
      <c r="G583" s="43" t="s">
        <v>26</v>
      </c>
      <c r="H583" s="44">
        <v>6</v>
      </c>
      <c r="I583" s="45" t="s">
        <v>111</v>
      </c>
      <c r="J583" s="46" t="s">
        <v>112</v>
      </c>
      <c r="K583" s="47">
        <v>56</v>
      </c>
      <c r="L583" s="48">
        <v>5</v>
      </c>
      <c r="M583" s="49">
        <v>45042.349074074067</v>
      </c>
      <c r="N583" s="50">
        <v>45042.349421296298</v>
      </c>
      <c r="O583" s="51" t="s">
        <v>98</v>
      </c>
      <c r="P583" s="52" t="s">
        <v>98</v>
      </c>
      <c r="Q583" s="95" t="s">
        <v>204</v>
      </c>
      <c r="R583" s="53" t="s">
        <v>160</v>
      </c>
      <c r="S583" s="54" t="s">
        <v>226</v>
      </c>
    </row>
    <row r="584" spans="1:19">
      <c r="A584" s="37" t="s">
        <v>147</v>
      </c>
      <c r="B584" s="38">
        <v>4003046</v>
      </c>
      <c r="C584" s="39">
        <v>1</v>
      </c>
      <c r="D584" s="40">
        <v>3</v>
      </c>
      <c r="E584" s="41">
        <v>37811</v>
      </c>
      <c r="F584" s="42" t="s">
        <v>148</v>
      </c>
      <c r="G584" s="43" t="s">
        <v>26</v>
      </c>
      <c r="H584" s="44">
        <v>6</v>
      </c>
      <c r="I584" s="45" t="s">
        <v>111</v>
      </c>
      <c r="J584" s="46" t="s">
        <v>112</v>
      </c>
      <c r="K584" s="47">
        <v>56</v>
      </c>
      <c r="L584" s="48">
        <v>6</v>
      </c>
      <c r="M584" s="49">
        <v>45042.350023148138</v>
      </c>
      <c r="N584" s="50">
        <v>45042.350868055553</v>
      </c>
      <c r="O584" s="51" t="s">
        <v>362</v>
      </c>
      <c r="P584" s="52" t="s">
        <v>384</v>
      </c>
      <c r="Q584" s="95" t="s">
        <v>121</v>
      </c>
      <c r="R584" s="53" t="s">
        <v>394</v>
      </c>
      <c r="S584" s="54" t="s">
        <v>352</v>
      </c>
    </row>
    <row r="585" spans="1:19">
      <c r="A585" s="37" t="s">
        <v>147</v>
      </c>
      <c r="B585" s="38">
        <v>4003061</v>
      </c>
      <c r="C585" s="39">
        <v>1</v>
      </c>
      <c r="D585" s="40">
        <v>3</v>
      </c>
      <c r="E585" s="41">
        <v>37811</v>
      </c>
      <c r="F585" s="42" t="s">
        <v>148</v>
      </c>
      <c r="G585" s="43" t="s">
        <v>26</v>
      </c>
      <c r="H585" s="44">
        <v>6</v>
      </c>
      <c r="I585" s="45" t="s">
        <v>111</v>
      </c>
      <c r="J585" s="46" t="s">
        <v>112</v>
      </c>
      <c r="K585" s="47">
        <v>56</v>
      </c>
      <c r="L585" s="48">
        <v>7</v>
      </c>
      <c r="M585" s="49">
        <v>45042.351331018523</v>
      </c>
      <c r="N585" s="50">
        <v>45042.351979166669</v>
      </c>
      <c r="O585" s="51" t="s">
        <v>407</v>
      </c>
      <c r="P585" s="52" t="s">
        <v>407</v>
      </c>
      <c r="Q585" s="95" t="s">
        <v>377</v>
      </c>
      <c r="R585" s="53" t="s">
        <v>160</v>
      </c>
      <c r="S585" s="54" t="s">
        <v>303</v>
      </c>
    </row>
    <row r="586" spans="1:19">
      <c r="A586" s="37" t="s">
        <v>147</v>
      </c>
      <c r="B586" s="38">
        <v>4003074</v>
      </c>
      <c r="C586" s="39">
        <v>1</v>
      </c>
      <c r="D586" s="40">
        <v>3</v>
      </c>
      <c r="E586" s="41">
        <v>37811</v>
      </c>
      <c r="F586" s="42" t="s">
        <v>148</v>
      </c>
      <c r="G586" s="43" t="s">
        <v>26</v>
      </c>
      <c r="H586" s="44">
        <v>6</v>
      </c>
      <c r="I586" s="45" t="s">
        <v>111</v>
      </c>
      <c r="J586" s="46" t="s">
        <v>112</v>
      </c>
      <c r="K586" s="47">
        <v>56</v>
      </c>
      <c r="L586" s="48">
        <v>8</v>
      </c>
      <c r="M586" s="49">
        <v>45042.352523148147</v>
      </c>
      <c r="N586" s="50">
        <v>45042.353182870371</v>
      </c>
      <c r="O586" s="51" t="s">
        <v>407</v>
      </c>
      <c r="P586" s="52" t="s">
        <v>407</v>
      </c>
      <c r="Q586" s="95" t="s">
        <v>74</v>
      </c>
      <c r="R586" s="53" t="s">
        <v>160</v>
      </c>
      <c r="S586" s="54" t="s">
        <v>348</v>
      </c>
    </row>
    <row r="587" spans="1:19">
      <c r="A587" s="37" t="s">
        <v>147</v>
      </c>
      <c r="B587" s="38">
        <v>4003087</v>
      </c>
      <c r="C587" s="39">
        <v>1</v>
      </c>
      <c r="D587" s="40">
        <v>3</v>
      </c>
      <c r="E587" s="41">
        <v>37811</v>
      </c>
      <c r="F587" s="42" t="s">
        <v>148</v>
      </c>
      <c r="G587" s="43" t="s">
        <v>26</v>
      </c>
      <c r="H587" s="44">
        <v>6</v>
      </c>
      <c r="I587" s="45" t="s">
        <v>111</v>
      </c>
      <c r="J587" s="46" t="s">
        <v>112</v>
      </c>
      <c r="K587" s="47">
        <v>56</v>
      </c>
      <c r="L587" s="48">
        <v>9</v>
      </c>
      <c r="M587" s="49">
        <v>45042.353703703702</v>
      </c>
      <c r="N587" s="50">
        <v>45042.354363425933</v>
      </c>
      <c r="O587" s="51" t="s">
        <v>407</v>
      </c>
      <c r="P587" s="52" t="s">
        <v>407</v>
      </c>
      <c r="Q587" s="95" t="s">
        <v>268</v>
      </c>
      <c r="R587" s="53" t="s">
        <v>160</v>
      </c>
      <c r="S587" s="54" t="s">
        <v>471</v>
      </c>
    </row>
    <row r="588" spans="1:19">
      <c r="A588" s="37" t="s">
        <v>147</v>
      </c>
      <c r="B588" s="38">
        <v>4003102</v>
      </c>
      <c r="C588" s="39">
        <v>1</v>
      </c>
      <c r="D588" s="40">
        <v>3</v>
      </c>
      <c r="E588" s="41">
        <v>37811</v>
      </c>
      <c r="F588" s="42" t="s">
        <v>148</v>
      </c>
      <c r="G588" s="43" t="s">
        <v>26</v>
      </c>
      <c r="H588" s="44">
        <v>6</v>
      </c>
      <c r="I588" s="45" t="s">
        <v>111</v>
      </c>
      <c r="J588" s="46" t="s">
        <v>112</v>
      </c>
      <c r="K588" s="47">
        <v>56</v>
      </c>
      <c r="L588" s="48">
        <v>10</v>
      </c>
      <c r="M588" s="49">
        <v>45042.354791666658</v>
      </c>
      <c r="N588" s="50">
        <v>45042.355439814812</v>
      </c>
      <c r="O588" s="51" t="s">
        <v>407</v>
      </c>
      <c r="P588" s="52" t="s">
        <v>407</v>
      </c>
      <c r="Q588" s="95" t="s">
        <v>258</v>
      </c>
      <c r="R588" s="53" t="s">
        <v>160</v>
      </c>
      <c r="S588" s="54" t="s">
        <v>231</v>
      </c>
    </row>
    <row r="589" spans="1:19">
      <c r="A589" s="37" t="s">
        <v>147</v>
      </c>
      <c r="B589" s="38">
        <v>4003124</v>
      </c>
      <c r="C589" s="39">
        <v>1</v>
      </c>
      <c r="D589" s="40">
        <v>3</v>
      </c>
      <c r="E589" s="41">
        <v>37811</v>
      </c>
      <c r="F589" s="42" t="s">
        <v>148</v>
      </c>
      <c r="G589" s="43" t="s">
        <v>26</v>
      </c>
      <c r="H589" s="44">
        <v>6</v>
      </c>
      <c r="I589" s="45" t="s">
        <v>111</v>
      </c>
      <c r="J589" s="46" t="s">
        <v>112</v>
      </c>
      <c r="K589" s="47">
        <v>56</v>
      </c>
      <c r="L589" s="48">
        <v>11</v>
      </c>
      <c r="M589" s="49">
        <v>45042.356030092589</v>
      </c>
      <c r="N589" s="50">
        <v>45042.356689814813</v>
      </c>
      <c r="O589" s="51" t="s">
        <v>407</v>
      </c>
      <c r="P589" s="52" t="s">
        <v>407</v>
      </c>
      <c r="Q589" s="95" t="s">
        <v>287</v>
      </c>
      <c r="R589" s="53" t="s">
        <v>160</v>
      </c>
      <c r="S589" s="54" t="s">
        <v>408</v>
      </c>
    </row>
    <row r="590" spans="1:19">
      <c r="A590" s="37" t="s">
        <v>147</v>
      </c>
      <c r="B590" s="38">
        <v>4003144</v>
      </c>
      <c r="C590" s="39">
        <v>1</v>
      </c>
      <c r="D590" s="40">
        <v>3</v>
      </c>
      <c r="E590" s="41">
        <v>37811</v>
      </c>
      <c r="F590" s="42" t="s">
        <v>148</v>
      </c>
      <c r="G590" s="43" t="s">
        <v>26</v>
      </c>
      <c r="H590" s="44">
        <v>6</v>
      </c>
      <c r="I590" s="45" t="s">
        <v>111</v>
      </c>
      <c r="J590" s="46" t="s">
        <v>112</v>
      </c>
      <c r="K590" s="47">
        <v>56</v>
      </c>
      <c r="L590" s="48">
        <v>12</v>
      </c>
      <c r="M590" s="49">
        <v>45042.357175925928</v>
      </c>
      <c r="N590" s="50">
        <v>45042.357858796298</v>
      </c>
      <c r="O590" s="51" t="s">
        <v>383</v>
      </c>
      <c r="P590" s="52" t="s">
        <v>407</v>
      </c>
      <c r="Q590" s="95" t="s">
        <v>215</v>
      </c>
      <c r="R590" s="53" t="s">
        <v>229</v>
      </c>
      <c r="S590" s="54" t="s">
        <v>471</v>
      </c>
    </row>
    <row r="591" spans="1:19">
      <c r="A591" s="37" t="s">
        <v>147</v>
      </c>
      <c r="B591" s="38">
        <v>4003162</v>
      </c>
      <c r="C591" s="39">
        <v>1</v>
      </c>
      <c r="D591" s="40">
        <v>3</v>
      </c>
      <c r="E591" s="41">
        <v>37811</v>
      </c>
      <c r="F591" s="42" t="s">
        <v>148</v>
      </c>
      <c r="G591" s="43" t="s">
        <v>26</v>
      </c>
      <c r="H591" s="44">
        <v>6</v>
      </c>
      <c r="I591" s="45" t="s">
        <v>111</v>
      </c>
      <c r="J591" s="46" t="s">
        <v>112</v>
      </c>
      <c r="K591" s="47">
        <v>56</v>
      </c>
      <c r="L591" s="48">
        <v>13</v>
      </c>
      <c r="M591" s="49">
        <v>45042.35837962963</v>
      </c>
      <c r="N591" s="50">
        <v>45042.359027777777</v>
      </c>
      <c r="O591" s="51" t="s">
        <v>407</v>
      </c>
      <c r="P591" s="52" t="s">
        <v>407</v>
      </c>
      <c r="Q591" s="95" t="s">
        <v>268</v>
      </c>
      <c r="R591" s="53" t="s">
        <v>160</v>
      </c>
      <c r="S591" s="54" t="s">
        <v>471</v>
      </c>
    </row>
    <row r="592" spans="1:19">
      <c r="A592" s="37" t="s">
        <v>147</v>
      </c>
      <c r="B592" s="38">
        <v>4003184</v>
      </c>
      <c r="C592" s="39">
        <v>1</v>
      </c>
      <c r="D592" s="40">
        <v>3</v>
      </c>
      <c r="E592" s="41">
        <v>37811</v>
      </c>
      <c r="F592" s="42" t="s">
        <v>148</v>
      </c>
      <c r="G592" s="43" t="s">
        <v>26</v>
      </c>
      <c r="H592" s="44">
        <v>6</v>
      </c>
      <c r="I592" s="45" t="s">
        <v>111</v>
      </c>
      <c r="J592" s="46" t="s">
        <v>112</v>
      </c>
      <c r="K592" s="47">
        <v>56</v>
      </c>
      <c r="L592" s="48">
        <v>14</v>
      </c>
      <c r="M592" s="49">
        <v>45042.359502314823</v>
      </c>
      <c r="N592" s="50">
        <v>45042.360150462962</v>
      </c>
      <c r="O592" s="51" t="s">
        <v>384</v>
      </c>
      <c r="P592" s="52" t="s">
        <v>384</v>
      </c>
      <c r="Q592" s="95" t="s">
        <v>191</v>
      </c>
      <c r="R592" s="53" t="s">
        <v>160</v>
      </c>
      <c r="S592" s="54" t="s">
        <v>380</v>
      </c>
    </row>
    <row r="593" spans="1:19">
      <c r="A593" s="37" t="s">
        <v>147</v>
      </c>
      <c r="B593" s="38">
        <v>4003201</v>
      </c>
      <c r="C593" s="39">
        <v>1</v>
      </c>
      <c r="D593" s="40">
        <v>3</v>
      </c>
      <c r="E593" s="41">
        <v>37811</v>
      </c>
      <c r="F593" s="42" t="s">
        <v>148</v>
      </c>
      <c r="G593" s="43" t="s">
        <v>26</v>
      </c>
      <c r="H593" s="44">
        <v>6</v>
      </c>
      <c r="I593" s="45" t="s">
        <v>111</v>
      </c>
      <c r="J593" s="46" t="s">
        <v>112</v>
      </c>
      <c r="K593" s="47">
        <v>56</v>
      </c>
      <c r="L593" s="48">
        <v>15</v>
      </c>
      <c r="M593" s="49">
        <v>45042.360671296286</v>
      </c>
      <c r="N593" s="50">
        <v>45042.361331018517</v>
      </c>
      <c r="O593" s="51" t="s">
        <v>407</v>
      </c>
      <c r="P593" s="52" t="s">
        <v>407</v>
      </c>
      <c r="Q593" s="95" t="s">
        <v>193</v>
      </c>
      <c r="R593" s="53" t="s">
        <v>160</v>
      </c>
      <c r="S593" s="54" t="s">
        <v>471</v>
      </c>
    </row>
    <row r="594" spans="1:19">
      <c r="A594" s="37" t="s">
        <v>147</v>
      </c>
      <c r="B594" s="38">
        <v>4003221</v>
      </c>
      <c r="C594" s="39">
        <v>1</v>
      </c>
      <c r="D594" s="40">
        <v>3</v>
      </c>
      <c r="E594" s="41">
        <v>37811</v>
      </c>
      <c r="F594" s="42" t="s">
        <v>148</v>
      </c>
      <c r="G594" s="43" t="s">
        <v>26</v>
      </c>
      <c r="H594" s="44">
        <v>6</v>
      </c>
      <c r="I594" s="45" t="s">
        <v>111</v>
      </c>
      <c r="J594" s="46" t="s">
        <v>112</v>
      </c>
      <c r="K594" s="47">
        <v>56</v>
      </c>
      <c r="L594" s="48">
        <v>16</v>
      </c>
      <c r="M594" s="49">
        <v>45042.361805555563</v>
      </c>
      <c r="N594" s="50">
        <v>45042.362453703703</v>
      </c>
      <c r="O594" s="51" t="s">
        <v>384</v>
      </c>
      <c r="P594" s="52" t="s">
        <v>384</v>
      </c>
      <c r="Q594" s="95" t="s">
        <v>191</v>
      </c>
      <c r="R594" s="53" t="s">
        <v>160</v>
      </c>
      <c r="S594" s="54" t="s">
        <v>380</v>
      </c>
    </row>
    <row r="595" spans="1:19">
      <c r="A595" s="37" t="s">
        <v>147</v>
      </c>
      <c r="B595" s="38">
        <v>4003238</v>
      </c>
      <c r="C595" s="39">
        <v>1</v>
      </c>
      <c r="D595" s="40">
        <v>3</v>
      </c>
      <c r="E595" s="41">
        <v>37811</v>
      </c>
      <c r="F595" s="42" t="s">
        <v>148</v>
      </c>
      <c r="G595" s="43" t="s">
        <v>26</v>
      </c>
      <c r="H595" s="44">
        <v>6</v>
      </c>
      <c r="I595" s="45" t="s">
        <v>111</v>
      </c>
      <c r="J595" s="46" t="s">
        <v>112</v>
      </c>
      <c r="K595" s="47">
        <v>56</v>
      </c>
      <c r="L595" s="48">
        <v>17</v>
      </c>
      <c r="M595" s="49">
        <v>45042.362951388888</v>
      </c>
      <c r="N595" s="50">
        <v>45042.363599537042</v>
      </c>
      <c r="O595" s="51" t="s">
        <v>407</v>
      </c>
      <c r="P595" s="52" t="s">
        <v>407</v>
      </c>
      <c r="Q595" s="95" t="s">
        <v>209</v>
      </c>
      <c r="R595" s="53" t="s">
        <v>160</v>
      </c>
      <c r="S595" s="54" t="s">
        <v>280</v>
      </c>
    </row>
    <row r="596" spans="1:19">
      <c r="A596" s="37" t="s">
        <v>147</v>
      </c>
      <c r="B596" s="38">
        <v>4003261</v>
      </c>
      <c r="C596" s="39">
        <v>1</v>
      </c>
      <c r="D596" s="40">
        <v>3</v>
      </c>
      <c r="E596" s="41">
        <v>37811</v>
      </c>
      <c r="F596" s="42" t="s">
        <v>148</v>
      </c>
      <c r="G596" s="43" t="s">
        <v>26</v>
      </c>
      <c r="H596" s="44">
        <v>6</v>
      </c>
      <c r="I596" s="45" t="s">
        <v>111</v>
      </c>
      <c r="J596" s="46" t="s">
        <v>112</v>
      </c>
      <c r="K596" s="47">
        <v>56</v>
      </c>
      <c r="L596" s="48">
        <v>18</v>
      </c>
      <c r="M596" s="49">
        <v>45042.364016203697</v>
      </c>
      <c r="N596" s="50">
        <v>45042.364699074067</v>
      </c>
      <c r="O596" s="51" t="s">
        <v>120</v>
      </c>
      <c r="P596" s="52" t="s">
        <v>407</v>
      </c>
      <c r="Q596" s="95" t="s">
        <v>207</v>
      </c>
      <c r="R596" s="53" t="s">
        <v>156</v>
      </c>
      <c r="S596" s="54" t="s">
        <v>231</v>
      </c>
    </row>
    <row r="597" spans="1:19">
      <c r="A597" s="37" t="s">
        <v>147</v>
      </c>
      <c r="B597" s="38">
        <v>4003278</v>
      </c>
      <c r="C597" s="39">
        <v>1</v>
      </c>
      <c r="D597" s="40">
        <v>3</v>
      </c>
      <c r="E597" s="41">
        <v>37811</v>
      </c>
      <c r="F597" s="42" t="s">
        <v>148</v>
      </c>
      <c r="G597" s="43" t="s">
        <v>26</v>
      </c>
      <c r="H597" s="44">
        <v>6</v>
      </c>
      <c r="I597" s="45" t="s">
        <v>111</v>
      </c>
      <c r="J597" s="46" t="s">
        <v>112</v>
      </c>
      <c r="K597" s="47">
        <v>56</v>
      </c>
      <c r="L597" s="48">
        <v>19</v>
      </c>
      <c r="M597" s="49">
        <v>45042.36519675926</v>
      </c>
      <c r="N597" s="50">
        <v>45042.365856481483</v>
      </c>
      <c r="O597" s="51" t="s">
        <v>407</v>
      </c>
      <c r="P597" s="52" t="s">
        <v>407</v>
      </c>
      <c r="Q597" s="95" t="s">
        <v>209</v>
      </c>
      <c r="R597" s="53" t="s">
        <v>160</v>
      </c>
      <c r="S597" s="54" t="s">
        <v>520</v>
      </c>
    </row>
    <row r="598" spans="1:19">
      <c r="A598" s="37" t="s">
        <v>147</v>
      </c>
      <c r="B598" s="38">
        <v>4003305</v>
      </c>
      <c r="C598" s="39">
        <v>1</v>
      </c>
      <c r="D598" s="40">
        <v>3</v>
      </c>
      <c r="E598" s="41">
        <v>37811</v>
      </c>
      <c r="F598" s="42" t="s">
        <v>148</v>
      </c>
      <c r="G598" s="43" t="s">
        <v>26</v>
      </c>
      <c r="H598" s="44">
        <v>6</v>
      </c>
      <c r="I598" s="45" t="s">
        <v>111</v>
      </c>
      <c r="J598" s="46" t="s">
        <v>112</v>
      </c>
      <c r="K598" s="47">
        <v>56</v>
      </c>
      <c r="L598" s="48">
        <v>20</v>
      </c>
      <c r="M598" s="49">
        <v>45042.366284722222</v>
      </c>
      <c r="N598" s="50">
        <v>45042.366956018523</v>
      </c>
      <c r="O598" s="51" t="s">
        <v>120</v>
      </c>
      <c r="P598" s="52" t="s">
        <v>407</v>
      </c>
      <c r="Q598" s="95" t="s">
        <v>258</v>
      </c>
      <c r="R598" s="53" t="s">
        <v>156</v>
      </c>
      <c r="S598" s="54" t="s">
        <v>303</v>
      </c>
    </row>
    <row r="599" spans="1:19">
      <c r="A599" s="37" t="s">
        <v>147</v>
      </c>
      <c r="B599" s="38">
        <v>4003324</v>
      </c>
      <c r="C599" s="39">
        <v>1</v>
      </c>
      <c r="D599" s="40">
        <v>3</v>
      </c>
      <c r="E599" s="41">
        <v>37811</v>
      </c>
      <c r="F599" s="42" t="s">
        <v>148</v>
      </c>
      <c r="G599" s="43" t="s">
        <v>26</v>
      </c>
      <c r="H599" s="44">
        <v>6</v>
      </c>
      <c r="I599" s="45" t="s">
        <v>111</v>
      </c>
      <c r="J599" s="46" t="s">
        <v>112</v>
      </c>
      <c r="K599" s="47">
        <v>56</v>
      </c>
      <c r="L599" s="48">
        <v>21</v>
      </c>
      <c r="M599" s="49">
        <v>45042.367337962962</v>
      </c>
      <c r="N599" s="50">
        <v>45042.367997685193</v>
      </c>
      <c r="O599" s="51" t="s">
        <v>407</v>
      </c>
      <c r="P599" s="52" t="s">
        <v>407</v>
      </c>
      <c r="Q599" s="95" t="s">
        <v>107</v>
      </c>
      <c r="R599" s="53" t="s">
        <v>160</v>
      </c>
      <c r="S599" s="54" t="s">
        <v>412</v>
      </c>
    </row>
    <row r="600" spans="1:19">
      <c r="A600" s="37" t="s">
        <v>147</v>
      </c>
      <c r="B600" s="38">
        <v>4003350</v>
      </c>
      <c r="C600" s="39">
        <v>1</v>
      </c>
      <c r="D600" s="40">
        <v>3</v>
      </c>
      <c r="E600" s="41">
        <v>37811</v>
      </c>
      <c r="F600" s="42" t="s">
        <v>148</v>
      </c>
      <c r="G600" s="43" t="s">
        <v>26</v>
      </c>
      <c r="H600" s="44">
        <v>6</v>
      </c>
      <c r="I600" s="45" t="s">
        <v>111</v>
      </c>
      <c r="J600" s="46" t="s">
        <v>112</v>
      </c>
      <c r="K600" s="47">
        <v>56</v>
      </c>
      <c r="L600" s="48">
        <v>22</v>
      </c>
      <c r="M600" s="49">
        <v>45042.36855324074</v>
      </c>
      <c r="N600" s="50">
        <v>45042.369212962964</v>
      </c>
      <c r="O600" s="51" t="s">
        <v>407</v>
      </c>
      <c r="P600" s="52" t="s">
        <v>407</v>
      </c>
      <c r="Q600" s="95" t="s">
        <v>218</v>
      </c>
      <c r="R600" s="53" t="s">
        <v>160</v>
      </c>
      <c r="S600" s="54" t="s">
        <v>181</v>
      </c>
    </row>
    <row r="601" spans="1:19">
      <c r="A601" s="37" t="s">
        <v>147</v>
      </c>
      <c r="B601" s="38">
        <v>4003373</v>
      </c>
      <c r="C601" s="39">
        <v>1</v>
      </c>
      <c r="D601" s="40">
        <v>3</v>
      </c>
      <c r="E601" s="41">
        <v>37811</v>
      </c>
      <c r="F601" s="42" t="s">
        <v>148</v>
      </c>
      <c r="G601" s="43" t="s">
        <v>26</v>
      </c>
      <c r="H601" s="44">
        <v>6</v>
      </c>
      <c r="I601" s="45" t="s">
        <v>111</v>
      </c>
      <c r="J601" s="46" t="s">
        <v>112</v>
      </c>
      <c r="K601" s="47">
        <v>56</v>
      </c>
      <c r="L601" s="48">
        <v>23</v>
      </c>
      <c r="M601" s="49">
        <v>45042.369664351849</v>
      </c>
      <c r="N601" s="50">
        <v>45042.370324074072</v>
      </c>
      <c r="O601" s="51" t="s">
        <v>407</v>
      </c>
      <c r="P601" s="52" t="s">
        <v>407</v>
      </c>
      <c r="Q601" s="95" t="s">
        <v>297</v>
      </c>
      <c r="R601" s="53" t="s">
        <v>160</v>
      </c>
      <c r="S601" s="54" t="s">
        <v>303</v>
      </c>
    </row>
    <row r="602" spans="1:19">
      <c r="A602" s="37" t="s">
        <v>147</v>
      </c>
      <c r="B602" s="38">
        <v>4003398</v>
      </c>
      <c r="C602" s="39">
        <v>1</v>
      </c>
      <c r="D602" s="40">
        <v>3</v>
      </c>
      <c r="E602" s="41">
        <v>37811</v>
      </c>
      <c r="F602" s="42" t="s">
        <v>148</v>
      </c>
      <c r="G602" s="43" t="s">
        <v>26</v>
      </c>
      <c r="H602" s="44">
        <v>6</v>
      </c>
      <c r="I602" s="45" t="s">
        <v>111</v>
      </c>
      <c r="J602" s="46" t="s">
        <v>112</v>
      </c>
      <c r="K602" s="47">
        <v>56</v>
      </c>
      <c r="L602" s="48">
        <v>24</v>
      </c>
      <c r="M602" s="49">
        <v>45042.370810185188</v>
      </c>
      <c r="N602" s="50">
        <v>45042.371469907397</v>
      </c>
      <c r="O602" s="51" t="s">
        <v>407</v>
      </c>
      <c r="P602" s="52" t="s">
        <v>407</v>
      </c>
      <c r="Q602" s="95" t="s">
        <v>215</v>
      </c>
      <c r="R602" s="53" t="s">
        <v>160</v>
      </c>
      <c r="S602" s="54" t="s">
        <v>280</v>
      </c>
    </row>
    <row r="603" spans="1:19">
      <c r="A603" s="37" t="s">
        <v>147</v>
      </c>
      <c r="B603" s="38">
        <v>4003424</v>
      </c>
      <c r="C603" s="39">
        <v>1</v>
      </c>
      <c r="D603" s="40">
        <v>3</v>
      </c>
      <c r="E603" s="41">
        <v>37811</v>
      </c>
      <c r="F603" s="42" t="s">
        <v>148</v>
      </c>
      <c r="G603" s="43" t="s">
        <v>26</v>
      </c>
      <c r="H603" s="44">
        <v>6</v>
      </c>
      <c r="I603" s="45" t="s">
        <v>111</v>
      </c>
      <c r="J603" s="46" t="s">
        <v>112</v>
      </c>
      <c r="K603" s="47">
        <v>56</v>
      </c>
      <c r="L603" s="48">
        <v>25</v>
      </c>
      <c r="M603" s="49">
        <v>45042.371932870366</v>
      </c>
      <c r="N603" s="50">
        <v>45042.37259259259</v>
      </c>
      <c r="O603" s="51" t="s">
        <v>407</v>
      </c>
      <c r="P603" s="52" t="s">
        <v>407</v>
      </c>
      <c r="Q603" s="95" t="s">
        <v>377</v>
      </c>
      <c r="R603" s="53" t="s">
        <v>160</v>
      </c>
      <c r="S603" s="54" t="s">
        <v>380</v>
      </c>
    </row>
    <row r="604" spans="1:19">
      <c r="A604" s="37" t="s">
        <v>147</v>
      </c>
      <c r="B604" s="38">
        <v>4003449</v>
      </c>
      <c r="C604" s="39">
        <v>1</v>
      </c>
      <c r="D604" s="40">
        <v>3</v>
      </c>
      <c r="E604" s="41">
        <v>37811</v>
      </c>
      <c r="F604" s="42" t="s">
        <v>148</v>
      </c>
      <c r="G604" s="43" t="s">
        <v>26</v>
      </c>
      <c r="H604" s="44">
        <v>6</v>
      </c>
      <c r="I604" s="45" t="s">
        <v>111</v>
      </c>
      <c r="J604" s="46" t="s">
        <v>112</v>
      </c>
      <c r="K604" s="47">
        <v>56</v>
      </c>
      <c r="L604" s="48">
        <v>26</v>
      </c>
      <c r="M604" s="49">
        <v>45042.373182870368</v>
      </c>
      <c r="N604" s="50">
        <v>45042.373842592591</v>
      </c>
      <c r="O604" s="51" t="s">
        <v>407</v>
      </c>
      <c r="P604" s="52" t="s">
        <v>407</v>
      </c>
      <c r="Q604" s="95" t="s">
        <v>287</v>
      </c>
      <c r="R604" s="53" t="s">
        <v>160</v>
      </c>
      <c r="S604" s="54" t="s">
        <v>408</v>
      </c>
    </row>
    <row r="605" spans="1:19">
      <c r="A605" s="37" t="s">
        <v>147</v>
      </c>
      <c r="B605" s="38">
        <v>4003476</v>
      </c>
      <c r="C605" s="39">
        <v>1</v>
      </c>
      <c r="D605" s="40">
        <v>3</v>
      </c>
      <c r="E605" s="41">
        <v>37811</v>
      </c>
      <c r="F605" s="42" t="s">
        <v>148</v>
      </c>
      <c r="G605" s="43" t="s">
        <v>26</v>
      </c>
      <c r="H605" s="44">
        <v>6</v>
      </c>
      <c r="I605" s="45" t="s">
        <v>111</v>
      </c>
      <c r="J605" s="46" t="s">
        <v>112</v>
      </c>
      <c r="K605" s="47">
        <v>56</v>
      </c>
      <c r="L605" s="48">
        <v>27</v>
      </c>
      <c r="M605" s="49">
        <v>45042.374305555553</v>
      </c>
      <c r="N605" s="50">
        <v>45042.374988425923</v>
      </c>
      <c r="O605" s="51" t="s">
        <v>120</v>
      </c>
      <c r="P605" s="52" t="s">
        <v>407</v>
      </c>
      <c r="Q605" s="95" t="s">
        <v>377</v>
      </c>
      <c r="R605" s="53" t="s">
        <v>75</v>
      </c>
      <c r="S605" s="54" t="s">
        <v>280</v>
      </c>
    </row>
    <row r="606" spans="1:19">
      <c r="A606" s="37" t="s">
        <v>147</v>
      </c>
      <c r="B606" s="38">
        <v>4003498</v>
      </c>
      <c r="C606" s="39">
        <v>1</v>
      </c>
      <c r="D606" s="40">
        <v>3</v>
      </c>
      <c r="E606" s="41">
        <v>37811</v>
      </c>
      <c r="F606" s="42" t="s">
        <v>148</v>
      </c>
      <c r="G606" s="43" t="s">
        <v>26</v>
      </c>
      <c r="H606" s="44">
        <v>6</v>
      </c>
      <c r="I606" s="45" t="s">
        <v>111</v>
      </c>
      <c r="J606" s="46" t="s">
        <v>112</v>
      </c>
      <c r="K606" s="47">
        <v>56</v>
      </c>
      <c r="L606" s="48">
        <v>28</v>
      </c>
      <c r="M606" s="49">
        <v>45042.375439814823</v>
      </c>
      <c r="N606" s="50">
        <v>45042.376099537039</v>
      </c>
      <c r="O606" s="51" t="s">
        <v>407</v>
      </c>
      <c r="P606" s="52" t="s">
        <v>407</v>
      </c>
      <c r="Q606" s="95" t="s">
        <v>297</v>
      </c>
      <c r="R606" s="53" t="s">
        <v>160</v>
      </c>
      <c r="S606" s="54" t="s">
        <v>303</v>
      </c>
    </row>
    <row r="607" spans="1:19">
      <c r="A607" s="37" t="s">
        <v>147</v>
      </c>
      <c r="B607" s="38">
        <v>4003516</v>
      </c>
      <c r="C607" s="39">
        <v>1</v>
      </c>
      <c r="D607" s="40">
        <v>3</v>
      </c>
      <c r="E607" s="41">
        <v>37811</v>
      </c>
      <c r="F607" s="42" t="s">
        <v>148</v>
      </c>
      <c r="G607" s="43" t="s">
        <v>26</v>
      </c>
      <c r="H607" s="44">
        <v>6</v>
      </c>
      <c r="I607" s="45" t="s">
        <v>111</v>
      </c>
      <c r="J607" s="46" t="s">
        <v>112</v>
      </c>
      <c r="K607" s="47">
        <v>56</v>
      </c>
      <c r="L607" s="48">
        <v>29</v>
      </c>
      <c r="M607" s="49">
        <v>45042.376620370371</v>
      </c>
      <c r="N607" s="50">
        <v>45042.377303240741</v>
      </c>
      <c r="O607" s="51" t="s">
        <v>383</v>
      </c>
      <c r="P607" s="52" t="s">
        <v>384</v>
      </c>
      <c r="Q607" s="95" t="s">
        <v>268</v>
      </c>
      <c r="R607" s="53" t="s">
        <v>156</v>
      </c>
      <c r="S607" s="54" t="s">
        <v>348</v>
      </c>
    </row>
    <row r="608" spans="1:19">
      <c r="A608" s="37" t="s">
        <v>147</v>
      </c>
      <c r="B608" s="38">
        <v>4003541</v>
      </c>
      <c r="C608" s="39">
        <v>1</v>
      </c>
      <c r="D608" s="40">
        <v>3</v>
      </c>
      <c r="E608" s="41">
        <v>37811</v>
      </c>
      <c r="F608" s="42" t="s">
        <v>148</v>
      </c>
      <c r="G608" s="43" t="s">
        <v>26</v>
      </c>
      <c r="H608" s="44">
        <v>6</v>
      </c>
      <c r="I608" s="45" t="s">
        <v>111</v>
      </c>
      <c r="J608" s="46" t="s">
        <v>112</v>
      </c>
      <c r="K608" s="47">
        <v>56</v>
      </c>
      <c r="L608" s="48">
        <v>30</v>
      </c>
      <c r="M608" s="49">
        <v>45042.377812500003</v>
      </c>
      <c r="N608" s="50">
        <v>45042.378472222219</v>
      </c>
      <c r="O608" s="51" t="s">
        <v>407</v>
      </c>
      <c r="P608" s="52" t="s">
        <v>407</v>
      </c>
      <c r="Q608" s="95" t="s">
        <v>193</v>
      </c>
      <c r="R608" s="53" t="s">
        <v>160</v>
      </c>
      <c r="S608" s="54" t="s">
        <v>471</v>
      </c>
    </row>
    <row r="609" spans="1:19">
      <c r="A609" s="37" t="s">
        <v>147</v>
      </c>
      <c r="B609" s="38">
        <v>4003566</v>
      </c>
      <c r="C609" s="39">
        <v>1</v>
      </c>
      <c r="D609" s="40">
        <v>3</v>
      </c>
      <c r="E609" s="41">
        <v>37811</v>
      </c>
      <c r="F609" s="42" t="s">
        <v>148</v>
      </c>
      <c r="G609" s="43" t="s">
        <v>26</v>
      </c>
      <c r="H609" s="44">
        <v>6</v>
      </c>
      <c r="I609" s="45" t="s">
        <v>111</v>
      </c>
      <c r="J609" s="46" t="s">
        <v>112</v>
      </c>
      <c r="K609" s="47">
        <v>56</v>
      </c>
      <c r="L609" s="48">
        <v>31</v>
      </c>
      <c r="M609" s="49">
        <v>45042.378923611112</v>
      </c>
      <c r="N609" s="50">
        <v>45042.379571759258</v>
      </c>
      <c r="O609" s="51" t="s">
        <v>384</v>
      </c>
      <c r="P609" s="52" t="s">
        <v>384</v>
      </c>
      <c r="Q609" s="95" t="s">
        <v>297</v>
      </c>
      <c r="R609" s="53" t="s">
        <v>160</v>
      </c>
      <c r="S609" s="54" t="s">
        <v>303</v>
      </c>
    </row>
    <row r="610" spans="1:19">
      <c r="A610" s="37" t="s">
        <v>147</v>
      </c>
      <c r="B610" s="38">
        <v>4003589</v>
      </c>
      <c r="C610" s="39">
        <v>1</v>
      </c>
      <c r="D610" s="40">
        <v>3</v>
      </c>
      <c r="E610" s="41">
        <v>37811</v>
      </c>
      <c r="F610" s="42" t="s">
        <v>148</v>
      </c>
      <c r="G610" s="43" t="s">
        <v>26</v>
      </c>
      <c r="H610" s="44">
        <v>6</v>
      </c>
      <c r="I610" s="45" t="s">
        <v>111</v>
      </c>
      <c r="J610" s="46" t="s">
        <v>112</v>
      </c>
      <c r="K610" s="47">
        <v>56</v>
      </c>
      <c r="L610" s="48">
        <v>32</v>
      </c>
      <c r="M610" s="49">
        <v>45042.380370370367</v>
      </c>
      <c r="N610" s="50">
        <v>45042.381377314807</v>
      </c>
      <c r="O610" s="51" t="s">
        <v>459</v>
      </c>
      <c r="P610" s="52" t="s">
        <v>244</v>
      </c>
      <c r="Q610" s="95" t="s">
        <v>169</v>
      </c>
      <c r="R610" s="53" t="s">
        <v>72</v>
      </c>
      <c r="S610" s="54" t="s">
        <v>521</v>
      </c>
    </row>
    <row r="611" spans="1:19">
      <c r="A611" s="37" t="s">
        <v>147</v>
      </c>
      <c r="B611" s="38">
        <v>4003642</v>
      </c>
      <c r="C611" s="39">
        <v>1</v>
      </c>
      <c r="D611" s="40">
        <v>3</v>
      </c>
      <c r="E611" s="41">
        <v>37811</v>
      </c>
      <c r="F611" s="42" t="s">
        <v>148</v>
      </c>
      <c r="G611" s="43" t="s">
        <v>26</v>
      </c>
      <c r="H611" s="44">
        <v>6</v>
      </c>
      <c r="I611" s="45" t="s">
        <v>111</v>
      </c>
      <c r="J611" s="46" t="s">
        <v>112</v>
      </c>
      <c r="K611" s="47">
        <v>56</v>
      </c>
      <c r="L611" s="48">
        <v>33</v>
      </c>
      <c r="M611" s="49">
        <v>45042.382222222222</v>
      </c>
      <c r="N611" s="50">
        <v>45042.382870370369</v>
      </c>
      <c r="O611" s="51" t="s">
        <v>407</v>
      </c>
      <c r="P611" s="52" t="s">
        <v>407</v>
      </c>
      <c r="Q611" s="95" t="s">
        <v>242</v>
      </c>
      <c r="R611" s="53" t="s">
        <v>160</v>
      </c>
      <c r="S611" s="54" t="s">
        <v>123</v>
      </c>
    </row>
    <row r="612" spans="1:19">
      <c r="A612" s="37" t="s">
        <v>147</v>
      </c>
      <c r="B612" s="38">
        <v>4003667</v>
      </c>
      <c r="C612" s="39">
        <v>1</v>
      </c>
      <c r="D612" s="40">
        <v>3</v>
      </c>
      <c r="E612" s="41">
        <v>37811</v>
      </c>
      <c r="F612" s="42" t="s">
        <v>148</v>
      </c>
      <c r="G612" s="43" t="s">
        <v>26</v>
      </c>
      <c r="H612" s="44">
        <v>6</v>
      </c>
      <c r="I612" s="45" t="s">
        <v>111</v>
      </c>
      <c r="J612" s="46" t="s">
        <v>112</v>
      </c>
      <c r="K612" s="47">
        <v>56</v>
      </c>
      <c r="L612" s="48">
        <v>34</v>
      </c>
      <c r="M612" s="49">
        <v>45042.383333333331</v>
      </c>
      <c r="N612" s="50">
        <v>45042.383993055562</v>
      </c>
      <c r="O612" s="51" t="s">
        <v>407</v>
      </c>
      <c r="P612" s="52" t="s">
        <v>384</v>
      </c>
      <c r="Q612" s="95" t="s">
        <v>377</v>
      </c>
      <c r="R612" s="53" t="s">
        <v>160</v>
      </c>
      <c r="S612" s="54" t="s">
        <v>303</v>
      </c>
    </row>
    <row r="613" spans="1:19">
      <c r="A613" s="37" t="s">
        <v>147</v>
      </c>
      <c r="B613" s="38">
        <v>4003689</v>
      </c>
      <c r="C613" s="39">
        <v>1</v>
      </c>
      <c r="D613" s="40">
        <v>3</v>
      </c>
      <c r="E613" s="41">
        <v>37811</v>
      </c>
      <c r="F613" s="42" t="s">
        <v>148</v>
      </c>
      <c r="G613" s="43" t="s">
        <v>26</v>
      </c>
      <c r="H613" s="44">
        <v>6</v>
      </c>
      <c r="I613" s="45" t="s">
        <v>111</v>
      </c>
      <c r="J613" s="46" t="s">
        <v>112</v>
      </c>
      <c r="K613" s="47">
        <v>56</v>
      </c>
      <c r="L613" s="48">
        <v>35</v>
      </c>
      <c r="M613" s="49">
        <v>45042.384398148148</v>
      </c>
      <c r="N613" s="50">
        <v>45042.385057870371</v>
      </c>
      <c r="O613" s="51" t="s">
        <v>407</v>
      </c>
      <c r="P613" s="52" t="s">
        <v>407</v>
      </c>
      <c r="Q613" s="95" t="s">
        <v>204</v>
      </c>
      <c r="R613" s="53" t="s">
        <v>160</v>
      </c>
      <c r="S613" s="54" t="s">
        <v>220</v>
      </c>
    </row>
    <row r="614" spans="1:19">
      <c r="A614" s="37" t="s">
        <v>147</v>
      </c>
      <c r="B614" s="38">
        <v>4003714</v>
      </c>
      <c r="C614" s="39">
        <v>1</v>
      </c>
      <c r="D614" s="40">
        <v>3</v>
      </c>
      <c r="E614" s="41">
        <v>37811</v>
      </c>
      <c r="F614" s="42" t="s">
        <v>148</v>
      </c>
      <c r="G614" s="43" t="s">
        <v>26</v>
      </c>
      <c r="H614" s="44">
        <v>6</v>
      </c>
      <c r="I614" s="45" t="s">
        <v>111</v>
      </c>
      <c r="J614" s="46" t="s">
        <v>112</v>
      </c>
      <c r="K614" s="47">
        <v>56</v>
      </c>
      <c r="L614" s="48">
        <v>36</v>
      </c>
      <c r="M614" s="49">
        <v>45042.38553240741</v>
      </c>
      <c r="N614" s="50">
        <v>45042.386203703703</v>
      </c>
      <c r="O614" s="51" t="s">
        <v>120</v>
      </c>
      <c r="P614" s="52" t="s">
        <v>407</v>
      </c>
      <c r="Q614" s="95" t="s">
        <v>191</v>
      </c>
      <c r="R614" s="53" t="s">
        <v>75</v>
      </c>
      <c r="S614" s="54" t="s">
        <v>280</v>
      </c>
    </row>
    <row r="615" spans="1:19">
      <c r="A615" s="37" t="s">
        <v>147</v>
      </c>
      <c r="B615" s="38">
        <v>4003734</v>
      </c>
      <c r="C615" s="39">
        <v>1</v>
      </c>
      <c r="D615" s="40">
        <v>3</v>
      </c>
      <c r="E615" s="41">
        <v>37811</v>
      </c>
      <c r="F615" s="42" t="s">
        <v>148</v>
      </c>
      <c r="G615" s="43" t="s">
        <v>26</v>
      </c>
      <c r="H615" s="44">
        <v>6</v>
      </c>
      <c r="I615" s="45" t="s">
        <v>111</v>
      </c>
      <c r="J615" s="46" t="s">
        <v>112</v>
      </c>
      <c r="K615" s="47">
        <v>56</v>
      </c>
      <c r="L615" s="48">
        <v>37</v>
      </c>
      <c r="M615" s="49">
        <v>45042.386655092603</v>
      </c>
      <c r="N615" s="50">
        <v>45042.387314814812</v>
      </c>
      <c r="O615" s="51" t="s">
        <v>407</v>
      </c>
      <c r="P615" s="52" t="s">
        <v>407</v>
      </c>
      <c r="Q615" s="95" t="s">
        <v>297</v>
      </c>
      <c r="R615" s="53" t="s">
        <v>160</v>
      </c>
      <c r="S615" s="54" t="s">
        <v>303</v>
      </c>
    </row>
    <row r="616" spans="1:19">
      <c r="A616" s="37" t="s">
        <v>147</v>
      </c>
      <c r="B616" s="38">
        <v>4003757</v>
      </c>
      <c r="C616" s="39">
        <v>1</v>
      </c>
      <c r="D616" s="40">
        <v>3</v>
      </c>
      <c r="E616" s="41">
        <v>37811</v>
      </c>
      <c r="F616" s="42" t="s">
        <v>148</v>
      </c>
      <c r="G616" s="43" t="s">
        <v>26</v>
      </c>
      <c r="H616" s="44">
        <v>6</v>
      </c>
      <c r="I616" s="45" t="s">
        <v>111</v>
      </c>
      <c r="J616" s="46" t="s">
        <v>112</v>
      </c>
      <c r="K616" s="47">
        <v>56</v>
      </c>
      <c r="L616" s="48">
        <v>38</v>
      </c>
      <c r="M616" s="49">
        <v>45042.38789351852</v>
      </c>
      <c r="N616" s="50">
        <v>45042.388553240737</v>
      </c>
      <c r="O616" s="51" t="s">
        <v>407</v>
      </c>
      <c r="P616" s="52" t="s">
        <v>407</v>
      </c>
      <c r="Q616" s="95" t="s">
        <v>376</v>
      </c>
      <c r="R616" s="53" t="s">
        <v>160</v>
      </c>
      <c r="S616" s="54" t="s">
        <v>342</v>
      </c>
    </row>
    <row r="617" spans="1:19">
      <c r="A617" s="37" t="s">
        <v>147</v>
      </c>
      <c r="B617" s="38">
        <v>4003781</v>
      </c>
      <c r="C617" s="39">
        <v>1</v>
      </c>
      <c r="D617" s="40">
        <v>3</v>
      </c>
      <c r="E617" s="41">
        <v>37811</v>
      </c>
      <c r="F617" s="42" t="s">
        <v>148</v>
      </c>
      <c r="G617" s="43" t="s">
        <v>26</v>
      </c>
      <c r="H617" s="44">
        <v>6</v>
      </c>
      <c r="I617" s="45" t="s">
        <v>111</v>
      </c>
      <c r="J617" s="46" t="s">
        <v>112</v>
      </c>
      <c r="K617" s="47">
        <v>56</v>
      </c>
      <c r="L617" s="48">
        <v>39</v>
      </c>
      <c r="M617" s="49">
        <v>45042.389120370368</v>
      </c>
      <c r="N617" s="50">
        <v>45042.389780092592</v>
      </c>
      <c r="O617" s="51" t="s">
        <v>407</v>
      </c>
      <c r="P617" s="52" t="s">
        <v>407</v>
      </c>
      <c r="Q617" s="95" t="s">
        <v>376</v>
      </c>
      <c r="R617" s="53" t="s">
        <v>160</v>
      </c>
      <c r="S617" s="54" t="s">
        <v>363</v>
      </c>
    </row>
    <row r="618" spans="1:19">
      <c r="A618" s="37" t="s">
        <v>147</v>
      </c>
      <c r="B618" s="38">
        <v>4003805</v>
      </c>
      <c r="C618" s="39">
        <v>1</v>
      </c>
      <c r="D618" s="40">
        <v>3</v>
      </c>
      <c r="E618" s="41">
        <v>37811</v>
      </c>
      <c r="F618" s="42" t="s">
        <v>148</v>
      </c>
      <c r="G618" s="43" t="s">
        <v>26</v>
      </c>
      <c r="H618" s="44">
        <v>6</v>
      </c>
      <c r="I618" s="45" t="s">
        <v>111</v>
      </c>
      <c r="J618" s="46" t="s">
        <v>112</v>
      </c>
      <c r="K618" s="47">
        <v>56</v>
      </c>
      <c r="L618" s="48">
        <v>40</v>
      </c>
      <c r="M618" s="49">
        <v>45042.390219907407</v>
      </c>
      <c r="N618" s="50">
        <v>45042.390868055547</v>
      </c>
      <c r="O618" s="51" t="s">
        <v>407</v>
      </c>
      <c r="P618" s="52" t="s">
        <v>407</v>
      </c>
      <c r="Q618" s="95" t="s">
        <v>258</v>
      </c>
      <c r="R618" s="53" t="s">
        <v>160</v>
      </c>
      <c r="S618" s="54" t="s">
        <v>231</v>
      </c>
    </row>
    <row r="619" spans="1:19">
      <c r="A619" s="37" t="s">
        <v>147</v>
      </c>
      <c r="B619" s="38">
        <v>4003826</v>
      </c>
      <c r="C619" s="39">
        <v>1</v>
      </c>
      <c r="D619" s="40">
        <v>3</v>
      </c>
      <c r="E619" s="41">
        <v>37811</v>
      </c>
      <c r="F619" s="42" t="s">
        <v>148</v>
      </c>
      <c r="G619" s="43" t="s">
        <v>26</v>
      </c>
      <c r="H619" s="44">
        <v>6</v>
      </c>
      <c r="I619" s="45" t="s">
        <v>111</v>
      </c>
      <c r="J619" s="46" t="s">
        <v>112</v>
      </c>
      <c r="K619" s="47">
        <v>56</v>
      </c>
      <c r="L619" s="48">
        <v>41</v>
      </c>
      <c r="M619" s="49">
        <v>45042.391319444447</v>
      </c>
      <c r="N619" s="50">
        <v>45042.391979166663</v>
      </c>
      <c r="O619" s="51" t="s">
        <v>407</v>
      </c>
      <c r="P619" s="52" t="s">
        <v>407</v>
      </c>
      <c r="Q619" s="95" t="s">
        <v>297</v>
      </c>
      <c r="R619" s="53" t="s">
        <v>160</v>
      </c>
      <c r="S619" s="54" t="s">
        <v>179</v>
      </c>
    </row>
    <row r="620" spans="1:19">
      <c r="A620" s="37" t="s">
        <v>147</v>
      </c>
      <c r="B620" s="38">
        <v>4003866</v>
      </c>
      <c r="C620" s="39">
        <v>1</v>
      </c>
      <c r="D620" s="40">
        <v>3</v>
      </c>
      <c r="E620" s="41">
        <v>37811</v>
      </c>
      <c r="F620" s="42" t="s">
        <v>148</v>
      </c>
      <c r="G620" s="43" t="s">
        <v>26</v>
      </c>
      <c r="H620" s="44">
        <v>6</v>
      </c>
      <c r="I620" s="45" t="s">
        <v>111</v>
      </c>
      <c r="J620" s="46" t="s">
        <v>112</v>
      </c>
      <c r="K620" s="47">
        <v>56</v>
      </c>
      <c r="L620" s="48">
        <v>42</v>
      </c>
      <c r="M620" s="49">
        <v>45042.393506944441</v>
      </c>
      <c r="N620" s="50">
        <v>45042.394166666672</v>
      </c>
      <c r="O620" s="51" t="s">
        <v>407</v>
      </c>
      <c r="P620" s="52" t="s">
        <v>407</v>
      </c>
      <c r="Q620" s="95" t="s">
        <v>481</v>
      </c>
      <c r="R620" s="53" t="s">
        <v>160</v>
      </c>
      <c r="S620" s="54" t="s">
        <v>522</v>
      </c>
    </row>
    <row r="621" spans="1:19">
      <c r="A621" s="37" t="s">
        <v>147</v>
      </c>
      <c r="B621" s="38">
        <v>4003887</v>
      </c>
      <c r="C621" s="39">
        <v>1</v>
      </c>
      <c r="D621" s="40">
        <v>3</v>
      </c>
      <c r="E621" s="41">
        <v>37811</v>
      </c>
      <c r="F621" s="42" t="s">
        <v>148</v>
      </c>
      <c r="G621" s="43" t="s">
        <v>26</v>
      </c>
      <c r="H621" s="44">
        <v>6</v>
      </c>
      <c r="I621" s="45" t="s">
        <v>111</v>
      </c>
      <c r="J621" s="46" t="s">
        <v>112</v>
      </c>
      <c r="K621" s="47">
        <v>56</v>
      </c>
      <c r="L621" s="48">
        <v>43</v>
      </c>
      <c r="M621" s="49">
        <v>45042.394733796304</v>
      </c>
      <c r="N621" s="50">
        <v>45042.39539351852</v>
      </c>
      <c r="O621" s="51" t="s">
        <v>407</v>
      </c>
      <c r="P621" s="52" t="s">
        <v>407</v>
      </c>
      <c r="Q621" s="95" t="s">
        <v>376</v>
      </c>
      <c r="R621" s="53" t="s">
        <v>160</v>
      </c>
      <c r="S621" s="54" t="s">
        <v>342</v>
      </c>
    </row>
    <row r="622" spans="1:19">
      <c r="A622" s="37" t="s">
        <v>147</v>
      </c>
      <c r="B622" s="38">
        <v>4003907</v>
      </c>
      <c r="C622" s="39">
        <v>1</v>
      </c>
      <c r="D622" s="40">
        <v>3</v>
      </c>
      <c r="E622" s="41">
        <v>37811</v>
      </c>
      <c r="F622" s="42" t="s">
        <v>148</v>
      </c>
      <c r="G622" s="43" t="s">
        <v>26</v>
      </c>
      <c r="H622" s="44">
        <v>6</v>
      </c>
      <c r="I622" s="45" t="s">
        <v>111</v>
      </c>
      <c r="J622" s="46" t="s">
        <v>112</v>
      </c>
      <c r="K622" s="47">
        <v>56</v>
      </c>
      <c r="L622" s="48">
        <v>44</v>
      </c>
      <c r="M622" s="49">
        <v>45042.395925925928</v>
      </c>
      <c r="N622" s="50">
        <v>45042.396585648137</v>
      </c>
      <c r="O622" s="51" t="s">
        <v>407</v>
      </c>
      <c r="P622" s="52" t="s">
        <v>407</v>
      </c>
      <c r="Q622" s="95" t="s">
        <v>210</v>
      </c>
      <c r="R622" s="53" t="s">
        <v>160</v>
      </c>
      <c r="S622" s="54" t="s">
        <v>295</v>
      </c>
    </row>
    <row r="623" spans="1:19">
      <c r="A623" s="37" t="s">
        <v>147</v>
      </c>
      <c r="B623" s="38">
        <v>4003972</v>
      </c>
      <c r="C623" s="39">
        <v>1</v>
      </c>
      <c r="D623" s="40">
        <v>3</v>
      </c>
      <c r="E623" s="41">
        <v>37811</v>
      </c>
      <c r="F623" s="42" t="s">
        <v>148</v>
      </c>
      <c r="G623" s="43" t="s">
        <v>26</v>
      </c>
      <c r="H623" s="44">
        <v>6</v>
      </c>
      <c r="I623" s="45" t="s">
        <v>111</v>
      </c>
      <c r="J623" s="46" t="s">
        <v>112</v>
      </c>
      <c r="K623" s="47">
        <v>56</v>
      </c>
      <c r="L623" s="48">
        <v>45</v>
      </c>
      <c r="M623" s="49">
        <v>45042.397048611107</v>
      </c>
      <c r="N623" s="50">
        <v>45042.399189814823</v>
      </c>
      <c r="O623" s="51" t="s">
        <v>36</v>
      </c>
      <c r="P623" s="52" t="s">
        <v>501</v>
      </c>
      <c r="Q623" s="95" t="s">
        <v>191</v>
      </c>
      <c r="R623" s="53" t="s">
        <v>233</v>
      </c>
      <c r="S623" s="54" t="s">
        <v>194</v>
      </c>
    </row>
    <row r="624" spans="1:19">
      <c r="A624" s="37" t="s">
        <v>147</v>
      </c>
      <c r="B624" s="38">
        <v>4003997</v>
      </c>
      <c r="C624" s="39">
        <v>1</v>
      </c>
      <c r="D624" s="40">
        <v>3</v>
      </c>
      <c r="E624" s="41">
        <v>37811</v>
      </c>
      <c r="F624" s="42" t="s">
        <v>148</v>
      </c>
      <c r="G624" s="43" t="s">
        <v>26</v>
      </c>
      <c r="H624" s="44">
        <v>6</v>
      </c>
      <c r="I624" s="45" t="s">
        <v>111</v>
      </c>
      <c r="J624" s="46" t="s">
        <v>112</v>
      </c>
      <c r="K624" s="47">
        <v>56</v>
      </c>
      <c r="L624" s="48">
        <v>46</v>
      </c>
      <c r="M624" s="49">
        <v>45042.399618055562</v>
      </c>
      <c r="N624" s="50">
        <v>45042.400266203702</v>
      </c>
      <c r="O624" s="51" t="s">
        <v>407</v>
      </c>
      <c r="P624" s="52" t="s">
        <v>384</v>
      </c>
      <c r="Q624" s="95" t="s">
        <v>258</v>
      </c>
      <c r="R624" s="53" t="s">
        <v>160</v>
      </c>
      <c r="S624" s="54" t="s">
        <v>231</v>
      </c>
    </row>
    <row r="625" spans="1:19">
      <c r="A625" s="37" t="s">
        <v>147</v>
      </c>
      <c r="B625" s="38">
        <v>4004030</v>
      </c>
      <c r="C625" s="39">
        <v>1</v>
      </c>
      <c r="D625" s="40">
        <v>3</v>
      </c>
      <c r="E625" s="41">
        <v>37811</v>
      </c>
      <c r="F625" s="42" t="s">
        <v>148</v>
      </c>
      <c r="G625" s="43" t="s">
        <v>26</v>
      </c>
      <c r="H625" s="44">
        <v>6</v>
      </c>
      <c r="I625" s="45" t="s">
        <v>111</v>
      </c>
      <c r="J625" s="46" t="s">
        <v>112</v>
      </c>
      <c r="K625" s="47">
        <v>56</v>
      </c>
      <c r="L625" s="48">
        <v>47</v>
      </c>
      <c r="M625" s="49">
        <v>45042.400925925933</v>
      </c>
      <c r="N625" s="50">
        <v>45042.402037037027</v>
      </c>
      <c r="O625" s="51" t="s">
        <v>179</v>
      </c>
      <c r="P625" s="52" t="s">
        <v>383</v>
      </c>
      <c r="Q625" s="95" t="s">
        <v>407</v>
      </c>
      <c r="R625" s="53" t="s">
        <v>207</v>
      </c>
      <c r="S625" s="54" t="s">
        <v>461</v>
      </c>
    </row>
    <row r="626" spans="1:19">
      <c r="A626" s="37" t="s">
        <v>147</v>
      </c>
      <c r="B626" s="38">
        <v>4004064</v>
      </c>
      <c r="C626" s="39">
        <v>1</v>
      </c>
      <c r="D626" s="40">
        <v>3</v>
      </c>
      <c r="E626" s="41">
        <v>37811</v>
      </c>
      <c r="F626" s="42" t="s">
        <v>148</v>
      </c>
      <c r="G626" s="43" t="s">
        <v>26</v>
      </c>
      <c r="H626" s="44">
        <v>6</v>
      </c>
      <c r="I626" s="45" t="s">
        <v>111</v>
      </c>
      <c r="J626" s="46" t="s">
        <v>112</v>
      </c>
      <c r="K626" s="47">
        <v>56</v>
      </c>
      <c r="L626" s="48">
        <v>48</v>
      </c>
      <c r="M626" s="49">
        <v>45042.40253472222</v>
      </c>
      <c r="N626" s="50">
        <v>45042.403217592589</v>
      </c>
      <c r="O626" s="51" t="s">
        <v>379</v>
      </c>
      <c r="P626" s="52" t="s">
        <v>407</v>
      </c>
      <c r="Q626" s="95" t="s">
        <v>209</v>
      </c>
      <c r="R626" s="53" t="s">
        <v>229</v>
      </c>
      <c r="S626" s="54" t="s">
        <v>295</v>
      </c>
    </row>
    <row r="627" spans="1:19">
      <c r="A627" s="37" t="s">
        <v>147</v>
      </c>
      <c r="B627" s="38">
        <v>4004091</v>
      </c>
      <c r="C627" s="39">
        <v>1</v>
      </c>
      <c r="D627" s="40">
        <v>3</v>
      </c>
      <c r="E627" s="41">
        <v>37811</v>
      </c>
      <c r="F627" s="42" t="s">
        <v>148</v>
      </c>
      <c r="G627" s="43" t="s">
        <v>26</v>
      </c>
      <c r="H627" s="44">
        <v>6</v>
      </c>
      <c r="I627" s="45" t="s">
        <v>111</v>
      </c>
      <c r="J627" s="46" t="s">
        <v>112</v>
      </c>
      <c r="K627" s="47">
        <v>56</v>
      </c>
      <c r="L627" s="48">
        <v>49</v>
      </c>
      <c r="M627" s="49">
        <v>45042.403807870367</v>
      </c>
      <c r="N627" s="50">
        <v>45042.404467592591</v>
      </c>
      <c r="O627" s="51" t="s">
        <v>407</v>
      </c>
      <c r="P627" s="52" t="s">
        <v>407</v>
      </c>
      <c r="Q627" s="95" t="s">
        <v>287</v>
      </c>
      <c r="R627" s="53" t="s">
        <v>160</v>
      </c>
      <c r="S627" s="54" t="s">
        <v>408</v>
      </c>
    </row>
    <row r="628" spans="1:19">
      <c r="A628" s="37" t="s">
        <v>147</v>
      </c>
      <c r="B628" s="38">
        <v>4004112</v>
      </c>
      <c r="C628" s="39">
        <v>1</v>
      </c>
      <c r="D628" s="40">
        <v>3</v>
      </c>
      <c r="E628" s="41">
        <v>37811</v>
      </c>
      <c r="F628" s="42" t="s">
        <v>148</v>
      </c>
      <c r="G628" s="43" t="s">
        <v>26</v>
      </c>
      <c r="H628" s="44">
        <v>6</v>
      </c>
      <c r="I628" s="45" t="s">
        <v>111</v>
      </c>
      <c r="J628" s="46" t="s">
        <v>112</v>
      </c>
      <c r="K628" s="47">
        <v>56</v>
      </c>
      <c r="L628" s="48">
        <v>50</v>
      </c>
      <c r="M628" s="49">
        <v>45042.404953703714</v>
      </c>
      <c r="N628" s="50">
        <v>45042.405601851853</v>
      </c>
      <c r="O628" s="51" t="s">
        <v>407</v>
      </c>
      <c r="P628" s="52" t="s">
        <v>407</v>
      </c>
      <c r="Q628" s="95" t="s">
        <v>215</v>
      </c>
      <c r="R628" s="53" t="s">
        <v>160</v>
      </c>
      <c r="S628" s="54" t="s">
        <v>240</v>
      </c>
    </row>
    <row r="629" spans="1:19">
      <c r="A629" s="37" t="s">
        <v>147</v>
      </c>
      <c r="B629" s="38">
        <v>4004139</v>
      </c>
      <c r="C629" s="39">
        <v>1</v>
      </c>
      <c r="D629" s="40">
        <v>3</v>
      </c>
      <c r="E629" s="41">
        <v>37811</v>
      </c>
      <c r="F629" s="42" t="s">
        <v>148</v>
      </c>
      <c r="G629" s="43" t="s">
        <v>26</v>
      </c>
      <c r="H629" s="44">
        <v>6</v>
      </c>
      <c r="I629" s="45" t="s">
        <v>111</v>
      </c>
      <c r="J629" s="46" t="s">
        <v>112</v>
      </c>
      <c r="K629" s="47">
        <v>56</v>
      </c>
      <c r="L629" s="48">
        <v>51</v>
      </c>
      <c r="M629" s="49">
        <v>45042.406307870369</v>
      </c>
      <c r="N629" s="50">
        <v>45042.406967592593</v>
      </c>
      <c r="O629" s="51" t="s">
        <v>407</v>
      </c>
      <c r="P629" s="52" t="s">
        <v>407</v>
      </c>
      <c r="Q629" s="95" t="s">
        <v>244</v>
      </c>
      <c r="R629" s="53" t="s">
        <v>160</v>
      </c>
      <c r="S629" s="54" t="s">
        <v>385</v>
      </c>
    </row>
    <row r="630" spans="1:19">
      <c r="A630" s="37" t="s">
        <v>147</v>
      </c>
      <c r="B630" s="38">
        <v>4004169</v>
      </c>
      <c r="C630" s="39">
        <v>1</v>
      </c>
      <c r="D630" s="40">
        <v>3</v>
      </c>
      <c r="E630" s="41">
        <v>37811</v>
      </c>
      <c r="F630" s="42" t="s">
        <v>148</v>
      </c>
      <c r="G630" s="43" t="s">
        <v>26</v>
      </c>
      <c r="H630" s="44">
        <v>6</v>
      </c>
      <c r="I630" s="45" t="s">
        <v>111</v>
      </c>
      <c r="J630" s="46" t="s">
        <v>112</v>
      </c>
      <c r="K630" s="47">
        <v>56</v>
      </c>
      <c r="L630" s="48">
        <v>52</v>
      </c>
      <c r="M630" s="49">
        <v>45042.407268518517</v>
      </c>
      <c r="N630" s="50">
        <v>45042.408402777779</v>
      </c>
      <c r="O630" s="51" t="s">
        <v>380</v>
      </c>
      <c r="P630" s="52" t="s">
        <v>407</v>
      </c>
      <c r="Q630" s="95" t="s">
        <v>73</v>
      </c>
      <c r="R630" s="53" t="s">
        <v>377</v>
      </c>
      <c r="S630" s="54" t="s">
        <v>402</v>
      </c>
    </row>
    <row r="631" spans="1:19">
      <c r="A631" s="37" t="s">
        <v>147</v>
      </c>
      <c r="B631" s="38">
        <v>4004192</v>
      </c>
      <c r="C631" s="39">
        <v>1</v>
      </c>
      <c r="D631" s="40">
        <v>3</v>
      </c>
      <c r="E631" s="41">
        <v>37811</v>
      </c>
      <c r="F631" s="42" t="s">
        <v>148</v>
      </c>
      <c r="G631" s="43" t="s">
        <v>26</v>
      </c>
      <c r="H631" s="44">
        <v>6</v>
      </c>
      <c r="I631" s="45" t="s">
        <v>111</v>
      </c>
      <c r="J631" s="46" t="s">
        <v>112</v>
      </c>
      <c r="K631" s="47">
        <v>56</v>
      </c>
      <c r="L631" s="48">
        <v>53</v>
      </c>
      <c r="M631" s="49">
        <v>45042.40898148148</v>
      </c>
      <c r="N631" s="50">
        <v>45042.409641203703</v>
      </c>
      <c r="O631" s="51" t="s">
        <v>407</v>
      </c>
      <c r="P631" s="52" t="s">
        <v>407</v>
      </c>
      <c r="Q631" s="95" t="s">
        <v>287</v>
      </c>
      <c r="R631" s="53" t="s">
        <v>160</v>
      </c>
      <c r="S631" s="54" t="s">
        <v>363</v>
      </c>
    </row>
    <row r="632" spans="1:19">
      <c r="A632" s="37" t="s">
        <v>147</v>
      </c>
      <c r="B632" s="38">
        <v>4004207</v>
      </c>
      <c r="C632" s="39">
        <v>1</v>
      </c>
      <c r="D632" s="40">
        <v>3</v>
      </c>
      <c r="E632" s="41">
        <v>37811</v>
      </c>
      <c r="F632" s="42" t="s">
        <v>148</v>
      </c>
      <c r="G632" s="43" t="s">
        <v>26</v>
      </c>
      <c r="H632" s="44">
        <v>6</v>
      </c>
      <c r="I632" s="45" t="s">
        <v>111</v>
      </c>
      <c r="J632" s="46" t="s">
        <v>112</v>
      </c>
      <c r="K632" s="47">
        <v>56</v>
      </c>
      <c r="L632" s="48">
        <v>54</v>
      </c>
      <c r="M632" s="49">
        <v>45042.410069444442</v>
      </c>
      <c r="N632" s="50">
        <v>45042.410729166673</v>
      </c>
      <c r="O632" s="51" t="s">
        <v>407</v>
      </c>
      <c r="P632" s="52" t="s">
        <v>407</v>
      </c>
      <c r="Q632" s="95" t="s">
        <v>258</v>
      </c>
      <c r="R632" s="53" t="s">
        <v>160</v>
      </c>
      <c r="S632" s="54" t="s">
        <v>231</v>
      </c>
    </row>
    <row r="633" spans="1:19">
      <c r="A633" s="37" t="s">
        <v>147</v>
      </c>
      <c r="B633" s="38">
        <v>4004226</v>
      </c>
      <c r="C633" s="39">
        <v>1</v>
      </c>
      <c r="D633" s="40">
        <v>3</v>
      </c>
      <c r="E633" s="41">
        <v>37811</v>
      </c>
      <c r="F633" s="42" t="s">
        <v>148</v>
      </c>
      <c r="G633" s="43" t="s">
        <v>26</v>
      </c>
      <c r="H633" s="44">
        <v>6</v>
      </c>
      <c r="I633" s="45" t="s">
        <v>111</v>
      </c>
      <c r="J633" s="46" t="s">
        <v>112</v>
      </c>
      <c r="K633" s="47">
        <v>56</v>
      </c>
      <c r="L633" s="48">
        <v>55</v>
      </c>
      <c r="M633" s="49">
        <v>45042.411226851851</v>
      </c>
      <c r="N633" s="50">
        <v>45042.411874999998</v>
      </c>
      <c r="O633" s="51" t="s">
        <v>407</v>
      </c>
      <c r="P633" s="52" t="s">
        <v>407</v>
      </c>
      <c r="Q633" s="95" t="s">
        <v>215</v>
      </c>
      <c r="R633" s="53" t="s">
        <v>160</v>
      </c>
      <c r="S633" s="54" t="s">
        <v>280</v>
      </c>
    </row>
    <row r="634" spans="1:19">
      <c r="A634" s="37" t="s">
        <v>147</v>
      </c>
      <c r="B634" s="38">
        <v>4004250</v>
      </c>
      <c r="C634" s="39">
        <v>1</v>
      </c>
      <c r="D634" s="40">
        <v>3</v>
      </c>
      <c r="E634" s="41">
        <v>37811</v>
      </c>
      <c r="F634" s="42" t="s">
        <v>148</v>
      </c>
      <c r="G634" s="43" t="s">
        <v>26</v>
      </c>
      <c r="H634" s="44">
        <v>6</v>
      </c>
      <c r="I634" s="45" t="s">
        <v>111</v>
      </c>
      <c r="J634" s="46" t="s">
        <v>112</v>
      </c>
      <c r="K634" s="47">
        <v>56</v>
      </c>
      <c r="L634" s="48">
        <v>56</v>
      </c>
      <c r="M634" s="49">
        <v>45042.411990740737</v>
      </c>
      <c r="N634" s="50">
        <v>45042.412974537037</v>
      </c>
      <c r="O634" s="51" t="s">
        <v>96</v>
      </c>
      <c r="P634" s="52" t="s">
        <v>407</v>
      </c>
      <c r="Q634" s="95" t="s">
        <v>446</v>
      </c>
      <c r="R634" s="53" t="s">
        <v>387</v>
      </c>
      <c r="S634" s="54" t="s">
        <v>179</v>
      </c>
    </row>
    <row r="635" spans="1:19">
      <c r="A635" s="37" t="s">
        <v>147</v>
      </c>
      <c r="B635" s="38">
        <v>4004273</v>
      </c>
      <c r="C635" s="39">
        <v>1</v>
      </c>
      <c r="D635" s="40">
        <v>3</v>
      </c>
      <c r="E635" s="41">
        <v>37811</v>
      </c>
      <c r="F635" s="42" t="s">
        <v>148</v>
      </c>
      <c r="G635" s="43" t="s">
        <v>26</v>
      </c>
      <c r="H635" s="44">
        <v>6</v>
      </c>
      <c r="I635" s="45" t="s">
        <v>111</v>
      </c>
      <c r="J635" s="46" t="s">
        <v>112</v>
      </c>
      <c r="K635" s="47">
        <v>56</v>
      </c>
      <c r="L635" s="48">
        <v>57</v>
      </c>
      <c r="M635" s="49">
        <v>45042.413530092592</v>
      </c>
      <c r="N635" s="50">
        <v>45042.414189814823</v>
      </c>
      <c r="O635" s="51" t="s">
        <v>407</v>
      </c>
      <c r="P635" s="52" t="s">
        <v>407</v>
      </c>
      <c r="Q635" s="95" t="s">
        <v>218</v>
      </c>
      <c r="R635" s="53" t="s">
        <v>160</v>
      </c>
      <c r="S635" s="54" t="s">
        <v>181</v>
      </c>
    </row>
    <row r="636" spans="1:19">
      <c r="A636" s="37" t="s">
        <v>147</v>
      </c>
      <c r="B636" s="38">
        <v>4004301</v>
      </c>
      <c r="C636" s="39">
        <v>1</v>
      </c>
      <c r="D636" s="40">
        <v>3</v>
      </c>
      <c r="E636" s="41">
        <v>37811</v>
      </c>
      <c r="F636" s="42" t="s">
        <v>148</v>
      </c>
      <c r="G636" s="43" t="s">
        <v>26</v>
      </c>
      <c r="H636" s="44">
        <v>6</v>
      </c>
      <c r="I636" s="45" t="s">
        <v>111</v>
      </c>
      <c r="J636" s="46" t="s">
        <v>112</v>
      </c>
      <c r="K636" s="47">
        <v>56</v>
      </c>
      <c r="L636" s="48">
        <v>58</v>
      </c>
      <c r="M636" s="49">
        <v>45042.414583333331</v>
      </c>
      <c r="N636" s="50">
        <v>45042.415590277778</v>
      </c>
      <c r="O636" s="51" t="s">
        <v>355</v>
      </c>
      <c r="P636" s="52" t="s">
        <v>407</v>
      </c>
      <c r="Q636" s="95" t="s">
        <v>306</v>
      </c>
      <c r="R636" s="53" t="s">
        <v>98</v>
      </c>
      <c r="S636" s="54" t="s">
        <v>494</v>
      </c>
    </row>
    <row r="637" spans="1:19">
      <c r="A637" s="37" t="s">
        <v>147</v>
      </c>
      <c r="B637" s="38">
        <v>4004326</v>
      </c>
      <c r="C637" s="39">
        <v>1</v>
      </c>
      <c r="D637" s="40">
        <v>3</v>
      </c>
      <c r="E637" s="41">
        <v>37811</v>
      </c>
      <c r="F637" s="42" t="s">
        <v>148</v>
      </c>
      <c r="G637" s="43" t="s">
        <v>26</v>
      </c>
      <c r="H637" s="44">
        <v>6</v>
      </c>
      <c r="I637" s="45" t="s">
        <v>111</v>
      </c>
      <c r="J637" s="46" t="s">
        <v>112</v>
      </c>
      <c r="K637" s="47">
        <v>56</v>
      </c>
      <c r="L637" s="48">
        <v>59</v>
      </c>
      <c r="M637" s="49">
        <v>45042.416284722232</v>
      </c>
      <c r="N637" s="50">
        <v>45042.416932870372</v>
      </c>
      <c r="O637" s="51" t="s">
        <v>407</v>
      </c>
      <c r="P637" s="52" t="s">
        <v>407</v>
      </c>
      <c r="Q637" s="95" t="s">
        <v>383</v>
      </c>
      <c r="R637" s="53" t="s">
        <v>160</v>
      </c>
      <c r="S637" s="54" t="s">
        <v>334</v>
      </c>
    </row>
    <row r="638" spans="1:19">
      <c r="A638" s="37" t="s">
        <v>147</v>
      </c>
      <c r="B638" s="38">
        <v>4004344</v>
      </c>
      <c r="C638" s="39">
        <v>1</v>
      </c>
      <c r="D638" s="40">
        <v>3</v>
      </c>
      <c r="E638" s="41">
        <v>37811</v>
      </c>
      <c r="F638" s="42" t="s">
        <v>148</v>
      </c>
      <c r="G638" s="43" t="s">
        <v>26</v>
      </c>
      <c r="H638" s="44">
        <v>6</v>
      </c>
      <c r="I638" s="45" t="s">
        <v>111</v>
      </c>
      <c r="J638" s="46" t="s">
        <v>112</v>
      </c>
      <c r="K638" s="47">
        <v>56</v>
      </c>
      <c r="L638" s="48">
        <v>60</v>
      </c>
      <c r="M638" s="49">
        <v>45042.417546296303</v>
      </c>
      <c r="N638" s="50">
        <v>45042.418206018519</v>
      </c>
      <c r="O638" s="51" t="s">
        <v>384</v>
      </c>
      <c r="P638" s="52" t="s">
        <v>384</v>
      </c>
      <c r="Q638" s="95" t="s">
        <v>388</v>
      </c>
      <c r="R638" s="53" t="s">
        <v>160</v>
      </c>
      <c r="S638" s="54" t="s">
        <v>345</v>
      </c>
    </row>
    <row r="639" spans="1:19">
      <c r="A639" s="37" t="s">
        <v>147</v>
      </c>
      <c r="B639" s="38">
        <v>4004355</v>
      </c>
      <c r="C639" s="39">
        <v>1</v>
      </c>
      <c r="D639" s="40">
        <v>3</v>
      </c>
      <c r="E639" s="41">
        <v>37811</v>
      </c>
      <c r="F639" s="42" t="s">
        <v>148</v>
      </c>
      <c r="G639" s="43" t="s">
        <v>26</v>
      </c>
      <c r="H639" s="44">
        <v>6</v>
      </c>
      <c r="I639" s="45" t="s">
        <v>111</v>
      </c>
      <c r="J639" s="46" t="s">
        <v>112</v>
      </c>
      <c r="K639" s="47">
        <v>56</v>
      </c>
      <c r="L639" s="48">
        <v>61</v>
      </c>
      <c r="M639" s="49">
        <v>45042.418819444443</v>
      </c>
      <c r="N639" s="50">
        <v>45042.419479166667</v>
      </c>
      <c r="O639" s="51" t="s">
        <v>384</v>
      </c>
      <c r="P639" s="52" t="s">
        <v>384</v>
      </c>
      <c r="Q639" s="95" t="s">
        <v>245</v>
      </c>
      <c r="R639" s="53" t="s">
        <v>160</v>
      </c>
      <c r="S639" s="54" t="s">
        <v>486</v>
      </c>
    </row>
    <row r="640" spans="1:19">
      <c r="A640" s="37" t="s">
        <v>147</v>
      </c>
      <c r="B640" s="38">
        <v>4004361</v>
      </c>
      <c r="C640" s="39">
        <v>1</v>
      </c>
      <c r="D640" s="40">
        <v>3</v>
      </c>
      <c r="E640" s="41">
        <v>37811</v>
      </c>
      <c r="F640" s="42" t="s">
        <v>148</v>
      </c>
      <c r="G640" s="43" t="s">
        <v>26</v>
      </c>
      <c r="H640" s="44">
        <v>6</v>
      </c>
      <c r="I640" s="45" t="s">
        <v>111</v>
      </c>
      <c r="J640" s="46" t="s">
        <v>112</v>
      </c>
      <c r="K640" s="47">
        <v>56</v>
      </c>
      <c r="L640" s="48">
        <v>62</v>
      </c>
      <c r="M640" s="49">
        <v>45042.419965277782</v>
      </c>
      <c r="N640" s="50">
        <v>45042.420624999999</v>
      </c>
      <c r="O640" s="51" t="s">
        <v>407</v>
      </c>
      <c r="P640" s="52" t="s">
        <v>407</v>
      </c>
      <c r="Q640" s="95" t="s">
        <v>209</v>
      </c>
      <c r="R640" s="53" t="s">
        <v>160</v>
      </c>
      <c r="S640" s="54" t="s">
        <v>280</v>
      </c>
    </row>
    <row r="641" spans="1:19">
      <c r="A641" s="37" t="s">
        <v>147</v>
      </c>
      <c r="B641" s="38">
        <v>4004367</v>
      </c>
      <c r="C641" s="39">
        <v>1</v>
      </c>
      <c r="D641" s="40">
        <v>3</v>
      </c>
      <c r="E641" s="41">
        <v>37811</v>
      </c>
      <c r="F641" s="42" t="s">
        <v>148</v>
      </c>
      <c r="G641" s="43" t="s">
        <v>26</v>
      </c>
      <c r="H641" s="44">
        <v>6</v>
      </c>
      <c r="I641" s="45" t="s">
        <v>111</v>
      </c>
      <c r="J641" s="46" t="s">
        <v>112</v>
      </c>
      <c r="K641" s="47">
        <v>56</v>
      </c>
      <c r="L641" s="48">
        <v>63</v>
      </c>
      <c r="M641" s="49">
        <v>45042.42114583333</v>
      </c>
      <c r="N641" s="50">
        <v>45042.421793981477</v>
      </c>
      <c r="O641" s="51" t="s">
        <v>407</v>
      </c>
      <c r="P641" s="52" t="s">
        <v>384</v>
      </c>
      <c r="Q641" s="95" t="s">
        <v>193</v>
      </c>
      <c r="R641" s="53" t="s">
        <v>160</v>
      </c>
      <c r="S641" s="54" t="s">
        <v>471</v>
      </c>
    </row>
    <row r="642" spans="1:19">
      <c r="A642" s="37" t="s">
        <v>147</v>
      </c>
      <c r="B642" s="38">
        <v>4004389</v>
      </c>
      <c r="C642" s="39">
        <v>1</v>
      </c>
      <c r="D642" s="40">
        <v>3</v>
      </c>
      <c r="E642" s="41">
        <v>37811</v>
      </c>
      <c r="F642" s="42" t="s">
        <v>148</v>
      </c>
      <c r="G642" s="43" t="s">
        <v>26</v>
      </c>
      <c r="H642" s="44">
        <v>6</v>
      </c>
      <c r="I642" s="45" t="s">
        <v>111</v>
      </c>
      <c r="J642" s="46" t="s">
        <v>112</v>
      </c>
      <c r="K642" s="47">
        <v>56</v>
      </c>
      <c r="L642" s="48">
        <v>64</v>
      </c>
      <c r="M642" s="49">
        <v>45042.422303240739</v>
      </c>
      <c r="N642" s="50">
        <v>45042.422962962963</v>
      </c>
      <c r="O642" s="51" t="s">
        <v>407</v>
      </c>
      <c r="P642" s="52" t="s">
        <v>407</v>
      </c>
      <c r="Q642" s="95" t="s">
        <v>193</v>
      </c>
      <c r="R642" s="53" t="s">
        <v>160</v>
      </c>
      <c r="S642" s="54" t="s">
        <v>471</v>
      </c>
    </row>
    <row r="643" spans="1:19">
      <c r="A643" s="37" t="s">
        <v>147</v>
      </c>
      <c r="B643" s="38">
        <v>4004399</v>
      </c>
      <c r="C643" s="39">
        <v>1</v>
      </c>
      <c r="D643" s="40">
        <v>3</v>
      </c>
      <c r="E643" s="41">
        <v>37811</v>
      </c>
      <c r="F643" s="42" t="s">
        <v>148</v>
      </c>
      <c r="G643" s="43" t="s">
        <v>26</v>
      </c>
      <c r="H643" s="44">
        <v>6</v>
      </c>
      <c r="I643" s="45" t="s">
        <v>111</v>
      </c>
      <c r="J643" s="46" t="s">
        <v>112</v>
      </c>
      <c r="K643" s="47">
        <v>56</v>
      </c>
      <c r="L643" s="48">
        <v>65</v>
      </c>
      <c r="M643" s="49">
        <v>45042.423726851863</v>
      </c>
      <c r="N643" s="50">
        <v>45042.424421296288</v>
      </c>
      <c r="O643" s="51" t="s">
        <v>379</v>
      </c>
      <c r="P643" s="52" t="s">
        <v>407</v>
      </c>
      <c r="Q643" s="95" t="s">
        <v>226</v>
      </c>
      <c r="R643" s="53" t="s">
        <v>229</v>
      </c>
      <c r="S643" s="54" t="s">
        <v>449</v>
      </c>
    </row>
    <row r="644" spans="1:19">
      <c r="A644" s="37" t="s">
        <v>147</v>
      </c>
      <c r="B644" s="38">
        <v>4004412</v>
      </c>
      <c r="C644" s="39">
        <v>1</v>
      </c>
      <c r="D644" s="40">
        <v>3</v>
      </c>
      <c r="E644" s="41">
        <v>37811</v>
      </c>
      <c r="F644" s="42" t="s">
        <v>148</v>
      </c>
      <c r="G644" s="43" t="s">
        <v>26</v>
      </c>
      <c r="H644" s="44">
        <v>6</v>
      </c>
      <c r="I644" s="45" t="s">
        <v>111</v>
      </c>
      <c r="J644" s="46" t="s">
        <v>112</v>
      </c>
      <c r="K644" s="47">
        <v>56</v>
      </c>
      <c r="L644" s="48">
        <v>66</v>
      </c>
      <c r="M644" s="49">
        <v>45042.42491898148</v>
      </c>
      <c r="N644" s="50">
        <v>45042.425578703696</v>
      </c>
      <c r="O644" s="51" t="s">
        <v>407</v>
      </c>
      <c r="P644" s="52" t="s">
        <v>407</v>
      </c>
      <c r="Q644" s="95" t="s">
        <v>193</v>
      </c>
      <c r="R644" s="53" t="s">
        <v>160</v>
      </c>
      <c r="S644" s="54" t="s">
        <v>520</v>
      </c>
    </row>
    <row r="645" spans="1:19">
      <c r="A645" s="37" t="s">
        <v>147</v>
      </c>
      <c r="B645" s="38">
        <v>4004433</v>
      </c>
      <c r="C645" s="39">
        <v>1</v>
      </c>
      <c r="D645" s="40">
        <v>3</v>
      </c>
      <c r="E645" s="41">
        <v>37811</v>
      </c>
      <c r="F645" s="42" t="s">
        <v>148</v>
      </c>
      <c r="G645" s="43" t="s">
        <v>26</v>
      </c>
      <c r="H645" s="44">
        <v>6</v>
      </c>
      <c r="I645" s="45" t="s">
        <v>111</v>
      </c>
      <c r="J645" s="46" t="s">
        <v>112</v>
      </c>
      <c r="K645" s="47">
        <v>56</v>
      </c>
      <c r="L645" s="48">
        <v>67</v>
      </c>
      <c r="M645" s="49">
        <v>45042.426076388889</v>
      </c>
      <c r="N645" s="50">
        <v>45042.426736111112</v>
      </c>
      <c r="O645" s="51" t="s">
        <v>407</v>
      </c>
      <c r="P645" s="52" t="s">
        <v>407</v>
      </c>
      <c r="Q645" s="95" t="s">
        <v>193</v>
      </c>
      <c r="R645" s="53" t="s">
        <v>160</v>
      </c>
      <c r="S645" s="54" t="s">
        <v>520</v>
      </c>
    </row>
    <row r="646" spans="1:19">
      <c r="A646" s="37" t="s">
        <v>147</v>
      </c>
      <c r="B646" s="38">
        <v>4004453</v>
      </c>
      <c r="C646" s="39">
        <v>1</v>
      </c>
      <c r="D646" s="40">
        <v>3</v>
      </c>
      <c r="E646" s="41">
        <v>37811</v>
      </c>
      <c r="F646" s="42" t="s">
        <v>148</v>
      </c>
      <c r="G646" s="43" t="s">
        <v>26</v>
      </c>
      <c r="H646" s="44">
        <v>6</v>
      </c>
      <c r="I646" s="45" t="s">
        <v>111</v>
      </c>
      <c r="J646" s="46" t="s">
        <v>112</v>
      </c>
      <c r="K646" s="47">
        <v>56</v>
      </c>
      <c r="L646" s="48">
        <v>68</v>
      </c>
      <c r="M646" s="49">
        <v>45042.427152777767</v>
      </c>
      <c r="N646" s="50">
        <v>45042.427812499998</v>
      </c>
      <c r="O646" s="51" t="s">
        <v>407</v>
      </c>
      <c r="P646" s="52" t="s">
        <v>407</v>
      </c>
      <c r="Q646" s="95" t="s">
        <v>207</v>
      </c>
      <c r="R646" s="53" t="s">
        <v>160</v>
      </c>
      <c r="S646" s="54" t="s">
        <v>237</v>
      </c>
    </row>
    <row r="647" spans="1:19">
      <c r="A647" s="37" t="s">
        <v>147</v>
      </c>
      <c r="B647" s="38">
        <v>4004474</v>
      </c>
      <c r="C647" s="39">
        <v>1</v>
      </c>
      <c r="D647" s="40">
        <v>3</v>
      </c>
      <c r="E647" s="41">
        <v>37811</v>
      </c>
      <c r="F647" s="42" t="s">
        <v>148</v>
      </c>
      <c r="G647" s="43" t="s">
        <v>26</v>
      </c>
      <c r="H647" s="44">
        <v>6</v>
      </c>
      <c r="I647" s="45" t="s">
        <v>111</v>
      </c>
      <c r="J647" s="46" t="s">
        <v>112</v>
      </c>
      <c r="K647" s="47">
        <v>56</v>
      </c>
      <c r="L647" s="48">
        <v>69</v>
      </c>
      <c r="M647" s="49">
        <v>45042.42827546296</v>
      </c>
      <c r="N647" s="50">
        <v>45042.428935185177</v>
      </c>
      <c r="O647" s="51" t="s">
        <v>407</v>
      </c>
      <c r="P647" s="52" t="s">
        <v>407</v>
      </c>
      <c r="Q647" s="95" t="s">
        <v>377</v>
      </c>
      <c r="R647" s="53" t="s">
        <v>160</v>
      </c>
      <c r="S647" s="54" t="s">
        <v>380</v>
      </c>
    </row>
    <row r="648" spans="1:19">
      <c r="A648" s="37" t="s">
        <v>147</v>
      </c>
      <c r="B648" s="38">
        <v>4004498</v>
      </c>
      <c r="C648" s="39">
        <v>1</v>
      </c>
      <c r="D648" s="40">
        <v>3</v>
      </c>
      <c r="E648" s="41">
        <v>37811</v>
      </c>
      <c r="F648" s="42" t="s">
        <v>148</v>
      </c>
      <c r="G648" s="43" t="s">
        <v>26</v>
      </c>
      <c r="H648" s="44">
        <v>6</v>
      </c>
      <c r="I648" s="45" t="s">
        <v>111</v>
      </c>
      <c r="J648" s="46" t="s">
        <v>112</v>
      </c>
      <c r="K648" s="47">
        <v>56</v>
      </c>
      <c r="L648" s="48">
        <v>70</v>
      </c>
      <c r="M648" s="49">
        <v>45042.429363425923</v>
      </c>
      <c r="N648" s="50">
        <v>45042.430046296293</v>
      </c>
      <c r="O648" s="51" t="s">
        <v>383</v>
      </c>
      <c r="P648" s="52" t="s">
        <v>407</v>
      </c>
      <c r="Q648" s="95" t="s">
        <v>258</v>
      </c>
      <c r="R648" s="53" t="s">
        <v>156</v>
      </c>
      <c r="S648" s="54" t="s">
        <v>303</v>
      </c>
    </row>
    <row r="649" spans="1:19">
      <c r="A649" s="37" t="s">
        <v>147</v>
      </c>
      <c r="B649" s="38">
        <v>4004692</v>
      </c>
      <c r="C649" s="39">
        <v>1</v>
      </c>
      <c r="D649" s="40">
        <v>3</v>
      </c>
      <c r="E649" s="41">
        <v>37811</v>
      </c>
      <c r="F649" s="42" t="s">
        <v>148</v>
      </c>
      <c r="G649" s="43" t="s">
        <v>26</v>
      </c>
      <c r="H649" s="44">
        <v>6</v>
      </c>
      <c r="I649" s="45" t="s">
        <v>111</v>
      </c>
      <c r="J649" s="46" t="s">
        <v>112</v>
      </c>
      <c r="K649" s="47">
        <v>56</v>
      </c>
      <c r="L649" s="48">
        <v>71</v>
      </c>
      <c r="M649" s="49">
        <v>45042.438993055563</v>
      </c>
      <c r="N649" s="50">
        <v>45042.439652777779</v>
      </c>
      <c r="O649" s="51" t="s">
        <v>407</v>
      </c>
      <c r="P649" s="52" t="s">
        <v>407</v>
      </c>
      <c r="Q649" s="95" t="s">
        <v>523</v>
      </c>
      <c r="R649" s="53" t="s">
        <v>160</v>
      </c>
      <c r="S649" s="54" t="s">
        <v>524</v>
      </c>
    </row>
    <row r="650" spans="1:19">
      <c r="A650" s="37" t="s">
        <v>147</v>
      </c>
      <c r="B650" s="38">
        <v>4004715</v>
      </c>
      <c r="C650" s="39">
        <v>1</v>
      </c>
      <c r="D650" s="40">
        <v>3</v>
      </c>
      <c r="E650" s="41">
        <v>37811</v>
      </c>
      <c r="F650" s="42" t="s">
        <v>148</v>
      </c>
      <c r="G650" s="43" t="s">
        <v>26</v>
      </c>
      <c r="H650" s="44">
        <v>6</v>
      </c>
      <c r="I650" s="45" t="s">
        <v>111</v>
      </c>
      <c r="J650" s="46" t="s">
        <v>112</v>
      </c>
      <c r="K650" s="47">
        <v>56</v>
      </c>
      <c r="L650" s="48">
        <v>72</v>
      </c>
      <c r="M650" s="49">
        <v>45042.440092592587</v>
      </c>
      <c r="N650" s="50">
        <v>45042.440763888888</v>
      </c>
      <c r="O650" s="51" t="s">
        <v>407</v>
      </c>
      <c r="P650" s="52" t="s">
        <v>407</v>
      </c>
      <c r="Q650" s="95" t="s">
        <v>297</v>
      </c>
      <c r="R650" s="53" t="s">
        <v>160</v>
      </c>
      <c r="S650" s="54" t="s">
        <v>303</v>
      </c>
    </row>
    <row r="651" spans="1:19">
      <c r="A651" s="37" t="s">
        <v>147</v>
      </c>
      <c r="B651" s="38">
        <v>4004736</v>
      </c>
      <c r="C651" s="39">
        <v>1</v>
      </c>
      <c r="D651" s="40">
        <v>3</v>
      </c>
      <c r="E651" s="41">
        <v>37811</v>
      </c>
      <c r="F651" s="42" t="s">
        <v>148</v>
      </c>
      <c r="G651" s="43" t="s">
        <v>26</v>
      </c>
      <c r="H651" s="44">
        <v>6</v>
      </c>
      <c r="I651" s="45" t="s">
        <v>111</v>
      </c>
      <c r="J651" s="46" t="s">
        <v>112</v>
      </c>
      <c r="K651" s="47">
        <v>56</v>
      </c>
      <c r="L651" s="48">
        <v>73</v>
      </c>
      <c r="M651" s="49">
        <v>45042.44121527778</v>
      </c>
      <c r="N651" s="50">
        <v>45042.441886574074</v>
      </c>
      <c r="O651" s="51" t="s">
        <v>383</v>
      </c>
      <c r="P651" s="52" t="s">
        <v>384</v>
      </c>
      <c r="Q651" s="95" t="s">
        <v>297</v>
      </c>
      <c r="R651" s="53" t="s">
        <v>156</v>
      </c>
      <c r="S651" s="54" t="s">
        <v>240</v>
      </c>
    </row>
    <row r="652" spans="1:19">
      <c r="A652" s="37" t="s">
        <v>147</v>
      </c>
      <c r="B652" s="38">
        <v>4004766</v>
      </c>
      <c r="C652" s="39">
        <v>1</v>
      </c>
      <c r="D652" s="40">
        <v>3</v>
      </c>
      <c r="E652" s="41">
        <v>37811</v>
      </c>
      <c r="F652" s="42" t="s">
        <v>148</v>
      </c>
      <c r="G652" s="43" t="s">
        <v>26</v>
      </c>
      <c r="H652" s="44">
        <v>6</v>
      </c>
      <c r="I652" s="45" t="s">
        <v>111</v>
      </c>
      <c r="J652" s="46" t="s">
        <v>112</v>
      </c>
      <c r="K652" s="47">
        <v>56</v>
      </c>
      <c r="L652" s="48">
        <v>74</v>
      </c>
      <c r="M652" s="49">
        <v>45042.442048611112</v>
      </c>
      <c r="N652" s="50">
        <v>45042.443206018521</v>
      </c>
      <c r="O652" s="51" t="s">
        <v>520</v>
      </c>
      <c r="P652" s="52" t="s">
        <v>407</v>
      </c>
      <c r="Q652" s="95" t="s">
        <v>392</v>
      </c>
      <c r="R652" s="53" t="s">
        <v>193</v>
      </c>
      <c r="S652" s="54" t="s">
        <v>374</v>
      </c>
    </row>
    <row r="653" spans="1:19">
      <c r="A653" s="37" t="s">
        <v>147</v>
      </c>
      <c r="B653" s="38">
        <v>4004788</v>
      </c>
      <c r="C653" s="39">
        <v>1</v>
      </c>
      <c r="D653" s="40">
        <v>3</v>
      </c>
      <c r="E653" s="41">
        <v>37811</v>
      </c>
      <c r="F653" s="42" t="s">
        <v>148</v>
      </c>
      <c r="G653" s="43" t="s">
        <v>26</v>
      </c>
      <c r="H653" s="44">
        <v>6</v>
      </c>
      <c r="I653" s="45" t="s">
        <v>111</v>
      </c>
      <c r="J653" s="46" t="s">
        <v>112</v>
      </c>
      <c r="K653" s="47">
        <v>56</v>
      </c>
      <c r="L653" s="48">
        <v>75</v>
      </c>
      <c r="M653" s="49">
        <v>45042.443796296298</v>
      </c>
      <c r="N653" s="50">
        <v>45042.444467592592</v>
      </c>
      <c r="O653" s="51" t="s">
        <v>120</v>
      </c>
      <c r="P653" s="52" t="s">
        <v>407</v>
      </c>
      <c r="Q653" s="95" t="s">
        <v>287</v>
      </c>
      <c r="R653" s="53" t="s">
        <v>75</v>
      </c>
      <c r="S653" s="54" t="s">
        <v>408</v>
      </c>
    </row>
    <row r="654" spans="1:19">
      <c r="A654" s="37" t="s">
        <v>147</v>
      </c>
      <c r="B654" s="38">
        <v>4004817</v>
      </c>
      <c r="C654" s="39">
        <v>1</v>
      </c>
      <c r="D654" s="40">
        <v>3</v>
      </c>
      <c r="E654" s="41">
        <v>37811</v>
      </c>
      <c r="F654" s="42" t="s">
        <v>148</v>
      </c>
      <c r="G654" s="43" t="s">
        <v>26</v>
      </c>
      <c r="H654" s="44">
        <v>6</v>
      </c>
      <c r="I654" s="45" t="s">
        <v>111</v>
      </c>
      <c r="J654" s="46" t="s">
        <v>112</v>
      </c>
      <c r="K654" s="47">
        <v>56</v>
      </c>
      <c r="L654" s="48">
        <v>76</v>
      </c>
      <c r="M654" s="49">
        <v>45042.444895833331</v>
      </c>
      <c r="N654" s="50">
        <v>45042.445543981477</v>
      </c>
      <c r="O654" s="51" t="s">
        <v>407</v>
      </c>
      <c r="P654" s="52" t="s">
        <v>407</v>
      </c>
      <c r="Q654" s="95" t="s">
        <v>258</v>
      </c>
      <c r="R654" s="53" t="s">
        <v>160</v>
      </c>
      <c r="S654" s="54" t="s">
        <v>231</v>
      </c>
    </row>
    <row r="655" spans="1:19">
      <c r="A655" s="37" t="s">
        <v>147</v>
      </c>
      <c r="B655" s="38">
        <v>4004839</v>
      </c>
      <c r="C655" s="39">
        <v>1</v>
      </c>
      <c r="D655" s="40">
        <v>3</v>
      </c>
      <c r="E655" s="41">
        <v>37811</v>
      </c>
      <c r="F655" s="42" t="s">
        <v>148</v>
      </c>
      <c r="G655" s="43" t="s">
        <v>26</v>
      </c>
      <c r="H655" s="44">
        <v>6</v>
      </c>
      <c r="I655" s="45" t="s">
        <v>111</v>
      </c>
      <c r="J655" s="46" t="s">
        <v>112</v>
      </c>
      <c r="K655" s="47">
        <v>56</v>
      </c>
      <c r="L655" s="48">
        <v>77</v>
      </c>
      <c r="M655" s="49">
        <v>45042.44599537037</v>
      </c>
      <c r="N655" s="50">
        <v>45042.446655092594</v>
      </c>
      <c r="O655" s="51" t="s">
        <v>120</v>
      </c>
      <c r="P655" s="52" t="s">
        <v>384</v>
      </c>
      <c r="Q655" s="95" t="s">
        <v>256</v>
      </c>
      <c r="R655" s="53" t="s">
        <v>75</v>
      </c>
      <c r="S655" s="54" t="s">
        <v>303</v>
      </c>
    </row>
    <row r="656" spans="1:19">
      <c r="A656" s="37" t="s">
        <v>147</v>
      </c>
      <c r="B656" s="38">
        <v>4004864</v>
      </c>
      <c r="C656" s="39">
        <v>1</v>
      </c>
      <c r="D656" s="40">
        <v>3</v>
      </c>
      <c r="E656" s="41">
        <v>37811</v>
      </c>
      <c r="F656" s="42" t="s">
        <v>148</v>
      </c>
      <c r="G656" s="43" t="s">
        <v>26</v>
      </c>
      <c r="H656" s="44">
        <v>6</v>
      </c>
      <c r="I656" s="45" t="s">
        <v>111</v>
      </c>
      <c r="J656" s="46" t="s">
        <v>112</v>
      </c>
      <c r="K656" s="47">
        <v>56</v>
      </c>
      <c r="L656" s="48">
        <v>78</v>
      </c>
      <c r="M656" s="49">
        <v>45042.447199074071</v>
      </c>
      <c r="N656" s="50">
        <v>45042.447870370372</v>
      </c>
      <c r="O656" s="51" t="s">
        <v>120</v>
      </c>
      <c r="P656" s="52" t="s">
        <v>407</v>
      </c>
      <c r="Q656" s="95" t="s">
        <v>210</v>
      </c>
      <c r="R656" s="53" t="s">
        <v>75</v>
      </c>
      <c r="S656" s="54" t="s">
        <v>348</v>
      </c>
    </row>
    <row r="657" spans="1:19">
      <c r="A657" s="37" t="s">
        <v>147</v>
      </c>
      <c r="B657" s="38">
        <v>4004890</v>
      </c>
      <c r="C657" s="39">
        <v>1</v>
      </c>
      <c r="D657" s="40">
        <v>3</v>
      </c>
      <c r="E657" s="41">
        <v>37811</v>
      </c>
      <c r="F657" s="42" t="s">
        <v>148</v>
      </c>
      <c r="G657" s="43" t="s">
        <v>26</v>
      </c>
      <c r="H657" s="44">
        <v>6</v>
      </c>
      <c r="I657" s="45" t="s">
        <v>111</v>
      </c>
      <c r="J657" s="46" t="s">
        <v>112</v>
      </c>
      <c r="K657" s="47">
        <v>56</v>
      </c>
      <c r="L657" s="48">
        <v>79</v>
      </c>
      <c r="M657" s="49">
        <v>45042.448437500003</v>
      </c>
      <c r="N657" s="50">
        <v>45042.44908564815</v>
      </c>
      <c r="O657" s="51" t="s">
        <v>384</v>
      </c>
      <c r="P657" s="52" t="s">
        <v>384</v>
      </c>
      <c r="Q657" s="95" t="s">
        <v>376</v>
      </c>
      <c r="R657" s="53" t="s">
        <v>160</v>
      </c>
      <c r="S657" s="54" t="s">
        <v>342</v>
      </c>
    </row>
    <row r="658" spans="1:19">
      <c r="A658" s="37" t="s">
        <v>147</v>
      </c>
      <c r="B658" s="38">
        <v>4004917</v>
      </c>
      <c r="C658" s="39">
        <v>1</v>
      </c>
      <c r="D658" s="40">
        <v>3</v>
      </c>
      <c r="E658" s="41">
        <v>37811</v>
      </c>
      <c r="F658" s="42" t="s">
        <v>148</v>
      </c>
      <c r="G658" s="43" t="s">
        <v>26</v>
      </c>
      <c r="H658" s="44">
        <v>6</v>
      </c>
      <c r="I658" s="45" t="s">
        <v>111</v>
      </c>
      <c r="J658" s="46" t="s">
        <v>112</v>
      </c>
      <c r="K658" s="47">
        <v>56</v>
      </c>
      <c r="L658" s="48">
        <v>80</v>
      </c>
      <c r="M658" s="49">
        <v>45042.44972222222</v>
      </c>
      <c r="N658" s="50">
        <v>45042.45039351852</v>
      </c>
      <c r="O658" s="51" t="s">
        <v>120</v>
      </c>
      <c r="P658" s="52" t="s">
        <v>407</v>
      </c>
      <c r="Q658" s="95" t="s">
        <v>264</v>
      </c>
      <c r="R658" s="53" t="s">
        <v>156</v>
      </c>
      <c r="S658" s="54" t="s">
        <v>501</v>
      </c>
    </row>
    <row r="659" spans="1:19">
      <c r="A659" s="37" t="s">
        <v>147</v>
      </c>
      <c r="B659" s="38">
        <v>4004945</v>
      </c>
      <c r="C659" s="39">
        <v>1</v>
      </c>
      <c r="D659" s="40">
        <v>3</v>
      </c>
      <c r="E659" s="41">
        <v>37811</v>
      </c>
      <c r="F659" s="42" t="s">
        <v>148</v>
      </c>
      <c r="G659" s="43" t="s">
        <v>26</v>
      </c>
      <c r="H659" s="44">
        <v>6</v>
      </c>
      <c r="I659" s="45" t="s">
        <v>111</v>
      </c>
      <c r="J659" s="46" t="s">
        <v>112</v>
      </c>
      <c r="K659" s="47">
        <v>56</v>
      </c>
      <c r="L659" s="48">
        <v>81</v>
      </c>
      <c r="M659" s="49">
        <v>45042.450868055559</v>
      </c>
      <c r="N659" s="50">
        <v>45042.451539351852</v>
      </c>
      <c r="O659" s="51" t="s">
        <v>120</v>
      </c>
      <c r="P659" s="52" t="s">
        <v>384</v>
      </c>
      <c r="Q659" s="95" t="s">
        <v>377</v>
      </c>
      <c r="R659" s="53" t="s">
        <v>156</v>
      </c>
      <c r="S659" s="54" t="s">
        <v>240</v>
      </c>
    </row>
    <row r="660" spans="1:19">
      <c r="A660" s="37" t="s">
        <v>147</v>
      </c>
      <c r="B660" s="38">
        <v>4004976</v>
      </c>
      <c r="C660" s="39">
        <v>1</v>
      </c>
      <c r="D660" s="40">
        <v>3</v>
      </c>
      <c r="E660" s="41">
        <v>37811</v>
      </c>
      <c r="F660" s="42" t="s">
        <v>148</v>
      </c>
      <c r="G660" s="43" t="s">
        <v>26</v>
      </c>
      <c r="H660" s="44">
        <v>6</v>
      </c>
      <c r="I660" s="45" t="s">
        <v>111</v>
      </c>
      <c r="J660" s="46" t="s">
        <v>112</v>
      </c>
      <c r="K660" s="47">
        <v>56</v>
      </c>
      <c r="L660" s="48">
        <v>82</v>
      </c>
      <c r="M660" s="49">
        <v>45042.452094907407</v>
      </c>
      <c r="N660" s="50">
        <v>45042.452777777777</v>
      </c>
      <c r="O660" s="51" t="s">
        <v>383</v>
      </c>
      <c r="P660" s="52" t="s">
        <v>407</v>
      </c>
      <c r="Q660" s="95" t="s">
        <v>218</v>
      </c>
      <c r="R660" s="53" t="s">
        <v>156</v>
      </c>
      <c r="S660" s="54" t="s">
        <v>363</v>
      </c>
    </row>
    <row r="661" spans="1:19">
      <c r="A661" s="37" t="s">
        <v>147</v>
      </c>
      <c r="B661" s="38">
        <v>4005007</v>
      </c>
      <c r="C661" s="39">
        <v>1</v>
      </c>
      <c r="D661" s="40">
        <v>3</v>
      </c>
      <c r="E661" s="41">
        <v>37811</v>
      </c>
      <c r="F661" s="42" t="s">
        <v>148</v>
      </c>
      <c r="G661" s="43" t="s">
        <v>26</v>
      </c>
      <c r="H661" s="44">
        <v>6</v>
      </c>
      <c r="I661" s="45" t="s">
        <v>111</v>
      </c>
      <c r="J661" s="46" t="s">
        <v>112</v>
      </c>
      <c r="K661" s="47">
        <v>56</v>
      </c>
      <c r="L661" s="48">
        <v>83</v>
      </c>
      <c r="M661" s="49">
        <v>45042.453229166669</v>
      </c>
      <c r="N661" s="50">
        <v>45042.453877314823</v>
      </c>
      <c r="O661" s="51" t="s">
        <v>384</v>
      </c>
      <c r="P661" s="52" t="s">
        <v>384</v>
      </c>
      <c r="Q661" s="95" t="s">
        <v>297</v>
      </c>
      <c r="R661" s="53" t="s">
        <v>160</v>
      </c>
      <c r="S661" s="54" t="s">
        <v>303</v>
      </c>
    </row>
    <row r="662" spans="1:19">
      <c r="A662" s="37" t="s">
        <v>147</v>
      </c>
      <c r="B662" s="38">
        <v>4005032</v>
      </c>
      <c r="C662" s="39">
        <v>1</v>
      </c>
      <c r="D662" s="40">
        <v>3</v>
      </c>
      <c r="E662" s="41">
        <v>37811</v>
      </c>
      <c r="F662" s="42" t="s">
        <v>148</v>
      </c>
      <c r="G662" s="43" t="s">
        <v>26</v>
      </c>
      <c r="H662" s="44">
        <v>6</v>
      </c>
      <c r="I662" s="45" t="s">
        <v>111</v>
      </c>
      <c r="J662" s="46" t="s">
        <v>112</v>
      </c>
      <c r="K662" s="47">
        <v>56</v>
      </c>
      <c r="L662" s="48">
        <v>84</v>
      </c>
      <c r="M662" s="49">
        <v>45042.454363425917</v>
      </c>
      <c r="N662" s="50">
        <v>45042.455011574071</v>
      </c>
      <c r="O662" s="51" t="s">
        <v>407</v>
      </c>
      <c r="P662" s="52" t="s">
        <v>407</v>
      </c>
      <c r="Q662" s="95" t="s">
        <v>191</v>
      </c>
      <c r="R662" s="53" t="s">
        <v>160</v>
      </c>
      <c r="S662" s="54" t="s">
        <v>240</v>
      </c>
    </row>
    <row r="663" spans="1:19">
      <c r="A663" s="37" t="s">
        <v>147</v>
      </c>
      <c r="B663" s="38">
        <v>4005065</v>
      </c>
      <c r="C663" s="39">
        <v>1</v>
      </c>
      <c r="D663" s="40">
        <v>3</v>
      </c>
      <c r="E663" s="41">
        <v>37811</v>
      </c>
      <c r="F663" s="42" t="s">
        <v>148</v>
      </c>
      <c r="G663" s="43" t="s">
        <v>26</v>
      </c>
      <c r="H663" s="44">
        <v>6</v>
      </c>
      <c r="I663" s="45" t="s">
        <v>111</v>
      </c>
      <c r="J663" s="46" t="s">
        <v>112</v>
      </c>
      <c r="K663" s="47">
        <v>56</v>
      </c>
      <c r="L663" s="48">
        <v>85</v>
      </c>
      <c r="M663" s="49">
        <v>45042.455543981479</v>
      </c>
      <c r="N663" s="50">
        <v>45042.456203703703</v>
      </c>
      <c r="O663" s="51" t="s">
        <v>407</v>
      </c>
      <c r="P663" s="52" t="s">
        <v>407</v>
      </c>
      <c r="Q663" s="95" t="s">
        <v>210</v>
      </c>
      <c r="R663" s="53" t="s">
        <v>160</v>
      </c>
      <c r="S663" s="54" t="s">
        <v>495</v>
      </c>
    </row>
    <row r="664" spans="1:19">
      <c r="A664" s="37" t="s">
        <v>147</v>
      </c>
      <c r="B664" s="38">
        <v>4005095</v>
      </c>
      <c r="C664" s="39">
        <v>1</v>
      </c>
      <c r="D664" s="40">
        <v>3</v>
      </c>
      <c r="E664" s="41">
        <v>37811</v>
      </c>
      <c r="F664" s="42" t="s">
        <v>148</v>
      </c>
      <c r="G664" s="43" t="s">
        <v>26</v>
      </c>
      <c r="H664" s="44">
        <v>6</v>
      </c>
      <c r="I664" s="45" t="s">
        <v>111</v>
      </c>
      <c r="J664" s="46" t="s">
        <v>112</v>
      </c>
      <c r="K664" s="47">
        <v>56</v>
      </c>
      <c r="L664" s="48">
        <v>86</v>
      </c>
      <c r="M664" s="49">
        <v>45042.456712962958</v>
      </c>
      <c r="N664" s="50">
        <v>45042.457372685189</v>
      </c>
      <c r="O664" s="51" t="s">
        <v>407</v>
      </c>
      <c r="P664" s="52" t="s">
        <v>407</v>
      </c>
      <c r="Q664" s="95" t="s">
        <v>268</v>
      </c>
      <c r="R664" s="53" t="s">
        <v>160</v>
      </c>
      <c r="S664" s="54" t="s">
        <v>471</v>
      </c>
    </row>
    <row r="665" spans="1:19">
      <c r="A665" s="37" t="s">
        <v>147</v>
      </c>
      <c r="B665" s="38">
        <v>4005124</v>
      </c>
      <c r="C665" s="39">
        <v>1</v>
      </c>
      <c r="D665" s="40">
        <v>3</v>
      </c>
      <c r="E665" s="41">
        <v>37811</v>
      </c>
      <c r="F665" s="42" t="s">
        <v>148</v>
      </c>
      <c r="G665" s="43" t="s">
        <v>26</v>
      </c>
      <c r="H665" s="44">
        <v>6</v>
      </c>
      <c r="I665" s="45" t="s">
        <v>111</v>
      </c>
      <c r="J665" s="46" t="s">
        <v>112</v>
      </c>
      <c r="K665" s="47">
        <v>56</v>
      </c>
      <c r="L665" s="48">
        <v>87</v>
      </c>
      <c r="M665" s="49">
        <v>45042.457627314812</v>
      </c>
      <c r="N665" s="50">
        <v>45042.458726851852</v>
      </c>
      <c r="O665" s="51" t="s">
        <v>179</v>
      </c>
      <c r="P665" s="52" t="s">
        <v>407</v>
      </c>
      <c r="Q665" s="95" t="s">
        <v>398</v>
      </c>
      <c r="R665" s="53" t="s">
        <v>256</v>
      </c>
      <c r="S665" s="54" t="s">
        <v>197</v>
      </c>
    </row>
    <row r="666" spans="1:19">
      <c r="A666" s="37" t="s">
        <v>147</v>
      </c>
      <c r="B666" s="38">
        <v>4005143</v>
      </c>
      <c r="C666" s="39">
        <v>1</v>
      </c>
      <c r="D666" s="40">
        <v>3</v>
      </c>
      <c r="E666" s="41">
        <v>37811</v>
      </c>
      <c r="F666" s="42" t="s">
        <v>148</v>
      </c>
      <c r="G666" s="43" t="s">
        <v>26</v>
      </c>
      <c r="H666" s="44">
        <v>6</v>
      </c>
      <c r="I666" s="45" t="s">
        <v>111</v>
      </c>
      <c r="J666" s="46" t="s">
        <v>112</v>
      </c>
      <c r="K666" s="47">
        <v>56</v>
      </c>
      <c r="L666" s="48">
        <v>88</v>
      </c>
      <c r="M666" s="49">
        <v>45042.45925925926</v>
      </c>
      <c r="N666" s="50">
        <v>45042.459965277783</v>
      </c>
      <c r="O666" s="51" t="s">
        <v>244</v>
      </c>
      <c r="P666" s="52" t="s">
        <v>384</v>
      </c>
      <c r="Q666" s="95" t="s">
        <v>210</v>
      </c>
      <c r="R666" s="53" t="s">
        <v>227</v>
      </c>
      <c r="S666" s="54" t="s">
        <v>342</v>
      </c>
    </row>
    <row r="667" spans="1:19">
      <c r="A667" s="37" t="s">
        <v>147</v>
      </c>
      <c r="B667" s="38">
        <v>4005178</v>
      </c>
      <c r="C667" s="39">
        <v>1</v>
      </c>
      <c r="D667" s="40">
        <v>3</v>
      </c>
      <c r="E667" s="41">
        <v>37811</v>
      </c>
      <c r="F667" s="42" t="s">
        <v>148</v>
      </c>
      <c r="G667" s="43" t="s">
        <v>26</v>
      </c>
      <c r="H667" s="44">
        <v>6</v>
      </c>
      <c r="I667" s="45" t="s">
        <v>111</v>
      </c>
      <c r="J667" s="46" t="s">
        <v>112</v>
      </c>
      <c r="K667" s="47">
        <v>56</v>
      </c>
      <c r="L667" s="48">
        <v>89</v>
      </c>
      <c r="M667" s="49">
        <v>45042.460497685177</v>
      </c>
      <c r="N667" s="50">
        <v>45042.461157407408</v>
      </c>
      <c r="O667" s="51" t="s">
        <v>407</v>
      </c>
      <c r="P667" s="52" t="s">
        <v>407</v>
      </c>
      <c r="Q667" s="95" t="s">
        <v>74</v>
      </c>
      <c r="R667" s="53" t="s">
        <v>160</v>
      </c>
      <c r="S667" s="54" t="s">
        <v>348</v>
      </c>
    </row>
    <row r="668" spans="1:19">
      <c r="A668" s="37" t="s">
        <v>147</v>
      </c>
      <c r="B668" s="38">
        <v>4005201</v>
      </c>
      <c r="C668" s="39">
        <v>1</v>
      </c>
      <c r="D668" s="40">
        <v>3</v>
      </c>
      <c r="E668" s="41">
        <v>37811</v>
      </c>
      <c r="F668" s="42" t="s">
        <v>148</v>
      </c>
      <c r="G668" s="43" t="s">
        <v>26</v>
      </c>
      <c r="H668" s="44">
        <v>6</v>
      </c>
      <c r="I668" s="45" t="s">
        <v>111</v>
      </c>
      <c r="J668" s="46" t="s">
        <v>112</v>
      </c>
      <c r="K668" s="47">
        <v>56</v>
      </c>
      <c r="L668" s="48">
        <v>90</v>
      </c>
      <c r="M668" s="49">
        <v>45042.461284722223</v>
      </c>
      <c r="N668" s="50">
        <v>45042.462395833332</v>
      </c>
      <c r="O668" s="51" t="s">
        <v>303</v>
      </c>
      <c r="P668" s="52" t="s">
        <v>407</v>
      </c>
      <c r="Q668" s="95" t="s">
        <v>373</v>
      </c>
      <c r="R668" s="53" t="s">
        <v>297</v>
      </c>
      <c r="S668" s="54" t="s">
        <v>363</v>
      </c>
    </row>
    <row r="669" spans="1:19">
      <c r="A669" s="37" t="s">
        <v>147</v>
      </c>
      <c r="B669" s="38">
        <v>4005228</v>
      </c>
      <c r="C669" s="39">
        <v>1</v>
      </c>
      <c r="D669" s="40">
        <v>3</v>
      </c>
      <c r="E669" s="41">
        <v>37811</v>
      </c>
      <c r="F669" s="42" t="s">
        <v>148</v>
      </c>
      <c r="G669" s="43" t="s">
        <v>26</v>
      </c>
      <c r="H669" s="44">
        <v>6</v>
      </c>
      <c r="I669" s="45" t="s">
        <v>111</v>
      </c>
      <c r="J669" s="46" t="s">
        <v>112</v>
      </c>
      <c r="K669" s="47">
        <v>56</v>
      </c>
      <c r="L669" s="48">
        <v>91</v>
      </c>
      <c r="M669" s="49">
        <v>45042.46298611111</v>
      </c>
      <c r="N669" s="50">
        <v>45042.463645833333</v>
      </c>
      <c r="O669" s="51" t="s">
        <v>407</v>
      </c>
      <c r="P669" s="52" t="s">
        <v>407</v>
      </c>
      <c r="Q669" s="95" t="s">
        <v>287</v>
      </c>
      <c r="R669" s="53" t="s">
        <v>160</v>
      </c>
      <c r="S669" s="54" t="s">
        <v>408</v>
      </c>
    </row>
    <row r="670" spans="1:19">
      <c r="A670" s="37" t="s">
        <v>147</v>
      </c>
      <c r="B670" s="38">
        <v>4005265</v>
      </c>
      <c r="C670" s="39">
        <v>1</v>
      </c>
      <c r="D670" s="40">
        <v>3</v>
      </c>
      <c r="E670" s="41">
        <v>37811</v>
      </c>
      <c r="F670" s="42" t="s">
        <v>148</v>
      </c>
      <c r="G670" s="43" t="s">
        <v>26</v>
      </c>
      <c r="H670" s="44">
        <v>6</v>
      </c>
      <c r="I670" s="45" t="s">
        <v>111</v>
      </c>
      <c r="J670" s="46" t="s">
        <v>112</v>
      </c>
      <c r="K670" s="47">
        <v>56</v>
      </c>
      <c r="L670" s="48">
        <v>92</v>
      </c>
      <c r="M670" s="49">
        <v>45042.46435185185</v>
      </c>
      <c r="N670" s="50">
        <v>45042.464999999997</v>
      </c>
      <c r="O670" s="51" t="s">
        <v>407</v>
      </c>
      <c r="P670" s="52" t="s">
        <v>407</v>
      </c>
      <c r="Q670" s="95" t="s">
        <v>244</v>
      </c>
      <c r="R670" s="53" t="s">
        <v>160</v>
      </c>
      <c r="S670" s="54" t="s">
        <v>385</v>
      </c>
    </row>
    <row r="671" spans="1:19">
      <c r="A671" s="37" t="s">
        <v>147</v>
      </c>
      <c r="B671" s="38">
        <v>4005297</v>
      </c>
      <c r="C671" s="39">
        <v>1</v>
      </c>
      <c r="D671" s="40">
        <v>3</v>
      </c>
      <c r="E671" s="41">
        <v>37811</v>
      </c>
      <c r="F671" s="42" t="s">
        <v>148</v>
      </c>
      <c r="G671" s="43" t="s">
        <v>26</v>
      </c>
      <c r="H671" s="44">
        <v>6</v>
      </c>
      <c r="I671" s="45" t="s">
        <v>111</v>
      </c>
      <c r="J671" s="46" t="s">
        <v>112</v>
      </c>
      <c r="K671" s="47">
        <v>56</v>
      </c>
      <c r="L671" s="48">
        <v>93</v>
      </c>
      <c r="M671" s="49">
        <v>45042.465555555558</v>
      </c>
      <c r="N671" s="50">
        <v>45042.466238425928</v>
      </c>
      <c r="O671" s="51" t="s">
        <v>383</v>
      </c>
      <c r="P671" s="52" t="s">
        <v>407</v>
      </c>
      <c r="Q671" s="95" t="s">
        <v>74</v>
      </c>
      <c r="R671" s="53" t="s">
        <v>229</v>
      </c>
      <c r="S671" s="54" t="s">
        <v>363</v>
      </c>
    </row>
    <row r="672" spans="1:19">
      <c r="A672" s="37" t="s">
        <v>147</v>
      </c>
      <c r="B672" s="38">
        <v>4005317</v>
      </c>
      <c r="C672" s="39">
        <v>1</v>
      </c>
      <c r="D672" s="40">
        <v>3</v>
      </c>
      <c r="E672" s="41">
        <v>37811</v>
      </c>
      <c r="F672" s="42" t="s">
        <v>148</v>
      </c>
      <c r="G672" s="43" t="s">
        <v>26</v>
      </c>
      <c r="H672" s="44">
        <v>6</v>
      </c>
      <c r="I672" s="45" t="s">
        <v>111</v>
      </c>
      <c r="J672" s="46" t="s">
        <v>112</v>
      </c>
      <c r="K672" s="47">
        <v>56</v>
      </c>
      <c r="L672" s="48">
        <v>94</v>
      </c>
      <c r="M672" s="49">
        <v>45042.46671296296</v>
      </c>
      <c r="N672" s="50">
        <v>45042.467372685183</v>
      </c>
      <c r="O672" s="51" t="s">
        <v>407</v>
      </c>
      <c r="P672" s="52" t="s">
        <v>407</v>
      </c>
      <c r="Q672" s="95" t="s">
        <v>191</v>
      </c>
      <c r="R672" s="53" t="s">
        <v>160</v>
      </c>
      <c r="S672" s="54" t="s">
        <v>240</v>
      </c>
    </row>
    <row r="673" spans="1:19">
      <c r="A673" s="37" t="s">
        <v>147</v>
      </c>
      <c r="B673" s="38">
        <v>4005345</v>
      </c>
      <c r="C673" s="39">
        <v>1</v>
      </c>
      <c r="D673" s="40">
        <v>3</v>
      </c>
      <c r="E673" s="41">
        <v>37811</v>
      </c>
      <c r="F673" s="42" t="s">
        <v>148</v>
      </c>
      <c r="G673" s="43" t="s">
        <v>26</v>
      </c>
      <c r="H673" s="44">
        <v>6</v>
      </c>
      <c r="I673" s="45" t="s">
        <v>111</v>
      </c>
      <c r="J673" s="46" t="s">
        <v>112</v>
      </c>
      <c r="K673" s="47">
        <v>56</v>
      </c>
      <c r="L673" s="48">
        <v>95</v>
      </c>
      <c r="M673" s="49">
        <v>45042.468078703707</v>
      </c>
      <c r="N673" s="50">
        <v>45042.468738425923</v>
      </c>
      <c r="O673" s="51" t="s">
        <v>407</v>
      </c>
      <c r="P673" s="52" t="s">
        <v>407</v>
      </c>
      <c r="Q673" s="95" t="s">
        <v>244</v>
      </c>
      <c r="R673" s="53" t="s">
        <v>160</v>
      </c>
      <c r="S673" s="54" t="s">
        <v>385</v>
      </c>
    </row>
    <row r="674" spans="1:19">
      <c r="A674" s="37" t="s">
        <v>147</v>
      </c>
      <c r="B674" s="38">
        <v>4005374</v>
      </c>
      <c r="C674" s="39">
        <v>1</v>
      </c>
      <c r="D674" s="40">
        <v>3</v>
      </c>
      <c r="E674" s="41">
        <v>37811</v>
      </c>
      <c r="F674" s="42" t="s">
        <v>148</v>
      </c>
      <c r="G674" s="43" t="s">
        <v>26</v>
      </c>
      <c r="H674" s="44">
        <v>6</v>
      </c>
      <c r="I674" s="45" t="s">
        <v>111</v>
      </c>
      <c r="J674" s="46" t="s">
        <v>112</v>
      </c>
      <c r="K674" s="47">
        <v>56</v>
      </c>
      <c r="L674" s="48">
        <v>96</v>
      </c>
      <c r="M674" s="49">
        <v>45042.469293981478</v>
      </c>
      <c r="N674" s="50">
        <v>45042.469953703701</v>
      </c>
      <c r="O674" s="51" t="s">
        <v>407</v>
      </c>
      <c r="P674" s="52" t="s">
        <v>407</v>
      </c>
      <c r="Q674" s="95" t="s">
        <v>376</v>
      </c>
      <c r="R674" s="53" t="s">
        <v>160</v>
      </c>
      <c r="S674" s="54" t="s">
        <v>181</v>
      </c>
    </row>
    <row r="675" spans="1:19">
      <c r="A675" s="37" t="s">
        <v>147</v>
      </c>
      <c r="B675" s="38">
        <v>4005399</v>
      </c>
      <c r="C675" s="39">
        <v>1</v>
      </c>
      <c r="D675" s="40">
        <v>3</v>
      </c>
      <c r="E675" s="41">
        <v>37811</v>
      </c>
      <c r="F675" s="42" t="s">
        <v>148</v>
      </c>
      <c r="G675" s="43" t="s">
        <v>26</v>
      </c>
      <c r="H675" s="44">
        <v>6</v>
      </c>
      <c r="I675" s="45" t="s">
        <v>111</v>
      </c>
      <c r="J675" s="46" t="s">
        <v>112</v>
      </c>
      <c r="K675" s="47">
        <v>56</v>
      </c>
      <c r="L675" s="48">
        <v>97</v>
      </c>
      <c r="M675" s="49">
        <v>45042.470497685194</v>
      </c>
      <c r="N675" s="50">
        <v>45042.47115740741</v>
      </c>
      <c r="O675" s="51" t="s">
        <v>407</v>
      </c>
      <c r="P675" s="52" t="s">
        <v>384</v>
      </c>
      <c r="Q675" s="95" t="s">
        <v>74</v>
      </c>
      <c r="R675" s="53" t="s">
        <v>160</v>
      </c>
      <c r="S675" s="54" t="s">
        <v>348</v>
      </c>
    </row>
    <row r="676" spans="1:19">
      <c r="A676" s="37" t="s">
        <v>147</v>
      </c>
      <c r="B676" s="38">
        <v>4005441</v>
      </c>
      <c r="C676" s="39">
        <v>1</v>
      </c>
      <c r="D676" s="40">
        <v>3</v>
      </c>
      <c r="E676" s="41">
        <v>37811</v>
      </c>
      <c r="F676" s="42" t="s">
        <v>148</v>
      </c>
      <c r="G676" s="43" t="s">
        <v>26</v>
      </c>
      <c r="H676" s="44">
        <v>6</v>
      </c>
      <c r="I676" s="45" t="s">
        <v>111</v>
      </c>
      <c r="J676" s="46" t="s">
        <v>112</v>
      </c>
      <c r="K676" s="47">
        <v>56</v>
      </c>
      <c r="L676" s="48">
        <v>98</v>
      </c>
      <c r="M676" s="49">
        <v>45042.472118055557</v>
      </c>
      <c r="N676" s="50">
        <v>45042.47278935185</v>
      </c>
      <c r="O676" s="51" t="s">
        <v>120</v>
      </c>
      <c r="P676" s="52" t="s">
        <v>120</v>
      </c>
      <c r="Q676" s="95" t="s">
        <v>354</v>
      </c>
      <c r="R676" s="53" t="s">
        <v>160</v>
      </c>
      <c r="S676" s="54" t="s">
        <v>86</v>
      </c>
    </row>
    <row r="677" spans="1:19">
      <c r="A677" s="37" t="s">
        <v>147</v>
      </c>
      <c r="B677" s="38">
        <v>4005481</v>
      </c>
      <c r="C677" s="39">
        <v>1</v>
      </c>
      <c r="D677" s="40">
        <v>3</v>
      </c>
      <c r="E677" s="41">
        <v>37811</v>
      </c>
      <c r="F677" s="42" t="s">
        <v>148</v>
      </c>
      <c r="G677" s="43" t="s">
        <v>26</v>
      </c>
      <c r="H677" s="44">
        <v>6</v>
      </c>
      <c r="I677" s="45" t="s">
        <v>111</v>
      </c>
      <c r="J677" s="46" t="s">
        <v>112</v>
      </c>
      <c r="K677" s="47">
        <v>56</v>
      </c>
      <c r="L677" s="48">
        <v>99</v>
      </c>
      <c r="M677" s="49">
        <v>45042.473668981482</v>
      </c>
      <c r="N677" s="50">
        <v>45042.474317129629</v>
      </c>
      <c r="O677" s="51" t="s">
        <v>407</v>
      </c>
      <c r="P677" s="52" t="s">
        <v>407</v>
      </c>
      <c r="Q677" s="95" t="s">
        <v>330</v>
      </c>
      <c r="R677" s="53" t="s">
        <v>160</v>
      </c>
      <c r="S677" s="54" t="s">
        <v>481</v>
      </c>
    </row>
    <row r="678" spans="1:19">
      <c r="A678" s="37" t="s">
        <v>147</v>
      </c>
      <c r="B678" s="38">
        <v>4005507</v>
      </c>
      <c r="C678" s="39">
        <v>1</v>
      </c>
      <c r="D678" s="40">
        <v>3</v>
      </c>
      <c r="E678" s="41">
        <v>37811</v>
      </c>
      <c r="F678" s="42" t="s">
        <v>148</v>
      </c>
      <c r="G678" s="43" t="s">
        <v>26</v>
      </c>
      <c r="H678" s="44">
        <v>6</v>
      </c>
      <c r="I678" s="45" t="s">
        <v>111</v>
      </c>
      <c r="J678" s="46" t="s">
        <v>112</v>
      </c>
      <c r="K678" s="47">
        <v>56</v>
      </c>
      <c r="L678" s="48">
        <v>100</v>
      </c>
      <c r="M678" s="49">
        <v>45042.474803240737</v>
      </c>
      <c r="N678" s="50">
        <v>45042.475462962961</v>
      </c>
      <c r="O678" s="51" t="s">
        <v>407</v>
      </c>
      <c r="P678" s="52" t="s">
        <v>407</v>
      </c>
      <c r="Q678" s="95" t="s">
        <v>191</v>
      </c>
      <c r="R678" s="53" t="s">
        <v>160</v>
      </c>
      <c r="S678" s="54" t="s">
        <v>240</v>
      </c>
    </row>
    <row r="679" spans="1:19">
      <c r="A679" s="37" t="s">
        <v>147</v>
      </c>
      <c r="B679" s="38">
        <v>4005525</v>
      </c>
      <c r="C679" s="39">
        <v>1</v>
      </c>
      <c r="D679" s="40">
        <v>3</v>
      </c>
      <c r="E679" s="41">
        <v>37811</v>
      </c>
      <c r="F679" s="42" t="s">
        <v>148</v>
      </c>
      <c r="G679" s="43" t="s">
        <v>26</v>
      </c>
      <c r="H679" s="44">
        <v>6</v>
      </c>
      <c r="I679" s="45" t="s">
        <v>111</v>
      </c>
      <c r="J679" s="46" t="s">
        <v>112</v>
      </c>
      <c r="K679" s="47">
        <v>56</v>
      </c>
      <c r="L679" s="48">
        <v>101</v>
      </c>
      <c r="M679" s="49">
        <v>45042.476006944453</v>
      </c>
      <c r="N679" s="50">
        <v>45042.476666666669</v>
      </c>
      <c r="O679" s="51" t="s">
        <v>407</v>
      </c>
      <c r="P679" s="52" t="s">
        <v>407</v>
      </c>
      <c r="Q679" s="95" t="s">
        <v>74</v>
      </c>
      <c r="R679" s="53" t="s">
        <v>160</v>
      </c>
      <c r="S679" s="54" t="s">
        <v>348</v>
      </c>
    </row>
    <row r="680" spans="1:19">
      <c r="A680" s="37" t="s">
        <v>147</v>
      </c>
      <c r="B680" s="38">
        <v>4005587</v>
      </c>
      <c r="C680" s="39">
        <v>1</v>
      </c>
      <c r="D680" s="40">
        <v>3</v>
      </c>
      <c r="E680" s="41">
        <v>37811</v>
      </c>
      <c r="F680" s="42" t="s">
        <v>148</v>
      </c>
      <c r="G680" s="43" t="s">
        <v>26</v>
      </c>
      <c r="H680" s="44">
        <v>6</v>
      </c>
      <c r="I680" s="45" t="s">
        <v>111</v>
      </c>
      <c r="J680" s="46" t="s">
        <v>112</v>
      </c>
      <c r="K680" s="47">
        <v>56</v>
      </c>
      <c r="L680" s="48">
        <v>102</v>
      </c>
      <c r="M680" s="49">
        <v>45042.478993055563</v>
      </c>
      <c r="N680" s="50">
        <v>45042.481539351851</v>
      </c>
      <c r="O680" s="51" t="s">
        <v>167</v>
      </c>
      <c r="P680" s="52" t="s">
        <v>220</v>
      </c>
      <c r="Q680" s="95" t="s">
        <v>525</v>
      </c>
      <c r="R680" s="53" t="s">
        <v>365</v>
      </c>
      <c r="S680" s="54" t="s">
        <v>289</v>
      </c>
    </row>
    <row r="681" spans="1:19">
      <c r="A681" s="37" t="s">
        <v>147</v>
      </c>
      <c r="B681" s="38">
        <v>4005593</v>
      </c>
      <c r="C681" s="39">
        <v>1</v>
      </c>
      <c r="D681" s="40">
        <v>3</v>
      </c>
      <c r="E681" s="41">
        <v>37811</v>
      </c>
      <c r="F681" s="42" t="s">
        <v>148</v>
      </c>
      <c r="G681" s="43" t="s">
        <v>26</v>
      </c>
      <c r="H681" s="44">
        <v>6</v>
      </c>
      <c r="I681" s="45" t="s">
        <v>111</v>
      </c>
      <c r="J681" s="46" t="s">
        <v>112</v>
      </c>
      <c r="K681" s="47">
        <v>56</v>
      </c>
      <c r="L681" s="48">
        <v>103</v>
      </c>
      <c r="M681" s="49">
        <v>45042.481562499997</v>
      </c>
      <c r="N681" s="50">
        <v>45042.482268518521</v>
      </c>
      <c r="O681" s="51" t="s">
        <v>379</v>
      </c>
      <c r="P681" s="52" t="s">
        <v>407</v>
      </c>
      <c r="Q681" s="95" t="s">
        <v>156</v>
      </c>
      <c r="R681" s="53" t="s">
        <v>229</v>
      </c>
      <c r="S681" s="54" t="s">
        <v>195</v>
      </c>
    </row>
    <row r="682" spans="1:19">
      <c r="A682" s="37" t="s">
        <v>147</v>
      </c>
      <c r="B682" s="38">
        <v>4005605</v>
      </c>
      <c r="C682" s="39">
        <v>1</v>
      </c>
      <c r="D682" s="40">
        <v>3</v>
      </c>
      <c r="E682" s="41">
        <v>37811</v>
      </c>
      <c r="F682" s="42" t="s">
        <v>148</v>
      </c>
      <c r="G682" s="43" t="s">
        <v>26</v>
      </c>
      <c r="H682" s="44">
        <v>6</v>
      </c>
      <c r="I682" s="45" t="s">
        <v>111</v>
      </c>
      <c r="J682" s="46" t="s">
        <v>112</v>
      </c>
      <c r="K682" s="47">
        <v>56</v>
      </c>
      <c r="L682" s="48">
        <v>104</v>
      </c>
      <c r="M682" s="49">
        <v>45042.482777777783</v>
      </c>
      <c r="N682" s="50">
        <v>45042.483425925922</v>
      </c>
      <c r="O682" s="51" t="s">
        <v>407</v>
      </c>
      <c r="P682" s="52" t="s">
        <v>384</v>
      </c>
      <c r="Q682" s="95" t="s">
        <v>193</v>
      </c>
      <c r="R682" s="53" t="s">
        <v>160</v>
      </c>
      <c r="S682" s="54" t="s">
        <v>471</v>
      </c>
    </row>
    <row r="683" spans="1:19">
      <c r="A683" s="37" t="s">
        <v>147</v>
      </c>
      <c r="B683" s="38">
        <v>4005619</v>
      </c>
      <c r="C683" s="39">
        <v>1</v>
      </c>
      <c r="D683" s="40">
        <v>3</v>
      </c>
      <c r="E683" s="41">
        <v>37811</v>
      </c>
      <c r="F683" s="42" t="s">
        <v>148</v>
      </c>
      <c r="G683" s="43" t="s">
        <v>26</v>
      </c>
      <c r="H683" s="44">
        <v>6</v>
      </c>
      <c r="I683" s="45" t="s">
        <v>111</v>
      </c>
      <c r="J683" s="46" t="s">
        <v>112</v>
      </c>
      <c r="K683" s="47">
        <v>56</v>
      </c>
      <c r="L683" s="48">
        <v>105</v>
      </c>
      <c r="M683" s="49">
        <v>45042.483935185177</v>
      </c>
      <c r="N683" s="50">
        <v>45042.484583333331</v>
      </c>
      <c r="O683" s="51" t="s">
        <v>407</v>
      </c>
      <c r="P683" s="52" t="s">
        <v>407</v>
      </c>
      <c r="Q683" s="95" t="s">
        <v>209</v>
      </c>
      <c r="R683" s="53" t="s">
        <v>160</v>
      </c>
      <c r="S683" s="54" t="s">
        <v>520</v>
      </c>
    </row>
    <row r="684" spans="1:19">
      <c r="A684" s="37" t="s">
        <v>147</v>
      </c>
      <c r="B684" s="38">
        <v>4005630</v>
      </c>
      <c r="C684" s="39">
        <v>1</v>
      </c>
      <c r="D684" s="40">
        <v>3</v>
      </c>
      <c r="E684" s="41">
        <v>37811</v>
      </c>
      <c r="F684" s="42" t="s">
        <v>148</v>
      </c>
      <c r="G684" s="43" t="s">
        <v>26</v>
      </c>
      <c r="H684" s="44">
        <v>6</v>
      </c>
      <c r="I684" s="45" t="s">
        <v>111</v>
      </c>
      <c r="J684" s="46" t="s">
        <v>112</v>
      </c>
      <c r="K684" s="47">
        <v>56</v>
      </c>
      <c r="L684" s="48">
        <v>106</v>
      </c>
      <c r="M684" s="49">
        <v>45042.48505787037</v>
      </c>
      <c r="N684" s="50">
        <v>45042.485717592594</v>
      </c>
      <c r="O684" s="51" t="s">
        <v>407</v>
      </c>
      <c r="P684" s="52" t="s">
        <v>407</v>
      </c>
      <c r="Q684" s="95" t="s">
        <v>191</v>
      </c>
      <c r="R684" s="53" t="s">
        <v>160</v>
      </c>
      <c r="S684" s="54" t="s">
        <v>240</v>
      </c>
    </row>
    <row r="685" spans="1:19">
      <c r="A685" s="37" t="s">
        <v>147</v>
      </c>
      <c r="B685" s="38">
        <v>4005648</v>
      </c>
      <c r="C685" s="39">
        <v>1</v>
      </c>
      <c r="D685" s="40">
        <v>3</v>
      </c>
      <c r="E685" s="41">
        <v>37811</v>
      </c>
      <c r="F685" s="42" t="s">
        <v>148</v>
      </c>
      <c r="G685" s="43" t="s">
        <v>26</v>
      </c>
      <c r="H685" s="44">
        <v>6</v>
      </c>
      <c r="I685" s="45" t="s">
        <v>111</v>
      </c>
      <c r="J685" s="46" t="s">
        <v>112</v>
      </c>
      <c r="K685" s="47">
        <v>56</v>
      </c>
      <c r="L685" s="48">
        <v>107</v>
      </c>
      <c r="M685" s="49">
        <v>45042.486805555563</v>
      </c>
      <c r="N685" s="50">
        <v>45042.48746527778</v>
      </c>
      <c r="O685" s="51" t="s">
        <v>407</v>
      </c>
      <c r="P685" s="52" t="s">
        <v>407</v>
      </c>
      <c r="Q685" s="95" t="s">
        <v>231</v>
      </c>
      <c r="R685" s="53" t="s">
        <v>160</v>
      </c>
      <c r="S685" s="54" t="s">
        <v>526</v>
      </c>
    </row>
    <row r="686" spans="1:19">
      <c r="A686" s="37" t="s">
        <v>147</v>
      </c>
      <c r="B686" s="38">
        <v>4005660</v>
      </c>
      <c r="C686" s="39">
        <v>1</v>
      </c>
      <c r="D686" s="40">
        <v>3</v>
      </c>
      <c r="E686" s="41">
        <v>37811</v>
      </c>
      <c r="F686" s="42" t="s">
        <v>148</v>
      </c>
      <c r="G686" s="43" t="s">
        <v>26</v>
      </c>
      <c r="H686" s="44">
        <v>6</v>
      </c>
      <c r="I686" s="45" t="s">
        <v>111</v>
      </c>
      <c r="J686" s="46" t="s">
        <v>112</v>
      </c>
      <c r="K686" s="47">
        <v>56</v>
      </c>
      <c r="L686" s="48">
        <v>108</v>
      </c>
      <c r="M686" s="49">
        <v>45042.487905092603</v>
      </c>
      <c r="N686" s="50">
        <v>45042.488877314812</v>
      </c>
      <c r="O686" s="51" t="s">
        <v>185</v>
      </c>
      <c r="P686" s="52" t="s">
        <v>407</v>
      </c>
      <c r="Q686" s="95" t="s">
        <v>256</v>
      </c>
      <c r="R686" s="53" t="s">
        <v>387</v>
      </c>
      <c r="S686" s="54" t="s">
        <v>62</v>
      </c>
    </row>
    <row r="687" spans="1:19">
      <c r="A687" s="37" t="s">
        <v>147</v>
      </c>
      <c r="B687" s="38">
        <v>4005674</v>
      </c>
      <c r="C687" s="39">
        <v>1</v>
      </c>
      <c r="D687" s="40">
        <v>3</v>
      </c>
      <c r="E687" s="41">
        <v>37811</v>
      </c>
      <c r="F687" s="42" t="s">
        <v>148</v>
      </c>
      <c r="G687" s="43" t="s">
        <v>26</v>
      </c>
      <c r="H687" s="44">
        <v>6</v>
      </c>
      <c r="I687" s="45" t="s">
        <v>111</v>
      </c>
      <c r="J687" s="46" t="s">
        <v>112</v>
      </c>
      <c r="K687" s="47">
        <v>56</v>
      </c>
      <c r="L687" s="48">
        <v>109</v>
      </c>
      <c r="M687" s="49">
        <v>45042.489594907413</v>
      </c>
      <c r="N687" s="50">
        <v>45042.490254629629</v>
      </c>
      <c r="O687" s="51" t="s">
        <v>407</v>
      </c>
      <c r="P687" s="52" t="s">
        <v>407</v>
      </c>
      <c r="Q687" s="95" t="s">
        <v>195</v>
      </c>
      <c r="R687" s="53" t="s">
        <v>160</v>
      </c>
      <c r="S687" s="54" t="s">
        <v>484</v>
      </c>
    </row>
    <row r="688" spans="1:19">
      <c r="A688" s="37" t="s">
        <v>147</v>
      </c>
      <c r="B688" s="38">
        <v>4005684</v>
      </c>
      <c r="C688" s="39">
        <v>1</v>
      </c>
      <c r="D688" s="40">
        <v>3</v>
      </c>
      <c r="E688" s="41">
        <v>37811</v>
      </c>
      <c r="F688" s="42" t="s">
        <v>148</v>
      </c>
      <c r="G688" s="43" t="s">
        <v>26</v>
      </c>
      <c r="H688" s="44">
        <v>6</v>
      </c>
      <c r="I688" s="45" t="s">
        <v>111</v>
      </c>
      <c r="J688" s="46" t="s">
        <v>112</v>
      </c>
      <c r="K688" s="47">
        <v>56</v>
      </c>
      <c r="L688" s="48">
        <v>110</v>
      </c>
      <c r="M688" s="49">
        <v>45042.490752314807</v>
      </c>
      <c r="N688" s="50">
        <v>45042.491412037038</v>
      </c>
      <c r="O688" s="51" t="s">
        <v>407</v>
      </c>
      <c r="P688" s="52" t="s">
        <v>407</v>
      </c>
      <c r="Q688" s="95" t="s">
        <v>209</v>
      </c>
      <c r="R688" s="53" t="s">
        <v>160</v>
      </c>
      <c r="S688" s="54" t="s">
        <v>520</v>
      </c>
    </row>
    <row r="689" spans="1:19">
      <c r="A689" s="37" t="s">
        <v>147</v>
      </c>
      <c r="B689" s="38">
        <v>4005696</v>
      </c>
      <c r="C689" s="39">
        <v>1</v>
      </c>
      <c r="D689" s="40">
        <v>3</v>
      </c>
      <c r="E689" s="41">
        <v>37811</v>
      </c>
      <c r="F689" s="42" t="s">
        <v>148</v>
      </c>
      <c r="G689" s="43" t="s">
        <v>26</v>
      </c>
      <c r="H689" s="44">
        <v>6</v>
      </c>
      <c r="I689" s="45" t="s">
        <v>111</v>
      </c>
      <c r="J689" s="46" t="s">
        <v>112</v>
      </c>
      <c r="K689" s="47">
        <v>56</v>
      </c>
      <c r="L689" s="48">
        <v>111</v>
      </c>
      <c r="M689" s="49">
        <v>45042.491898148153</v>
      </c>
      <c r="N689" s="50">
        <v>45042.49255787037</v>
      </c>
      <c r="O689" s="51" t="s">
        <v>407</v>
      </c>
      <c r="P689" s="52" t="s">
        <v>384</v>
      </c>
      <c r="Q689" s="95" t="s">
        <v>215</v>
      </c>
      <c r="R689" s="53" t="s">
        <v>160</v>
      </c>
      <c r="S689" s="54" t="s">
        <v>280</v>
      </c>
    </row>
    <row r="690" spans="1:19">
      <c r="A690" s="37" t="s">
        <v>147</v>
      </c>
      <c r="B690" s="38">
        <v>4005711</v>
      </c>
      <c r="C690" s="39">
        <v>1</v>
      </c>
      <c r="D690" s="40">
        <v>3</v>
      </c>
      <c r="E690" s="41">
        <v>37811</v>
      </c>
      <c r="F690" s="42" t="s">
        <v>148</v>
      </c>
      <c r="G690" s="43" t="s">
        <v>26</v>
      </c>
      <c r="H690" s="44">
        <v>6</v>
      </c>
      <c r="I690" s="45" t="s">
        <v>111</v>
      </c>
      <c r="J690" s="46" t="s">
        <v>112</v>
      </c>
      <c r="K690" s="47">
        <v>56</v>
      </c>
      <c r="L690" s="48">
        <v>112</v>
      </c>
      <c r="M690" s="49">
        <v>45042.493333333332</v>
      </c>
      <c r="N690" s="50">
        <v>45042.493981481479</v>
      </c>
      <c r="O690" s="51" t="s">
        <v>407</v>
      </c>
      <c r="P690" s="52" t="s">
        <v>384</v>
      </c>
      <c r="Q690" s="95" t="s">
        <v>247</v>
      </c>
      <c r="R690" s="53" t="s">
        <v>160</v>
      </c>
      <c r="S690" s="54" t="s">
        <v>402</v>
      </c>
    </row>
    <row r="691" spans="1:19">
      <c r="A691" s="37" t="s">
        <v>147</v>
      </c>
      <c r="B691" s="38">
        <v>4005721</v>
      </c>
      <c r="C691" s="39">
        <v>1</v>
      </c>
      <c r="D691" s="40">
        <v>3</v>
      </c>
      <c r="E691" s="41">
        <v>37811</v>
      </c>
      <c r="F691" s="42" t="s">
        <v>148</v>
      </c>
      <c r="G691" s="43" t="s">
        <v>26</v>
      </c>
      <c r="H691" s="44">
        <v>6</v>
      </c>
      <c r="I691" s="45" t="s">
        <v>111</v>
      </c>
      <c r="J691" s="46" t="s">
        <v>112</v>
      </c>
      <c r="K691" s="47">
        <v>56</v>
      </c>
      <c r="L691" s="48">
        <v>113</v>
      </c>
      <c r="M691" s="49">
        <v>45042.494560185187</v>
      </c>
      <c r="N691" s="50">
        <v>45042.495219907411</v>
      </c>
      <c r="O691" s="51" t="s">
        <v>407</v>
      </c>
      <c r="P691" s="52" t="s">
        <v>384</v>
      </c>
      <c r="Q691" s="95" t="s">
        <v>212</v>
      </c>
      <c r="R691" s="53" t="s">
        <v>160</v>
      </c>
      <c r="S691" s="54" t="s">
        <v>363</v>
      </c>
    </row>
    <row r="692" spans="1:19">
      <c r="A692" s="37" t="s">
        <v>147</v>
      </c>
      <c r="B692" s="38">
        <v>4005733</v>
      </c>
      <c r="C692" s="39">
        <v>1</v>
      </c>
      <c r="D692" s="40">
        <v>3</v>
      </c>
      <c r="E692" s="41">
        <v>37811</v>
      </c>
      <c r="F692" s="42" t="s">
        <v>148</v>
      </c>
      <c r="G692" s="43" t="s">
        <v>26</v>
      </c>
      <c r="H692" s="44">
        <v>6</v>
      </c>
      <c r="I692" s="45" t="s">
        <v>111</v>
      </c>
      <c r="J692" s="46" t="s">
        <v>112</v>
      </c>
      <c r="K692" s="47">
        <v>56</v>
      </c>
      <c r="L692" s="48">
        <v>114</v>
      </c>
      <c r="M692" s="49">
        <v>45042.495740740742</v>
      </c>
      <c r="N692" s="50">
        <v>45042.496388888889</v>
      </c>
      <c r="O692" s="51" t="s">
        <v>407</v>
      </c>
      <c r="P692" s="52" t="s">
        <v>384</v>
      </c>
      <c r="Q692" s="95" t="s">
        <v>268</v>
      </c>
      <c r="R692" s="53" t="s">
        <v>160</v>
      </c>
      <c r="S692" s="54" t="s">
        <v>471</v>
      </c>
    </row>
    <row r="693" spans="1:19">
      <c r="A693" s="37" t="s">
        <v>147</v>
      </c>
      <c r="B693" s="38">
        <v>4005739</v>
      </c>
      <c r="C693" s="39">
        <v>1</v>
      </c>
      <c r="D693" s="40">
        <v>3</v>
      </c>
      <c r="E693" s="41">
        <v>37811</v>
      </c>
      <c r="F693" s="42" t="s">
        <v>148</v>
      </c>
      <c r="G693" s="43" t="s">
        <v>26</v>
      </c>
      <c r="H693" s="44">
        <v>6</v>
      </c>
      <c r="I693" s="45" t="s">
        <v>111</v>
      </c>
      <c r="J693" s="46" t="s">
        <v>112</v>
      </c>
      <c r="K693" s="47">
        <v>56</v>
      </c>
      <c r="L693" s="48">
        <v>115</v>
      </c>
      <c r="M693" s="49">
        <v>45042.496921296297</v>
      </c>
      <c r="N693" s="50">
        <v>45042.497581018521</v>
      </c>
      <c r="O693" s="51" t="s">
        <v>407</v>
      </c>
      <c r="P693" s="52" t="s">
        <v>384</v>
      </c>
      <c r="Q693" s="95" t="s">
        <v>210</v>
      </c>
      <c r="R693" s="53" t="s">
        <v>160</v>
      </c>
      <c r="S693" s="54" t="s">
        <v>495</v>
      </c>
    </row>
    <row r="694" spans="1:19">
      <c r="A694" s="37" t="s">
        <v>147</v>
      </c>
      <c r="B694" s="38">
        <v>4005754</v>
      </c>
      <c r="C694" s="39">
        <v>1</v>
      </c>
      <c r="D694" s="40">
        <v>3</v>
      </c>
      <c r="E694" s="41">
        <v>37811</v>
      </c>
      <c r="F694" s="42" t="s">
        <v>148</v>
      </c>
      <c r="G694" s="43" t="s">
        <v>26</v>
      </c>
      <c r="H694" s="44">
        <v>6</v>
      </c>
      <c r="I694" s="45" t="s">
        <v>111</v>
      </c>
      <c r="J694" s="46" t="s">
        <v>112</v>
      </c>
      <c r="K694" s="47">
        <v>56</v>
      </c>
      <c r="L694" s="48">
        <v>116</v>
      </c>
      <c r="M694" s="49">
        <v>45042.498148148137</v>
      </c>
      <c r="N694" s="50">
        <v>45042.498796296299</v>
      </c>
      <c r="O694" s="51" t="s">
        <v>407</v>
      </c>
      <c r="P694" s="52" t="s">
        <v>384</v>
      </c>
      <c r="Q694" s="95" t="s">
        <v>376</v>
      </c>
      <c r="R694" s="53" t="s">
        <v>160</v>
      </c>
      <c r="S694" s="54" t="s">
        <v>342</v>
      </c>
    </row>
    <row r="695" spans="1:19">
      <c r="A695" s="37" t="s">
        <v>147</v>
      </c>
      <c r="B695" s="38">
        <v>4005767</v>
      </c>
      <c r="C695" s="39">
        <v>1</v>
      </c>
      <c r="D695" s="40">
        <v>3</v>
      </c>
      <c r="E695" s="41">
        <v>37811</v>
      </c>
      <c r="F695" s="42" t="s">
        <v>148</v>
      </c>
      <c r="G695" s="43" t="s">
        <v>26</v>
      </c>
      <c r="H695" s="44">
        <v>6</v>
      </c>
      <c r="I695" s="45" t="s">
        <v>111</v>
      </c>
      <c r="J695" s="46" t="s">
        <v>112</v>
      </c>
      <c r="K695" s="47">
        <v>56</v>
      </c>
      <c r="L695" s="48">
        <v>117</v>
      </c>
      <c r="M695" s="49">
        <v>45042.499490740738</v>
      </c>
      <c r="N695" s="50">
        <v>45042.500138888892</v>
      </c>
      <c r="O695" s="51" t="s">
        <v>407</v>
      </c>
      <c r="P695" s="52" t="s">
        <v>384</v>
      </c>
      <c r="Q695" s="95" t="s">
        <v>383</v>
      </c>
      <c r="R695" s="53" t="s">
        <v>160</v>
      </c>
      <c r="S695" s="54" t="s">
        <v>334</v>
      </c>
    </row>
    <row r="696" spans="1:19">
      <c r="A696" s="37" t="s">
        <v>147</v>
      </c>
      <c r="B696" s="38">
        <v>4005778</v>
      </c>
      <c r="C696" s="39">
        <v>1</v>
      </c>
      <c r="D696" s="40">
        <v>3</v>
      </c>
      <c r="E696" s="41">
        <v>37811</v>
      </c>
      <c r="F696" s="42" t="s">
        <v>148</v>
      </c>
      <c r="G696" s="43" t="s">
        <v>26</v>
      </c>
      <c r="H696" s="44">
        <v>6</v>
      </c>
      <c r="I696" s="45" t="s">
        <v>111</v>
      </c>
      <c r="J696" s="46" t="s">
        <v>112</v>
      </c>
      <c r="K696" s="47">
        <v>56</v>
      </c>
      <c r="L696" s="48">
        <v>118</v>
      </c>
      <c r="M696" s="49">
        <v>45042.500601851847</v>
      </c>
      <c r="N696" s="50">
        <v>45042.501250000001</v>
      </c>
      <c r="O696" s="51" t="s">
        <v>407</v>
      </c>
      <c r="P696" s="52" t="s">
        <v>407</v>
      </c>
      <c r="Q696" s="95" t="s">
        <v>377</v>
      </c>
      <c r="R696" s="53" t="s">
        <v>160</v>
      </c>
      <c r="S696" s="54" t="s">
        <v>303</v>
      </c>
    </row>
    <row r="697" spans="1:19">
      <c r="A697" s="37" t="s">
        <v>147</v>
      </c>
      <c r="B697" s="38">
        <v>4005791</v>
      </c>
      <c r="C697" s="39">
        <v>1</v>
      </c>
      <c r="D697" s="40">
        <v>3</v>
      </c>
      <c r="E697" s="41">
        <v>37811</v>
      </c>
      <c r="F697" s="42" t="s">
        <v>148</v>
      </c>
      <c r="G697" s="43" t="s">
        <v>26</v>
      </c>
      <c r="H697" s="44">
        <v>6</v>
      </c>
      <c r="I697" s="45" t="s">
        <v>111</v>
      </c>
      <c r="J697" s="46" t="s">
        <v>112</v>
      </c>
      <c r="K697" s="47">
        <v>56</v>
      </c>
      <c r="L697" s="48">
        <v>119</v>
      </c>
      <c r="M697" s="49">
        <v>45042.501736111109</v>
      </c>
      <c r="N697" s="50">
        <v>45042.502395833333</v>
      </c>
      <c r="O697" s="51" t="s">
        <v>407</v>
      </c>
      <c r="P697" s="52" t="s">
        <v>407</v>
      </c>
      <c r="Q697" s="95" t="s">
        <v>215</v>
      </c>
      <c r="R697" s="53" t="s">
        <v>160</v>
      </c>
      <c r="S697" s="54" t="s">
        <v>280</v>
      </c>
    </row>
    <row r="698" spans="1:19">
      <c r="A698" s="37" t="s">
        <v>147</v>
      </c>
      <c r="B698" s="38">
        <v>4005800</v>
      </c>
      <c r="C698" s="39">
        <v>1</v>
      </c>
      <c r="D698" s="40">
        <v>3</v>
      </c>
      <c r="E698" s="41">
        <v>37811</v>
      </c>
      <c r="F698" s="42" t="s">
        <v>148</v>
      </c>
      <c r="G698" s="43" t="s">
        <v>26</v>
      </c>
      <c r="H698" s="44">
        <v>6</v>
      </c>
      <c r="I698" s="45" t="s">
        <v>111</v>
      </c>
      <c r="J698" s="46" t="s">
        <v>112</v>
      </c>
      <c r="K698" s="47">
        <v>56</v>
      </c>
      <c r="L698" s="48">
        <v>120</v>
      </c>
      <c r="M698" s="49">
        <v>45042.502962962957</v>
      </c>
      <c r="N698" s="50">
        <v>45042.503622685188</v>
      </c>
      <c r="O698" s="51" t="s">
        <v>407</v>
      </c>
      <c r="P698" s="52" t="s">
        <v>407</v>
      </c>
      <c r="Q698" s="95" t="s">
        <v>376</v>
      </c>
      <c r="R698" s="53" t="s">
        <v>160</v>
      </c>
      <c r="S698" s="54" t="s">
        <v>342</v>
      </c>
    </row>
    <row r="699" spans="1:19">
      <c r="A699" s="37" t="s">
        <v>147</v>
      </c>
      <c r="B699" s="38">
        <v>4005815</v>
      </c>
      <c r="C699" s="39">
        <v>1</v>
      </c>
      <c r="D699" s="40">
        <v>3</v>
      </c>
      <c r="E699" s="41">
        <v>37811</v>
      </c>
      <c r="F699" s="42" t="s">
        <v>148</v>
      </c>
      <c r="G699" s="43" t="s">
        <v>26</v>
      </c>
      <c r="H699" s="44">
        <v>6</v>
      </c>
      <c r="I699" s="45" t="s">
        <v>111</v>
      </c>
      <c r="J699" s="46" t="s">
        <v>112</v>
      </c>
      <c r="K699" s="47">
        <v>56</v>
      </c>
      <c r="L699" s="48">
        <v>121</v>
      </c>
      <c r="M699" s="49">
        <v>45042.504120370373</v>
      </c>
      <c r="N699" s="50">
        <v>45042.504780092589</v>
      </c>
      <c r="O699" s="51" t="s">
        <v>407</v>
      </c>
      <c r="P699" s="52" t="s">
        <v>407</v>
      </c>
      <c r="Q699" s="95" t="s">
        <v>193</v>
      </c>
      <c r="R699" s="53" t="s">
        <v>160</v>
      </c>
      <c r="S699" s="54" t="s">
        <v>520</v>
      </c>
    </row>
    <row r="700" spans="1:19">
      <c r="A700" s="37" t="s">
        <v>147</v>
      </c>
      <c r="B700" s="38">
        <v>4005827</v>
      </c>
      <c r="C700" s="39">
        <v>1</v>
      </c>
      <c r="D700" s="40">
        <v>3</v>
      </c>
      <c r="E700" s="41">
        <v>37811</v>
      </c>
      <c r="F700" s="42" t="s">
        <v>148</v>
      </c>
      <c r="G700" s="43" t="s">
        <v>26</v>
      </c>
      <c r="H700" s="44">
        <v>6</v>
      </c>
      <c r="I700" s="45" t="s">
        <v>111</v>
      </c>
      <c r="J700" s="46" t="s">
        <v>112</v>
      </c>
      <c r="K700" s="47">
        <v>56</v>
      </c>
      <c r="L700" s="48">
        <v>122</v>
      </c>
      <c r="M700" s="49">
        <v>45042.505254629628</v>
      </c>
      <c r="N700" s="50">
        <v>45042.505902777782</v>
      </c>
      <c r="O700" s="51" t="s">
        <v>407</v>
      </c>
      <c r="P700" s="52" t="s">
        <v>407</v>
      </c>
      <c r="Q700" s="95" t="s">
        <v>191</v>
      </c>
      <c r="R700" s="53" t="s">
        <v>160</v>
      </c>
      <c r="S700" s="54" t="s">
        <v>240</v>
      </c>
    </row>
    <row r="701" spans="1:19">
      <c r="A701" s="37" t="s">
        <v>147</v>
      </c>
      <c r="B701" s="38">
        <v>4005836</v>
      </c>
      <c r="C701" s="39">
        <v>1</v>
      </c>
      <c r="D701" s="40">
        <v>3</v>
      </c>
      <c r="E701" s="41">
        <v>37811</v>
      </c>
      <c r="F701" s="42" t="s">
        <v>148</v>
      </c>
      <c r="G701" s="43" t="s">
        <v>26</v>
      </c>
      <c r="H701" s="44">
        <v>6</v>
      </c>
      <c r="I701" s="45" t="s">
        <v>111</v>
      </c>
      <c r="J701" s="46" t="s">
        <v>112</v>
      </c>
      <c r="K701" s="47">
        <v>56</v>
      </c>
      <c r="L701" s="48">
        <v>123</v>
      </c>
      <c r="M701" s="49">
        <v>45042.50640046296</v>
      </c>
      <c r="N701" s="50">
        <v>45042.507060185177</v>
      </c>
      <c r="O701" s="51" t="s">
        <v>407</v>
      </c>
      <c r="P701" s="52" t="s">
        <v>407</v>
      </c>
      <c r="Q701" s="95" t="s">
        <v>209</v>
      </c>
      <c r="R701" s="53" t="s">
        <v>160</v>
      </c>
      <c r="S701" s="54" t="s">
        <v>520</v>
      </c>
    </row>
    <row r="702" spans="1:19">
      <c r="A702" s="37" t="s">
        <v>147</v>
      </c>
      <c r="B702" s="38">
        <v>4005849</v>
      </c>
      <c r="C702" s="39">
        <v>1</v>
      </c>
      <c r="D702" s="40">
        <v>3</v>
      </c>
      <c r="E702" s="41">
        <v>37811</v>
      </c>
      <c r="F702" s="42" t="s">
        <v>148</v>
      </c>
      <c r="G702" s="43" t="s">
        <v>26</v>
      </c>
      <c r="H702" s="44">
        <v>6</v>
      </c>
      <c r="I702" s="45" t="s">
        <v>111</v>
      </c>
      <c r="J702" s="46" t="s">
        <v>112</v>
      </c>
      <c r="K702" s="47">
        <v>56</v>
      </c>
      <c r="L702" s="48">
        <v>124</v>
      </c>
      <c r="M702" s="49">
        <v>45042.507754629631</v>
      </c>
      <c r="N702" s="50">
        <v>45042.508402777778</v>
      </c>
      <c r="O702" s="51" t="s">
        <v>384</v>
      </c>
      <c r="P702" s="52" t="s">
        <v>384</v>
      </c>
      <c r="Q702" s="95" t="s">
        <v>379</v>
      </c>
      <c r="R702" s="53" t="s">
        <v>160</v>
      </c>
      <c r="S702" s="54" t="s">
        <v>334</v>
      </c>
    </row>
    <row r="703" spans="1:19">
      <c r="A703" s="37" t="s">
        <v>147</v>
      </c>
      <c r="B703" s="38">
        <v>4005859</v>
      </c>
      <c r="C703" s="39">
        <v>1</v>
      </c>
      <c r="D703" s="40">
        <v>3</v>
      </c>
      <c r="E703" s="41">
        <v>37811</v>
      </c>
      <c r="F703" s="42" t="s">
        <v>148</v>
      </c>
      <c r="G703" s="43" t="s">
        <v>26</v>
      </c>
      <c r="H703" s="44">
        <v>6</v>
      </c>
      <c r="I703" s="45" t="s">
        <v>111</v>
      </c>
      <c r="J703" s="46" t="s">
        <v>112</v>
      </c>
      <c r="K703" s="47">
        <v>56</v>
      </c>
      <c r="L703" s="48">
        <v>125</v>
      </c>
      <c r="M703" s="49">
        <v>45042.508912037039</v>
      </c>
      <c r="N703" s="50">
        <v>45042.509560185194</v>
      </c>
      <c r="O703" s="51" t="s">
        <v>407</v>
      </c>
      <c r="P703" s="52" t="s">
        <v>384</v>
      </c>
      <c r="Q703" s="95" t="s">
        <v>209</v>
      </c>
      <c r="R703" s="53" t="s">
        <v>160</v>
      </c>
      <c r="S703" s="54" t="s">
        <v>520</v>
      </c>
    </row>
    <row r="704" spans="1:19">
      <c r="A704" s="37" t="s">
        <v>147</v>
      </c>
      <c r="B704" s="38">
        <v>4005868</v>
      </c>
      <c r="C704" s="39">
        <v>1</v>
      </c>
      <c r="D704" s="40">
        <v>3</v>
      </c>
      <c r="E704" s="41">
        <v>37811</v>
      </c>
      <c r="F704" s="42" t="s">
        <v>148</v>
      </c>
      <c r="G704" s="43" t="s">
        <v>26</v>
      </c>
      <c r="H704" s="44">
        <v>6</v>
      </c>
      <c r="I704" s="45" t="s">
        <v>111</v>
      </c>
      <c r="J704" s="46" t="s">
        <v>112</v>
      </c>
      <c r="K704" s="47">
        <v>56</v>
      </c>
      <c r="L704" s="48">
        <v>126</v>
      </c>
      <c r="M704" s="49">
        <v>45042.510011574072</v>
      </c>
      <c r="N704" s="50">
        <v>45042.510671296302</v>
      </c>
      <c r="O704" s="51" t="s">
        <v>407</v>
      </c>
      <c r="P704" s="52" t="s">
        <v>407</v>
      </c>
      <c r="Q704" s="95" t="s">
        <v>297</v>
      </c>
      <c r="R704" s="53" t="s">
        <v>160</v>
      </c>
      <c r="S704" s="54" t="s">
        <v>179</v>
      </c>
    </row>
    <row r="705" spans="1:19">
      <c r="A705" s="37" t="s">
        <v>147</v>
      </c>
      <c r="B705" s="38">
        <v>4008150</v>
      </c>
      <c r="C705" s="39">
        <v>1</v>
      </c>
      <c r="D705" s="40">
        <v>3</v>
      </c>
      <c r="E705" s="41">
        <v>37824</v>
      </c>
      <c r="F705" s="42" t="s">
        <v>148</v>
      </c>
      <c r="G705" s="43" t="s">
        <v>26</v>
      </c>
      <c r="H705" s="44">
        <v>6</v>
      </c>
      <c r="I705" s="45" t="s">
        <v>111</v>
      </c>
      <c r="J705" s="46" t="s">
        <v>124</v>
      </c>
      <c r="K705" s="47">
        <v>56</v>
      </c>
      <c r="L705" s="48">
        <v>127</v>
      </c>
      <c r="M705" s="49">
        <v>45042.564247685194</v>
      </c>
      <c r="N705" s="50">
        <v>45042.653634259259</v>
      </c>
      <c r="O705" s="51" t="s">
        <v>527</v>
      </c>
      <c r="P705" s="52" t="s">
        <v>528</v>
      </c>
      <c r="Q705" s="95" t="s">
        <v>529</v>
      </c>
      <c r="R705" s="53" t="s">
        <v>530</v>
      </c>
      <c r="S705" s="54" t="s">
        <v>531</v>
      </c>
    </row>
    <row r="706" spans="1:19">
      <c r="A706" s="37" t="s">
        <v>147</v>
      </c>
      <c r="B706" s="38">
        <v>4008575</v>
      </c>
      <c r="C706" s="39">
        <v>1</v>
      </c>
      <c r="D706" s="40">
        <v>3</v>
      </c>
      <c r="E706" s="41">
        <v>37824</v>
      </c>
      <c r="F706" s="42" t="s">
        <v>148</v>
      </c>
      <c r="G706" s="43" t="s">
        <v>26</v>
      </c>
      <c r="H706" s="44">
        <v>6</v>
      </c>
      <c r="I706" s="45" t="s">
        <v>111</v>
      </c>
      <c r="J706" s="46" t="s">
        <v>124</v>
      </c>
      <c r="K706" s="47">
        <v>12</v>
      </c>
      <c r="L706" s="48">
        <v>2</v>
      </c>
      <c r="M706" s="49">
        <v>45042.680752314824</v>
      </c>
      <c r="N706" s="50">
        <v>45042.682604166657</v>
      </c>
      <c r="O706" s="51" t="s">
        <v>189</v>
      </c>
      <c r="P706" s="52" t="s">
        <v>532</v>
      </c>
      <c r="Q706" s="95" t="s">
        <v>533</v>
      </c>
      <c r="R706" s="53" t="s">
        <v>156</v>
      </c>
      <c r="S706" s="54" t="s">
        <v>534</v>
      </c>
    </row>
    <row r="707" spans="1:19">
      <c r="A707" s="37" t="s">
        <v>147</v>
      </c>
      <c r="B707" s="38">
        <v>4008602</v>
      </c>
      <c r="C707" s="39">
        <v>1</v>
      </c>
      <c r="D707" s="40">
        <v>3</v>
      </c>
      <c r="E707" s="41">
        <v>37824</v>
      </c>
      <c r="F707" s="42" t="s">
        <v>148</v>
      </c>
      <c r="G707" s="43" t="s">
        <v>26</v>
      </c>
      <c r="H707" s="44">
        <v>6</v>
      </c>
      <c r="I707" s="45" t="s">
        <v>111</v>
      </c>
      <c r="J707" s="46" t="s">
        <v>124</v>
      </c>
      <c r="K707" s="47">
        <v>12</v>
      </c>
      <c r="L707" s="48">
        <v>3</v>
      </c>
      <c r="M707" s="49">
        <v>45042.683391203696</v>
      </c>
      <c r="N707" s="50">
        <v>45042.685231481482</v>
      </c>
      <c r="O707" s="51" t="s">
        <v>532</v>
      </c>
      <c r="P707" s="52" t="s">
        <v>359</v>
      </c>
      <c r="Q707" s="95" t="s">
        <v>247</v>
      </c>
      <c r="R707" s="53" t="s">
        <v>75</v>
      </c>
      <c r="S707" s="54" t="s">
        <v>308</v>
      </c>
    </row>
    <row r="708" spans="1:19">
      <c r="A708" s="37" t="s">
        <v>147</v>
      </c>
      <c r="B708" s="38">
        <v>4008651</v>
      </c>
      <c r="C708" s="39">
        <v>1</v>
      </c>
      <c r="D708" s="40">
        <v>3</v>
      </c>
      <c r="E708" s="41">
        <v>37824</v>
      </c>
      <c r="F708" s="42" t="s">
        <v>148</v>
      </c>
      <c r="G708" s="43" t="s">
        <v>26</v>
      </c>
      <c r="H708" s="44">
        <v>6</v>
      </c>
      <c r="I708" s="45" t="s">
        <v>111</v>
      </c>
      <c r="J708" s="46" t="s">
        <v>124</v>
      </c>
      <c r="K708" s="47">
        <v>12</v>
      </c>
      <c r="L708" s="48">
        <v>4</v>
      </c>
      <c r="M708" s="49">
        <v>45042.688819444447</v>
      </c>
      <c r="N708" s="50">
        <v>45042.690659722219</v>
      </c>
      <c r="O708" s="51" t="s">
        <v>532</v>
      </c>
      <c r="P708" s="52" t="s">
        <v>359</v>
      </c>
      <c r="Q708" s="95" t="s">
        <v>535</v>
      </c>
      <c r="R708" s="53" t="s">
        <v>160</v>
      </c>
      <c r="S708" s="54" t="s">
        <v>536</v>
      </c>
    </row>
    <row r="709" spans="1:19">
      <c r="A709" s="37" t="s">
        <v>147</v>
      </c>
      <c r="B709" s="38">
        <v>4008667</v>
      </c>
      <c r="C709" s="39">
        <v>1</v>
      </c>
      <c r="D709" s="40">
        <v>3</v>
      </c>
      <c r="E709" s="41">
        <v>37824</v>
      </c>
      <c r="F709" s="42" t="s">
        <v>148</v>
      </c>
      <c r="G709" s="43" t="s">
        <v>26</v>
      </c>
      <c r="H709" s="44">
        <v>6</v>
      </c>
      <c r="I709" s="45" t="s">
        <v>111</v>
      </c>
      <c r="J709" s="46" t="s">
        <v>124</v>
      </c>
      <c r="K709" s="47">
        <v>12</v>
      </c>
      <c r="L709" s="48">
        <v>5</v>
      </c>
      <c r="M709" s="49">
        <v>45042.690949074073</v>
      </c>
      <c r="N709" s="50">
        <v>45042.692789351851</v>
      </c>
      <c r="O709" s="51" t="s">
        <v>532</v>
      </c>
      <c r="P709" s="52" t="s">
        <v>359</v>
      </c>
      <c r="Q709" s="95" t="s">
        <v>73</v>
      </c>
      <c r="R709" s="53" t="s">
        <v>160</v>
      </c>
      <c r="S709" s="54" t="s">
        <v>496</v>
      </c>
    </row>
    <row r="710" spans="1:19">
      <c r="A710" s="37" t="s">
        <v>147</v>
      </c>
      <c r="B710" s="38">
        <v>4008684</v>
      </c>
      <c r="C710" s="39">
        <v>1</v>
      </c>
      <c r="D710" s="40">
        <v>3</v>
      </c>
      <c r="E710" s="41">
        <v>37824</v>
      </c>
      <c r="F710" s="42" t="s">
        <v>148</v>
      </c>
      <c r="G710" s="43" t="s">
        <v>26</v>
      </c>
      <c r="H710" s="44">
        <v>6</v>
      </c>
      <c r="I710" s="45" t="s">
        <v>111</v>
      </c>
      <c r="J710" s="46" t="s">
        <v>124</v>
      </c>
      <c r="K710" s="47">
        <v>12</v>
      </c>
      <c r="L710" s="48">
        <v>6</v>
      </c>
      <c r="M710" s="49">
        <v>45042.693020833343</v>
      </c>
      <c r="N710" s="50">
        <v>45042.694861111107</v>
      </c>
      <c r="O710" s="51" t="s">
        <v>532</v>
      </c>
      <c r="P710" s="52" t="s">
        <v>532</v>
      </c>
      <c r="Q710" s="95" t="s">
        <v>382</v>
      </c>
      <c r="R710" s="53" t="s">
        <v>160</v>
      </c>
      <c r="S710" s="54" t="s">
        <v>537</v>
      </c>
    </row>
    <row r="711" spans="1:19">
      <c r="A711" s="37" t="s">
        <v>147</v>
      </c>
      <c r="B711" s="38">
        <v>4008703</v>
      </c>
      <c r="C711" s="39">
        <v>1</v>
      </c>
      <c r="D711" s="40">
        <v>3</v>
      </c>
      <c r="E711" s="41">
        <v>37824</v>
      </c>
      <c r="F711" s="42" t="s">
        <v>148</v>
      </c>
      <c r="G711" s="43" t="s">
        <v>26</v>
      </c>
      <c r="H711" s="44">
        <v>6</v>
      </c>
      <c r="I711" s="45" t="s">
        <v>111</v>
      </c>
      <c r="J711" s="46" t="s">
        <v>124</v>
      </c>
      <c r="K711" s="47">
        <v>12</v>
      </c>
      <c r="L711" s="48">
        <v>7</v>
      </c>
      <c r="M711" s="49">
        <v>45042.695289351846</v>
      </c>
      <c r="N711" s="50">
        <v>45042.697129629632</v>
      </c>
      <c r="O711" s="51" t="s">
        <v>532</v>
      </c>
      <c r="P711" s="52" t="s">
        <v>532</v>
      </c>
      <c r="Q711" s="95" t="s">
        <v>207</v>
      </c>
      <c r="R711" s="53" t="s">
        <v>160</v>
      </c>
      <c r="S711" s="54" t="s">
        <v>405</v>
      </c>
    </row>
    <row r="712" spans="1:19">
      <c r="A712" s="37" t="s">
        <v>147</v>
      </c>
      <c r="B712" s="38">
        <v>4008718</v>
      </c>
      <c r="C712" s="39">
        <v>1</v>
      </c>
      <c r="D712" s="40">
        <v>3</v>
      </c>
      <c r="E712" s="41">
        <v>37824</v>
      </c>
      <c r="F712" s="42" t="s">
        <v>148</v>
      </c>
      <c r="G712" s="43" t="s">
        <v>26</v>
      </c>
      <c r="H712" s="44">
        <v>6</v>
      </c>
      <c r="I712" s="45" t="s">
        <v>111</v>
      </c>
      <c r="J712" s="46" t="s">
        <v>124</v>
      </c>
      <c r="K712" s="47">
        <v>12</v>
      </c>
      <c r="L712" s="48">
        <v>8</v>
      </c>
      <c r="M712" s="49">
        <v>45042.697835648149</v>
      </c>
      <c r="N712" s="50">
        <v>45042.699675925927</v>
      </c>
      <c r="O712" s="51" t="s">
        <v>532</v>
      </c>
      <c r="P712" s="52" t="s">
        <v>532</v>
      </c>
      <c r="Q712" s="95" t="s">
        <v>195</v>
      </c>
      <c r="R712" s="53" t="s">
        <v>160</v>
      </c>
      <c r="S712" s="54" t="s">
        <v>538</v>
      </c>
    </row>
    <row r="713" spans="1:19">
      <c r="A713" s="37" t="s">
        <v>147</v>
      </c>
      <c r="B713" s="38">
        <v>4008734</v>
      </c>
      <c r="C713" s="39">
        <v>1</v>
      </c>
      <c r="D713" s="40">
        <v>3</v>
      </c>
      <c r="E713" s="41">
        <v>37824</v>
      </c>
      <c r="F713" s="42" t="s">
        <v>148</v>
      </c>
      <c r="G713" s="43" t="s">
        <v>26</v>
      </c>
      <c r="H713" s="44">
        <v>6</v>
      </c>
      <c r="I713" s="45" t="s">
        <v>111</v>
      </c>
      <c r="J713" s="46" t="s">
        <v>124</v>
      </c>
      <c r="K713" s="47">
        <v>12</v>
      </c>
      <c r="L713" s="48">
        <v>9</v>
      </c>
      <c r="M713" s="49">
        <v>45042.70008101852</v>
      </c>
      <c r="N713" s="50">
        <v>45042.701921296299</v>
      </c>
      <c r="O713" s="51" t="s">
        <v>532</v>
      </c>
      <c r="P713" s="52" t="s">
        <v>532</v>
      </c>
      <c r="Q713" s="95" t="s">
        <v>306</v>
      </c>
      <c r="R713" s="53" t="s">
        <v>160</v>
      </c>
      <c r="S713" s="54" t="s">
        <v>539</v>
      </c>
    </row>
    <row r="714" spans="1:19">
      <c r="A714" s="37" t="s">
        <v>147</v>
      </c>
      <c r="B714" s="38">
        <v>4008746</v>
      </c>
      <c r="C714" s="39">
        <v>1</v>
      </c>
      <c r="D714" s="40">
        <v>3</v>
      </c>
      <c r="E714" s="41">
        <v>37824</v>
      </c>
      <c r="F714" s="42" t="s">
        <v>148</v>
      </c>
      <c r="G714" s="43" t="s">
        <v>26</v>
      </c>
      <c r="H714" s="44">
        <v>6</v>
      </c>
      <c r="I714" s="45" t="s">
        <v>111</v>
      </c>
      <c r="J714" s="46" t="s">
        <v>124</v>
      </c>
      <c r="K714" s="47">
        <v>12</v>
      </c>
      <c r="L714" s="48">
        <v>10</v>
      </c>
      <c r="M714" s="49">
        <v>45042.702210648153</v>
      </c>
      <c r="N714" s="50">
        <v>45042.704050925917</v>
      </c>
      <c r="O714" s="51" t="s">
        <v>532</v>
      </c>
      <c r="P714" s="52" t="s">
        <v>359</v>
      </c>
      <c r="Q714" s="95" t="s">
        <v>372</v>
      </c>
      <c r="R714" s="53" t="s">
        <v>75</v>
      </c>
      <c r="S714" s="54" t="s">
        <v>36</v>
      </c>
    </row>
    <row r="715" spans="1:19">
      <c r="A715" s="37" t="s">
        <v>147</v>
      </c>
      <c r="B715" s="38">
        <v>4008767</v>
      </c>
      <c r="C715" s="39">
        <v>1</v>
      </c>
      <c r="D715" s="40">
        <v>3</v>
      </c>
      <c r="E715" s="41">
        <v>37824</v>
      </c>
      <c r="F715" s="42" t="s">
        <v>148</v>
      </c>
      <c r="G715" s="43" t="s">
        <v>26</v>
      </c>
      <c r="H715" s="44">
        <v>6</v>
      </c>
      <c r="I715" s="45" t="s">
        <v>111</v>
      </c>
      <c r="J715" s="46" t="s">
        <v>124</v>
      </c>
      <c r="K715" s="47">
        <v>12</v>
      </c>
      <c r="L715" s="48">
        <v>11</v>
      </c>
      <c r="M715" s="49">
        <v>45042.705381944441</v>
      </c>
      <c r="N715" s="50">
        <v>45042.70722222222</v>
      </c>
      <c r="O715" s="51" t="s">
        <v>532</v>
      </c>
      <c r="P715" s="52" t="s">
        <v>532</v>
      </c>
      <c r="Q715" s="95" t="s">
        <v>334</v>
      </c>
      <c r="R715" s="53" t="s">
        <v>160</v>
      </c>
      <c r="S715" s="54" t="s">
        <v>232</v>
      </c>
    </row>
    <row r="716" spans="1:19">
      <c r="A716" s="37" t="s">
        <v>147</v>
      </c>
      <c r="B716" s="38">
        <v>4008871</v>
      </c>
      <c r="C716" s="39">
        <v>1</v>
      </c>
      <c r="D716" s="40">
        <v>3</v>
      </c>
      <c r="E716" s="41">
        <v>37824</v>
      </c>
      <c r="F716" s="42" t="s">
        <v>148</v>
      </c>
      <c r="G716" s="43" t="s">
        <v>26</v>
      </c>
      <c r="H716" s="44">
        <v>6</v>
      </c>
      <c r="I716" s="45" t="s">
        <v>111</v>
      </c>
      <c r="J716" s="46" t="s">
        <v>124</v>
      </c>
      <c r="K716" s="47">
        <v>12</v>
      </c>
      <c r="L716" s="48">
        <v>12</v>
      </c>
      <c r="M716" s="49">
        <v>45042.730196759258</v>
      </c>
      <c r="N716" s="50">
        <v>45042.732037037043</v>
      </c>
      <c r="O716" s="51" t="s">
        <v>532</v>
      </c>
      <c r="P716" s="52" t="s">
        <v>359</v>
      </c>
      <c r="Q716" s="95" t="s">
        <v>540</v>
      </c>
      <c r="R716" s="53" t="s">
        <v>75</v>
      </c>
      <c r="S716" s="54" t="s">
        <v>541</v>
      </c>
    </row>
  </sheetData>
  <phoneticPr fontId="2" type="noConversion"/>
  <pageMargins left="0.7" right="0.7" top="0.75" bottom="0.75" header="0.3" footer="0.3"/>
  <pageSetup paperSize="9" orientation="portrait" horizontalDpi="0" verticalDpi="0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AE4763-1B97-5340-BB89-9DF7F0BA29D1}">
  <dimension ref="A2:BX716"/>
  <sheetViews>
    <sheetView tabSelected="1" topLeftCell="J1" zoomScaleNormal="100" workbookViewId="0">
      <pane ySplit="2" topLeftCell="A3" activePane="bottomLeft" state="frozen"/>
      <selection pane="bottomLeft" activeCell="AE38" sqref="AE38"/>
    </sheetView>
  </sheetViews>
  <sheetFormatPr baseColWidth="10" defaultRowHeight="17"/>
  <cols>
    <col min="1" max="1" width="14.5" customWidth="1"/>
    <col min="2" max="2" width="13.6640625" customWidth="1"/>
    <col min="3" max="3" width="7" hidden="1" customWidth="1"/>
    <col min="4" max="4" width="6.5" hidden="1" customWidth="1"/>
    <col min="5" max="5" width="7" customWidth="1"/>
    <col min="6" max="6" width="8.6640625" hidden="1" customWidth="1"/>
    <col min="7" max="7" width="18.6640625" hidden="1" customWidth="1"/>
    <col min="8" max="8" width="10" customWidth="1"/>
    <col min="9" max="9" width="14" customWidth="1"/>
    <col min="10" max="10" width="63.6640625" customWidth="1"/>
    <col min="11" max="12" width="8.6640625" bestFit="1" customWidth="1"/>
    <col min="13" max="14" width="20.33203125" customWidth="1"/>
    <col min="15" max="16" width="12.1640625" customWidth="1"/>
    <col min="17" max="17" width="12.1640625" style="96" customWidth="1"/>
    <col min="18" max="20" width="12.1640625" customWidth="1"/>
    <col min="26" max="26" width="11.5" style="61" customWidth="1"/>
    <col min="27" max="27" width="10.83203125" style="61"/>
    <col min="28" max="30" width="1.83203125" customWidth="1"/>
    <col min="31" max="31" width="17.83203125" customWidth="1"/>
    <col min="32" max="32" width="11" bestFit="1" customWidth="1"/>
    <col min="33" max="34" width="2" customWidth="1"/>
    <col min="35" max="35" width="10.83203125" style="86"/>
    <col min="36" max="36" width="2.1640625" customWidth="1"/>
    <col min="37" max="37" width="10.6640625" customWidth="1"/>
    <col min="38" max="41" width="2.1640625" customWidth="1"/>
    <col min="59" max="65" width="13" hidden="1" customWidth="1"/>
    <col min="69" max="69" width="11.6640625" bestFit="1" customWidth="1"/>
    <col min="75" max="75" width="11.6640625" bestFit="1" customWidth="1"/>
    <col min="76" max="76" width="13" bestFit="1" customWidth="1"/>
  </cols>
  <sheetData>
    <row r="2" spans="1:67" ht="54" customHeight="1">
      <c r="A2" s="7" t="s">
        <v>2</v>
      </c>
      <c r="B2" s="6" t="s">
        <v>136</v>
      </c>
      <c r="C2" s="6" t="s">
        <v>3</v>
      </c>
      <c r="D2" s="6" t="s">
        <v>4</v>
      </c>
      <c r="E2" s="6" t="s">
        <v>5</v>
      </c>
      <c r="F2" s="6" t="s">
        <v>137</v>
      </c>
      <c r="G2" s="6" t="s">
        <v>6</v>
      </c>
      <c r="H2" s="6" t="s">
        <v>7</v>
      </c>
      <c r="I2" s="6" t="s">
        <v>8</v>
      </c>
      <c r="J2" s="6" t="s">
        <v>9</v>
      </c>
      <c r="K2" s="12" t="s">
        <v>138</v>
      </c>
      <c r="L2" s="6" t="s">
        <v>139</v>
      </c>
      <c r="M2" s="12" t="s">
        <v>140</v>
      </c>
      <c r="N2" s="6" t="s">
        <v>141</v>
      </c>
      <c r="O2" s="6" t="s">
        <v>142</v>
      </c>
      <c r="P2" s="6" t="s">
        <v>143</v>
      </c>
      <c r="Q2" s="94" t="s">
        <v>144</v>
      </c>
      <c r="R2" s="6" t="s">
        <v>145</v>
      </c>
      <c r="S2" s="6" t="s">
        <v>146</v>
      </c>
      <c r="U2" s="55" t="s">
        <v>543</v>
      </c>
      <c r="V2" s="6" t="s">
        <v>544</v>
      </c>
      <c r="W2" s="55" t="s">
        <v>545</v>
      </c>
      <c r="X2" s="55" t="s">
        <v>546</v>
      </c>
      <c r="Y2" s="55" t="s">
        <v>558</v>
      </c>
      <c r="Z2" s="57" t="s">
        <v>559</v>
      </c>
      <c r="AA2" s="55" t="s">
        <v>560</v>
      </c>
      <c r="AI2" s="91" t="s">
        <v>569</v>
      </c>
      <c r="AK2" s="90" t="s">
        <v>568</v>
      </c>
      <c r="AP2" s="86" t="s">
        <v>566</v>
      </c>
      <c r="AQ2" t="s">
        <v>567</v>
      </c>
      <c r="BN2" s="90" t="s">
        <v>570</v>
      </c>
      <c r="BO2" t="s">
        <v>567</v>
      </c>
    </row>
    <row r="3" spans="1:67" ht="18" thickBot="1">
      <c r="A3" s="37" t="s">
        <v>147</v>
      </c>
      <c r="B3" s="38">
        <v>4003026</v>
      </c>
      <c r="C3" s="39">
        <v>1</v>
      </c>
      <c r="D3" s="40">
        <v>1</v>
      </c>
      <c r="E3" s="41">
        <v>37807</v>
      </c>
      <c r="F3" s="42" t="s">
        <v>148</v>
      </c>
      <c r="G3" s="43" t="s">
        <v>26</v>
      </c>
      <c r="H3" s="44">
        <v>1</v>
      </c>
      <c r="I3" s="45" t="s">
        <v>27</v>
      </c>
      <c r="J3" s="46" t="s">
        <v>28</v>
      </c>
      <c r="K3" s="47">
        <v>64</v>
      </c>
      <c r="L3" s="48">
        <v>2</v>
      </c>
      <c r="M3" s="49">
        <v>45042.32303240741</v>
      </c>
      <c r="N3" s="50">
        <v>45042.349108796298</v>
      </c>
      <c r="O3" s="51" t="s">
        <v>149</v>
      </c>
      <c r="P3" s="52" t="s">
        <v>150</v>
      </c>
      <c r="Q3" s="79" t="s">
        <v>151</v>
      </c>
      <c r="R3" s="53" t="s">
        <v>152</v>
      </c>
      <c r="S3" s="54" t="s">
        <v>153</v>
      </c>
      <c r="U3" s="78" t="s">
        <v>151</v>
      </c>
      <c r="V3" s="74">
        <v>0.61819444444444438</v>
      </c>
      <c r="W3" s="75"/>
      <c r="X3" s="76"/>
      <c r="Y3" s="69"/>
      <c r="Z3" s="70" t="str">
        <f>IF(X3&gt;$AF$14, "ㅇ", "")</f>
        <v/>
      </c>
      <c r="AA3" s="71"/>
      <c r="AE3" s="58" t="s">
        <v>551</v>
      </c>
      <c r="AF3" s="60">
        <f>AVERAGE($X$4:$X$65)</f>
        <v>193.58064516129033</v>
      </c>
    </row>
    <row r="4" spans="1:67">
      <c r="A4" s="37" t="s">
        <v>147</v>
      </c>
      <c r="B4" s="38">
        <v>4003060</v>
      </c>
      <c r="C4" s="39">
        <v>1</v>
      </c>
      <c r="D4" s="40">
        <v>1</v>
      </c>
      <c r="E4" s="41">
        <v>37807</v>
      </c>
      <c r="F4" s="42" t="s">
        <v>148</v>
      </c>
      <c r="G4" s="43" t="s">
        <v>26</v>
      </c>
      <c r="H4" s="44">
        <v>1</v>
      </c>
      <c r="I4" s="45" t="s">
        <v>27</v>
      </c>
      <c r="J4" s="46" t="s">
        <v>28</v>
      </c>
      <c r="K4" s="47">
        <v>64</v>
      </c>
      <c r="L4" s="48">
        <v>3</v>
      </c>
      <c r="M4" s="49">
        <v>45042.349826388891</v>
      </c>
      <c r="N4" s="50">
        <v>45042.351944444446</v>
      </c>
      <c r="O4" s="51" t="s">
        <v>154</v>
      </c>
      <c r="P4" s="52" t="s">
        <v>155</v>
      </c>
      <c r="Q4" s="79" t="s">
        <v>51</v>
      </c>
      <c r="R4" s="53" t="s">
        <v>156</v>
      </c>
      <c r="S4" s="54" t="s">
        <v>157</v>
      </c>
      <c r="U4" s="79" t="s">
        <v>51</v>
      </c>
      <c r="V4" s="77">
        <v>7.291666666666667E-4</v>
      </c>
      <c r="W4" s="75">
        <f t="shared" ref="W4:W8" si="0">V4</f>
        <v>7.291666666666667E-4</v>
      </c>
      <c r="X4" s="76">
        <v>63</v>
      </c>
      <c r="Y4" s="69">
        <f t="shared" ref="Y4:Y35" si="1">(X4-$AF$3)/$AF$6</f>
        <v>-0.25464832667116488</v>
      </c>
      <c r="Z4" s="72" t="str">
        <f>IF(X4&gt;$AF$14, "ㅇ", "")</f>
        <v/>
      </c>
      <c r="AA4" s="73" t="str">
        <f>IF(Y4 &gt;$AF$16, "ㅇ", "")</f>
        <v/>
      </c>
      <c r="AE4" s="58" t="s">
        <v>552</v>
      </c>
      <c r="AF4" s="60">
        <f>MEDIAN($X$4:$X$65)</f>
        <v>74</v>
      </c>
      <c r="AI4" s="87">
        <v>-0.5</v>
      </c>
      <c r="AK4" s="59">
        <v>20</v>
      </c>
      <c r="AP4" s="85" t="s">
        <v>565</v>
      </c>
      <c r="AQ4" s="85" t="s">
        <v>563</v>
      </c>
      <c r="BN4" s="85" t="s">
        <v>564</v>
      </c>
      <c r="BO4" s="85" t="s">
        <v>563</v>
      </c>
    </row>
    <row r="5" spans="1:67">
      <c r="A5" s="37" t="s">
        <v>147</v>
      </c>
      <c r="B5" s="38">
        <v>4003106</v>
      </c>
      <c r="C5" s="39">
        <v>1</v>
      </c>
      <c r="D5" s="40">
        <v>1</v>
      </c>
      <c r="E5" s="41">
        <v>37807</v>
      </c>
      <c r="F5" s="42" t="s">
        <v>148</v>
      </c>
      <c r="G5" s="43" t="s">
        <v>26</v>
      </c>
      <c r="H5" s="44">
        <v>1</v>
      </c>
      <c r="I5" s="45" t="s">
        <v>27</v>
      </c>
      <c r="J5" s="46" t="s">
        <v>28</v>
      </c>
      <c r="K5" s="47">
        <v>64</v>
      </c>
      <c r="L5" s="48">
        <v>4</v>
      </c>
      <c r="M5" s="49">
        <v>45042.353495370371</v>
      </c>
      <c r="N5" s="50">
        <v>45042.355590277781</v>
      </c>
      <c r="O5" s="51" t="s">
        <v>158</v>
      </c>
      <c r="P5" s="52" t="s">
        <v>158</v>
      </c>
      <c r="Q5" s="79" t="s">
        <v>159</v>
      </c>
      <c r="R5" s="53" t="s">
        <v>160</v>
      </c>
      <c r="S5" s="54" t="s">
        <v>161</v>
      </c>
      <c r="U5" s="79" t="s">
        <v>159</v>
      </c>
      <c r="V5" s="77">
        <v>1.5509259259259261E-3</v>
      </c>
      <c r="W5" s="75">
        <f t="shared" si="0"/>
        <v>1.5509259259259261E-3</v>
      </c>
      <c r="X5" s="76">
        <v>134</v>
      </c>
      <c r="Y5" s="69">
        <f t="shared" si="1"/>
        <v>-0.11618958976325139</v>
      </c>
      <c r="Z5" s="72" t="str">
        <f>IF(X5&gt;$AF$14, "ㅇ", "")</f>
        <v/>
      </c>
      <c r="AA5" s="73" t="str">
        <f t="shared" ref="AA5:AA65" si="2">IF(Y5 &gt;$AF$16, "ㅇ", "")</f>
        <v>ㅇ</v>
      </c>
      <c r="AE5" s="58" t="s">
        <v>553</v>
      </c>
      <c r="AF5" s="60">
        <f>_xlfn.VAR.S($X$4:$X$65)</f>
        <v>262951.69011105236</v>
      </c>
      <c r="AI5" s="87">
        <v>-0.48360655737704922</v>
      </c>
      <c r="AK5" s="59">
        <v>22.95081967213115</v>
      </c>
      <c r="AP5" s="60">
        <v>-0.48360655737704922</v>
      </c>
      <c r="AQ5">
        <v>0</v>
      </c>
      <c r="BN5" s="59">
        <v>22.95081967213115</v>
      </c>
      <c r="BO5">
        <v>0</v>
      </c>
    </row>
    <row r="6" spans="1:67">
      <c r="A6" s="37" t="s">
        <v>147</v>
      </c>
      <c r="B6" s="38">
        <v>4003188</v>
      </c>
      <c r="C6" s="39">
        <v>1</v>
      </c>
      <c r="D6" s="40">
        <v>1</v>
      </c>
      <c r="E6" s="41">
        <v>37807</v>
      </c>
      <c r="F6" s="42" t="s">
        <v>148</v>
      </c>
      <c r="G6" s="43" t="s">
        <v>26</v>
      </c>
      <c r="H6" s="44">
        <v>1</v>
      </c>
      <c r="I6" s="45" t="s">
        <v>27</v>
      </c>
      <c r="J6" s="46" t="s">
        <v>28</v>
      </c>
      <c r="K6" s="47">
        <v>64</v>
      </c>
      <c r="L6" s="48">
        <v>5</v>
      </c>
      <c r="M6" s="49">
        <v>45042.358182870368</v>
      </c>
      <c r="N6" s="50">
        <v>45042.360300925917</v>
      </c>
      <c r="O6" s="51" t="s">
        <v>154</v>
      </c>
      <c r="P6" s="52" t="s">
        <v>158</v>
      </c>
      <c r="Q6" s="79" t="s">
        <v>106</v>
      </c>
      <c r="R6" s="53" t="s">
        <v>156</v>
      </c>
      <c r="S6" s="54" t="s">
        <v>39</v>
      </c>
      <c r="U6" s="79" t="s">
        <v>106</v>
      </c>
      <c r="V6" s="77">
        <v>2.5925925925925925E-3</v>
      </c>
      <c r="W6" s="75">
        <f t="shared" si="0"/>
        <v>2.5925925925925925E-3</v>
      </c>
      <c r="X6" s="76">
        <v>224</v>
      </c>
      <c r="Y6" s="69">
        <f t="shared" si="1"/>
        <v>5.9321485190441794E-2</v>
      </c>
      <c r="Z6" s="72" t="str">
        <f>IF(X6&gt;$AF$14, "ㅇ", "")</f>
        <v>ㅇ</v>
      </c>
      <c r="AA6" s="73" t="str">
        <f t="shared" si="2"/>
        <v>ㅇ</v>
      </c>
      <c r="AE6" s="58" t="s">
        <v>554</v>
      </c>
      <c r="AF6" s="60">
        <f>_xlfn.STDEV.S($X$4:$X$65)</f>
        <v>512.78815324756908</v>
      </c>
      <c r="AI6" s="87">
        <v>-0.46721311475409838</v>
      </c>
      <c r="AK6" s="59">
        <v>25.9016393442623</v>
      </c>
      <c r="AP6" s="60">
        <v>-0.46721311475409838</v>
      </c>
      <c r="AQ6">
        <v>0</v>
      </c>
      <c r="BN6" s="59">
        <v>25.9016393442623</v>
      </c>
      <c r="BO6">
        <v>0</v>
      </c>
    </row>
    <row r="7" spans="1:67">
      <c r="A7" s="37" t="s">
        <v>147</v>
      </c>
      <c r="B7" s="38">
        <v>4003469</v>
      </c>
      <c r="C7" s="39">
        <v>1</v>
      </c>
      <c r="D7" s="40">
        <v>1</v>
      </c>
      <c r="E7" s="41">
        <v>37807</v>
      </c>
      <c r="F7" s="42" t="s">
        <v>148</v>
      </c>
      <c r="G7" s="43" t="s">
        <v>26</v>
      </c>
      <c r="H7" s="44">
        <v>1</v>
      </c>
      <c r="I7" s="45" t="s">
        <v>27</v>
      </c>
      <c r="J7" s="46" t="s">
        <v>28</v>
      </c>
      <c r="K7" s="47">
        <v>64</v>
      </c>
      <c r="L7" s="48">
        <v>6</v>
      </c>
      <c r="M7" s="49">
        <v>45042.372499999998</v>
      </c>
      <c r="N7" s="50">
        <v>45042.374583333331</v>
      </c>
      <c r="O7" s="51" t="s">
        <v>158</v>
      </c>
      <c r="P7" s="52" t="s">
        <v>158</v>
      </c>
      <c r="Q7" s="79" t="s">
        <v>162</v>
      </c>
      <c r="R7" s="53" t="s">
        <v>160</v>
      </c>
      <c r="S7" s="54" t="s">
        <v>163</v>
      </c>
      <c r="U7" s="79" t="s">
        <v>162</v>
      </c>
      <c r="V7" s="77">
        <v>1.2187500000000002E-2</v>
      </c>
      <c r="W7" s="75">
        <f t="shared" si="0"/>
        <v>1.2187500000000002E-2</v>
      </c>
      <c r="X7" s="76">
        <v>1053</v>
      </c>
      <c r="Y7" s="69">
        <f t="shared" si="1"/>
        <v>1.67597349781946</v>
      </c>
      <c r="Z7" s="72" t="str">
        <f>IF(X7&gt;$AF$14, "ㅇ", "")</f>
        <v>ㅇ</v>
      </c>
      <c r="AA7" s="73" t="str">
        <f t="shared" si="2"/>
        <v>ㅇ</v>
      </c>
      <c r="AE7" s="58" t="s">
        <v>547</v>
      </c>
      <c r="AF7" s="60">
        <f>QUARTILE($X$4:$X$65, 0)</f>
        <v>27</v>
      </c>
      <c r="AI7" s="87">
        <v>-0.4508196721311476</v>
      </c>
      <c r="AK7" s="59">
        <v>28.85245901639345</v>
      </c>
      <c r="AP7" s="60">
        <v>-0.4508196721311476</v>
      </c>
      <c r="AQ7">
        <v>0</v>
      </c>
      <c r="BN7" s="59">
        <v>28.85245901639345</v>
      </c>
      <c r="BO7">
        <v>1</v>
      </c>
    </row>
    <row r="8" spans="1:67">
      <c r="A8" s="37" t="s">
        <v>147</v>
      </c>
      <c r="B8" s="38">
        <v>4003543</v>
      </c>
      <c r="C8" s="39">
        <v>1</v>
      </c>
      <c r="D8" s="40">
        <v>1</v>
      </c>
      <c r="E8" s="41">
        <v>37807</v>
      </c>
      <c r="F8" s="42" t="s">
        <v>148</v>
      </c>
      <c r="G8" s="43" t="s">
        <v>26</v>
      </c>
      <c r="H8" s="44">
        <v>1</v>
      </c>
      <c r="I8" s="45" t="s">
        <v>27</v>
      </c>
      <c r="J8" s="46" t="s">
        <v>28</v>
      </c>
      <c r="K8" s="47">
        <v>64</v>
      </c>
      <c r="L8" s="48">
        <v>7</v>
      </c>
      <c r="M8" s="49">
        <v>45042.376435185193</v>
      </c>
      <c r="N8" s="50">
        <v>45042.378530092603</v>
      </c>
      <c r="O8" s="51" t="s">
        <v>158</v>
      </c>
      <c r="P8" s="52" t="s">
        <v>158</v>
      </c>
      <c r="Q8" s="79" t="s">
        <v>164</v>
      </c>
      <c r="R8" s="53" t="s">
        <v>160</v>
      </c>
      <c r="S8" s="54" t="s">
        <v>134</v>
      </c>
      <c r="U8" s="79" t="s">
        <v>164</v>
      </c>
      <c r="V8" s="77">
        <v>1.8518518518518517E-3</v>
      </c>
      <c r="W8" s="75">
        <f t="shared" si="0"/>
        <v>1.8518518518518517E-3</v>
      </c>
      <c r="X8" s="76">
        <v>160</v>
      </c>
      <c r="Y8" s="69">
        <f t="shared" si="1"/>
        <v>-6.5486390332184466E-2</v>
      </c>
      <c r="Z8" s="72" t="str">
        <f>IF(X8&gt;$AF$14, "ㅇ", "")</f>
        <v/>
      </c>
      <c r="AA8" s="73" t="str">
        <f t="shared" si="2"/>
        <v>ㅇ</v>
      </c>
      <c r="AE8" s="58" t="s">
        <v>548</v>
      </c>
      <c r="AF8" s="60">
        <f>QUARTILE($X$4:$X$65, 1)</f>
        <v>52.5</v>
      </c>
      <c r="AI8" s="87">
        <v>-0.43442622950819682</v>
      </c>
      <c r="AK8" s="59">
        <v>31.8032786885246</v>
      </c>
      <c r="AP8" s="60">
        <v>-0.43442622950819682</v>
      </c>
      <c r="AQ8">
        <v>0</v>
      </c>
      <c r="BN8" s="59">
        <v>31.8032786885246</v>
      </c>
      <c r="BO8">
        <v>1</v>
      </c>
    </row>
    <row r="9" spans="1:67">
      <c r="A9" s="37" t="s">
        <v>147</v>
      </c>
      <c r="B9" s="38">
        <v>4003694</v>
      </c>
      <c r="C9" s="39">
        <v>1</v>
      </c>
      <c r="D9" s="40">
        <v>1</v>
      </c>
      <c r="E9" s="41">
        <v>37807</v>
      </c>
      <c r="F9" s="42" t="s">
        <v>148</v>
      </c>
      <c r="G9" s="43" t="s">
        <v>26</v>
      </c>
      <c r="H9" s="44">
        <v>1</v>
      </c>
      <c r="I9" s="45" t="s">
        <v>27</v>
      </c>
      <c r="J9" s="46" t="s">
        <v>28</v>
      </c>
      <c r="K9" s="47">
        <v>64</v>
      </c>
      <c r="L9" s="48">
        <v>8</v>
      </c>
      <c r="M9" s="49">
        <v>45042.383125</v>
      </c>
      <c r="N9" s="50">
        <v>45042.38521990741</v>
      </c>
      <c r="O9" s="51" t="s">
        <v>158</v>
      </c>
      <c r="P9" s="52" t="s">
        <v>158</v>
      </c>
      <c r="Q9" s="79" t="s">
        <v>165</v>
      </c>
      <c r="R9" s="53" t="s">
        <v>160</v>
      </c>
      <c r="S9" s="54" t="s">
        <v>166</v>
      </c>
      <c r="U9" s="79" t="s">
        <v>165</v>
      </c>
      <c r="V9" s="77">
        <v>4.5949074074074078E-3</v>
      </c>
      <c r="W9" s="75">
        <f>V9</f>
        <v>4.5949074074074078E-3</v>
      </c>
      <c r="X9" s="76">
        <v>397</v>
      </c>
      <c r="Y9" s="69">
        <f t="shared" si="1"/>
        <v>0.39669277371254091</v>
      </c>
      <c r="Z9" s="72" t="str">
        <f>IF(X9&gt;$AF$14, "ㅇ", "")</f>
        <v>ㅇ</v>
      </c>
      <c r="AA9" s="73" t="str">
        <f t="shared" si="2"/>
        <v>ㅇ</v>
      </c>
      <c r="AE9" s="58" t="s">
        <v>557</v>
      </c>
      <c r="AF9" s="60">
        <f>QUARTILE($X$4:$X$65, 2)</f>
        <v>74</v>
      </c>
      <c r="AI9" s="87">
        <v>-0.41803278688524603</v>
      </c>
      <c r="AK9" s="59">
        <v>34.754098360655746</v>
      </c>
      <c r="AP9" s="60">
        <v>-0.41803278688524603</v>
      </c>
      <c r="AQ9">
        <v>0</v>
      </c>
      <c r="BN9" s="59">
        <v>34.754098360655746</v>
      </c>
      <c r="BO9">
        <v>1</v>
      </c>
    </row>
    <row r="10" spans="1:67">
      <c r="A10" s="37" t="s">
        <v>147</v>
      </c>
      <c r="B10" s="38">
        <v>4003783</v>
      </c>
      <c r="C10" s="39">
        <v>1</v>
      </c>
      <c r="D10" s="40">
        <v>1</v>
      </c>
      <c r="E10" s="41">
        <v>37807</v>
      </c>
      <c r="F10" s="42" t="s">
        <v>148</v>
      </c>
      <c r="G10" s="43" t="s">
        <v>26</v>
      </c>
      <c r="H10" s="44">
        <v>1</v>
      </c>
      <c r="I10" s="45" t="s">
        <v>27</v>
      </c>
      <c r="J10" s="46" t="s">
        <v>28</v>
      </c>
      <c r="K10" s="47">
        <v>64</v>
      </c>
      <c r="L10" s="48">
        <v>9</v>
      </c>
      <c r="M10" s="49">
        <v>45042.387766203698</v>
      </c>
      <c r="N10" s="50">
        <v>45042.389861111107</v>
      </c>
      <c r="O10" s="51" t="s">
        <v>158</v>
      </c>
      <c r="P10" s="52" t="s">
        <v>158</v>
      </c>
      <c r="Q10" s="79" t="s">
        <v>167</v>
      </c>
      <c r="R10" s="53" t="s">
        <v>160</v>
      </c>
      <c r="S10" s="54" t="s">
        <v>168</v>
      </c>
      <c r="U10" s="79" t="s">
        <v>167</v>
      </c>
      <c r="V10" s="77">
        <v>2.5462962962962961E-3</v>
      </c>
      <c r="W10" s="75">
        <f t="shared" ref="W10:W73" si="3">V10</f>
        <v>2.5462962962962961E-3</v>
      </c>
      <c r="X10" s="76">
        <v>220</v>
      </c>
      <c r="Y10" s="69">
        <f t="shared" si="1"/>
        <v>5.1520992970277651E-2</v>
      </c>
      <c r="Z10" s="72" t="str">
        <f>IF(X10&gt;$AF$14, "ㅇ", "")</f>
        <v>ㅇ</v>
      </c>
      <c r="AA10" s="73" t="str">
        <f t="shared" si="2"/>
        <v>ㅇ</v>
      </c>
      <c r="AE10" s="58" t="s">
        <v>549</v>
      </c>
      <c r="AF10" s="60">
        <f>QUARTILE($X$4:$X$65, 3)</f>
        <v>114</v>
      </c>
      <c r="AI10" s="87">
        <v>-0.40163934426229519</v>
      </c>
      <c r="AK10" s="59">
        <v>37.7049180327869</v>
      </c>
      <c r="AP10" s="60">
        <v>-0.40163934426229519</v>
      </c>
      <c r="AQ10">
        <v>0</v>
      </c>
      <c r="BN10" s="59">
        <v>37.7049180327869</v>
      </c>
      <c r="BO10">
        <v>3</v>
      </c>
    </row>
    <row r="11" spans="1:67">
      <c r="A11" s="37" t="s">
        <v>147</v>
      </c>
      <c r="B11" s="38">
        <v>4003839</v>
      </c>
      <c r="C11" s="39">
        <v>1</v>
      </c>
      <c r="D11" s="40">
        <v>1</v>
      </c>
      <c r="E11" s="41">
        <v>37807</v>
      </c>
      <c r="F11" s="42" t="s">
        <v>148</v>
      </c>
      <c r="G11" s="43" t="s">
        <v>26</v>
      </c>
      <c r="H11" s="44">
        <v>1</v>
      </c>
      <c r="I11" s="45" t="s">
        <v>27</v>
      </c>
      <c r="J11" s="46" t="s">
        <v>28</v>
      </c>
      <c r="K11" s="47">
        <v>64</v>
      </c>
      <c r="L11" s="48">
        <v>10</v>
      </c>
      <c r="M11" s="49">
        <v>45042.390648148154</v>
      </c>
      <c r="N11" s="50">
        <v>45042.392731481479</v>
      </c>
      <c r="O11" s="51" t="s">
        <v>158</v>
      </c>
      <c r="P11" s="52" t="s">
        <v>158</v>
      </c>
      <c r="Q11" s="79" t="s">
        <v>169</v>
      </c>
      <c r="R11" s="53" t="s">
        <v>160</v>
      </c>
      <c r="S11" s="54" t="s">
        <v>170</v>
      </c>
      <c r="U11" s="79" t="s">
        <v>169</v>
      </c>
      <c r="V11" s="77">
        <v>7.8703703703703705E-4</v>
      </c>
      <c r="W11" s="75">
        <f t="shared" si="3"/>
        <v>7.8703703703703705E-4</v>
      </c>
      <c r="X11" s="76">
        <v>68</v>
      </c>
      <c r="Y11" s="69">
        <f t="shared" si="1"/>
        <v>-0.2448977113959597</v>
      </c>
      <c r="Z11" s="72" t="str">
        <f>IF(X11&gt;$AF$14, "ㅇ", "")</f>
        <v/>
      </c>
      <c r="AA11" s="73" t="str">
        <f t="shared" si="2"/>
        <v/>
      </c>
      <c r="AE11" s="58" t="s">
        <v>550</v>
      </c>
      <c r="AF11" s="60">
        <f>QUARTILE($X$4:$X$65, 4)</f>
        <v>3848</v>
      </c>
      <c r="AI11" s="87">
        <v>-0.38524590163934441</v>
      </c>
      <c r="AK11" s="59">
        <v>40.655737704918053</v>
      </c>
      <c r="AP11" s="60">
        <v>-0.38524590163934441</v>
      </c>
      <c r="AQ11">
        <v>0</v>
      </c>
      <c r="BN11" s="59">
        <v>40.655737704918053</v>
      </c>
      <c r="BO11">
        <v>0</v>
      </c>
    </row>
    <row r="12" spans="1:67">
      <c r="A12" s="37" t="s">
        <v>147</v>
      </c>
      <c r="B12" s="38">
        <v>4003892</v>
      </c>
      <c r="C12" s="39">
        <v>1</v>
      </c>
      <c r="D12" s="40">
        <v>1</v>
      </c>
      <c r="E12" s="41">
        <v>37807</v>
      </c>
      <c r="F12" s="42" t="s">
        <v>148</v>
      </c>
      <c r="G12" s="43" t="s">
        <v>26</v>
      </c>
      <c r="H12" s="44">
        <v>1</v>
      </c>
      <c r="I12" s="45" t="s">
        <v>27</v>
      </c>
      <c r="J12" s="46" t="s">
        <v>28</v>
      </c>
      <c r="K12" s="47">
        <v>64</v>
      </c>
      <c r="L12" s="48">
        <v>11</v>
      </c>
      <c r="M12" s="49">
        <v>45042.393622685187</v>
      </c>
      <c r="N12" s="50">
        <v>45042.39571759259</v>
      </c>
      <c r="O12" s="51" t="s">
        <v>158</v>
      </c>
      <c r="P12" s="52" t="s">
        <v>158</v>
      </c>
      <c r="Q12" s="79" t="s">
        <v>119</v>
      </c>
      <c r="R12" s="53" t="s">
        <v>160</v>
      </c>
      <c r="S12" s="54" t="s">
        <v>171</v>
      </c>
      <c r="U12" s="79" t="s">
        <v>119</v>
      </c>
      <c r="V12" s="77">
        <v>8.9120370370370362E-4</v>
      </c>
      <c r="W12" s="75">
        <f t="shared" si="3"/>
        <v>8.9120370370370362E-4</v>
      </c>
      <c r="X12" s="76">
        <v>77</v>
      </c>
      <c r="Y12" s="69">
        <f t="shared" si="1"/>
        <v>-0.22734660390059039</v>
      </c>
      <c r="Z12" s="72" t="str">
        <f>IF(X12&gt;$AF$14, "ㅇ", "")</f>
        <v/>
      </c>
      <c r="AA12" s="73" t="str">
        <f t="shared" si="2"/>
        <v/>
      </c>
      <c r="AE12" s="58" t="s">
        <v>542</v>
      </c>
      <c r="AF12" s="60">
        <f>AF10-AF8</f>
        <v>61.5</v>
      </c>
      <c r="AI12" s="87">
        <v>-0.36885245901639363</v>
      </c>
      <c r="AK12" s="59">
        <v>43.606557377049199</v>
      </c>
      <c r="AP12" s="60">
        <v>-0.36885245901639363</v>
      </c>
      <c r="AQ12">
        <v>0</v>
      </c>
      <c r="BN12" s="59">
        <v>43.606557377049199</v>
      </c>
      <c r="BO12">
        <v>3</v>
      </c>
    </row>
    <row r="13" spans="1:67">
      <c r="A13" s="37" t="s">
        <v>147</v>
      </c>
      <c r="B13" s="38">
        <v>4003980</v>
      </c>
      <c r="C13" s="39">
        <v>1</v>
      </c>
      <c r="D13" s="40">
        <v>1</v>
      </c>
      <c r="E13" s="41">
        <v>37807</v>
      </c>
      <c r="F13" s="42" t="s">
        <v>148</v>
      </c>
      <c r="G13" s="43" t="s">
        <v>26</v>
      </c>
      <c r="H13" s="44">
        <v>1</v>
      </c>
      <c r="I13" s="45" t="s">
        <v>27</v>
      </c>
      <c r="J13" s="46" t="s">
        <v>28</v>
      </c>
      <c r="K13" s="47">
        <v>64</v>
      </c>
      <c r="L13" s="48">
        <v>12</v>
      </c>
      <c r="M13" s="49">
        <v>45042.397407407407</v>
      </c>
      <c r="N13" s="50">
        <v>45042.39949074074</v>
      </c>
      <c r="O13" s="51" t="s">
        <v>158</v>
      </c>
      <c r="P13" s="52" t="s">
        <v>158</v>
      </c>
      <c r="Q13" s="79" t="s">
        <v>172</v>
      </c>
      <c r="R13" s="53" t="s">
        <v>160</v>
      </c>
      <c r="S13" s="54" t="s">
        <v>173</v>
      </c>
      <c r="U13" s="79" t="s">
        <v>172</v>
      </c>
      <c r="V13" s="77">
        <v>1.6782407407407406E-3</v>
      </c>
      <c r="W13" s="75">
        <f t="shared" si="3"/>
        <v>1.6782407407407406E-3</v>
      </c>
      <c r="X13" s="76">
        <v>145</v>
      </c>
      <c r="Y13" s="69">
        <f t="shared" si="1"/>
        <v>-9.4738236157799999E-2</v>
      </c>
      <c r="Z13" s="72" t="str">
        <f>IF(X13&gt;$AF$14, "ㅇ", "")</f>
        <v/>
      </c>
      <c r="AA13" s="73" t="str">
        <f t="shared" si="2"/>
        <v>ㅇ</v>
      </c>
      <c r="AE13" s="58" t="s">
        <v>555</v>
      </c>
      <c r="AF13" s="60">
        <f>AF8 - 1.5*AF12</f>
        <v>-39.75</v>
      </c>
      <c r="AI13" s="87">
        <v>-0.35245901639344279</v>
      </c>
      <c r="AK13" s="59">
        <v>46.557377049180346</v>
      </c>
      <c r="AP13" s="60">
        <v>-0.35245901639344279</v>
      </c>
      <c r="AQ13">
        <v>0</v>
      </c>
      <c r="BN13" s="59">
        <v>46.557377049180346</v>
      </c>
      <c r="BO13">
        <v>3</v>
      </c>
    </row>
    <row r="14" spans="1:67">
      <c r="A14" s="37" t="s">
        <v>147</v>
      </c>
      <c r="B14" s="38">
        <v>4004287</v>
      </c>
      <c r="C14" s="39">
        <v>1</v>
      </c>
      <c r="D14" s="40">
        <v>1</v>
      </c>
      <c r="E14" s="41">
        <v>37807</v>
      </c>
      <c r="F14" s="42" t="s">
        <v>148</v>
      </c>
      <c r="G14" s="43" t="s">
        <v>26</v>
      </c>
      <c r="H14" s="44">
        <v>1</v>
      </c>
      <c r="I14" s="45" t="s">
        <v>27</v>
      </c>
      <c r="J14" s="46" t="s">
        <v>28</v>
      </c>
      <c r="K14" s="47">
        <v>64</v>
      </c>
      <c r="L14" s="48">
        <v>13</v>
      </c>
      <c r="M14" s="49">
        <v>45042.412766203714</v>
      </c>
      <c r="N14" s="50">
        <v>45042.414861111109</v>
      </c>
      <c r="O14" s="51" t="s">
        <v>158</v>
      </c>
      <c r="P14" s="52" t="s">
        <v>155</v>
      </c>
      <c r="Q14" s="79" t="s">
        <v>174</v>
      </c>
      <c r="R14" s="53" t="s">
        <v>75</v>
      </c>
      <c r="S14" s="54" t="s">
        <v>175</v>
      </c>
      <c r="U14" s="79" t="s">
        <v>174</v>
      </c>
      <c r="V14" s="77">
        <v>1.3275462962962963E-2</v>
      </c>
      <c r="W14" s="75">
        <f t="shared" si="3"/>
        <v>1.3275462962962963E-2</v>
      </c>
      <c r="X14" s="76">
        <v>1147</v>
      </c>
      <c r="Y14" s="69">
        <f t="shared" si="1"/>
        <v>1.8592850649933172</v>
      </c>
      <c r="Z14" s="72" t="str">
        <f>IF(X14&gt;$AF$14, "ㅇ", "")</f>
        <v>ㅇ</v>
      </c>
      <c r="AA14" s="73" t="str">
        <f t="shared" si="2"/>
        <v>ㅇ</v>
      </c>
      <c r="AE14" s="58" t="s">
        <v>556</v>
      </c>
      <c r="AF14" s="60">
        <f>AF10 + 1.5*AF12</f>
        <v>206.25</v>
      </c>
      <c r="AI14" s="87">
        <v>-0.33606557377049201</v>
      </c>
      <c r="AK14" s="59">
        <v>49.508196721311499</v>
      </c>
      <c r="AP14" s="60">
        <v>-0.33606557377049201</v>
      </c>
      <c r="AQ14">
        <v>0</v>
      </c>
      <c r="BN14" s="59">
        <v>49.508196721311499</v>
      </c>
      <c r="BO14">
        <v>1</v>
      </c>
    </row>
    <row r="15" spans="1:67">
      <c r="A15" s="37" t="s">
        <v>147</v>
      </c>
      <c r="B15" s="38">
        <v>4004340</v>
      </c>
      <c r="C15" s="39">
        <v>1</v>
      </c>
      <c r="D15" s="40">
        <v>1</v>
      </c>
      <c r="E15" s="41">
        <v>37807</v>
      </c>
      <c r="F15" s="42" t="s">
        <v>148</v>
      </c>
      <c r="G15" s="43" t="s">
        <v>26</v>
      </c>
      <c r="H15" s="44">
        <v>1</v>
      </c>
      <c r="I15" s="45" t="s">
        <v>27</v>
      </c>
      <c r="J15" s="46" t="s">
        <v>28</v>
      </c>
      <c r="K15" s="47">
        <v>64</v>
      </c>
      <c r="L15" s="48">
        <v>14</v>
      </c>
      <c r="M15" s="49">
        <v>45042.415590277778</v>
      </c>
      <c r="N15" s="50">
        <v>45042.417685185188</v>
      </c>
      <c r="O15" s="51" t="s">
        <v>158</v>
      </c>
      <c r="P15" s="52" t="s">
        <v>158</v>
      </c>
      <c r="Q15" s="79" t="s">
        <v>51</v>
      </c>
      <c r="R15" s="53" t="s">
        <v>160</v>
      </c>
      <c r="S15" s="54" t="s">
        <v>108</v>
      </c>
      <c r="U15" s="79" t="s">
        <v>51</v>
      </c>
      <c r="V15" s="77">
        <v>7.291666666666667E-4</v>
      </c>
      <c r="W15" s="75">
        <f t="shared" si="3"/>
        <v>7.291666666666667E-4</v>
      </c>
      <c r="X15" s="76">
        <v>63</v>
      </c>
      <c r="Y15" s="69">
        <f t="shared" si="1"/>
        <v>-0.25464832667116488</v>
      </c>
      <c r="Z15" s="72" t="str">
        <f>IF(X15&gt;$AF$14, "ㅇ", "")</f>
        <v/>
      </c>
      <c r="AA15" s="73" t="str">
        <f t="shared" si="2"/>
        <v/>
      </c>
      <c r="AF15" s="60"/>
      <c r="AI15" s="87">
        <v>-0.31967213114754123</v>
      </c>
      <c r="AK15" s="59">
        <v>52.459016393442653</v>
      </c>
      <c r="AP15" s="60">
        <v>-0.31967213114754123</v>
      </c>
      <c r="AQ15">
        <v>1</v>
      </c>
      <c r="BN15" s="59">
        <v>52.459016393442653</v>
      </c>
      <c r="BO15">
        <v>3</v>
      </c>
    </row>
    <row r="16" spans="1:67">
      <c r="A16" s="37" t="s">
        <v>147</v>
      </c>
      <c r="B16" s="38">
        <v>4004388</v>
      </c>
      <c r="C16" s="39">
        <v>1</v>
      </c>
      <c r="D16" s="40">
        <v>1</v>
      </c>
      <c r="E16" s="41">
        <v>37807</v>
      </c>
      <c r="F16" s="42" t="s">
        <v>148</v>
      </c>
      <c r="G16" s="43" t="s">
        <v>26</v>
      </c>
      <c r="H16" s="44">
        <v>1</v>
      </c>
      <c r="I16" s="45" t="s">
        <v>27</v>
      </c>
      <c r="J16" s="46" t="s">
        <v>28</v>
      </c>
      <c r="K16" s="47">
        <v>64</v>
      </c>
      <c r="L16" s="48">
        <v>15</v>
      </c>
      <c r="M16" s="49">
        <v>45042.420717592591</v>
      </c>
      <c r="N16" s="50">
        <v>45042.422812500001</v>
      </c>
      <c r="O16" s="51" t="s">
        <v>158</v>
      </c>
      <c r="P16" s="52" t="s">
        <v>155</v>
      </c>
      <c r="Q16" s="79" t="s">
        <v>176</v>
      </c>
      <c r="R16" s="53" t="s">
        <v>160</v>
      </c>
      <c r="S16" s="54" t="s">
        <v>177</v>
      </c>
      <c r="U16" s="79" t="s">
        <v>176</v>
      </c>
      <c r="V16" s="77">
        <v>3.0324074074074073E-3</v>
      </c>
      <c r="W16" s="75">
        <f t="shared" si="3"/>
        <v>3.0324074074074073E-3</v>
      </c>
      <c r="X16" s="76">
        <v>262</v>
      </c>
      <c r="Y16" s="69">
        <f t="shared" si="1"/>
        <v>0.13342616128200113</v>
      </c>
      <c r="Z16" s="72" t="str">
        <f>IF(X16&gt;$AF$14, "ㅇ", "")</f>
        <v>ㅇ</v>
      </c>
      <c r="AA16" s="73" t="str">
        <f t="shared" si="2"/>
        <v>ㅇ</v>
      </c>
      <c r="AE16" s="62" t="s">
        <v>561</v>
      </c>
      <c r="AF16" s="60">
        <v>-0.15</v>
      </c>
      <c r="AI16" s="87">
        <v>-0.30327868852459039</v>
      </c>
      <c r="AK16" s="59">
        <v>55.409836065573799</v>
      </c>
      <c r="AP16" s="60">
        <v>-0.30327868852459039</v>
      </c>
      <c r="AQ16">
        <v>5</v>
      </c>
      <c r="BN16" s="59">
        <v>55.409836065573799</v>
      </c>
      <c r="BO16">
        <v>1</v>
      </c>
    </row>
    <row r="17" spans="1:67">
      <c r="A17" s="37" t="s">
        <v>147</v>
      </c>
      <c r="B17" s="38">
        <v>4004424</v>
      </c>
      <c r="C17" s="39">
        <v>1</v>
      </c>
      <c r="D17" s="40">
        <v>1</v>
      </c>
      <c r="E17" s="41">
        <v>37807</v>
      </c>
      <c r="F17" s="42" t="s">
        <v>148</v>
      </c>
      <c r="G17" s="43" t="s">
        <v>26</v>
      </c>
      <c r="H17" s="44">
        <v>1</v>
      </c>
      <c r="I17" s="45" t="s">
        <v>27</v>
      </c>
      <c r="J17" s="46" t="s">
        <v>28</v>
      </c>
      <c r="K17" s="47">
        <v>64</v>
      </c>
      <c r="L17" s="48">
        <v>16</v>
      </c>
      <c r="M17" s="49">
        <v>45042.42391203704</v>
      </c>
      <c r="N17" s="50">
        <v>45042.426018518519</v>
      </c>
      <c r="O17" s="51" t="s">
        <v>178</v>
      </c>
      <c r="P17" s="52" t="s">
        <v>155</v>
      </c>
      <c r="Q17" s="79" t="s">
        <v>179</v>
      </c>
      <c r="R17" s="53" t="s">
        <v>156</v>
      </c>
      <c r="S17" s="54" t="s">
        <v>180</v>
      </c>
      <c r="U17" s="79" t="s">
        <v>179</v>
      </c>
      <c r="V17" s="77">
        <v>1.0995370370370371E-3</v>
      </c>
      <c r="W17" s="75">
        <f t="shared" si="3"/>
        <v>1.0995370370370371E-3</v>
      </c>
      <c r="X17" s="76">
        <v>95</v>
      </c>
      <c r="Y17" s="69">
        <f t="shared" si="1"/>
        <v>-0.19224438890985177</v>
      </c>
      <c r="Z17" s="72" t="str">
        <f>IF(X17&gt;$AF$14, "ㅇ", "")</f>
        <v/>
      </c>
      <c r="AA17" s="73" t="str">
        <f t="shared" si="2"/>
        <v/>
      </c>
      <c r="AF17" s="60"/>
      <c r="AI17" s="87">
        <v>-0.28688524590163961</v>
      </c>
      <c r="AK17" s="59">
        <v>58.360655737704946</v>
      </c>
      <c r="AP17" s="60">
        <v>-0.28688524590163961</v>
      </c>
      <c r="AQ17">
        <v>5</v>
      </c>
      <c r="BN17" s="59">
        <v>58.360655737704946</v>
      </c>
      <c r="BO17">
        <v>1</v>
      </c>
    </row>
    <row r="18" spans="1:67">
      <c r="A18" s="37" t="s">
        <v>147</v>
      </c>
      <c r="B18" s="38">
        <v>4004484</v>
      </c>
      <c r="C18" s="39">
        <v>1</v>
      </c>
      <c r="D18" s="40">
        <v>1</v>
      </c>
      <c r="E18" s="41">
        <v>37807</v>
      </c>
      <c r="F18" s="42" t="s">
        <v>148</v>
      </c>
      <c r="G18" s="43" t="s">
        <v>26</v>
      </c>
      <c r="H18" s="44">
        <v>1</v>
      </c>
      <c r="I18" s="45" t="s">
        <v>27</v>
      </c>
      <c r="J18" s="46" t="s">
        <v>28</v>
      </c>
      <c r="K18" s="47">
        <v>64</v>
      </c>
      <c r="L18" s="48">
        <v>17</v>
      </c>
      <c r="M18" s="49">
        <v>45042.427233796298</v>
      </c>
      <c r="N18" s="50">
        <v>45042.429328703707</v>
      </c>
      <c r="O18" s="51" t="s">
        <v>158</v>
      </c>
      <c r="P18" s="52" t="s">
        <v>155</v>
      </c>
      <c r="Q18" s="79" t="s">
        <v>181</v>
      </c>
      <c r="R18" s="53" t="s">
        <v>75</v>
      </c>
      <c r="S18" s="54" t="s">
        <v>182</v>
      </c>
      <c r="U18" s="79" t="s">
        <v>181</v>
      </c>
      <c r="V18" s="77">
        <v>1.2152777777777778E-3</v>
      </c>
      <c r="W18" s="75">
        <f t="shared" si="3"/>
        <v>1.2152777777777778E-3</v>
      </c>
      <c r="X18" s="76">
        <v>105</v>
      </c>
      <c r="Y18" s="69">
        <f t="shared" si="1"/>
        <v>-0.1727431583594414</v>
      </c>
      <c r="Z18" s="72" t="str">
        <f>IF(X18&gt;$AF$14, "ㅇ", "")</f>
        <v/>
      </c>
      <c r="AA18" s="73" t="str">
        <f t="shared" si="2"/>
        <v/>
      </c>
      <c r="AF18" s="60"/>
      <c r="AI18" s="87">
        <v>-0.27049180327868882</v>
      </c>
      <c r="AK18" s="59">
        <v>61.311475409836099</v>
      </c>
      <c r="AP18" s="60">
        <v>-0.27049180327868882</v>
      </c>
      <c r="AQ18">
        <v>5</v>
      </c>
      <c r="BN18" s="59">
        <v>61.311475409836099</v>
      </c>
      <c r="BO18">
        <v>1</v>
      </c>
    </row>
    <row r="19" spans="1:67">
      <c r="A19" s="37" t="s">
        <v>147</v>
      </c>
      <c r="B19" s="38">
        <v>4004544</v>
      </c>
      <c r="C19" s="39">
        <v>1</v>
      </c>
      <c r="D19" s="40">
        <v>1</v>
      </c>
      <c r="E19" s="41">
        <v>37807</v>
      </c>
      <c r="F19" s="42" t="s">
        <v>148</v>
      </c>
      <c r="G19" s="43" t="s">
        <v>26</v>
      </c>
      <c r="H19" s="44">
        <v>1</v>
      </c>
      <c r="I19" s="45" t="s">
        <v>27</v>
      </c>
      <c r="J19" s="46" t="s">
        <v>28</v>
      </c>
      <c r="K19" s="47">
        <v>64</v>
      </c>
      <c r="L19" s="48">
        <v>18</v>
      </c>
      <c r="M19" s="49">
        <v>45042.430208333331</v>
      </c>
      <c r="N19" s="50">
        <v>45042.432303240741</v>
      </c>
      <c r="O19" s="51" t="s">
        <v>158</v>
      </c>
      <c r="P19" s="52" t="s">
        <v>158</v>
      </c>
      <c r="Q19" s="79" t="s">
        <v>119</v>
      </c>
      <c r="R19" s="53" t="s">
        <v>160</v>
      </c>
      <c r="S19" s="54" t="s">
        <v>171</v>
      </c>
      <c r="U19" s="79" t="s">
        <v>119</v>
      </c>
      <c r="V19" s="77">
        <v>8.9120370370370362E-4</v>
      </c>
      <c r="W19" s="75">
        <f t="shared" si="3"/>
        <v>8.9120370370370362E-4</v>
      </c>
      <c r="X19" s="76">
        <v>77</v>
      </c>
      <c r="Y19" s="69">
        <f t="shared" si="1"/>
        <v>-0.22734660390059039</v>
      </c>
      <c r="Z19" s="72" t="str">
        <f>IF(X19&gt;$AF$14, "ㅇ", "")</f>
        <v/>
      </c>
      <c r="AA19" s="73" t="str">
        <f t="shared" si="2"/>
        <v/>
      </c>
      <c r="AI19" s="87">
        <v>-0.25409836065573799</v>
      </c>
      <c r="AK19" s="59">
        <v>64.262295081967252</v>
      </c>
      <c r="AP19" s="60">
        <v>-0.25409836065573799</v>
      </c>
      <c r="AQ19">
        <v>3</v>
      </c>
      <c r="BN19" s="59">
        <v>64.262295081967252</v>
      </c>
      <c r="BO19">
        <v>4</v>
      </c>
    </row>
    <row r="20" spans="1:67">
      <c r="A20" s="37" t="s">
        <v>147</v>
      </c>
      <c r="B20" s="38">
        <v>4004709</v>
      </c>
      <c r="C20" s="39">
        <v>1</v>
      </c>
      <c r="D20" s="40">
        <v>1</v>
      </c>
      <c r="E20" s="41">
        <v>37807</v>
      </c>
      <c r="F20" s="42" t="s">
        <v>148</v>
      </c>
      <c r="G20" s="43" t="s">
        <v>26</v>
      </c>
      <c r="H20" s="44">
        <v>1</v>
      </c>
      <c r="I20" s="45" t="s">
        <v>27</v>
      </c>
      <c r="J20" s="46" t="s">
        <v>28</v>
      </c>
      <c r="K20" s="47">
        <v>64</v>
      </c>
      <c r="L20" s="48">
        <v>19</v>
      </c>
      <c r="M20" s="49">
        <v>45042.438368055547</v>
      </c>
      <c r="N20" s="50">
        <v>45042.440462962957</v>
      </c>
      <c r="O20" s="51" t="s">
        <v>158</v>
      </c>
      <c r="P20" s="52" t="s">
        <v>158</v>
      </c>
      <c r="Q20" s="79" t="s">
        <v>183</v>
      </c>
      <c r="R20" s="53" t="s">
        <v>75</v>
      </c>
      <c r="S20" s="54" t="s">
        <v>184</v>
      </c>
      <c r="U20" s="79" t="s">
        <v>183</v>
      </c>
      <c r="V20" s="77">
        <v>6.0648148148148145E-3</v>
      </c>
      <c r="W20" s="75">
        <f t="shared" si="3"/>
        <v>6.0648148148148145E-3</v>
      </c>
      <c r="X20" s="76">
        <v>524</v>
      </c>
      <c r="Y20" s="69">
        <f t="shared" si="1"/>
        <v>0.64435840170275227</v>
      </c>
      <c r="Z20" s="72" t="str">
        <f>IF(X20&gt;$AF$14, "ㅇ", "")</f>
        <v>ㅇ</v>
      </c>
      <c r="AA20" s="73" t="str">
        <f t="shared" si="2"/>
        <v>ㅇ</v>
      </c>
      <c r="AI20" s="87">
        <v>-0.2377049180327872</v>
      </c>
      <c r="AK20" s="59">
        <v>67.213114754098399</v>
      </c>
      <c r="AP20" s="60">
        <v>-0.2377049180327872</v>
      </c>
      <c r="AQ20">
        <v>8</v>
      </c>
      <c r="BN20" s="59">
        <v>67.213114754098399</v>
      </c>
      <c r="BO20">
        <v>3</v>
      </c>
    </row>
    <row r="21" spans="1:67">
      <c r="A21" s="37" t="s">
        <v>147</v>
      </c>
      <c r="B21" s="38">
        <v>4004771</v>
      </c>
      <c r="C21" s="39">
        <v>1</v>
      </c>
      <c r="D21" s="40">
        <v>1</v>
      </c>
      <c r="E21" s="41">
        <v>37807</v>
      </c>
      <c r="F21" s="42" t="s">
        <v>148</v>
      </c>
      <c r="G21" s="43" t="s">
        <v>26</v>
      </c>
      <c r="H21" s="44">
        <v>1</v>
      </c>
      <c r="I21" s="45" t="s">
        <v>27</v>
      </c>
      <c r="J21" s="46" t="s">
        <v>28</v>
      </c>
      <c r="K21" s="47">
        <v>64</v>
      </c>
      <c r="L21" s="48">
        <v>20</v>
      </c>
      <c r="M21" s="49">
        <v>45042.441446759258</v>
      </c>
      <c r="N21" s="50">
        <v>45042.443530092591</v>
      </c>
      <c r="O21" s="51" t="s">
        <v>158</v>
      </c>
      <c r="P21" s="52" t="s">
        <v>158</v>
      </c>
      <c r="Q21" s="79" t="s">
        <v>185</v>
      </c>
      <c r="R21" s="53" t="s">
        <v>160</v>
      </c>
      <c r="S21" s="54" t="s">
        <v>186</v>
      </c>
      <c r="U21" s="79" t="s">
        <v>185</v>
      </c>
      <c r="V21" s="77">
        <v>9.7222222222222209E-4</v>
      </c>
      <c r="W21" s="75">
        <f t="shared" si="3"/>
        <v>9.7222222222222209E-4</v>
      </c>
      <c r="X21" s="76">
        <v>84</v>
      </c>
      <c r="Y21" s="69">
        <f t="shared" si="1"/>
        <v>-0.21369574251530316</v>
      </c>
      <c r="Z21" s="72" t="str">
        <f>IF(X21&gt;$AF$14, "ㅇ", "")</f>
        <v/>
      </c>
      <c r="AA21" s="73" t="str">
        <f t="shared" si="2"/>
        <v/>
      </c>
      <c r="AI21" s="87">
        <v>-0.22131147540983642</v>
      </c>
      <c r="AK21" s="59">
        <v>70.163934426229545</v>
      </c>
      <c r="AP21" s="60">
        <v>-0.22131147540983642</v>
      </c>
      <c r="AQ21">
        <v>7</v>
      </c>
      <c r="BN21" s="59">
        <v>70.163934426229545</v>
      </c>
      <c r="BO21">
        <v>1</v>
      </c>
    </row>
    <row r="22" spans="1:67">
      <c r="A22" s="37" t="s">
        <v>147</v>
      </c>
      <c r="B22" s="38">
        <v>4004834</v>
      </c>
      <c r="C22" s="39">
        <v>1</v>
      </c>
      <c r="D22" s="40">
        <v>1</v>
      </c>
      <c r="E22" s="41">
        <v>37807</v>
      </c>
      <c r="F22" s="42" t="s">
        <v>148</v>
      </c>
      <c r="G22" s="43" t="s">
        <v>26</v>
      </c>
      <c r="H22" s="44">
        <v>1</v>
      </c>
      <c r="I22" s="45" t="s">
        <v>27</v>
      </c>
      <c r="J22" s="46" t="s">
        <v>28</v>
      </c>
      <c r="K22" s="47">
        <v>64</v>
      </c>
      <c r="L22" s="48">
        <v>21</v>
      </c>
      <c r="M22" s="49">
        <v>45042.444305555553</v>
      </c>
      <c r="N22" s="50">
        <v>45042.446388888893</v>
      </c>
      <c r="O22" s="51" t="s">
        <v>158</v>
      </c>
      <c r="P22" s="52" t="s">
        <v>158</v>
      </c>
      <c r="Q22" s="79" t="s">
        <v>187</v>
      </c>
      <c r="R22" s="53" t="s">
        <v>160</v>
      </c>
      <c r="S22" s="54" t="s">
        <v>188</v>
      </c>
      <c r="U22" s="79" t="s">
        <v>187</v>
      </c>
      <c r="V22" s="77">
        <v>7.6388888888888893E-4</v>
      </c>
      <c r="W22" s="75">
        <f t="shared" si="3"/>
        <v>7.6388888888888893E-4</v>
      </c>
      <c r="X22" s="76">
        <v>66</v>
      </c>
      <c r="Y22" s="69">
        <f t="shared" si="1"/>
        <v>-0.24879795750604178</v>
      </c>
      <c r="Z22" s="72" t="str">
        <f>IF(X22&gt;$AF$14, "ㅇ", "")</f>
        <v/>
      </c>
      <c r="AA22" s="73" t="str">
        <f t="shared" si="2"/>
        <v/>
      </c>
      <c r="AI22" s="87">
        <v>-0.20491803278688558</v>
      </c>
      <c r="AK22" s="59">
        <v>73.114754098360692</v>
      </c>
      <c r="AP22" s="60">
        <v>-0.20491803278688558</v>
      </c>
      <c r="AQ22">
        <v>5</v>
      </c>
      <c r="BN22" s="59">
        <v>73.114754098360692</v>
      </c>
      <c r="BO22">
        <v>2</v>
      </c>
    </row>
    <row r="23" spans="1:67">
      <c r="A23" s="37" t="s">
        <v>147</v>
      </c>
      <c r="B23" s="38">
        <v>4004914</v>
      </c>
      <c r="C23" s="39">
        <v>1</v>
      </c>
      <c r="D23" s="40">
        <v>1</v>
      </c>
      <c r="E23" s="41">
        <v>37807</v>
      </c>
      <c r="F23" s="42" t="s">
        <v>148</v>
      </c>
      <c r="G23" s="43" t="s">
        <v>26</v>
      </c>
      <c r="H23" s="44">
        <v>1</v>
      </c>
      <c r="I23" s="45" t="s">
        <v>27</v>
      </c>
      <c r="J23" s="46" t="s">
        <v>28</v>
      </c>
      <c r="K23" s="47">
        <v>64</v>
      </c>
      <c r="L23" s="48">
        <v>22</v>
      </c>
      <c r="M23" s="49">
        <v>45042.448252314818</v>
      </c>
      <c r="N23" s="50">
        <v>45042.45034722222</v>
      </c>
      <c r="O23" s="51" t="s">
        <v>158</v>
      </c>
      <c r="P23" s="52" t="s">
        <v>158</v>
      </c>
      <c r="Q23" s="79" t="s">
        <v>189</v>
      </c>
      <c r="R23" s="53" t="s">
        <v>160</v>
      </c>
      <c r="S23" s="54" t="s">
        <v>190</v>
      </c>
      <c r="U23" s="79" t="s">
        <v>189</v>
      </c>
      <c r="V23" s="77">
        <v>1.8634259259259261E-3</v>
      </c>
      <c r="W23" s="75">
        <f t="shared" si="3"/>
        <v>1.8634259259259261E-3</v>
      </c>
      <c r="X23" s="76">
        <v>161</v>
      </c>
      <c r="Y23" s="69">
        <f t="shared" si="1"/>
        <v>-6.3536267277143427E-2</v>
      </c>
      <c r="Z23" s="72" t="str">
        <f>IF(X23&gt;$AF$14, "ㅇ", "")</f>
        <v/>
      </c>
      <c r="AA23" s="73" t="str">
        <f t="shared" si="2"/>
        <v>ㅇ</v>
      </c>
      <c r="AB23" s="56"/>
      <c r="AI23" s="87">
        <v>-0.1885245901639348</v>
      </c>
      <c r="AK23" s="59">
        <v>76.065573770491852</v>
      </c>
      <c r="AP23" s="60">
        <v>-0.1885245901639348</v>
      </c>
      <c r="AQ23">
        <v>3</v>
      </c>
      <c r="BN23" s="59">
        <v>76.065573770491852</v>
      </c>
      <c r="BO23">
        <v>2</v>
      </c>
    </row>
    <row r="24" spans="1:67">
      <c r="A24" s="37" t="s">
        <v>147</v>
      </c>
      <c r="B24" s="38">
        <v>4004983</v>
      </c>
      <c r="C24" s="39">
        <v>1</v>
      </c>
      <c r="D24" s="40">
        <v>1</v>
      </c>
      <c r="E24" s="41">
        <v>37807</v>
      </c>
      <c r="F24" s="42" t="s">
        <v>148</v>
      </c>
      <c r="G24" s="43" t="s">
        <v>26</v>
      </c>
      <c r="H24" s="44">
        <v>1</v>
      </c>
      <c r="I24" s="45" t="s">
        <v>27</v>
      </c>
      <c r="J24" s="46" t="s">
        <v>28</v>
      </c>
      <c r="K24" s="47">
        <v>64</v>
      </c>
      <c r="L24" s="48">
        <v>23</v>
      </c>
      <c r="M24" s="49">
        <v>45042.450821759259</v>
      </c>
      <c r="N24" s="50">
        <v>45042.452916666669</v>
      </c>
      <c r="O24" s="51" t="s">
        <v>158</v>
      </c>
      <c r="P24" s="52" t="s">
        <v>155</v>
      </c>
      <c r="Q24" s="79" t="s">
        <v>191</v>
      </c>
      <c r="R24" s="53" t="s">
        <v>160</v>
      </c>
      <c r="S24" s="54" t="s">
        <v>192</v>
      </c>
      <c r="U24" s="79" t="s">
        <v>191</v>
      </c>
      <c r="V24" s="77">
        <v>4.7453703703703704E-4</v>
      </c>
      <c r="W24" s="75">
        <f t="shared" si="3"/>
        <v>4.7453703703703704E-4</v>
      </c>
      <c r="X24" s="76">
        <v>41</v>
      </c>
      <c r="Y24" s="69">
        <f t="shared" si="1"/>
        <v>-0.29755103388206766</v>
      </c>
      <c r="Z24" s="72" t="str">
        <f>IF(X24&gt;$AF$14, "ㅇ", "")</f>
        <v/>
      </c>
      <c r="AA24" s="73" t="str">
        <f t="shared" si="2"/>
        <v/>
      </c>
      <c r="AB24" s="56"/>
      <c r="AI24" s="87">
        <v>-0.17213114754098402</v>
      </c>
      <c r="AK24" s="59">
        <v>79.016393442622999</v>
      </c>
      <c r="AP24" s="60">
        <v>-0.17213114754098402</v>
      </c>
      <c r="AQ24">
        <v>2</v>
      </c>
      <c r="BN24" s="59">
        <v>79.016393442622999</v>
      </c>
      <c r="BO24">
        <v>5</v>
      </c>
    </row>
    <row r="25" spans="1:67">
      <c r="A25" s="37" t="s">
        <v>147</v>
      </c>
      <c r="B25" s="38">
        <v>4005045</v>
      </c>
      <c r="C25" s="39">
        <v>1</v>
      </c>
      <c r="D25" s="40">
        <v>1</v>
      </c>
      <c r="E25" s="41">
        <v>37807</v>
      </c>
      <c r="F25" s="42" t="s">
        <v>148</v>
      </c>
      <c r="G25" s="43" t="s">
        <v>26</v>
      </c>
      <c r="H25" s="44">
        <v>1</v>
      </c>
      <c r="I25" s="45" t="s">
        <v>27</v>
      </c>
      <c r="J25" s="46" t="s">
        <v>28</v>
      </c>
      <c r="K25" s="47">
        <v>64</v>
      </c>
      <c r="L25" s="48">
        <v>24</v>
      </c>
      <c r="M25" s="49">
        <v>45042.453425925924</v>
      </c>
      <c r="N25" s="50">
        <v>45042.455520833333</v>
      </c>
      <c r="O25" s="51" t="s">
        <v>158</v>
      </c>
      <c r="P25" s="52" t="s">
        <v>158</v>
      </c>
      <c r="Q25" s="79" t="s">
        <v>193</v>
      </c>
      <c r="R25" s="53" t="s">
        <v>160</v>
      </c>
      <c r="S25" s="54" t="s">
        <v>194</v>
      </c>
      <c r="U25" s="79" t="s">
        <v>193</v>
      </c>
      <c r="V25" s="77">
        <v>5.0925925925925921E-4</v>
      </c>
      <c r="W25" s="75">
        <f t="shared" si="3"/>
        <v>5.0925925925925921E-4</v>
      </c>
      <c r="X25" s="76">
        <v>44</v>
      </c>
      <c r="Y25" s="69">
        <f t="shared" si="1"/>
        <v>-0.29170066471694456</v>
      </c>
      <c r="Z25" s="72" t="str">
        <f>IF(X25&gt;$AF$14, "ㅇ", "")</f>
        <v/>
      </c>
      <c r="AA25" s="73" t="str">
        <f t="shared" si="2"/>
        <v/>
      </c>
      <c r="AB25" s="56"/>
      <c r="AI25" s="87">
        <v>-0.15573770491803318</v>
      </c>
      <c r="AK25" s="59">
        <v>81.967213114754145</v>
      </c>
      <c r="AP25" s="60">
        <v>-0.15573770491803318</v>
      </c>
      <c r="AQ25">
        <v>1</v>
      </c>
      <c r="BN25" s="59">
        <v>81.967213114754145</v>
      </c>
      <c r="BO25">
        <v>0</v>
      </c>
    </row>
    <row r="26" spans="1:67">
      <c r="A26" s="37" t="s">
        <v>147</v>
      </c>
      <c r="B26" s="38">
        <v>4005113</v>
      </c>
      <c r="C26" s="39">
        <v>1</v>
      </c>
      <c r="D26" s="40">
        <v>1</v>
      </c>
      <c r="E26" s="41">
        <v>37807</v>
      </c>
      <c r="F26" s="42" t="s">
        <v>148</v>
      </c>
      <c r="G26" s="43" t="s">
        <v>26</v>
      </c>
      <c r="H26" s="44">
        <v>1</v>
      </c>
      <c r="I26" s="45" t="s">
        <v>27</v>
      </c>
      <c r="J26" s="46" t="s">
        <v>28</v>
      </c>
      <c r="K26" s="47">
        <v>64</v>
      </c>
      <c r="L26" s="48">
        <v>25</v>
      </c>
      <c r="M26" s="49">
        <v>45042.456238425933</v>
      </c>
      <c r="N26" s="50">
        <v>45042.458333333343</v>
      </c>
      <c r="O26" s="51" t="s">
        <v>158</v>
      </c>
      <c r="P26" s="52" t="s">
        <v>155</v>
      </c>
      <c r="Q26" s="79" t="s">
        <v>195</v>
      </c>
      <c r="R26" s="53" t="s">
        <v>160</v>
      </c>
      <c r="S26" s="54" t="s">
        <v>196</v>
      </c>
      <c r="U26" s="79" t="s">
        <v>195</v>
      </c>
      <c r="V26" s="77">
        <v>7.175925925925927E-4</v>
      </c>
      <c r="W26" s="75">
        <f t="shared" si="3"/>
        <v>7.175925925925927E-4</v>
      </c>
      <c r="X26" s="76">
        <v>62</v>
      </c>
      <c r="Y26" s="69">
        <f t="shared" si="1"/>
        <v>-0.25659844972620593</v>
      </c>
      <c r="Z26" s="72" t="str">
        <f>IF(X26&gt;$AF$14, "ㅇ", "")</f>
        <v/>
      </c>
      <c r="AA26" s="73" t="str">
        <f t="shared" si="2"/>
        <v/>
      </c>
      <c r="AB26" s="56"/>
      <c r="AI26" s="87">
        <v>-0.1393442622950824</v>
      </c>
      <c r="AK26" s="59">
        <v>84.918032786885306</v>
      </c>
      <c r="AP26" s="60">
        <v>-0.1393442622950824</v>
      </c>
      <c r="AQ26">
        <v>1</v>
      </c>
      <c r="BN26" s="59">
        <v>84.918032786885306</v>
      </c>
      <c r="BO26">
        <v>3</v>
      </c>
    </row>
    <row r="27" spans="1:67">
      <c r="A27" s="37" t="s">
        <v>147</v>
      </c>
      <c r="B27" s="38">
        <v>4005189</v>
      </c>
      <c r="C27" s="39">
        <v>1</v>
      </c>
      <c r="D27" s="40">
        <v>1</v>
      </c>
      <c r="E27" s="41">
        <v>37807</v>
      </c>
      <c r="F27" s="42" t="s">
        <v>148</v>
      </c>
      <c r="G27" s="43" t="s">
        <v>26</v>
      </c>
      <c r="H27" s="44">
        <v>1</v>
      </c>
      <c r="I27" s="45" t="s">
        <v>27</v>
      </c>
      <c r="J27" s="46" t="s">
        <v>28</v>
      </c>
      <c r="K27" s="47">
        <v>64</v>
      </c>
      <c r="L27" s="48">
        <v>26</v>
      </c>
      <c r="M27" s="49">
        <v>45042.459675925929</v>
      </c>
      <c r="N27" s="50">
        <v>45042.461770833332</v>
      </c>
      <c r="O27" s="51" t="s">
        <v>158</v>
      </c>
      <c r="P27" s="52" t="s">
        <v>158</v>
      </c>
      <c r="Q27" s="79" t="s">
        <v>197</v>
      </c>
      <c r="R27" s="53" t="s">
        <v>160</v>
      </c>
      <c r="S27" s="54" t="s">
        <v>198</v>
      </c>
      <c r="U27" s="79" t="s">
        <v>197</v>
      </c>
      <c r="V27" s="77">
        <v>1.3541666666666667E-3</v>
      </c>
      <c r="W27" s="75">
        <f t="shared" si="3"/>
        <v>1.3541666666666667E-3</v>
      </c>
      <c r="X27" s="76">
        <v>117</v>
      </c>
      <c r="Y27" s="69">
        <f t="shared" si="1"/>
        <v>-0.14934168169894899</v>
      </c>
      <c r="Z27" s="72" t="str">
        <f>IF(X27&gt;$AF$14, "ㅇ", "")</f>
        <v/>
      </c>
      <c r="AA27" s="73" t="str">
        <f t="shared" si="2"/>
        <v>ㅇ</v>
      </c>
      <c r="AB27" s="56"/>
      <c r="AI27" s="87">
        <v>-0.12295081967213162</v>
      </c>
      <c r="AK27" s="59">
        <v>87.868852459016452</v>
      </c>
      <c r="AP27" s="60">
        <v>-0.12295081967213162</v>
      </c>
      <c r="AQ27">
        <v>1</v>
      </c>
      <c r="BN27" s="59">
        <v>87.868852459016452</v>
      </c>
      <c r="BO27">
        <v>0</v>
      </c>
    </row>
    <row r="28" spans="1:67">
      <c r="A28" s="37" t="s">
        <v>147</v>
      </c>
      <c r="B28" s="38">
        <v>4005257</v>
      </c>
      <c r="C28" s="39">
        <v>1</v>
      </c>
      <c r="D28" s="40">
        <v>1</v>
      </c>
      <c r="E28" s="41">
        <v>37807</v>
      </c>
      <c r="F28" s="42" t="s">
        <v>148</v>
      </c>
      <c r="G28" s="43" t="s">
        <v>26</v>
      </c>
      <c r="H28" s="44">
        <v>1</v>
      </c>
      <c r="I28" s="45" t="s">
        <v>27</v>
      </c>
      <c r="J28" s="46" t="s">
        <v>28</v>
      </c>
      <c r="K28" s="47">
        <v>64</v>
      </c>
      <c r="L28" s="48">
        <v>27</v>
      </c>
      <c r="M28" s="49">
        <v>45042.462627314817</v>
      </c>
      <c r="N28" s="50">
        <v>45042.464722222219</v>
      </c>
      <c r="O28" s="51" t="s">
        <v>158</v>
      </c>
      <c r="P28" s="52" t="s">
        <v>158</v>
      </c>
      <c r="Q28" s="79" t="s">
        <v>76</v>
      </c>
      <c r="R28" s="53" t="s">
        <v>160</v>
      </c>
      <c r="S28" s="54" t="s">
        <v>199</v>
      </c>
      <c r="U28" s="79" t="s">
        <v>76</v>
      </c>
      <c r="V28" s="77">
        <v>8.564814814814815E-4</v>
      </c>
      <c r="W28" s="75">
        <f t="shared" si="3"/>
        <v>8.564814814814815E-4</v>
      </c>
      <c r="X28" s="76">
        <v>74</v>
      </c>
      <c r="Y28" s="69">
        <f t="shared" si="1"/>
        <v>-0.23319697306571349</v>
      </c>
      <c r="Z28" s="72" t="str">
        <f>IF(X28&gt;$AF$14, "ㅇ", "")</f>
        <v/>
      </c>
      <c r="AA28" s="73" t="str">
        <f t="shared" si="2"/>
        <v/>
      </c>
      <c r="AB28" s="56"/>
      <c r="AI28" s="87">
        <v>-0.10655737704918078</v>
      </c>
      <c r="AK28" s="59">
        <v>90.819672131147598</v>
      </c>
      <c r="AP28" s="60">
        <v>-0.10655737704918078</v>
      </c>
      <c r="AQ28">
        <v>2</v>
      </c>
      <c r="BN28" s="59">
        <v>90.819672131147598</v>
      </c>
      <c r="BO28">
        <v>0</v>
      </c>
    </row>
    <row r="29" spans="1:67">
      <c r="A29" s="37" t="s">
        <v>147</v>
      </c>
      <c r="B29" s="38">
        <v>4005328</v>
      </c>
      <c r="C29" s="39">
        <v>1</v>
      </c>
      <c r="D29" s="40">
        <v>1</v>
      </c>
      <c r="E29" s="41">
        <v>37807</v>
      </c>
      <c r="F29" s="42" t="s">
        <v>148</v>
      </c>
      <c r="G29" s="43" t="s">
        <v>26</v>
      </c>
      <c r="H29" s="44">
        <v>1</v>
      </c>
      <c r="I29" s="45" t="s">
        <v>27</v>
      </c>
      <c r="J29" s="46" t="s">
        <v>28</v>
      </c>
      <c r="K29" s="47">
        <v>64</v>
      </c>
      <c r="L29" s="48">
        <v>28</v>
      </c>
      <c r="M29" s="49">
        <v>45042.465636574067</v>
      </c>
      <c r="N29" s="50">
        <v>45042.467731481483</v>
      </c>
      <c r="O29" s="51" t="s">
        <v>158</v>
      </c>
      <c r="P29" s="52" t="s">
        <v>158</v>
      </c>
      <c r="Q29" s="79" t="s">
        <v>200</v>
      </c>
      <c r="R29" s="53" t="s">
        <v>160</v>
      </c>
      <c r="S29" s="54" t="s">
        <v>201</v>
      </c>
      <c r="U29" s="79" t="s">
        <v>200</v>
      </c>
      <c r="V29" s="77">
        <v>9.1435185185185185E-4</v>
      </c>
      <c r="W29" s="75">
        <f t="shared" si="3"/>
        <v>9.1435185185185185E-4</v>
      </c>
      <c r="X29" s="76">
        <v>79</v>
      </c>
      <c r="Y29" s="69">
        <f t="shared" si="1"/>
        <v>-0.22344635779050831</v>
      </c>
      <c r="Z29" s="72" t="str">
        <f>IF(X29&gt;$AF$14, "ㅇ", "")</f>
        <v/>
      </c>
      <c r="AA29" s="73" t="str">
        <f t="shared" si="2"/>
        <v/>
      </c>
      <c r="AB29" s="56"/>
      <c r="AI29" s="87">
        <v>-9.0163934426229997E-2</v>
      </c>
      <c r="AK29" s="59">
        <v>93.770491803278745</v>
      </c>
      <c r="AP29" s="60">
        <v>-9.0163934426229997E-2</v>
      </c>
      <c r="AQ29">
        <v>0</v>
      </c>
      <c r="BN29" s="59">
        <v>93.770491803278745</v>
      </c>
      <c r="BO29">
        <v>2</v>
      </c>
    </row>
    <row r="30" spans="1:67">
      <c r="A30" s="37" t="s">
        <v>147</v>
      </c>
      <c r="B30" s="38">
        <v>4005383</v>
      </c>
      <c r="C30" s="39">
        <v>1</v>
      </c>
      <c r="D30" s="40">
        <v>1</v>
      </c>
      <c r="E30" s="41">
        <v>37807</v>
      </c>
      <c r="F30" s="42" t="s">
        <v>148</v>
      </c>
      <c r="G30" s="43" t="s">
        <v>26</v>
      </c>
      <c r="H30" s="44">
        <v>1</v>
      </c>
      <c r="I30" s="45" t="s">
        <v>27</v>
      </c>
      <c r="J30" s="46" t="s">
        <v>28</v>
      </c>
      <c r="K30" s="47">
        <v>64</v>
      </c>
      <c r="L30" s="48">
        <v>29</v>
      </c>
      <c r="M30" s="49">
        <v>45042.468240740738</v>
      </c>
      <c r="N30" s="50">
        <v>45042.470335648148</v>
      </c>
      <c r="O30" s="51" t="s">
        <v>158</v>
      </c>
      <c r="P30" s="52" t="s">
        <v>158</v>
      </c>
      <c r="Q30" s="79" t="s">
        <v>193</v>
      </c>
      <c r="R30" s="53" t="s">
        <v>160</v>
      </c>
      <c r="S30" s="54" t="s">
        <v>194</v>
      </c>
      <c r="U30" s="79" t="s">
        <v>193</v>
      </c>
      <c r="V30" s="77">
        <v>5.0925925925925921E-4</v>
      </c>
      <c r="W30" s="75">
        <f t="shared" si="3"/>
        <v>5.0925925925925921E-4</v>
      </c>
      <c r="X30" s="76">
        <v>44</v>
      </c>
      <c r="Y30" s="69">
        <f t="shared" si="1"/>
        <v>-0.29170066471694456</v>
      </c>
      <c r="Z30" s="72" t="str">
        <f>IF(X30&gt;$AF$14, "ㅇ", "")</f>
        <v/>
      </c>
      <c r="AA30" s="73" t="str">
        <f t="shared" si="2"/>
        <v/>
      </c>
      <c r="AB30" s="56"/>
      <c r="AI30" s="87">
        <v>-7.3770491803279215E-2</v>
      </c>
      <c r="AK30" s="59">
        <v>96.721311475409891</v>
      </c>
      <c r="AP30" s="60">
        <v>-7.3770491803279215E-2</v>
      </c>
      <c r="AQ30">
        <v>1</v>
      </c>
      <c r="BN30" s="59">
        <v>96.721311475409891</v>
      </c>
      <c r="BO30">
        <v>2</v>
      </c>
    </row>
    <row r="31" spans="1:67">
      <c r="A31" s="37" t="s">
        <v>147</v>
      </c>
      <c r="B31" s="38">
        <v>4005541</v>
      </c>
      <c r="C31" s="39">
        <v>1</v>
      </c>
      <c r="D31" s="40">
        <v>1</v>
      </c>
      <c r="E31" s="41">
        <v>37807</v>
      </c>
      <c r="F31" s="42" t="s">
        <v>148</v>
      </c>
      <c r="G31" s="43" t="s">
        <v>26</v>
      </c>
      <c r="H31" s="44">
        <v>1</v>
      </c>
      <c r="I31" s="45" t="s">
        <v>27</v>
      </c>
      <c r="J31" s="46" t="s">
        <v>28</v>
      </c>
      <c r="K31" s="47">
        <v>64</v>
      </c>
      <c r="L31" s="48">
        <v>30</v>
      </c>
      <c r="M31" s="49">
        <v>45042.475416666668</v>
      </c>
      <c r="N31" s="50">
        <v>45042.477511574078</v>
      </c>
      <c r="O31" s="51" t="s">
        <v>158</v>
      </c>
      <c r="P31" s="52" t="s">
        <v>158</v>
      </c>
      <c r="Q31" s="79" t="s">
        <v>202</v>
      </c>
      <c r="R31" s="53" t="s">
        <v>160</v>
      </c>
      <c r="S31" s="54" t="s">
        <v>203</v>
      </c>
      <c r="U31" s="79" t="s">
        <v>202</v>
      </c>
      <c r="V31" s="77">
        <v>5.0810185185185186E-3</v>
      </c>
      <c r="W31" s="75">
        <f t="shared" si="3"/>
        <v>5.0810185185185186E-3</v>
      </c>
      <c r="X31" s="76">
        <v>439</v>
      </c>
      <c r="Y31" s="69">
        <f t="shared" si="1"/>
        <v>0.47859794202426437</v>
      </c>
      <c r="Z31" s="72" t="str">
        <f>IF(X31&gt;$AF$14, "ㅇ", "")</f>
        <v>ㅇ</v>
      </c>
      <c r="AA31" s="73" t="str">
        <f t="shared" si="2"/>
        <v>ㅇ</v>
      </c>
      <c r="AB31" s="56"/>
      <c r="AI31" s="87">
        <v>-5.7377049180328432E-2</v>
      </c>
      <c r="AK31" s="59">
        <v>99.672131147541052</v>
      </c>
      <c r="AP31" s="60">
        <v>-5.7377049180328432E-2</v>
      </c>
      <c r="AQ31">
        <v>2</v>
      </c>
      <c r="BN31" s="59">
        <v>99.672131147541052</v>
      </c>
      <c r="BO31">
        <v>1</v>
      </c>
    </row>
    <row r="32" spans="1:67">
      <c r="A32" s="37" t="s">
        <v>147</v>
      </c>
      <c r="B32" s="38">
        <v>4005581</v>
      </c>
      <c r="C32" s="39">
        <v>1</v>
      </c>
      <c r="D32" s="40">
        <v>1</v>
      </c>
      <c r="E32" s="41">
        <v>37807</v>
      </c>
      <c r="F32" s="42" t="s">
        <v>148</v>
      </c>
      <c r="G32" s="43" t="s">
        <v>26</v>
      </c>
      <c r="H32" s="44">
        <v>1</v>
      </c>
      <c r="I32" s="45" t="s">
        <v>27</v>
      </c>
      <c r="J32" s="46" t="s">
        <v>28</v>
      </c>
      <c r="K32" s="47">
        <v>64</v>
      </c>
      <c r="L32" s="48">
        <v>31</v>
      </c>
      <c r="M32" s="49">
        <v>45042.479062500002</v>
      </c>
      <c r="N32" s="50">
        <v>45042.481157407397</v>
      </c>
      <c r="O32" s="51" t="s">
        <v>158</v>
      </c>
      <c r="P32" s="52" t="s">
        <v>158</v>
      </c>
      <c r="Q32" s="79" t="s">
        <v>159</v>
      </c>
      <c r="R32" s="53" t="s">
        <v>160</v>
      </c>
      <c r="S32" s="54" t="s">
        <v>161</v>
      </c>
      <c r="U32" s="79" t="s">
        <v>159</v>
      </c>
      <c r="V32" s="77">
        <v>1.5509259259259261E-3</v>
      </c>
      <c r="W32" s="75">
        <f t="shared" si="3"/>
        <v>1.5509259259259261E-3</v>
      </c>
      <c r="X32" s="76">
        <v>134</v>
      </c>
      <c r="Y32" s="69">
        <f t="shared" si="1"/>
        <v>-0.11618958976325139</v>
      </c>
      <c r="Z32" s="72" t="str">
        <f>IF(X32&gt;$AF$14, "ㅇ", "")</f>
        <v/>
      </c>
      <c r="AA32" s="73" t="str">
        <f t="shared" si="2"/>
        <v>ㅇ</v>
      </c>
      <c r="AB32" s="56"/>
      <c r="AI32" s="87">
        <v>-4.0983606557377594E-2</v>
      </c>
      <c r="AK32" s="59">
        <v>102.6229508196722</v>
      </c>
      <c r="AP32" s="60">
        <v>-4.0983606557377594E-2</v>
      </c>
      <c r="AQ32">
        <v>0</v>
      </c>
      <c r="BN32" s="59">
        <v>102.6229508196722</v>
      </c>
      <c r="BO32">
        <v>0</v>
      </c>
    </row>
    <row r="33" spans="1:67">
      <c r="A33" s="37" t="s">
        <v>147</v>
      </c>
      <c r="B33" s="38">
        <v>4005608</v>
      </c>
      <c r="C33" s="39">
        <v>1</v>
      </c>
      <c r="D33" s="40">
        <v>1</v>
      </c>
      <c r="E33" s="41">
        <v>37807</v>
      </c>
      <c r="F33" s="42" t="s">
        <v>148</v>
      </c>
      <c r="G33" s="43" t="s">
        <v>26</v>
      </c>
      <c r="H33" s="44">
        <v>1</v>
      </c>
      <c r="I33" s="45" t="s">
        <v>27</v>
      </c>
      <c r="J33" s="46" t="s">
        <v>28</v>
      </c>
      <c r="K33" s="47">
        <v>64</v>
      </c>
      <c r="L33" s="48">
        <v>32</v>
      </c>
      <c r="M33" s="49">
        <v>45042.481562499997</v>
      </c>
      <c r="N33" s="50">
        <v>45042.483657407407</v>
      </c>
      <c r="O33" s="51" t="s">
        <v>158</v>
      </c>
      <c r="P33" s="52" t="s">
        <v>158</v>
      </c>
      <c r="Q33" s="79" t="s">
        <v>204</v>
      </c>
      <c r="R33" s="53" t="s">
        <v>160</v>
      </c>
      <c r="S33" s="54" t="s">
        <v>205</v>
      </c>
      <c r="U33" s="79" t="s">
        <v>204</v>
      </c>
      <c r="V33" s="77">
        <v>4.0509259259259258E-4</v>
      </c>
      <c r="W33" s="75">
        <f t="shared" si="3"/>
        <v>4.0509259259259258E-4</v>
      </c>
      <c r="X33" s="76">
        <v>35</v>
      </c>
      <c r="Y33" s="69">
        <f t="shared" si="1"/>
        <v>-0.30925177221231387</v>
      </c>
      <c r="Z33" s="72" t="str">
        <f>IF(X33&gt;$AF$14, "ㅇ", "")</f>
        <v/>
      </c>
      <c r="AA33" s="73" t="str">
        <f t="shared" si="2"/>
        <v/>
      </c>
      <c r="AB33" s="56"/>
      <c r="AI33" s="87">
        <v>-2.4590163934426812E-2</v>
      </c>
      <c r="AK33" s="59">
        <v>105.57377049180334</v>
      </c>
      <c r="AP33" s="60">
        <v>-2.4590163934426812E-2</v>
      </c>
      <c r="AQ33">
        <v>0</v>
      </c>
      <c r="BN33" s="59">
        <v>105.57377049180334</v>
      </c>
      <c r="BO33">
        <v>1</v>
      </c>
    </row>
    <row r="34" spans="1:67">
      <c r="A34" s="37" t="s">
        <v>147</v>
      </c>
      <c r="B34" s="38">
        <v>4005635</v>
      </c>
      <c r="C34" s="39">
        <v>1</v>
      </c>
      <c r="D34" s="40">
        <v>1</v>
      </c>
      <c r="E34" s="41">
        <v>37807</v>
      </c>
      <c r="F34" s="42" t="s">
        <v>148</v>
      </c>
      <c r="G34" s="43" t="s">
        <v>26</v>
      </c>
      <c r="H34" s="44">
        <v>1</v>
      </c>
      <c r="I34" s="45" t="s">
        <v>27</v>
      </c>
      <c r="J34" s="46" t="s">
        <v>28</v>
      </c>
      <c r="K34" s="47">
        <v>64</v>
      </c>
      <c r="L34" s="48">
        <v>33</v>
      </c>
      <c r="M34" s="49">
        <v>45042.483958333331</v>
      </c>
      <c r="N34" s="50">
        <v>45042.486064814817</v>
      </c>
      <c r="O34" s="51" t="s">
        <v>178</v>
      </c>
      <c r="P34" s="52" t="s">
        <v>158</v>
      </c>
      <c r="Q34" s="79" t="s">
        <v>72</v>
      </c>
      <c r="R34" s="53" t="s">
        <v>75</v>
      </c>
      <c r="S34" s="54" t="s">
        <v>206</v>
      </c>
      <c r="U34" s="79" t="s">
        <v>72</v>
      </c>
      <c r="V34" s="77">
        <v>3.1250000000000001E-4</v>
      </c>
      <c r="W34" s="75">
        <f t="shared" si="3"/>
        <v>3.1250000000000001E-4</v>
      </c>
      <c r="X34" s="76">
        <v>27</v>
      </c>
      <c r="Y34" s="69">
        <f t="shared" si="1"/>
        <v>-0.32485275665264218</v>
      </c>
      <c r="Z34" s="72" t="str">
        <f>IF(X34&gt;$AF$14, "ㅇ", "")</f>
        <v/>
      </c>
      <c r="AA34" s="73" t="str">
        <f t="shared" si="2"/>
        <v/>
      </c>
      <c r="AB34" s="56"/>
      <c r="AI34" s="87">
        <v>-8.1967213114760296E-3</v>
      </c>
      <c r="AK34" s="59">
        <v>108.5245901639345</v>
      </c>
      <c r="AP34" s="60">
        <v>-8.1967213114760296E-3</v>
      </c>
      <c r="AQ34">
        <v>0</v>
      </c>
      <c r="BN34" s="59">
        <v>108.5245901639345</v>
      </c>
      <c r="BO34">
        <v>0</v>
      </c>
    </row>
    <row r="35" spans="1:67">
      <c r="A35" s="37" t="s">
        <v>147</v>
      </c>
      <c r="B35" s="38">
        <v>4005657</v>
      </c>
      <c r="C35" s="39">
        <v>1</v>
      </c>
      <c r="D35" s="40">
        <v>1</v>
      </c>
      <c r="E35" s="41">
        <v>37807</v>
      </c>
      <c r="F35" s="42" t="s">
        <v>148</v>
      </c>
      <c r="G35" s="43" t="s">
        <v>26</v>
      </c>
      <c r="H35" s="44">
        <v>1</v>
      </c>
      <c r="I35" s="45" t="s">
        <v>27</v>
      </c>
      <c r="J35" s="46" t="s">
        <v>28</v>
      </c>
      <c r="K35" s="47">
        <v>64</v>
      </c>
      <c r="L35" s="48">
        <v>34</v>
      </c>
      <c r="M35" s="49">
        <v>45042.486481481479</v>
      </c>
      <c r="N35" s="50">
        <v>45042.488564814812</v>
      </c>
      <c r="O35" s="51" t="s">
        <v>158</v>
      </c>
      <c r="P35" s="52" t="s">
        <v>158</v>
      </c>
      <c r="Q35" s="79" t="s">
        <v>207</v>
      </c>
      <c r="R35" s="53" t="s">
        <v>160</v>
      </c>
      <c r="S35" s="54" t="s">
        <v>208</v>
      </c>
      <c r="U35" s="79" t="s">
        <v>207</v>
      </c>
      <c r="V35" s="77">
        <v>4.1666666666666669E-4</v>
      </c>
      <c r="W35" s="75">
        <f t="shared" si="3"/>
        <v>4.1666666666666669E-4</v>
      </c>
      <c r="X35" s="76">
        <v>36</v>
      </c>
      <c r="Y35" s="69">
        <f t="shared" si="1"/>
        <v>-0.30730164915727282</v>
      </c>
      <c r="Z35" s="72" t="str">
        <f>IF(X35&gt;$AF$14, "ㅇ", "")</f>
        <v/>
      </c>
      <c r="AA35" s="73" t="str">
        <f t="shared" si="2"/>
        <v/>
      </c>
      <c r="AB35" s="56"/>
      <c r="AI35" s="87">
        <v>8.1967213114747528E-3</v>
      </c>
      <c r="AK35" s="59">
        <v>111.47540983606565</v>
      </c>
      <c r="AP35" s="60">
        <v>8.1967213114747528E-3</v>
      </c>
      <c r="AQ35">
        <v>0</v>
      </c>
      <c r="BN35" s="59">
        <v>111.47540983606565</v>
      </c>
      <c r="BO35">
        <v>0</v>
      </c>
    </row>
    <row r="36" spans="1:67">
      <c r="A36" s="37" t="s">
        <v>147</v>
      </c>
      <c r="B36" s="38">
        <v>4005681</v>
      </c>
      <c r="C36" s="39">
        <v>1</v>
      </c>
      <c r="D36" s="40">
        <v>1</v>
      </c>
      <c r="E36" s="41">
        <v>37807</v>
      </c>
      <c r="F36" s="42" t="s">
        <v>148</v>
      </c>
      <c r="G36" s="43" t="s">
        <v>26</v>
      </c>
      <c r="H36" s="44">
        <v>1</v>
      </c>
      <c r="I36" s="45" t="s">
        <v>27</v>
      </c>
      <c r="J36" s="46" t="s">
        <v>28</v>
      </c>
      <c r="K36" s="47">
        <v>64</v>
      </c>
      <c r="L36" s="48">
        <v>35</v>
      </c>
      <c r="M36" s="49">
        <v>45042.488981481481</v>
      </c>
      <c r="N36" s="50">
        <v>45042.491076388891</v>
      </c>
      <c r="O36" s="51" t="s">
        <v>158</v>
      </c>
      <c r="P36" s="52" t="s">
        <v>158</v>
      </c>
      <c r="Q36" s="79" t="s">
        <v>207</v>
      </c>
      <c r="R36" s="53" t="s">
        <v>160</v>
      </c>
      <c r="S36" s="54" t="s">
        <v>208</v>
      </c>
      <c r="U36" s="79" t="s">
        <v>207</v>
      </c>
      <c r="V36" s="77">
        <v>4.1666666666666669E-4</v>
      </c>
      <c r="W36" s="75">
        <f t="shared" si="3"/>
        <v>4.1666666666666669E-4</v>
      </c>
      <c r="X36" s="76">
        <v>36</v>
      </c>
      <c r="Y36" s="69">
        <f t="shared" ref="Y36:Y65" si="4">(X36-$AF$3)/$AF$6</f>
        <v>-0.30730164915727282</v>
      </c>
      <c r="Z36" s="72" t="str">
        <f>IF(X36&gt;$AF$14, "ㅇ", "")</f>
        <v/>
      </c>
      <c r="AA36" s="73" t="str">
        <f t="shared" si="2"/>
        <v/>
      </c>
      <c r="AB36" s="56"/>
      <c r="AI36" s="87">
        <v>2.4590163934425591E-2</v>
      </c>
      <c r="AK36" s="59">
        <v>114.4262295081968</v>
      </c>
      <c r="AP36" s="60">
        <v>2.4590163934425591E-2</v>
      </c>
      <c r="AQ36">
        <v>0</v>
      </c>
      <c r="BN36" s="59">
        <v>114.4262295081968</v>
      </c>
      <c r="BO36">
        <v>0</v>
      </c>
    </row>
    <row r="37" spans="1:67">
      <c r="A37" s="37" t="s">
        <v>147</v>
      </c>
      <c r="B37" s="38">
        <v>4005703</v>
      </c>
      <c r="C37" s="39">
        <v>1</v>
      </c>
      <c r="D37" s="40">
        <v>1</v>
      </c>
      <c r="E37" s="41">
        <v>37807</v>
      </c>
      <c r="F37" s="42" t="s">
        <v>148</v>
      </c>
      <c r="G37" s="43" t="s">
        <v>26</v>
      </c>
      <c r="H37" s="44">
        <v>1</v>
      </c>
      <c r="I37" s="45" t="s">
        <v>27</v>
      </c>
      <c r="J37" s="46" t="s">
        <v>28</v>
      </c>
      <c r="K37" s="47">
        <v>64</v>
      </c>
      <c r="L37" s="48">
        <v>36</v>
      </c>
      <c r="M37" s="49">
        <v>45042.491574074083</v>
      </c>
      <c r="N37" s="50">
        <v>45042.493657407409</v>
      </c>
      <c r="O37" s="51" t="s">
        <v>158</v>
      </c>
      <c r="P37" s="52" t="s">
        <v>158</v>
      </c>
      <c r="Q37" s="79" t="s">
        <v>209</v>
      </c>
      <c r="R37" s="53" t="s">
        <v>160</v>
      </c>
      <c r="S37" s="54" t="s">
        <v>106</v>
      </c>
      <c r="U37" s="79" t="s">
        <v>209</v>
      </c>
      <c r="V37" s="77">
        <v>4.9768518518518521E-4</v>
      </c>
      <c r="W37" s="75">
        <f t="shared" si="3"/>
        <v>4.9768518518518521E-4</v>
      </c>
      <c r="X37" s="76">
        <v>43</v>
      </c>
      <c r="Y37" s="69">
        <f t="shared" si="4"/>
        <v>-0.29365078777198561</v>
      </c>
      <c r="Z37" s="72" t="str">
        <f>IF(X37&gt;$AF$14, "ㅇ", "")</f>
        <v/>
      </c>
      <c r="AA37" s="73" t="str">
        <f t="shared" si="2"/>
        <v/>
      </c>
      <c r="AB37" s="56"/>
      <c r="AI37" s="87">
        <v>4.0983606557376429E-2</v>
      </c>
      <c r="AK37" s="59">
        <v>117.37704918032794</v>
      </c>
      <c r="AP37" s="60">
        <v>4.0983606557376429E-2</v>
      </c>
      <c r="AQ37">
        <v>0</v>
      </c>
      <c r="BN37" s="59">
        <v>117.37704918032794</v>
      </c>
      <c r="BO37">
        <v>1</v>
      </c>
    </row>
    <row r="38" spans="1:67">
      <c r="A38" s="37" t="s">
        <v>147</v>
      </c>
      <c r="B38" s="38">
        <v>4005731</v>
      </c>
      <c r="C38" s="39">
        <v>1</v>
      </c>
      <c r="D38" s="40">
        <v>1</v>
      </c>
      <c r="E38" s="41">
        <v>37807</v>
      </c>
      <c r="F38" s="42" t="s">
        <v>148</v>
      </c>
      <c r="G38" s="43" t="s">
        <v>26</v>
      </c>
      <c r="H38" s="44">
        <v>1</v>
      </c>
      <c r="I38" s="45" t="s">
        <v>27</v>
      </c>
      <c r="J38" s="46" t="s">
        <v>28</v>
      </c>
      <c r="K38" s="47">
        <v>64</v>
      </c>
      <c r="L38" s="48">
        <v>37</v>
      </c>
      <c r="M38" s="49">
        <v>45042.494189814817</v>
      </c>
      <c r="N38" s="50">
        <v>45042.49628472222</v>
      </c>
      <c r="O38" s="51" t="s">
        <v>158</v>
      </c>
      <c r="P38" s="52" t="s">
        <v>158</v>
      </c>
      <c r="Q38" s="79" t="s">
        <v>210</v>
      </c>
      <c r="R38" s="53" t="s">
        <v>160</v>
      </c>
      <c r="S38" s="54" t="s">
        <v>211</v>
      </c>
      <c r="U38" s="79" t="s">
        <v>210</v>
      </c>
      <c r="V38" s="77">
        <v>5.3240740740740744E-4</v>
      </c>
      <c r="W38" s="75">
        <f t="shared" si="3"/>
        <v>5.3240740740740744E-4</v>
      </c>
      <c r="X38" s="76">
        <v>46</v>
      </c>
      <c r="Y38" s="69">
        <f t="shared" si="4"/>
        <v>-0.28780041860686251</v>
      </c>
      <c r="Z38" s="72" t="str">
        <f>IF(X38&gt;$AF$14, "ㅇ", "")</f>
        <v/>
      </c>
      <c r="AA38" s="73" t="str">
        <f t="shared" si="2"/>
        <v/>
      </c>
      <c r="AB38" s="56"/>
      <c r="AI38" s="87">
        <v>5.7377049180327155E-2</v>
      </c>
      <c r="AK38" s="59">
        <v>120.32786885245909</v>
      </c>
      <c r="AP38" s="60">
        <v>5.7377049180327155E-2</v>
      </c>
      <c r="AQ38">
        <v>0</v>
      </c>
      <c r="BN38" s="59">
        <v>120.32786885245909</v>
      </c>
      <c r="BO38">
        <v>0</v>
      </c>
    </row>
    <row r="39" spans="1:67">
      <c r="A39" s="37" t="s">
        <v>147</v>
      </c>
      <c r="B39" s="38">
        <v>4005756</v>
      </c>
      <c r="C39" s="39">
        <v>1</v>
      </c>
      <c r="D39" s="40">
        <v>1</v>
      </c>
      <c r="E39" s="41">
        <v>37807</v>
      </c>
      <c r="F39" s="42" t="s">
        <v>148</v>
      </c>
      <c r="G39" s="43" t="s">
        <v>26</v>
      </c>
      <c r="H39" s="44">
        <v>1</v>
      </c>
      <c r="I39" s="45" t="s">
        <v>27</v>
      </c>
      <c r="J39" s="46" t="s">
        <v>28</v>
      </c>
      <c r="K39" s="47">
        <v>64</v>
      </c>
      <c r="L39" s="48">
        <v>38</v>
      </c>
      <c r="M39" s="49">
        <v>45042.496863425928</v>
      </c>
      <c r="N39" s="50">
        <v>45042.498969907407</v>
      </c>
      <c r="O39" s="51" t="s">
        <v>158</v>
      </c>
      <c r="P39" s="52" t="s">
        <v>155</v>
      </c>
      <c r="Q39" s="79" t="s">
        <v>212</v>
      </c>
      <c r="R39" s="53" t="s">
        <v>75</v>
      </c>
      <c r="S39" s="54" t="s">
        <v>213</v>
      </c>
      <c r="U39" s="79" t="s">
        <v>212</v>
      </c>
      <c r="V39" s="77">
        <v>5.7870370370370378E-4</v>
      </c>
      <c r="W39" s="75">
        <f t="shared" si="3"/>
        <v>5.7870370370370378E-4</v>
      </c>
      <c r="X39" s="76">
        <v>50</v>
      </c>
      <c r="Y39" s="69">
        <f t="shared" si="4"/>
        <v>-0.27999992638669835</v>
      </c>
      <c r="Z39" s="72" t="str">
        <f>IF(X39&gt;$AF$14, "ㅇ", "")</f>
        <v/>
      </c>
      <c r="AA39" s="73" t="str">
        <f t="shared" si="2"/>
        <v/>
      </c>
      <c r="AB39" s="56"/>
      <c r="AI39" s="87">
        <v>7.3770491803277993E-2</v>
      </c>
      <c r="AK39" s="59">
        <v>123.27868852459025</v>
      </c>
      <c r="AP39" s="60">
        <v>7.3770491803277993E-2</v>
      </c>
      <c r="AQ39">
        <v>2</v>
      </c>
      <c r="BN39" s="59">
        <v>123.27868852459025</v>
      </c>
      <c r="BO39">
        <v>1</v>
      </c>
    </row>
    <row r="40" spans="1:67">
      <c r="A40" s="37" t="s">
        <v>147</v>
      </c>
      <c r="B40" s="38">
        <v>4005792</v>
      </c>
      <c r="C40" s="39">
        <v>1</v>
      </c>
      <c r="D40" s="40">
        <v>1</v>
      </c>
      <c r="E40" s="41">
        <v>37807</v>
      </c>
      <c r="F40" s="42" t="s">
        <v>148</v>
      </c>
      <c r="G40" s="43" t="s">
        <v>26</v>
      </c>
      <c r="H40" s="44">
        <v>1</v>
      </c>
      <c r="I40" s="45" t="s">
        <v>27</v>
      </c>
      <c r="J40" s="46" t="s">
        <v>28</v>
      </c>
      <c r="K40" s="47">
        <v>64</v>
      </c>
      <c r="L40" s="48">
        <v>39</v>
      </c>
      <c r="M40" s="49">
        <v>45042.500381944446</v>
      </c>
      <c r="N40" s="50">
        <v>45042.502476851849</v>
      </c>
      <c r="O40" s="51" t="s">
        <v>158</v>
      </c>
      <c r="P40" s="52" t="s">
        <v>158</v>
      </c>
      <c r="Q40" s="79" t="s">
        <v>62</v>
      </c>
      <c r="R40" s="53" t="s">
        <v>160</v>
      </c>
      <c r="S40" s="54" t="s">
        <v>214</v>
      </c>
      <c r="U40" s="79" t="s">
        <v>62</v>
      </c>
      <c r="V40" s="77">
        <v>1.4120370370370369E-3</v>
      </c>
      <c r="W40" s="75">
        <f t="shared" si="3"/>
        <v>1.4120370370370369E-3</v>
      </c>
      <c r="X40" s="76">
        <v>122</v>
      </c>
      <c r="Y40" s="69">
        <f t="shared" si="4"/>
        <v>-0.1395910664237438</v>
      </c>
      <c r="Z40" s="72" t="str">
        <f>IF(X40&gt;$AF$14, "ㅇ", "")</f>
        <v/>
      </c>
      <c r="AA40" s="73" t="str">
        <f t="shared" si="2"/>
        <v>ㅇ</v>
      </c>
      <c r="AB40" s="56"/>
      <c r="AI40" s="87">
        <v>9.0163934426228831E-2</v>
      </c>
      <c r="AK40" s="59">
        <v>126.2295081967214</v>
      </c>
      <c r="AP40" s="60">
        <v>9.0163934426228831E-2</v>
      </c>
      <c r="AQ40">
        <v>0</v>
      </c>
      <c r="BN40" s="59">
        <v>126.2295081967214</v>
      </c>
      <c r="BO40">
        <v>0</v>
      </c>
    </row>
    <row r="41" spans="1:67">
      <c r="A41" s="37" t="s">
        <v>147</v>
      </c>
      <c r="B41" s="38">
        <v>4005817</v>
      </c>
      <c r="C41" s="39">
        <v>1</v>
      </c>
      <c r="D41" s="40">
        <v>1</v>
      </c>
      <c r="E41" s="41">
        <v>37807</v>
      </c>
      <c r="F41" s="42" t="s">
        <v>148</v>
      </c>
      <c r="G41" s="43" t="s">
        <v>26</v>
      </c>
      <c r="H41" s="44">
        <v>1</v>
      </c>
      <c r="I41" s="45" t="s">
        <v>27</v>
      </c>
      <c r="J41" s="46" t="s">
        <v>28</v>
      </c>
      <c r="K41" s="47">
        <v>64</v>
      </c>
      <c r="L41" s="48">
        <v>40</v>
      </c>
      <c r="M41" s="49">
        <v>45042.502951388888</v>
      </c>
      <c r="N41" s="50">
        <v>45042.505046296297</v>
      </c>
      <c r="O41" s="51" t="s">
        <v>158</v>
      </c>
      <c r="P41" s="52" t="s">
        <v>158</v>
      </c>
      <c r="Q41" s="79" t="s">
        <v>215</v>
      </c>
      <c r="R41" s="53" t="s">
        <v>160</v>
      </c>
      <c r="S41" s="54" t="s">
        <v>192</v>
      </c>
      <c r="U41" s="79" t="s">
        <v>215</v>
      </c>
      <c r="V41" s="77">
        <v>4.8611111111111104E-4</v>
      </c>
      <c r="W41" s="75">
        <f t="shared" si="3"/>
        <v>4.8611111111111104E-4</v>
      </c>
      <c r="X41" s="76">
        <v>42</v>
      </c>
      <c r="Y41" s="69">
        <f t="shared" si="4"/>
        <v>-0.29560091082702661</v>
      </c>
      <c r="Z41" s="72" t="str">
        <f>IF(X41&gt;$AF$14, "ㅇ", "")</f>
        <v/>
      </c>
      <c r="AA41" s="73" t="str">
        <f t="shared" si="2"/>
        <v/>
      </c>
      <c r="AB41" s="56"/>
      <c r="AI41" s="87">
        <v>0.10655737704917956</v>
      </c>
      <c r="AK41" s="59">
        <v>129.18032786885254</v>
      </c>
      <c r="AP41" s="60">
        <v>0.10655737704917956</v>
      </c>
      <c r="AQ41">
        <v>0</v>
      </c>
      <c r="BN41" s="59">
        <v>129.18032786885254</v>
      </c>
      <c r="BO41">
        <v>0</v>
      </c>
    </row>
    <row r="42" spans="1:67">
      <c r="A42" s="37" t="s">
        <v>147</v>
      </c>
      <c r="B42" s="38">
        <v>4005841</v>
      </c>
      <c r="C42" s="39">
        <v>1</v>
      </c>
      <c r="D42" s="40">
        <v>1</v>
      </c>
      <c r="E42" s="41">
        <v>37807</v>
      </c>
      <c r="F42" s="42" t="s">
        <v>148</v>
      </c>
      <c r="G42" s="43" t="s">
        <v>26</v>
      </c>
      <c r="H42" s="44">
        <v>1</v>
      </c>
      <c r="I42" s="45" t="s">
        <v>27</v>
      </c>
      <c r="J42" s="46" t="s">
        <v>28</v>
      </c>
      <c r="K42" s="47">
        <v>64</v>
      </c>
      <c r="L42" s="48">
        <v>41</v>
      </c>
      <c r="M42" s="49">
        <v>45042.50540509259</v>
      </c>
      <c r="N42" s="50">
        <v>45042.5075</v>
      </c>
      <c r="O42" s="51" t="s">
        <v>158</v>
      </c>
      <c r="P42" s="52" t="s">
        <v>155</v>
      </c>
      <c r="Q42" s="79" t="s">
        <v>38</v>
      </c>
      <c r="R42" s="53" t="s">
        <v>75</v>
      </c>
      <c r="S42" s="54" t="s">
        <v>216</v>
      </c>
      <c r="U42" s="79" t="s">
        <v>38</v>
      </c>
      <c r="V42" s="77">
        <v>3.5879629629629635E-4</v>
      </c>
      <c r="W42" s="75">
        <f t="shared" si="3"/>
        <v>3.5879629629629635E-4</v>
      </c>
      <c r="X42" s="76">
        <v>31</v>
      </c>
      <c r="Y42" s="69">
        <f t="shared" si="4"/>
        <v>-0.31705226443247803</v>
      </c>
      <c r="Z42" s="72" t="str">
        <f>IF(X42&gt;$AF$14, "ㅇ", "")</f>
        <v/>
      </c>
      <c r="AA42" s="73" t="str">
        <f t="shared" si="2"/>
        <v/>
      </c>
      <c r="AB42" s="56"/>
      <c r="AI42" s="87">
        <v>0.1229508196721304</v>
      </c>
      <c r="AK42" s="59">
        <v>132.1311475409837</v>
      </c>
      <c r="AP42" s="60">
        <v>0.1229508196721304</v>
      </c>
      <c r="AQ42">
        <v>0</v>
      </c>
      <c r="BN42" s="59">
        <v>132.1311475409837</v>
      </c>
      <c r="BO42">
        <v>0</v>
      </c>
    </row>
    <row r="43" spans="1:67">
      <c r="A43" s="37" t="s">
        <v>147</v>
      </c>
      <c r="B43" s="38">
        <v>4005861</v>
      </c>
      <c r="C43" s="39">
        <v>1</v>
      </c>
      <c r="D43" s="40">
        <v>1</v>
      </c>
      <c r="E43" s="41">
        <v>37807</v>
      </c>
      <c r="F43" s="42" t="s">
        <v>148</v>
      </c>
      <c r="G43" s="43" t="s">
        <v>26</v>
      </c>
      <c r="H43" s="44">
        <v>1</v>
      </c>
      <c r="I43" s="45" t="s">
        <v>27</v>
      </c>
      <c r="J43" s="46" t="s">
        <v>28</v>
      </c>
      <c r="K43" s="47">
        <v>64</v>
      </c>
      <c r="L43" s="48">
        <v>42</v>
      </c>
      <c r="M43" s="49">
        <v>45042.507881944453</v>
      </c>
      <c r="N43" s="50">
        <v>45042.509988425933</v>
      </c>
      <c r="O43" s="51" t="s">
        <v>178</v>
      </c>
      <c r="P43" s="52" t="s">
        <v>155</v>
      </c>
      <c r="Q43" s="79" t="s">
        <v>107</v>
      </c>
      <c r="R43" s="53" t="s">
        <v>75</v>
      </c>
      <c r="S43" s="54" t="s">
        <v>205</v>
      </c>
      <c r="U43" s="79" t="s">
        <v>107</v>
      </c>
      <c r="V43" s="77">
        <v>3.8194444444444446E-4</v>
      </c>
      <c r="W43" s="75">
        <f t="shared" si="3"/>
        <v>3.8194444444444446E-4</v>
      </c>
      <c r="X43" s="76">
        <v>33</v>
      </c>
      <c r="Y43" s="69">
        <f t="shared" si="4"/>
        <v>-0.31315201832239592</v>
      </c>
      <c r="Z43" s="72" t="str">
        <f>IF(X43&gt;$AF$14, "ㅇ", "")</f>
        <v/>
      </c>
      <c r="AA43" s="73" t="str">
        <f t="shared" si="2"/>
        <v/>
      </c>
      <c r="AB43" s="56"/>
      <c r="AI43" s="87">
        <v>0.13934426229508123</v>
      </c>
      <c r="AK43" s="59">
        <v>135.08196721311486</v>
      </c>
      <c r="AP43" s="60">
        <v>0.13934426229508123</v>
      </c>
      <c r="AQ43">
        <v>0</v>
      </c>
      <c r="BN43" s="59">
        <v>135.08196721311486</v>
      </c>
      <c r="BO43">
        <v>2</v>
      </c>
    </row>
    <row r="44" spans="1:67">
      <c r="A44" s="37" t="s">
        <v>147</v>
      </c>
      <c r="B44" s="38">
        <v>4005881</v>
      </c>
      <c r="C44" s="39">
        <v>1</v>
      </c>
      <c r="D44" s="40">
        <v>1</v>
      </c>
      <c r="E44" s="41">
        <v>37807</v>
      </c>
      <c r="F44" s="42" t="s">
        <v>148</v>
      </c>
      <c r="G44" s="43" t="s">
        <v>26</v>
      </c>
      <c r="H44" s="44">
        <v>1</v>
      </c>
      <c r="I44" s="45" t="s">
        <v>27</v>
      </c>
      <c r="J44" s="46" t="s">
        <v>28</v>
      </c>
      <c r="K44" s="47">
        <v>64</v>
      </c>
      <c r="L44" s="48">
        <v>43</v>
      </c>
      <c r="M44" s="49">
        <v>45042.510567129633</v>
      </c>
      <c r="N44" s="50">
        <v>45042.512662037043</v>
      </c>
      <c r="O44" s="51" t="s">
        <v>158</v>
      </c>
      <c r="P44" s="52" t="s">
        <v>155</v>
      </c>
      <c r="Q44" s="79" t="s">
        <v>212</v>
      </c>
      <c r="R44" s="53" t="s">
        <v>160</v>
      </c>
      <c r="S44" s="54" t="s">
        <v>217</v>
      </c>
      <c r="U44" s="79" t="s">
        <v>212</v>
      </c>
      <c r="V44" s="77">
        <v>5.7870370370370378E-4</v>
      </c>
      <c r="W44" s="75">
        <f t="shared" si="3"/>
        <v>5.7870370370370378E-4</v>
      </c>
      <c r="X44" s="76">
        <v>50</v>
      </c>
      <c r="Y44" s="69">
        <f t="shared" si="4"/>
        <v>-0.27999992638669835</v>
      </c>
      <c r="Z44" s="72" t="str">
        <f>IF(X44&gt;$AF$14, "ㅇ", "")</f>
        <v/>
      </c>
      <c r="AA44" s="73" t="str">
        <f t="shared" si="2"/>
        <v/>
      </c>
      <c r="AB44" s="56"/>
      <c r="AI44" s="87">
        <v>0.15573770491803196</v>
      </c>
      <c r="AK44" s="59">
        <v>138.032786885246</v>
      </c>
      <c r="AP44" s="60">
        <v>0.15573770491803196</v>
      </c>
      <c r="AQ44">
        <v>1</v>
      </c>
      <c r="BN44" s="59">
        <v>138.032786885246</v>
      </c>
      <c r="BO44">
        <v>0</v>
      </c>
    </row>
    <row r="45" spans="1:67">
      <c r="A45" s="37" t="s">
        <v>147</v>
      </c>
      <c r="B45" s="38">
        <v>4005892</v>
      </c>
      <c r="C45" s="39">
        <v>1</v>
      </c>
      <c r="D45" s="40">
        <v>1</v>
      </c>
      <c r="E45" s="41">
        <v>37807</v>
      </c>
      <c r="F45" s="42" t="s">
        <v>148</v>
      </c>
      <c r="G45" s="43" t="s">
        <v>26</v>
      </c>
      <c r="H45" s="44">
        <v>1</v>
      </c>
      <c r="I45" s="45" t="s">
        <v>27</v>
      </c>
      <c r="J45" s="46" t="s">
        <v>28</v>
      </c>
      <c r="K45" s="47">
        <v>64</v>
      </c>
      <c r="L45" s="48">
        <v>44</v>
      </c>
      <c r="M45" s="49">
        <v>45042.51321759259</v>
      </c>
      <c r="N45" s="50">
        <v>45042.515300925923</v>
      </c>
      <c r="O45" s="51" t="s">
        <v>158</v>
      </c>
      <c r="P45" s="52" t="s">
        <v>155</v>
      </c>
      <c r="Q45" s="79" t="s">
        <v>218</v>
      </c>
      <c r="R45" s="53" t="s">
        <v>160</v>
      </c>
      <c r="S45" s="54" t="s">
        <v>219</v>
      </c>
      <c r="U45" s="79" t="s">
        <v>218</v>
      </c>
      <c r="V45" s="77">
        <v>5.5555555555555556E-4</v>
      </c>
      <c r="W45" s="75">
        <f t="shared" si="3"/>
        <v>5.5555555555555556E-4</v>
      </c>
      <c r="X45" s="76">
        <v>48</v>
      </c>
      <c r="Y45" s="69">
        <f t="shared" si="4"/>
        <v>-0.2839001724967804</v>
      </c>
      <c r="Z45" s="72" t="str">
        <f>IF(X45&gt;$AF$14, "ㅇ", "")</f>
        <v/>
      </c>
      <c r="AA45" s="73" t="str">
        <f t="shared" si="2"/>
        <v/>
      </c>
      <c r="AB45" s="56"/>
      <c r="AI45" s="87">
        <v>0.1721311475409828</v>
      </c>
      <c r="AK45" s="59">
        <v>140.98360655737713</v>
      </c>
      <c r="AP45" s="60">
        <v>0.1721311475409828</v>
      </c>
      <c r="AQ45">
        <v>0</v>
      </c>
      <c r="BN45" s="59">
        <v>140.98360655737713</v>
      </c>
      <c r="BO45">
        <v>0</v>
      </c>
    </row>
    <row r="46" spans="1:67">
      <c r="A46" s="37" t="s">
        <v>147</v>
      </c>
      <c r="B46" s="38">
        <v>4005900</v>
      </c>
      <c r="C46" s="39">
        <v>1</v>
      </c>
      <c r="D46" s="40">
        <v>1</v>
      </c>
      <c r="E46" s="41">
        <v>37807</v>
      </c>
      <c r="F46" s="42" t="s">
        <v>148</v>
      </c>
      <c r="G46" s="43" t="s">
        <v>26</v>
      </c>
      <c r="H46" s="44">
        <v>1</v>
      </c>
      <c r="I46" s="45" t="s">
        <v>27</v>
      </c>
      <c r="J46" s="46" t="s">
        <v>28</v>
      </c>
      <c r="K46" s="47">
        <v>64</v>
      </c>
      <c r="L46" s="48">
        <v>45</v>
      </c>
      <c r="M46" s="49">
        <v>45042.515902777777</v>
      </c>
      <c r="N46" s="50">
        <v>45042.517997685187</v>
      </c>
      <c r="O46" s="51" t="s">
        <v>158</v>
      </c>
      <c r="P46" s="52" t="s">
        <v>158</v>
      </c>
      <c r="Q46" s="79" t="s">
        <v>121</v>
      </c>
      <c r="R46" s="53" t="s">
        <v>160</v>
      </c>
      <c r="S46" s="54" t="s">
        <v>50</v>
      </c>
      <c r="U46" s="79" t="s">
        <v>121</v>
      </c>
      <c r="V46" s="77">
        <v>6.018518518518519E-4</v>
      </c>
      <c r="W46" s="75">
        <f t="shared" si="3"/>
        <v>6.018518518518519E-4</v>
      </c>
      <c r="X46" s="76">
        <v>52</v>
      </c>
      <c r="Y46" s="69">
        <f t="shared" si="4"/>
        <v>-0.2760996802766163</v>
      </c>
      <c r="Z46" s="72" t="str">
        <f>IF(X46&gt;$AF$14, "ㅇ", "")</f>
        <v/>
      </c>
      <c r="AA46" s="73" t="str">
        <f t="shared" si="2"/>
        <v/>
      </c>
      <c r="AB46" s="56"/>
      <c r="AI46" s="87">
        <v>0.18852459016393364</v>
      </c>
      <c r="AK46" s="59">
        <v>143.93442622950829</v>
      </c>
      <c r="AP46" s="60">
        <v>0.18852459016393364</v>
      </c>
      <c r="AQ46">
        <v>0</v>
      </c>
      <c r="BN46" s="59">
        <v>143.93442622950829</v>
      </c>
      <c r="BO46">
        <v>0</v>
      </c>
    </row>
    <row r="47" spans="1:67">
      <c r="A47" s="37" t="s">
        <v>147</v>
      </c>
      <c r="B47" s="38">
        <v>4005911</v>
      </c>
      <c r="C47" s="39">
        <v>1</v>
      </c>
      <c r="D47" s="40">
        <v>1</v>
      </c>
      <c r="E47" s="41">
        <v>37807</v>
      </c>
      <c r="F47" s="42" t="s">
        <v>148</v>
      </c>
      <c r="G47" s="43" t="s">
        <v>26</v>
      </c>
      <c r="H47" s="44">
        <v>1</v>
      </c>
      <c r="I47" s="45" t="s">
        <v>27</v>
      </c>
      <c r="J47" s="46" t="s">
        <v>28</v>
      </c>
      <c r="K47" s="47">
        <v>64</v>
      </c>
      <c r="L47" s="48">
        <v>46</v>
      </c>
      <c r="M47" s="49">
        <v>45042.519062500003</v>
      </c>
      <c r="N47" s="50">
        <v>45042.521157407413</v>
      </c>
      <c r="O47" s="51" t="s">
        <v>158</v>
      </c>
      <c r="P47" s="52" t="s">
        <v>158</v>
      </c>
      <c r="Q47" s="79" t="s">
        <v>220</v>
      </c>
      <c r="R47" s="53" t="s">
        <v>160</v>
      </c>
      <c r="S47" s="54" t="s">
        <v>221</v>
      </c>
      <c r="U47" s="79" t="s">
        <v>220</v>
      </c>
      <c r="V47" s="77">
        <v>1.0648148148148147E-3</v>
      </c>
      <c r="W47" s="75">
        <f t="shared" si="3"/>
        <v>1.0648148148148147E-3</v>
      </c>
      <c r="X47" s="76">
        <v>92</v>
      </c>
      <c r="Y47" s="69">
        <f t="shared" si="4"/>
        <v>-0.19809475807497487</v>
      </c>
      <c r="Z47" s="72" t="str">
        <f>IF(X47&gt;$AF$14, "ㅇ", "")</f>
        <v/>
      </c>
      <c r="AA47" s="73" t="str">
        <f t="shared" si="2"/>
        <v/>
      </c>
      <c r="AB47" s="56"/>
      <c r="AI47" s="87">
        <v>0.20491803278688436</v>
      </c>
      <c r="AK47" s="59">
        <v>146.88524590163945</v>
      </c>
      <c r="AP47" s="60">
        <v>0.20491803278688436</v>
      </c>
      <c r="AQ47">
        <v>0</v>
      </c>
      <c r="BN47" s="59">
        <v>146.88524590163945</v>
      </c>
      <c r="BO47">
        <v>1</v>
      </c>
    </row>
    <row r="48" spans="1:67">
      <c r="A48" s="37" t="s">
        <v>147</v>
      </c>
      <c r="B48" s="38">
        <v>4006751</v>
      </c>
      <c r="C48" s="39">
        <v>1</v>
      </c>
      <c r="D48" s="40">
        <v>1</v>
      </c>
      <c r="E48" s="41">
        <v>37807</v>
      </c>
      <c r="F48" s="42" t="s">
        <v>148</v>
      </c>
      <c r="G48" s="43" t="s">
        <v>26</v>
      </c>
      <c r="H48" s="44">
        <v>1</v>
      </c>
      <c r="I48" s="45" t="s">
        <v>27</v>
      </c>
      <c r="J48" s="46" t="s">
        <v>28</v>
      </c>
      <c r="K48" s="47">
        <v>64</v>
      </c>
      <c r="L48" s="48">
        <v>47</v>
      </c>
      <c r="M48" s="49">
        <v>45042.565694444442</v>
      </c>
      <c r="N48" s="50">
        <v>45042.567835648151</v>
      </c>
      <c r="O48" s="51" t="s">
        <v>222</v>
      </c>
      <c r="P48" s="52" t="s">
        <v>158</v>
      </c>
      <c r="Q48" s="79" t="s">
        <v>223</v>
      </c>
      <c r="R48" s="53" t="s">
        <v>224</v>
      </c>
      <c r="S48" s="54" t="s">
        <v>225</v>
      </c>
      <c r="U48" s="79" t="s">
        <v>223</v>
      </c>
      <c r="V48" s="77">
        <v>4.4537037037037042E-2</v>
      </c>
      <c r="W48" s="75">
        <f t="shared" si="3"/>
        <v>4.4537037037037042E-2</v>
      </c>
      <c r="X48" s="76">
        <v>3848</v>
      </c>
      <c r="Y48" s="69">
        <f t="shared" si="4"/>
        <v>7.1265674366591538</v>
      </c>
      <c r="Z48" s="72" t="str">
        <f>IF(X48&gt;$AF$14, "ㅇ", "")</f>
        <v>ㅇ</v>
      </c>
      <c r="AA48" s="73" t="str">
        <f t="shared" si="2"/>
        <v>ㅇ</v>
      </c>
      <c r="AB48" s="56"/>
      <c r="AI48" s="87">
        <v>0.2213114754098352</v>
      </c>
      <c r="AK48" s="59">
        <v>149.83606557377061</v>
      </c>
      <c r="AP48" s="60">
        <v>0.2213114754098352</v>
      </c>
      <c r="AQ48">
        <v>0</v>
      </c>
      <c r="BN48" s="59">
        <v>149.83606557377061</v>
      </c>
      <c r="BO48">
        <v>0</v>
      </c>
    </row>
    <row r="49" spans="1:67">
      <c r="A49" s="37" t="s">
        <v>147</v>
      </c>
      <c r="B49" s="38">
        <v>4006792</v>
      </c>
      <c r="C49" s="39">
        <v>1</v>
      </c>
      <c r="D49" s="40">
        <v>1</v>
      </c>
      <c r="E49" s="41">
        <v>37807</v>
      </c>
      <c r="F49" s="42" t="s">
        <v>148</v>
      </c>
      <c r="G49" s="43" t="s">
        <v>26</v>
      </c>
      <c r="H49" s="44">
        <v>1</v>
      </c>
      <c r="I49" s="45" t="s">
        <v>27</v>
      </c>
      <c r="J49" s="46" t="s">
        <v>28</v>
      </c>
      <c r="K49" s="47">
        <v>64</v>
      </c>
      <c r="L49" s="48">
        <v>48</v>
      </c>
      <c r="M49" s="49">
        <v>45042.568599537037</v>
      </c>
      <c r="N49" s="50">
        <v>45042.570706018523</v>
      </c>
      <c r="O49" s="51" t="s">
        <v>178</v>
      </c>
      <c r="P49" s="52" t="s">
        <v>155</v>
      </c>
      <c r="Q49" s="79" t="s">
        <v>226</v>
      </c>
      <c r="R49" s="53" t="s">
        <v>156</v>
      </c>
      <c r="S49" s="54" t="s">
        <v>170</v>
      </c>
      <c r="U49" s="79" t="s">
        <v>226</v>
      </c>
      <c r="V49" s="77">
        <v>7.5231481481481471E-4</v>
      </c>
      <c r="W49" s="75">
        <f t="shared" si="3"/>
        <v>7.5231481481481471E-4</v>
      </c>
      <c r="X49" s="76">
        <v>65</v>
      </c>
      <c r="Y49" s="69">
        <f t="shared" si="4"/>
        <v>-0.25074808056108283</v>
      </c>
      <c r="Z49" s="72" t="str">
        <f>IF(X49&gt;$AF$14, "ㅇ", "")</f>
        <v/>
      </c>
      <c r="AA49" s="73" t="str">
        <f t="shared" si="2"/>
        <v/>
      </c>
      <c r="AB49" s="56"/>
      <c r="AI49" s="87">
        <v>0.23770491803278604</v>
      </c>
      <c r="AK49" s="59">
        <v>152.78688524590174</v>
      </c>
      <c r="AP49" s="60">
        <v>0.23770491803278604</v>
      </c>
      <c r="AQ49">
        <v>0</v>
      </c>
      <c r="BN49" s="59">
        <v>152.78688524590174</v>
      </c>
      <c r="BO49">
        <v>0</v>
      </c>
    </row>
    <row r="50" spans="1:67">
      <c r="A50" s="37" t="s">
        <v>147</v>
      </c>
      <c r="B50" s="38">
        <v>4006837</v>
      </c>
      <c r="C50" s="39">
        <v>1</v>
      </c>
      <c r="D50" s="40">
        <v>1</v>
      </c>
      <c r="E50" s="41">
        <v>37807</v>
      </c>
      <c r="F50" s="42" t="s">
        <v>148</v>
      </c>
      <c r="G50" s="43" t="s">
        <v>26</v>
      </c>
      <c r="H50" s="44">
        <v>1</v>
      </c>
      <c r="I50" s="45" t="s">
        <v>27</v>
      </c>
      <c r="J50" s="46" t="s">
        <v>28</v>
      </c>
      <c r="K50" s="47">
        <v>64</v>
      </c>
      <c r="L50" s="48">
        <v>49</v>
      </c>
      <c r="M50" s="49">
        <v>45042.571435185193</v>
      </c>
      <c r="N50" s="50">
        <v>45042.573553240742</v>
      </c>
      <c r="O50" s="51" t="s">
        <v>36</v>
      </c>
      <c r="P50" s="52" t="s">
        <v>155</v>
      </c>
      <c r="Q50" s="79" t="s">
        <v>195</v>
      </c>
      <c r="R50" s="53" t="s">
        <v>227</v>
      </c>
      <c r="S50" s="54" t="s">
        <v>228</v>
      </c>
      <c r="U50" s="79" t="s">
        <v>195</v>
      </c>
      <c r="V50" s="77">
        <v>7.175925925925927E-4</v>
      </c>
      <c r="W50" s="75">
        <f t="shared" si="3"/>
        <v>7.175925925925927E-4</v>
      </c>
      <c r="X50" s="76">
        <v>62</v>
      </c>
      <c r="Y50" s="69">
        <f t="shared" si="4"/>
        <v>-0.25659844972620593</v>
      </c>
      <c r="Z50" s="72" t="str">
        <f>IF(X50&gt;$AF$14, "ㅇ", "")</f>
        <v/>
      </c>
      <c r="AA50" s="73" t="str">
        <f t="shared" si="2"/>
        <v/>
      </c>
      <c r="AB50" s="56"/>
      <c r="AI50" s="87">
        <v>0.25409836065573677</v>
      </c>
      <c r="AK50" s="59">
        <v>155.7377049180329</v>
      </c>
      <c r="AP50" s="60">
        <v>0.25409836065573677</v>
      </c>
      <c r="AQ50">
        <v>0</v>
      </c>
      <c r="BN50" s="59">
        <v>155.7377049180329</v>
      </c>
      <c r="BO50">
        <v>0</v>
      </c>
    </row>
    <row r="51" spans="1:67">
      <c r="A51" s="37" t="s">
        <v>147</v>
      </c>
      <c r="B51" s="38">
        <v>4006886</v>
      </c>
      <c r="C51" s="39">
        <v>1</v>
      </c>
      <c r="D51" s="40">
        <v>1</v>
      </c>
      <c r="E51" s="41">
        <v>37807</v>
      </c>
      <c r="F51" s="42" t="s">
        <v>148</v>
      </c>
      <c r="G51" s="43" t="s">
        <v>26</v>
      </c>
      <c r="H51" s="44">
        <v>1</v>
      </c>
      <c r="I51" s="45" t="s">
        <v>27</v>
      </c>
      <c r="J51" s="46" t="s">
        <v>28</v>
      </c>
      <c r="K51" s="47">
        <v>64</v>
      </c>
      <c r="L51" s="48">
        <v>50</v>
      </c>
      <c r="M51" s="49">
        <v>45042.574282407397</v>
      </c>
      <c r="N51" s="50">
        <v>45042.576435185183</v>
      </c>
      <c r="O51" s="51" t="s">
        <v>222</v>
      </c>
      <c r="P51" s="52" t="s">
        <v>158</v>
      </c>
      <c r="Q51" s="79" t="s">
        <v>51</v>
      </c>
      <c r="R51" s="53" t="s">
        <v>224</v>
      </c>
      <c r="S51" s="54" t="s">
        <v>170</v>
      </c>
      <c r="U51" s="79" t="s">
        <v>51</v>
      </c>
      <c r="V51" s="77">
        <v>7.291666666666667E-4</v>
      </c>
      <c r="W51" s="75">
        <f t="shared" si="3"/>
        <v>7.291666666666667E-4</v>
      </c>
      <c r="X51" s="76">
        <v>63</v>
      </c>
      <c r="Y51" s="69">
        <f t="shared" si="4"/>
        <v>-0.25464832667116488</v>
      </c>
      <c r="Z51" s="72" t="str">
        <f>IF(X51&gt;$AF$14, "ㅇ", "")</f>
        <v/>
      </c>
      <c r="AA51" s="73" t="str">
        <f t="shared" si="2"/>
        <v/>
      </c>
      <c r="AB51" s="56"/>
      <c r="AI51" s="87">
        <v>0.2704918032786876</v>
      </c>
      <c r="AK51" s="59">
        <v>158.68852459016404</v>
      </c>
      <c r="AP51" s="60">
        <v>0.2704918032786876</v>
      </c>
      <c r="AQ51">
        <v>0</v>
      </c>
      <c r="BN51" s="59">
        <v>158.68852459016404</v>
      </c>
      <c r="BO51">
        <v>0</v>
      </c>
    </row>
    <row r="52" spans="1:67">
      <c r="A52" s="37" t="s">
        <v>147</v>
      </c>
      <c r="B52" s="38">
        <v>4006924</v>
      </c>
      <c r="C52" s="39">
        <v>1</v>
      </c>
      <c r="D52" s="40">
        <v>1</v>
      </c>
      <c r="E52" s="41">
        <v>37807</v>
      </c>
      <c r="F52" s="42" t="s">
        <v>148</v>
      </c>
      <c r="G52" s="43" t="s">
        <v>26</v>
      </c>
      <c r="H52" s="44">
        <v>1</v>
      </c>
      <c r="I52" s="45" t="s">
        <v>27</v>
      </c>
      <c r="J52" s="46" t="s">
        <v>28</v>
      </c>
      <c r="K52" s="47">
        <v>64</v>
      </c>
      <c r="L52" s="48">
        <v>51</v>
      </c>
      <c r="M52" s="49">
        <v>45042.577106481483</v>
      </c>
      <c r="N52" s="50">
        <v>45042.579224537039</v>
      </c>
      <c r="O52" s="51" t="s">
        <v>154</v>
      </c>
      <c r="P52" s="52" t="s">
        <v>155</v>
      </c>
      <c r="Q52" s="79" t="s">
        <v>120</v>
      </c>
      <c r="R52" s="53" t="s">
        <v>229</v>
      </c>
      <c r="S52" s="54" t="s">
        <v>230</v>
      </c>
      <c r="U52" s="79" t="s">
        <v>120</v>
      </c>
      <c r="V52" s="77">
        <v>6.7129629629629625E-4</v>
      </c>
      <c r="W52" s="75">
        <f t="shared" si="3"/>
        <v>6.7129629629629625E-4</v>
      </c>
      <c r="X52" s="76">
        <v>58</v>
      </c>
      <c r="Y52" s="69">
        <f t="shared" si="4"/>
        <v>-0.26439894194637009</v>
      </c>
      <c r="Z52" s="72" t="str">
        <f>IF(X52&gt;$AF$14, "ㅇ", "")</f>
        <v/>
      </c>
      <c r="AA52" s="73" t="str">
        <f t="shared" si="2"/>
        <v/>
      </c>
      <c r="AB52" s="56"/>
      <c r="AI52" s="87">
        <v>0.28688524590163844</v>
      </c>
      <c r="AK52" s="59">
        <v>161.6393442622952</v>
      </c>
      <c r="AP52" s="60">
        <v>0.28688524590163844</v>
      </c>
      <c r="AQ52">
        <v>0</v>
      </c>
      <c r="BN52" s="59">
        <v>161.6393442622952</v>
      </c>
      <c r="BO52">
        <v>2</v>
      </c>
    </row>
    <row r="53" spans="1:67">
      <c r="A53" s="37" t="s">
        <v>147</v>
      </c>
      <c r="B53" s="38">
        <v>4006971</v>
      </c>
      <c r="C53" s="39">
        <v>1</v>
      </c>
      <c r="D53" s="40">
        <v>1</v>
      </c>
      <c r="E53" s="41">
        <v>37807</v>
      </c>
      <c r="F53" s="42" t="s">
        <v>148</v>
      </c>
      <c r="G53" s="43" t="s">
        <v>26</v>
      </c>
      <c r="H53" s="44">
        <v>1</v>
      </c>
      <c r="I53" s="45" t="s">
        <v>27</v>
      </c>
      <c r="J53" s="46" t="s">
        <v>28</v>
      </c>
      <c r="K53" s="47">
        <v>64</v>
      </c>
      <c r="L53" s="48">
        <v>52</v>
      </c>
      <c r="M53" s="49">
        <v>45042.580312500002</v>
      </c>
      <c r="N53" s="50">
        <v>45042.582407407397</v>
      </c>
      <c r="O53" s="51" t="s">
        <v>158</v>
      </c>
      <c r="P53" s="52" t="s">
        <v>155</v>
      </c>
      <c r="Q53" s="79" t="s">
        <v>231</v>
      </c>
      <c r="R53" s="53" t="s">
        <v>75</v>
      </c>
      <c r="S53" s="54" t="s">
        <v>232</v>
      </c>
      <c r="U53" s="79" t="s">
        <v>231</v>
      </c>
      <c r="V53" s="77">
        <v>1.0879629629629629E-3</v>
      </c>
      <c r="W53" s="75">
        <f t="shared" si="3"/>
        <v>1.0879629629629629E-3</v>
      </c>
      <c r="X53" s="76">
        <v>94</v>
      </c>
      <c r="Y53" s="69">
        <f t="shared" si="4"/>
        <v>-0.19419451196489279</v>
      </c>
      <c r="Z53" s="72" t="str">
        <f>IF(X53&gt;$AF$14, "ㅇ", "")</f>
        <v/>
      </c>
      <c r="AA53" s="73" t="str">
        <f t="shared" si="2"/>
        <v/>
      </c>
      <c r="AB53" s="56"/>
      <c r="AI53" s="87">
        <v>0.30327868852458917</v>
      </c>
      <c r="AK53" s="59">
        <v>164.59016393442636</v>
      </c>
      <c r="AP53" s="60">
        <v>0.30327868852458917</v>
      </c>
      <c r="AQ53">
        <v>0</v>
      </c>
      <c r="BN53" s="59">
        <v>164.59016393442636</v>
      </c>
      <c r="BO53">
        <v>0</v>
      </c>
    </row>
    <row r="54" spans="1:67">
      <c r="A54" s="37" t="s">
        <v>147</v>
      </c>
      <c r="B54" s="38">
        <v>4007022</v>
      </c>
      <c r="C54" s="39">
        <v>1</v>
      </c>
      <c r="D54" s="40">
        <v>1</v>
      </c>
      <c r="E54" s="41">
        <v>37807</v>
      </c>
      <c r="F54" s="42" t="s">
        <v>148</v>
      </c>
      <c r="G54" s="43" t="s">
        <v>26</v>
      </c>
      <c r="H54" s="44">
        <v>1</v>
      </c>
      <c r="I54" s="45" t="s">
        <v>27</v>
      </c>
      <c r="J54" s="46" t="s">
        <v>28</v>
      </c>
      <c r="K54" s="47">
        <v>64</v>
      </c>
      <c r="L54" s="48">
        <v>53</v>
      </c>
      <c r="M54" s="49">
        <v>45042.58326388889</v>
      </c>
      <c r="N54" s="50">
        <v>45042.585358796299</v>
      </c>
      <c r="O54" s="51" t="s">
        <v>158</v>
      </c>
      <c r="P54" s="52" t="s">
        <v>158</v>
      </c>
      <c r="Q54" s="79" t="s">
        <v>76</v>
      </c>
      <c r="R54" s="53" t="s">
        <v>160</v>
      </c>
      <c r="S54" s="54" t="s">
        <v>199</v>
      </c>
      <c r="U54" s="79" t="s">
        <v>76</v>
      </c>
      <c r="V54" s="77">
        <v>8.564814814814815E-4</v>
      </c>
      <c r="W54" s="75">
        <f t="shared" si="3"/>
        <v>8.564814814814815E-4</v>
      </c>
      <c r="X54" s="76">
        <v>74</v>
      </c>
      <c r="Y54" s="69">
        <f t="shared" si="4"/>
        <v>-0.23319697306571349</v>
      </c>
      <c r="Z54" s="72" t="str">
        <f>IF(X54&gt;$AF$14, "ㅇ", "")</f>
        <v/>
      </c>
      <c r="AA54" s="73" t="str">
        <f t="shared" si="2"/>
        <v/>
      </c>
      <c r="AB54" s="56"/>
      <c r="AI54" s="87">
        <v>0.31967213114754001</v>
      </c>
      <c r="AK54" s="59">
        <v>167.54098360655749</v>
      </c>
      <c r="AP54" s="60">
        <v>0.31967213114754001</v>
      </c>
      <c r="AQ54">
        <v>0</v>
      </c>
      <c r="BN54" s="59">
        <v>167.54098360655749</v>
      </c>
      <c r="BO54">
        <v>0</v>
      </c>
    </row>
    <row r="55" spans="1:67">
      <c r="A55" s="37" t="s">
        <v>147</v>
      </c>
      <c r="B55" s="38">
        <v>4007076</v>
      </c>
      <c r="C55" s="39">
        <v>1</v>
      </c>
      <c r="D55" s="40">
        <v>1</v>
      </c>
      <c r="E55" s="41">
        <v>37807</v>
      </c>
      <c r="F55" s="42" t="s">
        <v>148</v>
      </c>
      <c r="G55" s="43" t="s">
        <v>26</v>
      </c>
      <c r="H55" s="44">
        <v>1</v>
      </c>
      <c r="I55" s="45" t="s">
        <v>27</v>
      </c>
      <c r="J55" s="46" t="s">
        <v>28</v>
      </c>
      <c r="K55" s="47">
        <v>64</v>
      </c>
      <c r="L55" s="48">
        <v>54</v>
      </c>
      <c r="M55" s="49">
        <v>45042.586192129631</v>
      </c>
      <c r="N55" s="50">
        <v>45042.588275462957</v>
      </c>
      <c r="O55" s="51" t="s">
        <v>158</v>
      </c>
      <c r="P55" s="52" t="s">
        <v>155</v>
      </c>
      <c r="Q55" s="79" t="s">
        <v>233</v>
      </c>
      <c r="R55" s="53" t="s">
        <v>75</v>
      </c>
      <c r="S55" s="54" t="s">
        <v>234</v>
      </c>
      <c r="U55" s="79" t="s">
        <v>233</v>
      </c>
      <c r="V55" s="77">
        <v>8.2175925925925917E-4</v>
      </c>
      <c r="W55" s="75">
        <f t="shared" si="3"/>
        <v>8.2175925925925917E-4</v>
      </c>
      <c r="X55" s="76">
        <v>71</v>
      </c>
      <c r="Y55" s="69">
        <f t="shared" si="4"/>
        <v>-0.2390473422308366</v>
      </c>
      <c r="Z55" s="72" t="str">
        <f>IF(X55&gt;$AF$14, "ㅇ", "")</f>
        <v/>
      </c>
      <c r="AA55" s="73" t="str">
        <f t="shared" si="2"/>
        <v/>
      </c>
      <c r="AB55" s="56"/>
      <c r="AI55" s="87">
        <v>0.33606557377049073</v>
      </c>
      <c r="AK55" s="59">
        <v>170.49180327868865</v>
      </c>
      <c r="AP55" s="60">
        <v>0.33606557377049073</v>
      </c>
      <c r="AQ55">
        <v>0</v>
      </c>
      <c r="BN55" s="59">
        <v>170.49180327868865</v>
      </c>
      <c r="BO55">
        <v>0</v>
      </c>
    </row>
    <row r="56" spans="1:67">
      <c r="A56" s="37" t="s">
        <v>147</v>
      </c>
      <c r="B56" s="38">
        <v>4007121</v>
      </c>
      <c r="C56" s="39">
        <v>1</v>
      </c>
      <c r="D56" s="40">
        <v>1</v>
      </c>
      <c r="E56" s="41">
        <v>37807</v>
      </c>
      <c r="F56" s="42" t="s">
        <v>148</v>
      </c>
      <c r="G56" s="43" t="s">
        <v>26</v>
      </c>
      <c r="H56" s="44">
        <v>1</v>
      </c>
      <c r="I56" s="45" t="s">
        <v>27</v>
      </c>
      <c r="J56" s="46" t="s">
        <v>28</v>
      </c>
      <c r="K56" s="47">
        <v>64</v>
      </c>
      <c r="L56" s="48">
        <v>55</v>
      </c>
      <c r="M56" s="49">
        <v>45042.589189814818</v>
      </c>
      <c r="N56" s="50">
        <v>45042.591284722221</v>
      </c>
      <c r="O56" s="51" t="s">
        <v>158</v>
      </c>
      <c r="P56" s="52" t="s">
        <v>158</v>
      </c>
      <c r="Q56" s="79" t="s">
        <v>200</v>
      </c>
      <c r="R56" s="53" t="s">
        <v>160</v>
      </c>
      <c r="S56" s="54" t="s">
        <v>201</v>
      </c>
      <c r="U56" s="79" t="s">
        <v>200</v>
      </c>
      <c r="V56" s="77">
        <v>9.1435185185185185E-4</v>
      </c>
      <c r="W56" s="75">
        <f t="shared" si="3"/>
        <v>9.1435185185185185E-4</v>
      </c>
      <c r="X56" s="76">
        <v>79</v>
      </c>
      <c r="Y56" s="69">
        <f t="shared" si="4"/>
        <v>-0.22344635779050831</v>
      </c>
      <c r="Z56" s="72" t="str">
        <f>IF(X56&gt;$AF$14, "ㅇ", "")</f>
        <v/>
      </c>
      <c r="AA56" s="73" t="str">
        <f t="shared" si="2"/>
        <v/>
      </c>
      <c r="AB56" s="56"/>
      <c r="AI56" s="87">
        <v>0.35245901639344157</v>
      </c>
      <c r="AK56" s="59">
        <v>173.44262295081978</v>
      </c>
      <c r="AP56" s="60">
        <v>0.35245901639344157</v>
      </c>
      <c r="AQ56">
        <v>0</v>
      </c>
      <c r="BN56" s="59">
        <v>173.44262295081978</v>
      </c>
      <c r="BO56">
        <v>0</v>
      </c>
    </row>
    <row r="57" spans="1:67">
      <c r="A57" s="37" t="s">
        <v>147</v>
      </c>
      <c r="B57" s="38">
        <v>4007170</v>
      </c>
      <c r="C57" s="39">
        <v>1</v>
      </c>
      <c r="D57" s="40">
        <v>1</v>
      </c>
      <c r="E57" s="41">
        <v>37807</v>
      </c>
      <c r="F57" s="42" t="s">
        <v>148</v>
      </c>
      <c r="G57" s="43" t="s">
        <v>26</v>
      </c>
      <c r="H57" s="44">
        <v>1</v>
      </c>
      <c r="I57" s="45" t="s">
        <v>27</v>
      </c>
      <c r="J57" s="46" t="s">
        <v>28</v>
      </c>
      <c r="K57" s="47">
        <v>64</v>
      </c>
      <c r="L57" s="48">
        <v>56</v>
      </c>
      <c r="M57" s="49">
        <v>45042.592233796298</v>
      </c>
      <c r="N57" s="50">
        <v>45042.594328703701</v>
      </c>
      <c r="O57" s="51" t="s">
        <v>158</v>
      </c>
      <c r="P57" s="52" t="s">
        <v>155</v>
      </c>
      <c r="Q57" s="79" t="s">
        <v>235</v>
      </c>
      <c r="R57" s="53" t="s">
        <v>160</v>
      </c>
      <c r="S57" s="54" t="s">
        <v>236</v>
      </c>
      <c r="U57" s="79" t="s">
        <v>235</v>
      </c>
      <c r="V57" s="77">
        <v>9.4907407407407408E-4</v>
      </c>
      <c r="W57" s="75">
        <f t="shared" si="3"/>
        <v>9.4907407407407408E-4</v>
      </c>
      <c r="X57" s="76">
        <v>82</v>
      </c>
      <c r="Y57" s="69">
        <f t="shared" si="4"/>
        <v>-0.21759598862538521</v>
      </c>
      <c r="Z57" s="72" t="str">
        <f>IF(X57&gt;$AF$14, "ㅇ", "")</f>
        <v/>
      </c>
      <c r="AA57" s="73" t="str">
        <f t="shared" si="2"/>
        <v/>
      </c>
      <c r="AB57" s="56"/>
      <c r="AI57" s="87">
        <v>0.36885245901639241</v>
      </c>
      <c r="AK57" s="59">
        <v>176.39344262295094</v>
      </c>
      <c r="AP57" s="60">
        <v>0.36885245901639241</v>
      </c>
      <c r="AQ57">
        <v>0</v>
      </c>
      <c r="BN57" s="59">
        <v>176.39344262295094</v>
      </c>
      <c r="BO57">
        <v>0</v>
      </c>
    </row>
    <row r="58" spans="1:67">
      <c r="A58" s="37" t="s">
        <v>147</v>
      </c>
      <c r="B58" s="38">
        <v>4007225</v>
      </c>
      <c r="C58" s="39">
        <v>1</v>
      </c>
      <c r="D58" s="40">
        <v>1</v>
      </c>
      <c r="E58" s="41">
        <v>37807</v>
      </c>
      <c r="F58" s="42" t="s">
        <v>148</v>
      </c>
      <c r="G58" s="43" t="s">
        <v>26</v>
      </c>
      <c r="H58" s="44">
        <v>1</v>
      </c>
      <c r="I58" s="45" t="s">
        <v>27</v>
      </c>
      <c r="J58" s="46" t="s">
        <v>28</v>
      </c>
      <c r="K58" s="47">
        <v>64</v>
      </c>
      <c r="L58" s="48">
        <v>57</v>
      </c>
      <c r="M58" s="49">
        <v>45042.595277777778</v>
      </c>
      <c r="N58" s="50">
        <v>45042.597372685188</v>
      </c>
      <c r="O58" s="51" t="s">
        <v>158</v>
      </c>
      <c r="P58" s="52" t="s">
        <v>158</v>
      </c>
      <c r="Q58" s="79" t="s">
        <v>235</v>
      </c>
      <c r="R58" s="53" t="s">
        <v>160</v>
      </c>
      <c r="S58" s="54" t="s">
        <v>236</v>
      </c>
      <c r="U58" s="79" t="s">
        <v>235</v>
      </c>
      <c r="V58" s="77">
        <v>9.4907407407407408E-4</v>
      </c>
      <c r="W58" s="75">
        <f t="shared" si="3"/>
        <v>9.4907407407407408E-4</v>
      </c>
      <c r="X58" s="76">
        <v>82</v>
      </c>
      <c r="Y58" s="69">
        <f t="shared" si="4"/>
        <v>-0.21759598862538521</v>
      </c>
      <c r="Z58" s="72" t="str">
        <f>IF(X58&gt;$AF$14, "ㅇ", "")</f>
        <v/>
      </c>
      <c r="AA58" s="73" t="str">
        <f t="shared" si="2"/>
        <v/>
      </c>
      <c r="AB58" s="56"/>
      <c r="AI58" s="87">
        <v>0.38524590163934314</v>
      </c>
      <c r="AK58" s="59">
        <v>179.3442622950821</v>
      </c>
      <c r="AP58" s="60">
        <v>0.38524590163934314</v>
      </c>
      <c r="AQ58">
        <v>0</v>
      </c>
      <c r="BN58" s="59">
        <v>179.3442622950821</v>
      </c>
      <c r="BO58">
        <v>0</v>
      </c>
    </row>
    <row r="59" spans="1:67">
      <c r="A59" s="37" t="s">
        <v>147</v>
      </c>
      <c r="B59" s="38">
        <v>4007283</v>
      </c>
      <c r="C59" s="39">
        <v>1</v>
      </c>
      <c r="D59" s="40">
        <v>1</v>
      </c>
      <c r="E59" s="41">
        <v>37807</v>
      </c>
      <c r="F59" s="42" t="s">
        <v>148</v>
      </c>
      <c r="G59" s="43" t="s">
        <v>26</v>
      </c>
      <c r="H59" s="44">
        <v>1</v>
      </c>
      <c r="I59" s="45" t="s">
        <v>27</v>
      </c>
      <c r="J59" s="46" t="s">
        <v>28</v>
      </c>
      <c r="K59" s="47">
        <v>64</v>
      </c>
      <c r="L59" s="48">
        <v>58</v>
      </c>
      <c r="M59" s="49">
        <v>45042.598449074067</v>
      </c>
      <c r="N59" s="50">
        <v>45042.600543981483</v>
      </c>
      <c r="O59" s="51" t="s">
        <v>158</v>
      </c>
      <c r="P59" s="52" t="s">
        <v>158</v>
      </c>
      <c r="Q59" s="79" t="s">
        <v>237</v>
      </c>
      <c r="R59" s="53" t="s">
        <v>160</v>
      </c>
      <c r="S59" s="54" t="s">
        <v>238</v>
      </c>
      <c r="U59" s="79" t="s">
        <v>237</v>
      </c>
      <c r="V59" s="77">
        <v>1.0763888888888889E-3</v>
      </c>
      <c r="W59" s="75">
        <f t="shared" si="3"/>
        <v>1.0763888888888889E-3</v>
      </c>
      <c r="X59" s="76">
        <v>93</v>
      </c>
      <c r="Y59" s="69">
        <f t="shared" si="4"/>
        <v>-0.19614463501993382</v>
      </c>
      <c r="Z59" s="72" t="str">
        <f>IF(X59&gt;$AF$14, "ㅇ", "")</f>
        <v/>
      </c>
      <c r="AA59" s="73" t="str">
        <f t="shared" si="2"/>
        <v/>
      </c>
      <c r="AB59" s="56"/>
      <c r="AI59" s="87">
        <v>0.40163934426229397</v>
      </c>
      <c r="AK59" s="59">
        <v>182.29508196721324</v>
      </c>
      <c r="AP59" s="60">
        <v>0.40163934426229397</v>
      </c>
      <c r="AQ59">
        <v>0</v>
      </c>
      <c r="BN59" s="59">
        <v>182.29508196721324</v>
      </c>
      <c r="BO59">
        <v>0</v>
      </c>
    </row>
    <row r="60" spans="1:67">
      <c r="A60" s="37" t="s">
        <v>147</v>
      </c>
      <c r="B60" s="38">
        <v>4007330</v>
      </c>
      <c r="C60" s="39">
        <v>1</v>
      </c>
      <c r="D60" s="40">
        <v>1</v>
      </c>
      <c r="E60" s="41">
        <v>37807</v>
      </c>
      <c r="F60" s="42" t="s">
        <v>148</v>
      </c>
      <c r="G60" s="43" t="s">
        <v>26</v>
      </c>
      <c r="H60" s="44">
        <v>1</v>
      </c>
      <c r="I60" s="45" t="s">
        <v>27</v>
      </c>
      <c r="J60" s="46" t="s">
        <v>28</v>
      </c>
      <c r="K60" s="47">
        <v>64</v>
      </c>
      <c r="L60" s="48">
        <v>59</v>
      </c>
      <c r="M60" s="49">
        <v>45042.601423611108</v>
      </c>
      <c r="N60" s="50">
        <v>45042.603518518517</v>
      </c>
      <c r="O60" s="51" t="s">
        <v>158</v>
      </c>
      <c r="P60" s="52" t="s">
        <v>158</v>
      </c>
      <c r="Q60" s="79" t="s">
        <v>119</v>
      </c>
      <c r="R60" s="53" t="s">
        <v>160</v>
      </c>
      <c r="S60" s="54" t="s">
        <v>239</v>
      </c>
      <c r="U60" s="79" t="s">
        <v>119</v>
      </c>
      <c r="V60" s="77">
        <v>8.9120370370370362E-4</v>
      </c>
      <c r="W60" s="75">
        <f t="shared" si="3"/>
        <v>8.9120370370370362E-4</v>
      </c>
      <c r="X60" s="76">
        <v>77</v>
      </c>
      <c r="Y60" s="69">
        <f t="shared" si="4"/>
        <v>-0.22734660390059039</v>
      </c>
      <c r="Z60" s="72" t="str">
        <f>IF(X60&gt;$AF$14, "ㅇ", "")</f>
        <v/>
      </c>
      <c r="AA60" s="73" t="str">
        <f t="shared" si="2"/>
        <v/>
      </c>
      <c r="AB60" s="56"/>
      <c r="AI60" s="87">
        <v>0.41803278688524481</v>
      </c>
      <c r="AK60" s="59">
        <v>185.2459016393444</v>
      </c>
      <c r="AP60" s="60">
        <v>0.41803278688524481</v>
      </c>
      <c r="AQ60">
        <v>1</v>
      </c>
      <c r="BN60" s="59">
        <v>185.2459016393444</v>
      </c>
      <c r="BO60">
        <v>0</v>
      </c>
    </row>
    <row r="61" spans="1:67">
      <c r="A61" s="37" t="s">
        <v>147</v>
      </c>
      <c r="B61" s="38">
        <v>4007387</v>
      </c>
      <c r="C61" s="39">
        <v>1</v>
      </c>
      <c r="D61" s="40">
        <v>1</v>
      </c>
      <c r="E61" s="41">
        <v>37807</v>
      </c>
      <c r="F61" s="42" t="s">
        <v>148</v>
      </c>
      <c r="G61" s="43" t="s">
        <v>26</v>
      </c>
      <c r="H61" s="44">
        <v>1</v>
      </c>
      <c r="I61" s="45" t="s">
        <v>27</v>
      </c>
      <c r="J61" s="46" t="s">
        <v>28</v>
      </c>
      <c r="K61" s="47">
        <v>64</v>
      </c>
      <c r="L61" s="48">
        <v>60</v>
      </c>
      <c r="M61" s="49">
        <v>45042.60465277778</v>
      </c>
      <c r="N61" s="50">
        <v>45042.606736111113</v>
      </c>
      <c r="O61" s="51" t="s">
        <v>158</v>
      </c>
      <c r="P61" s="52" t="s">
        <v>158</v>
      </c>
      <c r="Q61" s="79" t="s">
        <v>240</v>
      </c>
      <c r="R61" s="53" t="s">
        <v>160</v>
      </c>
      <c r="S61" s="54" t="s">
        <v>241</v>
      </c>
      <c r="U61" s="79" t="s">
        <v>240</v>
      </c>
      <c r="V61" s="77">
        <v>1.1342592592592591E-3</v>
      </c>
      <c r="W61" s="75">
        <f t="shared" si="3"/>
        <v>1.1342592592592591E-3</v>
      </c>
      <c r="X61" s="76">
        <v>98</v>
      </c>
      <c r="Y61" s="69">
        <f t="shared" si="4"/>
        <v>-0.18639401974472866</v>
      </c>
      <c r="Z61" s="72" t="str">
        <f>IF(X61&gt;$AF$14, "ㅇ", "")</f>
        <v/>
      </c>
      <c r="AA61" s="73" t="str">
        <f t="shared" si="2"/>
        <v/>
      </c>
      <c r="AB61" s="56"/>
      <c r="AI61" s="87">
        <v>0.43442622950819554</v>
      </c>
      <c r="AK61" s="59">
        <v>188.19672131147556</v>
      </c>
      <c r="AP61" s="60">
        <v>0.43442622950819554</v>
      </c>
      <c r="AQ61">
        <v>0</v>
      </c>
      <c r="BN61" s="59">
        <v>188.19672131147556</v>
      </c>
      <c r="BO61">
        <v>0</v>
      </c>
    </row>
    <row r="62" spans="1:67">
      <c r="A62" s="37" t="s">
        <v>147</v>
      </c>
      <c r="B62" s="38">
        <v>4007441</v>
      </c>
      <c r="C62" s="39">
        <v>1</v>
      </c>
      <c r="D62" s="40">
        <v>1</v>
      </c>
      <c r="E62" s="41">
        <v>37807</v>
      </c>
      <c r="F62" s="42" t="s">
        <v>148</v>
      </c>
      <c r="G62" s="43" t="s">
        <v>26</v>
      </c>
      <c r="H62" s="44">
        <v>1</v>
      </c>
      <c r="I62" s="45" t="s">
        <v>27</v>
      </c>
      <c r="J62" s="46" t="s">
        <v>28</v>
      </c>
      <c r="K62" s="47">
        <v>64</v>
      </c>
      <c r="L62" s="48">
        <v>61</v>
      </c>
      <c r="M62" s="49">
        <v>45042.607581018521</v>
      </c>
      <c r="N62" s="50">
        <v>45042.609664351847</v>
      </c>
      <c r="O62" s="51" t="s">
        <v>158</v>
      </c>
      <c r="P62" s="52" t="s">
        <v>155</v>
      </c>
      <c r="Q62" s="79" t="s">
        <v>242</v>
      </c>
      <c r="R62" s="53" t="s">
        <v>160</v>
      </c>
      <c r="S62" s="54" t="s">
        <v>243</v>
      </c>
      <c r="U62" s="79" t="s">
        <v>242</v>
      </c>
      <c r="V62" s="77">
        <v>8.3333333333333339E-4</v>
      </c>
      <c r="W62" s="75">
        <f t="shared" si="3"/>
        <v>8.3333333333333339E-4</v>
      </c>
      <c r="X62" s="76">
        <v>72</v>
      </c>
      <c r="Y62" s="69">
        <f t="shared" si="4"/>
        <v>-0.23709721917579557</v>
      </c>
      <c r="Z62" s="72" t="str">
        <f>IF(X62&gt;$AF$14, "ㅇ", "")</f>
        <v/>
      </c>
      <c r="AA62" s="73" t="str">
        <f t="shared" si="2"/>
        <v/>
      </c>
      <c r="AB62" s="56"/>
      <c r="AI62" s="87">
        <v>0.45081967213114638</v>
      </c>
      <c r="AK62" s="59">
        <v>191.14754098360669</v>
      </c>
      <c r="AP62" s="60">
        <v>0.45081967213114638</v>
      </c>
      <c r="AQ62">
        <v>0</v>
      </c>
      <c r="BN62" s="59">
        <v>191.14754098360669</v>
      </c>
      <c r="BO62">
        <v>0</v>
      </c>
    </row>
    <row r="63" spans="1:67">
      <c r="A63" s="37" t="s">
        <v>147</v>
      </c>
      <c r="B63" s="38">
        <v>4007489</v>
      </c>
      <c r="C63" s="39">
        <v>1</v>
      </c>
      <c r="D63" s="40">
        <v>1</v>
      </c>
      <c r="E63" s="41">
        <v>37807</v>
      </c>
      <c r="F63" s="42" t="s">
        <v>148</v>
      </c>
      <c r="G63" s="43" t="s">
        <v>26</v>
      </c>
      <c r="H63" s="44">
        <v>1</v>
      </c>
      <c r="I63" s="45" t="s">
        <v>27</v>
      </c>
      <c r="J63" s="46" t="s">
        <v>28</v>
      </c>
      <c r="K63" s="47">
        <v>64</v>
      </c>
      <c r="L63" s="48">
        <v>62</v>
      </c>
      <c r="M63" s="49">
        <v>45042.610381944447</v>
      </c>
      <c r="N63" s="50">
        <v>45042.61246527778</v>
      </c>
      <c r="O63" s="51" t="s">
        <v>158</v>
      </c>
      <c r="P63" s="52" t="s">
        <v>155</v>
      </c>
      <c r="Q63" s="79" t="s">
        <v>244</v>
      </c>
      <c r="R63" s="53" t="s">
        <v>160</v>
      </c>
      <c r="S63" s="54" t="s">
        <v>230</v>
      </c>
      <c r="U63" s="79" t="s">
        <v>244</v>
      </c>
      <c r="V63" s="77">
        <v>7.0601851851851847E-4</v>
      </c>
      <c r="W63" s="75">
        <f t="shared" si="3"/>
        <v>7.0601851851851847E-4</v>
      </c>
      <c r="X63" s="76">
        <v>61</v>
      </c>
      <c r="Y63" s="69">
        <f t="shared" si="4"/>
        <v>-0.25854857278124693</v>
      </c>
      <c r="Z63" s="72" t="str">
        <f>IF(X63&gt;$AF$14, "ㅇ", "")</f>
        <v/>
      </c>
      <c r="AA63" s="73" t="str">
        <f t="shared" si="2"/>
        <v/>
      </c>
      <c r="AB63" s="56"/>
      <c r="AI63" s="87">
        <v>0.46721311475409721</v>
      </c>
      <c r="AK63" s="59">
        <v>194.09836065573785</v>
      </c>
      <c r="AP63" s="60">
        <v>0.46721311475409721</v>
      </c>
      <c r="AQ63">
        <v>0</v>
      </c>
      <c r="BN63" s="59">
        <v>194.09836065573785</v>
      </c>
      <c r="BO63">
        <v>0</v>
      </c>
    </row>
    <row r="64" spans="1:67">
      <c r="A64" s="37" t="s">
        <v>147</v>
      </c>
      <c r="B64" s="38">
        <v>4007540</v>
      </c>
      <c r="C64" s="39">
        <v>1</v>
      </c>
      <c r="D64" s="40">
        <v>1</v>
      </c>
      <c r="E64" s="41">
        <v>37807</v>
      </c>
      <c r="F64" s="42" t="s">
        <v>148</v>
      </c>
      <c r="G64" s="43" t="s">
        <v>26</v>
      </c>
      <c r="H64" s="44">
        <v>1</v>
      </c>
      <c r="I64" s="45" t="s">
        <v>27</v>
      </c>
      <c r="J64" s="46" t="s">
        <v>28</v>
      </c>
      <c r="K64" s="47">
        <v>64</v>
      </c>
      <c r="L64" s="48">
        <v>63</v>
      </c>
      <c r="M64" s="49">
        <v>45042.61310185185</v>
      </c>
      <c r="N64" s="50">
        <v>45042.61519675926</v>
      </c>
      <c r="O64" s="51" t="s">
        <v>158</v>
      </c>
      <c r="P64" s="52" t="s">
        <v>155</v>
      </c>
      <c r="Q64" s="79" t="s">
        <v>245</v>
      </c>
      <c r="R64" s="53" t="s">
        <v>160</v>
      </c>
      <c r="S64" s="54" t="s">
        <v>246</v>
      </c>
      <c r="U64" s="79" t="s">
        <v>245</v>
      </c>
      <c r="V64" s="77">
        <v>6.2500000000000001E-4</v>
      </c>
      <c r="W64" s="75">
        <f t="shared" si="3"/>
        <v>6.2500000000000001E-4</v>
      </c>
      <c r="X64" s="76">
        <v>54</v>
      </c>
      <c r="Y64" s="69">
        <f t="shared" si="4"/>
        <v>-0.27219943416653419</v>
      </c>
      <c r="Z64" s="72" t="str">
        <f>IF(X64&gt;$AF$14, "ㅇ", "")</f>
        <v/>
      </c>
      <c r="AA64" s="73" t="str">
        <f t="shared" si="2"/>
        <v/>
      </c>
      <c r="AB64" s="56"/>
      <c r="AI64" s="87">
        <v>0.48360655737704794</v>
      </c>
      <c r="AK64" s="59">
        <v>197.04918032786901</v>
      </c>
      <c r="AP64" s="60">
        <v>0.48360655737704794</v>
      </c>
      <c r="AQ64">
        <v>0</v>
      </c>
      <c r="BN64" s="59">
        <v>197.04918032786901</v>
      </c>
      <c r="BO64">
        <v>0</v>
      </c>
    </row>
    <row r="65" spans="1:67">
      <c r="A65" s="37" t="s">
        <v>147</v>
      </c>
      <c r="B65" s="38">
        <v>4007589</v>
      </c>
      <c r="C65" s="39">
        <v>1</v>
      </c>
      <c r="D65" s="40">
        <v>1</v>
      </c>
      <c r="E65" s="41">
        <v>37807</v>
      </c>
      <c r="F65" s="42" t="s">
        <v>148</v>
      </c>
      <c r="G65" s="43" t="s">
        <v>26</v>
      </c>
      <c r="H65" s="44">
        <v>1</v>
      </c>
      <c r="I65" s="45" t="s">
        <v>27</v>
      </c>
      <c r="J65" s="46" t="s">
        <v>28</v>
      </c>
      <c r="K65" s="47">
        <v>64</v>
      </c>
      <c r="L65" s="48">
        <v>64</v>
      </c>
      <c r="M65" s="49">
        <v>45042.615960648152</v>
      </c>
      <c r="N65" s="50">
        <v>45042.618090277778</v>
      </c>
      <c r="O65" s="51" t="s">
        <v>154</v>
      </c>
      <c r="P65" s="52" t="s">
        <v>154</v>
      </c>
      <c r="Q65" s="79" t="s">
        <v>247</v>
      </c>
      <c r="R65" s="53" t="s">
        <v>160</v>
      </c>
      <c r="S65" s="54" t="s">
        <v>248</v>
      </c>
      <c r="U65" s="79" t="s">
        <v>247</v>
      </c>
      <c r="V65" s="77">
        <v>7.7546296296296304E-4</v>
      </c>
      <c r="W65" s="75">
        <f t="shared" si="3"/>
        <v>7.7546296296296304E-4</v>
      </c>
      <c r="X65" s="76">
        <v>67</v>
      </c>
      <c r="Y65" s="69">
        <f t="shared" si="4"/>
        <v>-0.24684783445100075</v>
      </c>
      <c r="Z65" s="72" t="str">
        <f>IF(X65&gt;$AF$14, "ㅇ", "")</f>
        <v/>
      </c>
      <c r="AA65" s="73" t="str">
        <f t="shared" si="2"/>
        <v/>
      </c>
      <c r="AB65" s="56"/>
      <c r="AI65" s="87">
        <v>0.49999999999999878</v>
      </c>
      <c r="AK65" s="59">
        <v>200.00000000000014</v>
      </c>
      <c r="AP65" s="60">
        <v>0.49999999999999878</v>
      </c>
      <c r="AQ65">
        <v>1</v>
      </c>
      <c r="BN65" s="59">
        <v>200.00000000000014</v>
      </c>
      <c r="BO65">
        <v>0</v>
      </c>
    </row>
    <row r="66" spans="1:67" ht="18" thickBot="1">
      <c r="A66" s="37" t="s">
        <v>147</v>
      </c>
      <c r="B66" s="38">
        <v>4003406</v>
      </c>
      <c r="C66" s="39">
        <v>1</v>
      </c>
      <c r="D66" s="40">
        <v>7</v>
      </c>
      <c r="E66" s="41">
        <v>37814</v>
      </c>
      <c r="F66" s="42" t="s">
        <v>148</v>
      </c>
      <c r="G66" s="43" t="s">
        <v>26</v>
      </c>
      <c r="H66" s="44">
        <v>2</v>
      </c>
      <c r="I66" s="45" t="s">
        <v>40</v>
      </c>
      <c r="J66" s="46" t="s">
        <v>41</v>
      </c>
      <c r="K66" s="47">
        <v>150</v>
      </c>
      <c r="L66" s="48">
        <v>4</v>
      </c>
      <c r="M66" s="49">
        <v>45042.323483796303</v>
      </c>
      <c r="N66" s="50">
        <v>45042.371689814812</v>
      </c>
      <c r="O66" s="51" t="s">
        <v>249</v>
      </c>
      <c r="P66" s="52" t="s">
        <v>250</v>
      </c>
      <c r="Q66" s="80" t="s">
        <v>251</v>
      </c>
      <c r="R66" s="53" t="s">
        <v>252</v>
      </c>
      <c r="S66" s="54" t="s">
        <v>253</v>
      </c>
      <c r="T66">
        <v>1</v>
      </c>
      <c r="U66" s="80" t="s">
        <v>251</v>
      </c>
      <c r="V66" s="81">
        <v>0.51680555555555552</v>
      </c>
      <c r="W66" s="82"/>
      <c r="X66" s="83"/>
      <c r="Y66" s="65"/>
      <c r="Z66" s="66"/>
      <c r="AA66" s="66"/>
      <c r="AE66" s="58" t="s">
        <v>551</v>
      </c>
      <c r="AF66" s="60">
        <f>AVERAGE($X$67:$X$129)</f>
        <v>232.87301587301587</v>
      </c>
      <c r="AH66" s="63"/>
      <c r="BN66" s="89" t="s">
        <v>562</v>
      </c>
      <c r="BO66" s="84">
        <v>9</v>
      </c>
    </row>
    <row r="67" spans="1:67">
      <c r="A67" s="37" t="s">
        <v>147</v>
      </c>
      <c r="B67" s="38">
        <v>4003624</v>
      </c>
      <c r="C67" s="39">
        <v>1</v>
      </c>
      <c r="D67" s="40">
        <v>7</v>
      </c>
      <c r="E67" s="41">
        <v>37814</v>
      </c>
      <c r="F67" s="42" t="s">
        <v>148</v>
      </c>
      <c r="G67" s="43" t="s">
        <v>26</v>
      </c>
      <c r="H67" s="44">
        <v>2</v>
      </c>
      <c r="I67" s="45" t="s">
        <v>40</v>
      </c>
      <c r="J67" s="46" t="s">
        <v>41</v>
      </c>
      <c r="K67" s="47">
        <v>150</v>
      </c>
      <c r="L67" s="48">
        <v>5</v>
      </c>
      <c r="M67" s="49">
        <v>45042.372002314813</v>
      </c>
      <c r="N67" s="50">
        <v>45042.37605324074</v>
      </c>
      <c r="O67" s="51" t="s">
        <v>49</v>
      </c>
      <c r="P67" s="52" t="s">
        <v>49</v>
      </c>
      <c r="Q67" s="80" t="s">
        <v>72</v>
      </c>
      <c r="R67" s="53" t="s">
        <v>160</v>
      </c>
      <c r="S67" s="54" t="s">
        <v>254</v>
      </c>
      <c r="U67" s="80" t="s">
        <v>72</v>
      </c>
      <c r="V67" s="81">
        <v>3.1250000000000001E-4</v>
      </c>
      <c r="W67" s="82">
        <f t="shared" si="3"/>
        <v>3.1250000000000001E-4</v>
      </c>
      <c r="X67" s="83">
        <v>27</v>
      </c>
      <c r="Y67" s="65">
        <f>(X67-$AF$66)/$AF$69</f>
        <v>-0.25405275137947703</v>
      </c>
      <c r="Z67" s="67" t="str">
        <f>IF(X67&gt;$AF$77, "ㅇ", "")</f>
        <v/>
      </c>
      <c r="AA67" s="68" t="str">
        <f>IF(Y67 &gt;$AF$79, "ㅇ", "")</f>
        <v/>
      </c>
      <c r="AE67" s="58" t="s">
        <v>552</v>
      </c>
      <c r="AF67" s="60">
        <f>MEDIAN($X$67:$X$129)</f>
        <v>52</v>
      </c>
      <c r="AH67" s="63"/>
      <c r="AI67" s="88" t="s">
        <v>572</v>
      </c>
      <c r="AK67" s="59">
        <v>20</v>
      </c>
      <c r="AP67" s="85" t="s">
        <v>565</v>
      </c>
      <c r="AQ67" s="85" t="s">
        <v>563</v>
      </c>
      <c r="BN67" s="85" t="s">
        <v>564</v>
      </c>
      <c r="BO67" s="85" t="s">
        <v>563</v>
      </c>
    </row>
    <row r="68" spans="1:67">
      <c r="A68" s="37" t="s">
        <v>147</v>
      </c>
      <c r="B68" s="38">
        <v>4003576</v>
      </c>
      <c r="C68" s="39">
        <v>1</v>
      </c>
      <c r="D68" s="40">
        <v>7</v>
      </c>
      <c r="E68" s="41">
        <v>37814</v>
      </c>
      <c r="F68" s="42" t="s">
        <v>148</v>
      </c>
      <c r="G68" s="43" t="s">
        <v>26</v>
      </c>
      <c r="H68" s="44">
        <v>2</v>
      </c>
      <c r="I68" s="45" t="s">
        <v>40</v>
      </c>
      <c r="J68" s="46" t="s">
        <v>41</v>
      </c>
      <c r="K68" s="47">
        <v>150</v>
      </c>
      <c r="L68" s="48">
        <v>6</v>
      </c>
      <c r="M68" s="49">
        <v>45042.376493055563</v>
      </c>
      <c r="N68" s="50">
        <v>45042.380543981482</v>
      </c>
      <c r="O68" s="51" t="s">
        <v>49</v>
      </c>
      <c r="P68" s="52" t="s">
        <v>255</v>
      </c>
      <c r="Q68" s="80" t="s">
        <v>256</v>
      </c>
      <c r="R68" s="53" t="s">
        <v>160</v>
      </c>
      <c r="S68" s="54" t="s">
        <v>257</v>
      </c>
      <c r="U68" s="80" t="s">
        <v>256</v>
      </c>
      <c r="V68" s="81">
        <v>4.3981481481481481E-4</v>
      </c>
      <c r="W68" s="82">
        <f t="shared" si="3"/>
        <v>4.3981481481481481E-4</v>
      </c>
      <c r="X68" s="83">
        <v>38</v>
      </c>
      <c r="Y68" s="65">
        <f t="shared" ref="Y68:Y129" si="5">(X68-$AF$66)/$AF$69</f>
        <v>-0.24047846019166069</v>
      </c>
      <c r="Z68" s="67" t="str">
        <f t="shared" ref="Z68:Z129" si="6">IF(X68&gt;$AF$77, "ㅇ", "")</f>
        <v/>
      </c>
      <c r="AA68" s="68" t="str">
        <f t="shared" ref="AA68:AA129" si="7">IF(Y68 &gt;$AF$79, "ㅇ", "")</f>
        <v/>
      </c>
      <c r="AE68" s="58" t="s">
        <v>553</v>
      </c>
      <c r="AF68" s="60">
        <f>_xlfn.VAR.S($X$67:$X$129)</f>
        <v>656675.85458269331</v>
      </c>
      <c r="AH68" s="63"/>
      <c r="AI68" s="88">
        <v>-0.4838709677419355</v>
      </c>
      <c r="AK68" s="59">
        <v>22.95081967213115</v>
      </c>
      <c r="AP68" s="60">
        <v>-0.4838709677419355</v>
      </c>
      <c r="AQ68">
        <v>0</v>
      </c>
      <c r="BN68" s="59">
        <v>22.95081967213115</v>
      </c>
      <c r="BO68">
        <v>0</v>
      </c>
    </row>
    <row r="69" spans="1:67">
      <c r="A69" s="37" t="s">
        <v>147</v>
      </c>
      <c r="B69" s="38">
        <v>4003691</v>
      </c>
      <c r="C69" s="39">
        <v>1</v>
      </c>
      <c r="D69" s="40">
        <v>7</v>
      </c>
      <c r="E69" s="41">
        <v>37814</v>
      </c>
      <c r="F69" s="42" t="s">
        <v>148</v>
      </c>
      <c r="G69" s="43" t="s">
        <v>26</v>
      </c>
      <c r="H69" s="44">
        <v>2</v>
      </c>
      <c r="I69" s="45" t="s">
        <v>40</v>
      </c>
      <c r="J69" s="46" t="s">
        <v>41</v>
      </c>
      <c r="K69" s="47">
        <v>150</v>
      </c>
      <c r="L69" s="48">
        <v>7</v>
      </c>
      <c r="M69" s="49">
        <v>45042.38108796296</v>
      </c>
      <c r="N69" s="50">
        <v>45042.385138888887</v>
      </c>
      <c r="O69" s="51" t="s">
        <v>49</v>
      </c>
      <c r="P69" s="52" t="s">
        <v>255</v>
      </c>
      <c r="Q69" s="80" t="s">
        <v>74</v>
      </c>
      <c r="R69" s="53" t="s">
        <v>160</v>
      </c>
      <c r="S69" s="54" t="s">
        <v>165</v>
      </c>
      <c r="U69" s="80" t="s">
        <v>74</v>
      </c>
      <c r="V69" s="81">
        <v>5.4398148148148144E-4</v>
      </c>
      <c r="W69" s="82">
        <f t="shared" si="3"/>
        <v>5.4398148148148144E-4</v>
      </c>
      <c r="X69" s="83">
        <v>47</v>
      </c>
      <c r="Y69" s="65">
        <f t="shared" si="5"/>
        <v>-0.2293722219470837</v>
      </c>
      <c r="Z69" s="67" t="str">
        <f t="shared" si="6"/>
        <v/>
      </c>
      <c r="AA69" s="68" t="str">
        <f t="shared" si="7"/>
        <v/>
      </c>
      <c r="AE69" s="58" t="s">
        <v>554</v>
      </c>
      <c r="AF69" s="60">
        <f>_xlfn.STDEV.S($X$67:$X$129)</f>
        <v>810.35538782850904</v>
      </c>
      <c r="AH69" s="63"/>
      <c r="AI69" s="88">
        <v>-0.467741935483871</v>
      </c>
      <c r="AK69" s="59">
        <v>25.9016393442623</v>
      </c>
      <c r="AP69" s="60">
        <v>-0.467741935483871</v>
      </c>
      <c r="AQ69">
        <v>0</v>
      </c>
      <c r="BN69" s="59">
        <v>25.9016393442623</v>
      </c>
      <c r="BO69">
        <v>2</v>
      </c>
    </row>
    <row r="70" spans="1:67">
      <c r="A70" s="37" t="s">
        <v>147</v>
      </c>
      <c r="B70" s="38">
        <v>4003776</v>
      </c>
      <c r="C70" s="39">
        <v>1</v>
      </c>
      <c r="D70" s="40">
        <v>7</v>
      </c>
      <c r="E70" s="41">
        <v>37814</v>
      </c>
      <c r="F70" s="42" t="s">
        <v>148</v>
      </c>
      <c r="G70" s="43" t="s">
        <v>26</v>
      </c>
      <c r="H70" s="44">
        <v>2</v>
      </c>
      <c r="I70" s="45" t="s">
        <v>40</v>
      </c>
      <c r="J70" s="46" t="s">
        <v>41</v>
      </c>
      <c r="K70" s="47">
        <v>150</v>
      </c>
      <c r="L70" s="48">
        <v>8</v>
      </c>
      <c r="M70" s="49">
        <v>45042.385555555556</v>
      </c>
      <c r="N70" s="50">
        <v>45042.389606481483</v>
      </c>
      <c r="O70" s="51" t="s">
        <v>49</v>
      </c>
      <c r="P70" s="52" t="s">
        <v>255</v>
      </c>
      <c r="Q70" s="80" t="s">
        <v>258</v>
      </c>
      <c r="R70" s="53" t="s">
        <v>160</v>
      </c>
      <c r="S70" s="54" t="s">
        <v>259</v>
      </c>
      <c r="U70" s="80" t="s">
        <v>258</v>
      </c>
      <c r="V70" s="81">
        <v>4.2824074074074075E-4</v>
      </c>
      <c r="W70" s="82">
        <f t="shared" si="3"/>
        <v>4.2824074074074075E-4</v>
      </c>
      <c r="X70" s="83">
        <v>37</v>
      </c>
      <c r="Y70" s="65">
        <f t="shared" si="5"/>
        <v>-0.24171248666328035</v>
      </c>
      <c r="Z70" s="67" t="str">
        <f t="shared" si="6"/>
        <v/>
      </c>
      <c r="AA70" s="68" t="str">
        <f t="shared" si="7"/>
        <v/>
      </c>
      <c r="AE70" s="58" t="s">
        <v>547</v>
      </c>
      <c r="AF70" s="60">
        <f>QUARTILE($X$67:$X$129, 0)</f>
        <v>24</v>
      </c>
      <c r="AH70" s="63"/>
      <c r="AI70" s="88">
        <v>-0.45161290322580649</v>
      </c>
      <c r="AK70" s="59">
        <v>28.85245901639345</v>
      </c>
      <c r="AP70" s="60">
        <v>-0.45161290322580649</v>
      </c>
      <c r="AQ70">
        <v>0</v>
      </c>
      <c r="BN70" s="59">
        <v>28.85245901639345</v>
      </c>
      <c r="BO70">
        <v>1</v>
      </c>
    </row>
    <row r="71" spans="1:67">
      <c r="A71" s="37" t="s">
        <v>147</v>
      </c>
      <c r="B71" s="38">
        <v>4003863</v>
      </c>
      <c r="C71" s="39">
        <v>1</v>
      </c>
      <c r="D71" s="40">
        <v>7</v>
      </c>
      <c r="E71" s="41">
        <v>37814</v>
      </c>
      <c r="F71" s="42" t="s">
        <v>148</v>
      </c>
      <c r="G71" s="43" t="s">
        <v>26</v>
      </c>
      <c r="H71" s="44">
        <v>2</v>
      </c>
      <c r="I71" s="45" t="s">
        <v>40</v>
      </c>
      <c r="J71" s="46" t="s">
        <v>41</v>
      </c>
      <c r="K71" s="47">
        <v>150</v>
      </c>
      <c r="L71" s="48">
        <v>9</v>
      </c>
      <c r="M71" s="49">
        <v>45042.389976851853</v>
      </c>
      <c r="N71" s="50">
        <v>45042.39402777778</v>
      </c>
      <c r="O71" s="51" t="s">
        <v>49</v>
      </c>
      <c r="P71" s="52" t="s">
        <v>255</v>
      </c>
      <c r="Q71" s="80" t="s">
        <v>260</v>
      </c>
      <c r="R71" s="53" t="s">
        <v>160</v>
      </c>
      <c r="S71" s="54" t="s">
        <v>261</v>
      </c>
      <c r="U71" s="80" t="s">
        <v>260</v>
      </c>
      <c r="V71" s="81">
        <v>3.7037037037037035E-4</v>
      </c>
      <c r="W71" s="82">
        <f t="shared" si="3"/>
        <v>3.7037037037037035E-4</v>
      </c>
      <c r="X71" s="83">
        <v>32</v>
      </c>
      <c r="Y71" s="65">
        <f t="shared" si="5"/>
        <v>-0.24788261902137868</v>
      </c>
      <c r="Z71" s="67" t="str">
        <f t="shared" si="6"/>
        <v/>
      </c>
      <c r="AA71" s="68" t="str">
        <f t="shared" si="7"/>
        <v/>
      </c>
      <c r="AE71" s="58" t="s">
        <v>548</v>
      </c>
      <c r="AF71" s="60">
        <f>QUARTILE($X$67:$X$129, 1)</f>
        <v>37</v>
      </c>
      <c r="AH71" s="63"/>
      <c r="AI71" s="88">
        <v>-0.43548387096774199</v>
      </c>
      <c r="AK71" s="59">
        <v>31.8032786885246</v>
      </c>
      <c r="AP71" s="60">
        <v>-0.43548387096774199</v>
      </c>
      <c r="AQ71">
        <v>0</v>
      </c>
      <c r="BN71" s="59">
        <v>31.8032786885246</v>
      </c>
      <c r="BO71">
        <v>4</v>
      </c>
    </row>
    <row r="72" spans="1:67">
      <c r="A72" s="37" t="s">
        <v>147</v>
      </c>
      <c r="B72" s="38">
        <v>4003956</v>
      </c>
      <c r="C72" s="39">
        <v>1</v>
      </c>
      <c r="D72" s="40">
        <v>7</v>
      </c>
      <c r="E72" s="41">
        <v>37814</v>
      </c>
      <c r="F72" s="42" t="s">
        <v>148</v>
      </c>
      <c r="G72" s="43" t="s">
        <v>26</v>
      </c>
      <c r="H72" s="44">
        <v>2</v>
      </c>
      <c r="I72" s="45" t="s">
        <v>40</v>
      </c>
      <c r="J72" s="46" t="s">
        <v>41</v>
      </c>
      <c r="K72" s="47">
        <v>150</v>
      </c>
      <c r="L72" s="48">
        <v>10</v>
      </c>
      <c r="M72" s="49">
        <v>45042.394502314812</v>
      </c>
      <c r="N72" s="50">
        <v>45042.398587962962</v>
      </c>
      <c r="O72" s="51" t="s">
        <v>262</v>
      </c>
      <c r="P72" s="52" t="s">
        <v>49</v>
      </c>
      <c r="Q72" s="80" t="s">
        <v>215</v>
      </c>
      <c r="R72" s="53" t="s">
        <v>156</v>
      </c>
      <c r="S72" s="54" t="s">
        <v>263</v>
      </c>
      <c r="U72" s="80" t="s">
        <v>215</v>
      </c>
      <c r="V72" s="81">
        <v>4.8611111111111104E-4</v>
      </c>
      <c r="W72" s="82">
        <f t="shared" si="3"/>
        <v>4.8611111111111104E-4</v>
      </c>
      <c r="X72" s="83">
        <v>42</v>
      </c>
      <c r="Y72" s="65">
        <f t="shared" si="5"/>
        <v>-0.23554235430518203</v>
      </c>
      <c r="Z72" s="67" t="str">
        <f t="shared" si="6"/>
        <v/>
      </c>
      <c r="AA72" s="68" t="str">
        <f t="shared" si="7"/>
        <v/>
      </c>
      <c r="AE72" s="58" t="s">
        <v>557</v>
      </c>
      <c r="AF72" s="60">
        <f>QUARTILE($X$67:$X$129, 2)</f>
        <v>52</v>
      </c>
      <c r="AH72" s="63"/>
      <c r="AI72" s="88">
        <v>-0.41935483870967749</v>
      </c>
      <c r="AK72" s="59">
        <v>34.754098360655746</v>
      </c>
      <c r="AP72" s="60">
        <v>-0.41935483870967749</v>
      </c>
      <c r="AQ72">
        <v>0</v>
      </c>
      <c r="BN72" s="59">
        <v>34.754098360655746</v>
      </c>
      <c r="BO72">
        <v>4</v>
      </c>
    </row>
    <row r="73" spans="1:67">
      <c r="A73" s="37" t="s">
        <v>147</v>
      </c>
      <c r="B73" s="38">
        <v>4004066</v>
      </c>
      <c r="C73" s="39">
        <v>1</v>
      </c>
      <c r="D73" s="40">
        <v>7</v>
      </c>
      <c r="E73" s="41">
        <v>37814</v>
      </c>
      <c r="F73" s="42" t="s">
        <v>148</v>
      </c>
      <c r="G73" s="43" t="s">
        <v>26</v>
      </c>
      <c r="H73" s="44">
        <v>2</v>
      </c>
      <c r="I73" s="45" t="s">
        <v>40</v>
      </c>
      <c r="J73" s="46" t="s">
        <v>41</v>
      </c>
      <c r="K73" s="47">
        <v>150</v>
      </c>
      <c r="L73" s="48">
        <v>11</v>
      </c>
      <c r="M73" s="49">
        <v>45042.399224537039</v>
      </c>
      <c r="N73" s="50">
        <v>45042.403275462973</v>
      </c>
      <c r="O73" s="51" t="s">
        <v>49</v>
      </c>
      <c r="P73" s="52" t="s">
        <v>255</v>
      </c>
      <c r="Q73" s="80" t="s">
        <v>264</v>
      </c>
      <c r="R73" s="53" t="s">
        <v>75</v>
      </c>
      <c r="S73" s="54" t="s">
        <v>265</v>
      </c>
      <c r="U73" s="80" t="s">
        <v>264</v>
      </c>
      <c r="V73" s="81">
        <v>6.3657407407407402E-4</v>
      </c>
      <c r="W73" s="82">
        <f t="shared" si="3"/>
        <v>6.3657407407407402E-4</v>
      </c>
      <c r="X73" s="83">
        <v>55</v>
      </c>
      <c r="Y73" s="65">
        <f t="shared" si="5"/>
        <v>-0.2195000101741264</v>
      </c>
      <c r="Z73" s="67" t="str">
        <f t="shared" si="6"/>
        <v/>
      </c>
      <c r="AA73" s="68" t="str">
        <f t="shared" si="7"/>
        <v/>
      </c>
      <c r="AE73" s="58" t="s">
        <v>549</v>
      </c>
      <c r="AF73" s="60">
        <f>QUARTILE($X$67:$X$129, 3)</f>
        <v>101</v>
      </c>
      <c r="AH73" s="63"/>
      <c r="AI73" s="88">
        <v>-0.40322580645161299</v>
      </c>
      <c r="AK73" s="59">
        <v>37.7049180327869</v>
      </c>
      <c r="AP73" s="60">
        <v>-0.40322580645161299</v>
      </c>
      <c r="AQ73">
        <v>0</v>
      </c>
      <c r="BN73" s="59">
        <v>37.7049180327869</v>
      </c>
      <c r="BO73">
        <v>6</v>
      </c>
    </row>
    <row r="74" spans="1:67">
      <c r="A74" s="37" t="s">
        <v>147</v>
      </c>
      <c r="B74" s="38">
        <v>4004152</v>
      </c>
      <c r="C74" s="39">
        <v>1</v>
      </c>
      <c r="D74" s="40">
        <v>7</v>
      </c>
      <c r="E74" s="41">
        <v>37814</v>
      </c>
      <c r="F74" s="42" t="s">
        <v>148</v>
      </c>
      <c r="G74" s="43" t="s">
        <v>26</v>
      </c>
      <c r="H74" s="44">
        <v>2</v>
      </c>
      <c r="I74" s="45" t="s">
        <v>40</v>
      </c>
      <c r="J74" s="46" t="s">
        <v>41</v>
      </c>
      <c r="K74" s="47">
        <v>150</v>
      </c>
      <c r="L74" s="48">
        <v>12</v>
      </c>
      <c r="M74" s="49">
        <v>45042.403784722221</v>
      </c>
      <c r="N74" s="50">
        <v>45042.407824074071</v>
      </c>
      <c r="O74" s="51" t="s">
        <v>255</v>
      </c>
      <c r="P74" s="52" t="s">
        <v>255</v>
      </c>
      <c r="Q74" s="80" t="s">
        <v>193</v>
      </c>
      <c r="R74" s="53" t="s">
        <v>160</v>
      </c>
      <c r="S74" s="54" t="s">
        <v>266</v>
      </c>
      <c r="U74" s="80" t="s">
        <v>193</v>
      </c>
      <c r="V74" s="81">
        <v>5.0925925925925921E-4</v>
      </c>
      <c r="W74" s="82">
        <f t="shared" ref="W74:W137" si="8">V74</f>
        <v>5.0925925925925921E-4</v>
      </c>
      <c r="X74" s="83">
        <v>44</v>
      </c>
      <c r="Y74" s="65">
        <f t="shared" si="5"/>
        <v>-0.23307430136194271</v>
      </c>
      <c r="Z74" s="67" t="str">
        <f t="shared" si="6"/>
        <v/>
      </c>
      <c r="AA74" s="68" t="str">
        <f t="shared" si="7"/>
        <v/>
      </c>
      <c r="AE74" s="58" t="s">
        <v>550</v>
      </c>
      <c r="AF74" s="60">
        <f>QUARTILE($X$67:$X$129, 4)</f>
        <v>5546</v>
      </c>
      <c r="AH74" s="63"/>
      <c r="AI74" s="88">
        <v>-0.38709677419354849</v>
      </c>
      <c r="AK74" s="59">
        <v>40.655737704918053</v>
      </c>
      <c r="AP74" s="60">
        <v>-0.38709677419354849</v>
      </c>
      <c r="AQ74">
        <v>0</v>
      </c>
      <c r="BN74" s="59">
        <v>40.655737704918053</v>
      </c>
      <c r="BO74">
        <v>5</v>
      </c>
    </row>
    <row r="75" spans="1:67">
      <c r="A75" s="37" t="s">
        <v>147</v>
      </c>
      <c r="B75" s="38">
        <v>4004248</v>
      </c>
      <c r="C75" s="39">
        <v>1</v>
      </c>
      <c r="D75" s="40">
        <v>7</v>
      </c>
      <c r="E75" s="41">
        <v>37814</v>
      </c>
      <c r="F75" s="42" t="s">
        <v>148</v>
      </c>
      <c r="G75" s="43" t="s">
        <v>26</v>
      </c>
      <c r="H75" s="44">
        <v>2</v>
      </c>
      <c r="I75" s="45" t="s">
        <v>40</v>
      </c>
      <c r="J75" s="46" t="s">
        <v>41</v>
      </c>
      <c r="K75" s="47">
        <v>150</v>
      </c>
      <c r="L75" s="48">
        <v>13</v>
      </c>
      <c r="M75" s="49">
        <v>45042.40892361111</v>
      </c>
      <c r="N75" s="50">
        <v>45042.412962962961</v>
      </c>
      <c r="O75" s="51" t="s">
        <v>49</v>
      </c>
      <c r="P75" s="52" t="s">
        <v>49</v>
      </c>
      <c r="Q75" s="80" t="s">
        <v>179</v>
      </c>
      <c r="R75" s="53" t="s">
        <v>160</v>
      </c>
      <c r="S75" s="54" t="s">
        <v>267</v>
      </c>
      <c r="U75" s="80" t="s">
        <v>179</v>
      </c>
      <c r="V75" s="81">
        <v>1.0995370370370371E-3</v>
      </c>
      <c r="W75" s="82">
        <f t="shared" si="8"/>
        <v>1.0995370370370371E-3</v>
      </c>
      <c r="X75" s="83">
        <v>95</v>
      </c>
      <c r="Y75" s="65">
        <f t="shared" si="5"/>
        <v>-0.17013895130933981</v>
      </c>
      <c r="Z75" s="67" t="str">
        <f t="shared" si="6"/>
        <v/>
      </c>
      <c r="AA75" s="68" t="str">
        <f t="shared" si="7"/>
        <v/>
      </c>
      <c r="AE75" s="58" t="s">
        <v>542</v>
      </c>
      <c r="AF75" s="60">
        <f>AF73-AF71</f>
        <v>64</v>
      </c>
      <c r="AH75" s="64"/>
      <c r="AI75" s="88">
        <v>-0.37096774193548399</v>
      </c>
      <c r="AK75" s="59">
        <v>43.606557377049199</v>
      </c>
      <c r="AP75" s="60">
        <v>-0.37096774193548399</v>
      </c>
      <c r="AQ75">
        <v>0</v>
      </c>
      <c r="BN75" s="59">
        <v>43.606557377049199</v>
      </c>
      <c r="BO75">
        <v>4</v>
      </c>
    </row>
    <row r="76" spans="1:67">
      <c r="A76" s="37" t="s">
        <v>147</v>
      </c>
      <c r="B76" s="38">
        <v>4004337</v>
      </c>
      <c r="C76" s="39">
        <v>1</v>
      </c>
      <c r="D76" s="40">
        <v>7</v>
      </c>
      <c r="E76" s="41">
        <v>37814</v>
      </c>
      <c r="F76" s="42" t="s">
        <v>148</v>
      </c>
      <c r="G76" s="43" t="s">
        <v>26</v>
      </c>
      <c r="H76" s="44">
        <v>2</v>
      </c>
      <c r="I76" s="45" t="s">
        <v>40</v>
      </c>
      <c r="J76" s="46" t="s">
        <v>41</v>
      </c>
      <c r="K76" s="47">
        <v>150</v>
      </c>
      <c r="L76" s="48">
        <v>14</v>
      </c>
      <c r="M76" s="49">
        <v>45042.413483796299</v>
      </c>
      <c r="N76" s="50">
        <v>45042.417534722219</v>
      </c>
      <c r="O76" s="51" t="s">
        <v>49</v>
      </c>
      <c r="P76" s="52" t="s">
        <v>49</v>
      </c>
      <c r="Q76" s="80" t="s">
        <v>268</v>
      </c>
      <c r="R76" s="53" t="s">
        <v>160</v>
      </c>
      <c r="S76" s="54" t="s">
        <v>263</v>
      </c>
      <c r="U76" s="80" t="s">
        <v>268</v>
      </c>
      <c r="V76" s="81">
        <v>5.2083333333333333E-4</v>
      </c>
      <c r="W76" s="82">
        <f t="shared" si="8"/>
        <v>5.2083333333333333E-4</v>
      </c>
      <c r="X76" s="83">
        <v>45</v>
      </c>
      <c r="Y76" s="65">
        <f t="shared" si="5"/>
        <v>-0.23184027489032305</v>
      </c>
      <c r="Z76" s="67" t="str">
        <f t="shared" si="6"/>
        <v/>
      </c>
      <c r="AA76" s="68" t="str">
        <f t="shared" si="7"/>
        <v/>
      </c>
      <c r="AE76" s="58" t="s">
        <v>555</v>
      </c>
      <c r="AF76" s="60">
        <f>AF71 - 1.5*AF75</f>
        <v>-59</v>
      </c>
      <c r="AH76" s="63"/>
      <c r="AI76" s="88">
        <v>-0.35483870967741948</v>
      </c>
      <c r="AK76" s="59">
        <v>46.557377049180346</v>
      </c>
      <c r="AP76" s="60">
        <v>-0.35483870967741948</v>
      </c>
      <c r="AQ76">
        <v>0</v>
      </c>
      <c r="BN76" s="59">
        <v>46.557377049180346</v>
      </c>
      <c r="BO76">
        <v>2</v>
      </c>
    </row>
    <row r="77" spans="1:67">
      <c r="A77" s="37" t="s">
        <v>147</v>
      </c>
      <c r="B77" s="38">
        <v>4004382</v>
      </c>
      <c r="C77" s="39">
        <v>1</v>
      </c>
      <c r="D77" s="40">
        <v>7</v>
      </c>
      <c r="E77" s="41">
        <v>37814</v>
      </c>
      <c r="F77" s="42" t="s">
        <v>148</v>
      </c>
      <c r="G77" s="43" t="s">
        <v>26</v>
      </c>
      <c r="H77" s="44">
        <v>2</v>
      </c>
      <c r="I77" s="45" t="s">
        <v>40</v>
      </c>
      <c r="J77" s="46" t="s">
        <v>41</v>
      </c>
      <c r="K77" s="47">
        <v>150</v>
      </c>
      <c r="L77" s="48">
        <v>15</v>
      </c>
      <c r="M77" s="49">
        <v>45042.418310185189</v>
      </c>
      <c r="N77" s="50">
        <v>45042.422349537039</v>
      </c>
      <c r="O77" s="51" t="s">
        <v>255</v>
      </c>
      <c r="P77" s="52" t="s">
        <v>255</v>
      </c>
      <c r="Q77" s="80" t="s">
        <v>247</v>
      </c>
      <c r="R77" s="53" t="s">
        <v>75</v>
      </c>
      <c r="S77" s="54" t="s">
        <v>269</v>
      </c>
      <c r="U77" s="80" t="s">
        <v>247</v>
      </c>
      <c r="V77" s="81">
        <v>7.7546296296296304E-4</v>
      </c>
      <c r="W77" s="82">
        <f t="shared" si="8"/>
        <v>7.7546296296296304E-4</v>
      </c>
      <c r="X77" s="83">
        <v>67</v>
      </c>
      <c r="Y77" s="65">
        <f t="shared" si="5"/>
        <v>-0.20469169251469041</v>
      </c>
      <c r="Z77" s="67" t="str">
        <f t="shared" si="6"/>
        <v/>
      </c>
      <c r="AA77" s="68" t="str">
        <f t="shared" si="7"/>
        <v/>
      </c>
      <c r="AE77" s="58" t="s">
        <v>556</v>
      </c>
      <c r="AF77" s="60">
        <f>AF73 + 1.5*AF75</f>
        <v>197</v>
      </c>
      <c r="AH77" s="63"/>
      <c r="AI77" s="88">
        <v>-0.33870967741935498</v>
      </c>
      <c r="AK77" s="59">
        <v>49.508196721311499</v>
      </c>
      <c r="AP77" s="60">
        <v>-0.33870967741935498</v>
      </c>
      <c r="AQ77">
        <v>0</v>
      </c>
      <c r="BN77" s="59">
        <v>49.508196721311499</v>
      </c>
      <c r="BO77">
        <v>1</v>
      </c>
    </row>
    <row r="78" spans="1:67">
      <c r="A78" s="37" t="s">
        <v>147</v>
      </c>
      <c r="B78" s="38">
        <v>4004435</v>
      </c>
      <c r="C78" s="39">
        <v>1</v>
      </c>
      <c r="D78" s="40">
        <v>7</v>
      </c>
      <c r="E78" s="41">
        <v>37814</v>
      </c>
      <c r="F78" s="42" t="s">
        <v>148</v>
      </c>
      <c r="G78" s="43" t="s">
        <v>26</v>
      </c>
      <c r="H78" s="44">
        <v>2</v>
      </c>
      <c r="I78" s="45" t="s">
        <v>40</v>
      </c>
      <c r="J78" s="46" t="s">
        <v>41</v>
      </c>
      <c r="K78" s="47">
        <v>150</v>
      </c>
      <c r="L78" s="48">
        <v>16</v>
      </c>
      <c r="M78" s="49">
        <v>45042.422766203701</v>
      </c>
      <c r="N78" s="50">
        <v>45042.426805555559</v>
      </c>
      <c r="O78" s="51" t="s">
        <v>255</v>
      </c>
      <c r="P78" s="52" t="s">
        <v>255</v>
      </c>
      <c r="Q78" s="80" t="s">
        <v>204</v>
      </c>
      <c r="R78" s="53" t="s">
        <v>160</v>
      </c>
      <c r="S78" s="54" t="s">
        <v>270</v>
      </c>
      <c r="U78" s="80" t="s">
        <v>204</v>
      </c>
      <c r="V78" s="81">
        <v>4.0509259259259258E-4</v>
      </c>
      <c r="W78" s="82">
        <f t="shared" si="8"/>
        <v>4.0509259259259258E-4</v>
      </c>
      <c r="X78" s="83">
        <v>35</v>
      </c>
      <c r="Y78" s="65">
        <f t="shared" si="5"/>
        <v>-0.2441805396065197</v>
      </c>
      <c r="Z78" s="67" t="str">
        <f t="shared" si="6"/>
        <v/>
      </c>
      <c r="AA78" s="68" t="str">
        <f t="shared" si="7"/>
        <v/>
      </c>
      <c r="AF78" s="60"/>
      <c r="AI78" s="88">
        <v>-0.32258064516129048</v>
      </c>
      <c r="AK78" s="59">
        <v>52.459016393442653</v>
      </c>
      <c r="AP78" s="60">
        <v>-0.32258064516129048</v>
      </c>
      <c r="AQ78">
        <v>0</v>
      </c>
      <c r="BN78" s="59">
        <v>52.459016393442653</v>
      </c>
      <c r="BO78">
        <v>3</v>
      </c>
    </row>
    <row r="79" spans="1:67">
      <c r="A79" s="37" t="s">
        <v>147</v>
      </c>
      <c r="B79" s="38">
        <v>4004522</v>
      </c>
      <c r="C79" s="39">
        <v>1</v>
      </c>
      <c r="D79" s="40">
        <v>7</v>
      </c>
      <c r="E79" s="41">
        <v>37814</v>
      </c>
      <c r="F79" s="42" t="s">
        <v>148</v>
      </c>
      <c r="G79" s="43" t="s">
        <v>26</v>
      </c>
      <c r="H79" s="44">
        <v>2</v>
      </c>
      <c r="I79" s="45" t="s">
        <v>40</v>
      </c>
      <c r="J79" s="46" t="s">
        <v>41</v>
      </c>
      <c r="K79" s="47">
        <v>150</v>
      </c>
      <c r="L79" s="48">
        <v>17</v>
      </c>
      <c r="M79" s="49">
        <v>45042.427118055559</v>
      </c>
      <c r="N79" s="50">
        <v>45042.431168981479</v>
      </c>
      <c r="O79" s="51" t="s">
        <v>49</v>
      </c>
      <c r="P79" s="52" t="s">
        <v>255</v>
      </c>
      <c r="Q79" s="80" t="s">
        <v>72</v>
      </c>
      <c r="R79" s="53" t="s">
        <v>160</v>
      </c>
      <c r="S79" s="54" t="s">
        <v>254</v>
      </c>
      <c r="U79" s="80" t="s">
        <v>72</v>
      </c>
      <c r="V79" s="81">
        <v>3.1250000000000001E-4</v>
      </c>
      <c r="W79" s="82">
        <f t="shared" si="8"/>
        <v>3.1250000000000001E-4</v>
      </c>
      <c r="X79" s="83">
        <v>27</v>
      </c>
      <c r="Y79" s="65">
        <f t="shared" si="5"/>
        <v>-0.25405275137947703</v>
      </c>
      <c r="Z79" s="67" t="str">
        <f t="shared" si="6"/>
        <v/>
      </c>
      <c r="AA79" s="68" t="str">
        <f t="shared" si="7"/>
        <v/>
      </c>
      <c r="AE79" s="62" t="s">
        <v>561</v>
      </c>
      <c r="AF79" s="60">
        <v>-0.15</v>
      </c>
      <c r="AI79" s="88">
        <v>-0.30645161290322603</v>
      </c>
      <c r="AK79" s="59">
        <v>55.409836065573799</v>
      </c>
      <c r="AP79" s="60">
        <v>-0.30645161290322603</v>
      </c>
      <c r="AQ79">
        <v>0</v>
      </c>
      <c r="BN79" s="59">
        <v>55.409836065573799</v>
      </c>
      <c r="BO79">
        <v>2</v>
      </c>
    </row>
    <row r="80" spans="1:67">
      <c r="A80" s="37" t="s">
        <v>147</v>
      </c>
      <c r="B80" s="38">
        <v>4004749</v>
      </c>
      <c r="C80" s="39">
        <v>1</v>
      </c>
      <c r="D80" s="40">
        <v>7</v>
      </c>
      <c r="E80" s="41">
        <v>37814</v>
      </c>
      <c r="F80" s="42" t="s">
        <v>148</v>
      </c>
      <c r="G80" s="43" t="s">
        <v>26</v>
      </c>
      <c r="H80" s="44">
        <v>2</v>
      </c>
      <c r="I80" s="45" t="s">
        <v>40</v>
      </c>
      <c r="J80" s="46" t="s">
        <v>41</v>
      </c>
      <c r="K80" s="47">
        <v>150</v>
      </c>
      <c r="L80" s="48">
        <v>18</v>
      </c>
      <c r="M80" s="49">
        <v>45042.438368055547</v>
      </c>
      <c r="N80" s="50">
        <v>45042.442407407398</v>
      </c>
      <c r="O80" s="51" t="s">
        <v>49</v>
      </c>
      <c r="P80" s="52" t="s">
        <v>255</v>
      </c>
      <c r="Q80" s="80" t="s">
        <v>271</v>
      </c>
      <c r="R80" s="53" t="s">
        <v>160</v>
      </c>
      <c r="S80" s="54" t="s">
        <v>272</v>
      </c>
      <c r="U80" s="80" t="s">
        <v>271</v>
      </c>
      <c r="V80" s="81">
        <v>7.1990740740740739E-3</v>
      </c>
      <c r="W80" s="82">
        <f t="shared" si="8"/>
        <v>7.1990740740740739E-3</v>
      </c>
      <c r="X80" s="83">
        <v>622</v>
      </c>
      <c r="Y80" s="65">
        <f t="shared" si="5"/>
        <v>0.48019299923422348</v>
      </c>
      <c r="Z80" s="67" t="str">
        <f t="shared" si="6"/>
        <v>ㅇ</v>
      </c>
      <c r="AA80" s="68" t="str">
        <f t="shared" si="7"/>
        <v>ㅇ</v>
      </c>
      <c r="AI80" s="88">
        <v>-0.29032258064516153</v>
      </c>
      <c r="AK80" s="59">
        <v>58.360655737704946</v>
      </c>
      <c r="AP80" s="60">
        <v>-0.29032258064516153</v>
      </c>
      <c r="AQ80">
        <v>0</v>
      </c>
      <c r="BN80" s="59">
        <v>58.360655737704946</v>
      </c>
      <c r="BO80">
        <v>0</v>
      </c>
    </row>
    <row r="81" spans="1:76">
      <c r="A81" s="37" t="s">
        <v>147</v>
      </c>
      <c r="B81" s="38">
        <v>4004841</v>
      </c>
      <c r="C81" s="39">
        <v>1</v>
      </c>
      <c r="D81" s="40">
        <v>7</v>
      </c>
      <c r="E81" s="41">
        <v>37814</v>
      </c>
      <c r="F81" s="42" t="s">
        <v>148</v>
      </c>
      <c r="G81" s="43" t="s">
        <v>26</v>
      </c>
      <c r="H81" s="44">
        <v>2</v>
      </c>
      <c r="I81" s="45" t="s">
        <v>40</v>
      </c>
      <c r="J81" s="46" t="s">
        <v>41</v>
      </c>
      <c r="K81" s="47">
        <v>150</v>
      </c>
      <c r="L81" s="48">
        <v>19</v>
      </c>
      <c r="M81" s="49">
        <v>45042.442754629628</v>
      </c>
      <c r="N81" s="50">
        <v>45042.446805555563</v>
      </c>
      <c r="O81" s="51" t="s">
        <v>49</v>
      </c>
      <c r="P81" s="52" t="s">
        <v>49</v>
      </c>
      <c r="Q81" s="80" t="s">
        <v>98</v>
      </c>
      <c r="R81" s="53" t="s">
        <v>160</v>
      </c>
      <c r="S81" s="54" t="s">
        <v>273</v>
      </c>
      <c r="U81" s="80" t="s">
        <v>98</v>
      </c>
      <c r="V81" s="81">
        <v>3.4722222222222224E-4</v>
      </c>
      <c r="W81" s="82">
        <f t="shared" si="8"/>
        <v>3.4722222222222224E-4</v>
      </c>
      <c r="X81" s="83">
        <v>30</v>
      </c>
      <c r="Y81" s="65">
        <f t="shared" si="5"/>
        <v>-0.25035067196461802</v>
      </c>
      <c r="Z81" s="67" t="str">
        <f t="shared" si="6"/>
        <v/>
      </c>
      <c r="AA81" s="68" t="str">
        <f t="shared" si="7"/>
        <v/>
      </c>
      <c r="AI81" s="88">
        <v>-0.27419354838709703</v>
      </c>
      <c r="AK81" s="59">
        <v>61.311475409836099</v>
      </c>
      <c r="AP81" s="60">
        <v>-0.27419354838709703</v>
      </c>
      <c r="AQ81">
        <v>0</v>
      </c>
      <c r="BN81" s="59">
        <v>61.311475409836099</v>
      </c>
      <c r="BO81">
        <v>0</v>
      </c>
      <c r="BQ81" s="92"/>
      <c r="BR81" s="92"/>
      <c r="BS81" s="92"/>
      <c r="BT81" s="92"/>
      <c r="BU81" s="92"/>
      <c r="BV81" s="92"/>
      <c r="BW81" s="93"/>
      <c r="BX81" s="93"/>
    </row>
    <row r="82" spans="1:76">
      <c r="A82" s="37" t="s">
        <v>147</v>
      </c>
      <c r="B82" s="38">
        <v>4004937</v>
      </c>
      <c r="C82" s="39">
        <v>1</v>
      </c>
      <c r="D82" s="40">
        <v>7</v>
      </c>
      <c r="E82" s="41">
        <v>37814</v>
      </c>
      <c r="F82" s="42" t="s">
        <v>148</v>
      </c>
      <c r="G82" s="43" t="s">
        <v>26</v>
      </c>
      <c r="H82" s="44">
        <v>2</v>
      </c>
      <c r="I82" s="45" t="s">
        <v>40</v>
      </c>
      <c r="J82" s="46" t="s">
        <v>41</v>
      </c>
      <c r="K82" s="47">
        <v>150</v>
      </c>
      <c r="L82" s="48">
        <v>20</v>
      </c>
      <c r="M82" s="49">
        <v>45042.447141203702</v>
      </c>
      <c r="N82" s="50">
        <v>45042.451192129629</v>
      </c>
      <c r="O82" s="51" t="s">
        <v>49</v>
      </c>
      <c r="P82" s="52" t="s">
        <v>49</v>
      </c>
      <c r="Q82" s="80" t="s">
        <v>98</v>
      </c>
      <c r="R82" s="53" t="s">
        <v>160</v>
      </c>
      <c r="S82" s="54" t="s">
        <v>274</v>
      </c>
      <c r="U82" s="80" t="s">
        <v>98</v>
      </c>
      <c r="V82" s="81">
        <v>3.4722222222222224E-4</v>
      </c>
      <c r="W82" s="82">
        <f t="shared" si="8"/>
        <v>3.4722222222222224E-4</v>
      </c>
      <c r="X82" s="83">
        <v>30</v>
      </c>
      <c r="Y82" s="65">
        <f t="shared" si="5"/>
        <v>-0.25035067196461802</v>
      </c>
      <c r="Z82" s="67" t="str">
        <f t="shared" si="6"/>
        <v/>
      </c>
      <c r="AA82" s="68" t="str">
        <f t="shared" si="7"/>
        <v/>
      </c>
      <c r="AI82" s="88">
        <v>-0.25806451612903253</v>
      </c>
      <c r="AK82" s="59">
        <v>64.262295081967252</v>
      </c>
      <c r="AP82" s="60">
        <v>-0.25806451612903253</v>
      </c>
      <c r="AQ82">
        <v>0</v>
      </c>
      <c r="BN82" s="59">
        <v>64.262295081967252</v>
      </c>
      <c r="BO82">
        <v>1</v>
      </c>
      <c r="BQ82" s="92"/>
      <c r="BR82" s="92"/>
      <c r="BS82" s="92"/>
      <c r="BT82" s="92"/>
      <c r="BU82" s="92"/>
      <c r="BV82" s="92"/>
    </row>
    <row r="83" spans="1:76">
      <c r="A83" s="37" t="s">
        <v>147</v>
      </c>
      <c r="B83" s="38">
        <v>4005081</v>
      </c>
      <c r="C83" s="39">
        <v>1</v>
      </c>
      <c r="D83" s="40">
        <v>7</v>
      </c>
      <c r="E83" s="41">
        <v>37814</v>
      </c>
      <c r="F83" s="42" t="s">
        <v>148</v>
      </c>
      <c r="G83" s="43" t="s">
        <v>26</v>
      </c>
      <c r="H83" s="44">
        <v>2</v>
      </c>
      <c r="I83" s="45" t="s">
        <v>40</v>
      </c>
      <c r="J83" s="46" t="s">
        <v>41</v>
      </c>
      <c r="K83" s="47">
        <v>150</v>
      </c>
      <c r="L83" s="48">
        <v>21</v>
      </c>
      <c r="M83" s="49">
        <v>45042.452881944453</v>
      </c>
      <c r="N83" s="50">
        <v>45042.456921296303</v>
      </c>
      <c r="O83" s="51" t="s">
        <v>255</v>
      </c>
      <c r="P83" s="52" t="s">
        <v>275</v>
      </c>
      <c r="Q83" s="80" t="s">
        <v>276</v>
      </c>
      <c r="R83" s="53" t="s">
        <v>75</v>
      </c>
      <c r="S83" s="54" t="s">
        <v>277</v>
      </c>
      <c r="U83" s="80" t="s">
        <v>276</v>
      </c>
      <c r="V83" s="81">
        <v>1.689814814814815E-3</v>
      </c>
      <c r="W83" s="82">
        <f t="shared" si="8"/>
        <v>1.689814814814815E-3</v>
      </c>
      <c r="X83" s="83">
        <v>146</v>
      </c>
      <c r="Y83" s="65">
        <f t="shared" si="5"/>
        <v>-0.10720360125673691</v>
      </c>
      <c r="Z83" s="67" t="str">
        <f t="shared" si="6"/>
        <v/>
      </c>
      <c r="AA83" s="68" t="str">
        <f t="shared" si="7"/>
        <v>ㅇ</v>
      </c>
      <c r="AI83" s="88">
        <v>-0.24193548387096803</v>
      </c>
      <c r="AK83" s="59">
        <v>67.213114754098399</v>
      </c>
      <c r="AP83" s="60">
        <v>-0.24193548387096803</v>
      </c>
      <c r="AQ83">
        <v>11</v>
      </c>
      <c r="BN83" s="59">
        <v>67.213114754098399</v>
      </c>
      <c r="BO83">
        <v>2</v>
      </c>
      <c r="BQ83" s="92"/>
      <c r="BR83" s="92"/>
      <c r="BS83" s="92"/>
      <c r="BT83" s="92"/>
      <c r="BU83" s="92"/>
      <c r="BV83" s="92"/>
    </row>
    <row r="84" spans="1:76">
      <c r="A84" s="37" t="s">
        <v>147</v>
      </c>
      <c r="B84" s="38">
        <v>4005198</v>
      </c>
      <c r="C84" s="39">
        <v>1</v>
      </c>
      <c r="D84" s="40">
        <v>7</v>
      </c>
      <c r="E84" s="41">
        <v>37814</v>
      </c>
      <c r="F84" s="42" t="s">
        <v>148</v>
      </c>
      <c r="G84" s="43" t="s">
        <v>26</v>
      </c>
      <c r="H84" s="44">
        <v>2</v>
      </c>
      <c r="I84" s="45" t="s">
        <v>40</v>
      </c>
      <c r="J84" s="46" t="s">
        <v>41</v>
      </c>
      <c r="K84" s="47">
        <v>150</v>
      </c>
      <c r="L84" s="48">
        <v>22</v>
      </c>
      <c r="M84" s="49">
        <v>45042.45821759259</v>
      </c>
      <c r="N84" s="50">
        <v>45042.462268518517</v>
      </c>
      <c r="O84" s="51" t="s">
        <v>49</v>
      </c>
      <c r="P84" s="52" t="s">
        <v>255</v>
      </c>
      <c r="Q84" s="80" t="s">
        <v>278</v>
      </c>
      <c r="R84" s="53" t="s">
        <v>160</v>
      </c>
      <c r="S84" s="54" t="s">
        <v>279</v>
      </c>
      <c r="U84" s="80" t="s">
        <v>278</v>
      </c>
      <c r="V84" s="81">
        <v>1.2962962962962963E-3</v>
      </c>
      <c r="W84" s="82">
        <f t="shared" si="8"/>
        <v>1.2962962962962963E-3</v>
      </c>
      <c r="X84" s="83">
        <v>112</v>
      </c>
      <c r="Y84" s="65">
        <f t="shared" si="5"/>
        <v>-0.1491605012918055</v>
      </c>
      <c r="Z84" s="67" t="str">
        <f t="shared" si="6"/>
        <v/>
      </c>
      <c r="AA84" s="68" t="str">
        <f t="shared" si="7"/>
        <v>ㅇ</v>
      </c>
      <c r="AI84" s="88">
        <v>-0.22580645161290352</v>
      </c>
      <c r="AK84" s="59">
        <v>70.163934426229545</v>
      </c>
      <c r="AP84" s="60">
        <v>-0.22580645161290352</v>
      </c>
      <c r="AQ84">
        <v>18</v>
      </c>
      <c r="BN84" s="59">
        <v>70.163934426229545</v>
      </c>
      <c r="BO84">
        <v>0</v>
      </c>
      <c r="BQ84" s="92"/>
      <c r="BR84" s="92"/>
      <c r="BS84" s="92"/>
      <c r="BT84" s="92"/>
      <c r="BU84" s="92"/>
      <c r="BV84" s="92"/>
    </row>
    <row r="85" spans="1:76">
      <c r="A85" s="37" t="s">
        <v>147</v>
      </c>
      <c r="B85" s="38">
        <v>4005321</v>
      </c>
      <c r="C85" s="39">
        <v>1</v>
      </c>
      <c r="D85" s="40">
        <v>7</v>
      </c>
      <c r="E85" s="41">
        <v>37814</v>
      </c>
      <c r="F85" s="42" t="s">
        <v>148</v>
      </c>
      <c r="G85" s="43" t="s">
        <v>26</v>
      </c>
      <c r="H85" s="44">
        <v>2</v>
      </c>
      <c r="I85" s="45" t="s">
        <v>40</v>
      </c>
      <c r="J85" s="46" t="s">
        <v>41</v>
      </c>
      <c r="K85" s="47">
        <v>150</v>
      </c>
      <c r="L85" s="48">
        <v>23</v>
      </c>
      <c r="M85" s="49">
        <v>45042.463414351849</v>
      </c>
      <c r="N85" s="50">
        <v>45042.467453703714</v>
      </c>
      <c r="O85" s="51" t="s">
        <v>49</v>
      </c>
      <c r="P85" s="52" t="s">
        <v>255</v>
      </c>
      <c r="Q85" s="80" t="s">
        <v>280</v>
      </c>
      <c r="R85" s="53" t="s">
        <v>160</v>
      </c>
      <c r="S85" s="54" t="s">
        <v>281</v>
      </c>
      <c r="U85" s="80" t="s">
        <v>280</v>
      </c>
      <c r="V85" s="81">
        <v>1.1458333333333333E-3</v>
      </c>
      <c r="W85" s="82">
        <f t="shared" si="8"/>
        <v>1.1458333333333333E-3</v>
      </c>
      <c r="X85" s="83">
        <v>99</v>
      </c>
      <c r="Y85" s="65">
        <f t="shared" si="5"/>
        <v>-0.16520284542286115</v>
      </c>
      <c r="Z85" s="67" t="str">
        <f t="shared" si="6"/>
        <v/>
      </c>
      <c r="AA85" s="68" t="str">
        <f t="shared" si="7"/>
        <v/>
      </c>
      <c r="AI85" s="88">
        <v>-0.20967741935483902</v>
      </c>
      <c r="AK85" s="59">
        <v>73.114754098360692</v>
      </c>
      <c r="AP85" s="60">
        <v>-0.20967741935483902</v>
      </c>
      <c r="AQ85">
        <v>5</v>
      </c>
      <c r="BN85" s="59">
        <v>73.114754098360692</v>
      </c>
      <c r="BO85">
        <v>2</v>
      </c>
      <c r="BQ85" s="92"/>
      <c r="BR85" s="92"/>
      <c r="BS85" s="92"/>
      <c r="BT85" s="92"/>
      <c r="BU85" s="92"/>
      <c r="BV85" s="92"/>
    </row>
    <row r="86" spans="1:76">
      <c r="A86" s="37" t="s">
        <v>147</v>
      </c>
      <c r="B86" s="38">
        <v>4005430</v>
      </c>
      <c r="C86" s="39">
        <v>1</v>
      </c>
      <c r="D86" s="40">
        <v>7</v>
      </c>
      <c r="E86" s="41">
        <v>37814</v>
      </c>
      <c r="F86" s="42" t="s">
        <v>148</v>
      </c>
      <c r="G86" s="43" t="s">
        <v>26</v>
      </c>
      <c r="H86" s="44">
        <v>2</v>
      </c>
      <c r="I86" s="45" t="s">
        <v>40</v>
      </c>
      <c r="J86" s="46" t="s">
        <v>41</v>
      </c>
      <c r="K86" s="47">
        <v>150</v>
      </c>
      <c r="L86" s="48">
        <v>24</v>
      </c>
      <c r="M86" s="49">
        <v>45042.468391203707</v>
      </c>
      <c r="N86" s="50">
        <v>45042.472430555557</v>
      </c>
      <c r="O86" s="51" t="s">
        <v>49</v>
      </c>
      <c r="P86" s="52" t="s">
        <v>255</v>
      </c>
      <c r="Q86" s="80" t="s">
        <v>282</v>
      </c>
      <c r="R86" s="53" t="s">
        <v>75</v>
      </c>
      <c r="S86" s="54" t="s">
        <v>283</v>
      </c>
      <c r="U86" s="80" t="s">
        <v>282</v>
      </c>
      <c r="V86" s="81">
        <v>9.2592592592592585E-4</v>
      </c>
      <c r="W86" s="82">
        <f t="shared" si="8"/>
        <v>9.2592592592592585E-4</v>
      </c>
      <c r="X86" s="83">
        <v>80</v>
      </c>
      <c r="Y86" s="65">
        <f t="shared" si="5"/>
        <v>-0.18864934838363479</v>
      </c>
      <c r="Z86" s="67" t="str">
        <f t="shared" si="6"/>
        <v/>
      </c>
      <c r="AA86" s="68" t="str">
        <f t="shared" si="7"/>
        <v/>
      </c>
      <c r="AI86" s="88">
        <v>-0.19354838709677452</v>
      </c>
      <c r="AK86" s="59">
        <v>76.065573770491852</v>
      </c>
      <c r="AP86" s="60">
        <v>-0.19354838709677452</v>
      </c>
      <c r="AQ86">
        <v>5</v>
      </c>
      <c r="BN86" s="59">
        <v>76.065573770491852</v>
      </c>
      <c r="BO86">
        <v>2</v>
      </c>
      <c r="BQ86" s="92"/>
      <c r="BR86" s="92"/>
      <c r="BS86" s="92"/>
      <c r="BT86" s="92"/>
      <c r="BU86" s="92"/>
      <c r="BV86" s="92"/>
    </row>
    <row r="87" spans="1:76">
      <c r="A87" s="37" t="s">
        <v>147</v>
      </c>
      <c r="B87" s="38">
        <v>4005526</v>
      </c>
      <c r="C87" s="39">
        <v>1</v>
      </c>
      <c r="D87" s="40">
        <v>7</v>
      </c>
      <c r="E87" s="41">
        <v>37814</v>
      </c>
      <c r="F87" s="42" t="s">
        <v>148</v>
      </c>
      <c r="G87" s="43" t="s">
        <v>26</v>
      </c>
      <c r="H87" s="44">
        <v>2</v>
      </c>
      <c r="I87" s="45" t="s">
        <v>40</v>
      </c>
      <c r="J87" s="46" t="s">
        <v>41</v>
      </c>
      <c r="K87" s="47">
        <v>150</v>
      </c>
      <c r="L87" s="48">
        <v>25</v>
      </c>
      <c r="M87" s="49">
        <v>45042.472766203697</v>
      </c>
      <c r="N87" s="50">
        <v>45042.476817129631</v>
      </c>
      <c r="O87" s="51" t="s">
        <v>49</v>
      </c>
      <c r="P87" s="52" t="s">
        <v>255</v>
      </c>
      <c r="Q87" s="80" t="s">
        <v>284</v>
      </c>
      <c r="R87" s="53" t="s">
        <v>75</v>
      </c>
      <c r="S87" s="54" t="s">
        <v>274</v>
      </c>
      <c r="U87" s="80" t="s">
        <v>284</v>
      </c>
      <c r="V87" s="81">
        <v>3.3564814814814812E-4</v>
      </c>
      <c r="W87" s="82">
        <f t="shared" si="8"/>
        <v>3.3564814814814812E-4</v>
      </c>
      <c r="X87" s="83">
        <v>29</v>
      </c>
      <c r="Y87" s="65">
        <f t="shared" si="5"/>
        <v>-0.25158469843623765</v>
      </c>
      <c r="Z87" s="67" t="str">
        <f t="shared" si="6"/>
        <v/>
      </c>
      <c r="AA87" s="68" t="str">
        <f t="shared" si="7"/>
        <v/>
      </c>
      <c r="AI87" s="88">
        <v>-0.17741935483871002</v>
      </c>
      <c r="AK87" s="59">
        <v>79.016393442622999</v>
      </c>
      <c r="AP87" s="60">
        <v>-0.17741935483871002</v>
      </c>
      <c r="AQ87">
        <v>3</v>
      </c>
      <c r="BN87" s="59">
        <v>79.016393442622999</v>
      </c>
      <c r="BO87">
        <v>0</v>
      </c>
      <c r="BQ87" s="92"/>
      <c r="BR87" s="92"/>
      <c r="BS87" s="92"/>
      <c r="BT87" s="92"/>
      <c r="BU87" s="92"/>
      <c r="BV87" s="92"/>
    </row>
    <row r="88" spans="1:76">
      <c r="A88" s="37" t="s">
        <v>147</v>
      </c>
      <c r="B88" s="38">
        <v>4005582</v>
      </c>
      <c r="C88" s="39">
        <v>1</v>
      </c>
      <c r="D88" s="40">
        <v>7</v>
      </c>
      <c r="E88" s="41">
        <v>37814</v>
      </c>
      <c r="F88" s="42" t="s">
        <v>148</v>
      </c>
      <c r="G88" s="43" t="s">
        <v>26</v>
      </c>
      <c r="H88" s="44">
        <v>2</v>
      </c>
      <c r="I88" s="45" t="s">
        <v>40</v>
      </c>
      <c r="J88" s="46" t="s">
        <v>41</v>
      </c>
      <c r="K88" s="47">
        <v>150</v>
      </c>
      <c r="L88" s="48">
        <v>26</v>
      </c>
      <c r="M88" s="49">
        <v>45042.477256944447</v>
      </c>
      <c r="N88" s="50">
        <v>45042.481296296297</v>
      </c>
      <c r="O88" s="51" t="s">
        <v>49</v>
      </c>
      <c r="P88" s="52" t="s">
        <v>255</v>
      </c>
      <c r="Q88" s="80" t="s">
        <v>258</v>
      </c>
      <c r="R88" s="53" t="s">
        <v>160</v>
      </c>
      <c r="S88" s="54" t="s">
        <v>259</v>
      </c>
      <c r="U88" s="80" t="s">
        <v>258</v>
      </c>
      <c r="V88" s="81">
        <v>4.2824074074074075E-4</v>
      </c>
      <c r="W88" s="82">
        <f t="shared" si="8"/>
        <v>4.2824074074074075E-4</v>
      </c>
      <c r="X88" s="83">
        <v>37</v>
      </c>
      <c r="Y88" s="65">
        <f t="shared" si="5"/>
        <v>-0.24171248666328035</v>
      </c>
      <c r="Z88" s="67" t="str">
        <f t="shared" si="6"/>
        <v/>
      </c>
      <c r="AA88" s="68" t="str">
        <f t="shared" si="7"/>
        <v/>
      </c>
      <c r="AI88" s="88">
        <v>-0.16129032258064552</v>
      </c>
      <c r="AK88" s="59">
        <v>81.967213114754145</v>
      </c>
      <c r="AP88" s="60">
        <v>-0.16129032258064552</v>
      </c>
      <c r="AQ88">
        <v>4</v>
      </c>
      <c r="BN88" s="59">
        <v>81.967213114754145</v>
      </c>
      <c r="BO88">
        <v>1</v>
      </c>
      <c r="BQ88" s="92"/>
      <c r="BR88" s="92"/>
      <c r="BS88" s="92"/>
      <c r="BT88" s="92"/>
      <c r="BU88" s="92"/>
      <c r="BV88" s="92"/>
    </row>
    <row r="89" spans="1:76">
      <c r="A89" s="37" t="s">
        <v>147</v>
      </c>
      <c r="B89" s="38">
        <v>4005632</v>
      </c>
      <c r="C89" s="39">
        <v>1</v>
      </c>
      <c r="D89" s="40">
        <v>7</v>
      </c>
      <c r="E89" s="41">
        <v>37814</v>
      </c>
      <c r="F89" s="42" t="s">
        <v>148</v>
      </c>
      <c r="G89" s="43" t="s">
        <v>26</v>
      </c>
      <c r="H89" s="44">
        <v>2</v>
      </c>
      <c r="I89" s="45" t="s">
        <v>40</v>
      </c>
      <c r="J89" s="46" t="s">
        <v>41</v>
      </c>
      <c r="K89" s="47">
        <v>150</v>
      </c>
      <c r="L89" s="48">
        <v>27</v>
      </c>
      <c r="M89" s="49">
        <v>45042.481747685182</v>
      </c>
      <c r="N89" s="50">
        <v>45042.48578703704</v>
      </c>
      <c r="O89" s="51" t="s">
        <v>49</v>
      </c>
      <c r="P89" s="52" t="s">
        <v>255</v>
      </c>
      <c r="Q89" s="80" t="s">
        <v>256</v>
      </c>
      <c r="R89" s="53" t="s">
        <v>75</v>
      </c>
      <c r="S89" s="54" t="s">
        <v>257</v>
      </c>
      <c r="U89" s="80" t="s">
        <v>256</v>
      </c>
      <c r="V89" s="81">
        <v>4.3981481481481481E-4</v>
      </c>
      <c r="W89" s="82">
        <f t="shared" si="8"/>
        <v>4.3981481481481481E-4</v>
      </c>
      <c r="X89" s="83">
        <v>38</v>
      </c>
      <c r="Y89" s="65">
        <f t="shared" si="5"/>
        <v>-0.24047846019166069</v>
      </c>
      <c r="Z89" s="67" t="str">
        <f t="shared" si="6"/>
        <v/>
      </c>
      <c r="AA89" s="68" t="str">
        <f t="shared" si="7"/>
        <v/>
      </c>
      <c r="AI89" s="88">
        <v>-0.14516129032258102</v>
      </c>
      <c r="AK89" s="59">
        <v>84.918032786885306</v>
      </c>
      <c r="AP89" s="60">
        <v>-0.14516129032258102</v>
      </c>
      <c r="AQ89">
        <v>2</v>
      </c>
      <c r="BN89" s="59">
        <v>84.918032786885306</v>
      </c>
      <c r="BO89">
        <v>0</v>
      </c>
      <c r="BQ89" s="92"/>
      <c r="BR89" s="92"/>
      <c r="BS89" s="92"/>
      <c r="BT89" s="92"/>
      <c r="BU89" s="92"/>
      <c r="BV89" s="92"/>
    </row>
    <row r="90" spans="1:76">
      <c r="A90" s="37" t="s">
        <v>147</v>
      </c>
      <c r="B90" s="38">
        <v>4005677</v>
      </c>
      <c r="C90" s="39">
        <v>1</v>
      </c>
      <c r="D90" s="40">
        <v>7</v>
      </c>
      <c r="E90" s="41">
        <v>37814</v>
      </c>
      <c r="F90" s="42" t="s">
        <v>148</v>
      </c>
      <c r="G90" s="43" t="s">
        <v>26</v>
      </c>
      <c r="H90" s="44">
        <v>2</v>
      </c>
      <c r="I90" s="45" t="s">
        <v>40</v>
      </c>
      <c r="J90" s="46" t="s">
        <v>41</v>
      </c>
      <c r="K90" s="47">
        <v>150</v>
      </c>
      <c r="L90" s="48">
        <v>28</v>
      </c>
      <c r="M90" s="49">
        <v>45042.486655092587</v>
      </c>
      <c r="N90" s="50">
        <v>45042.490694444437</v>
      </c>
      <c r="O90" s="51" t="s">
        <v>255</v>
      </c>
      <c r="P90" s="52" t="s">
        <v>255</v>
      </c>
      <c r="Q90" s="80" t="s">
        <v>285</v>
      </c>
      <c r="R90" s="53" t="s">
        <v>160</v>
      </c>
      <c r="S90" s="54" t="s">
        <v>286</v>
      </c>
      <c r="U90" s="80" t="s">
        <v>285</v>
      </c>
      <c r="V90" s="81">
        <v>8.6805555555555551E-4</v>
      </c>
      <c r="W90" s="82">
        <f t="shared" si="8"/>
        <v>8.6805555555555551E-4</v>
      </c>
      <c r="X90" s="83">
        <v>75</v>
      </c>
      <c r="Y90" s="65">
        <f t="shared" si="5"/>
        <v>-0.19481948074173311</v>
      </c>
      <c r="Z90" s="67" t="str">
        <f t="shared" si="6"/>
        <v/>
      </c>
      <c r="AA90" s="68" t="str">
        <f t="shared" si="7"/>
        <v/>
      </c>
      <c r="AI90" s="88">
        <v>-0.12903225806451651</v>
      </c>
      <c r="AK90" s="59">
        <v>87.868852459016452</v>
      </c>
      <c r="AP90" s="60">
        <v>-0.12903225806451651</v>
      </c>
      <c r="AQ90">
        <v>1</v>
      </c>
      <c r="BN90" s="59">
        <v>87.868852459016452</v>
      </c>
      <c r="BO90">
        <v>0</v>
      </c>
      <c r="BQ90" s="92"/>
      <c r="BR90" s="92"/>
      <c r="BS90" s="92"/>
      <c r="BT90" s="92"/>
      <c r="BU90" s="92"/>
      <c r="BV90" s="92"/>
    </row>
    <row r="91" spans="1:76">
      <c r="A91" s="37" t="s">
        <v>147</v>
      </c>
      <c r="B91" s="38">
        <v>4005722</v>
      </c>
      <c r="C91" s="39">
        <v>1</v>
      </c>
      <c r="D91" s="40">
        <v>7</v>
      </c>
      <c r="E91" s="41">
        <v>37814</v>
      </c>
      <c r="F91" s="42" t="s">
        <v>148</v>
      </c>
      <c r="G91" s="43" t="s">
        <v>26</v>
      </c>
      <c r="H91" s="44">
        <v>2</v>
      </c>
      <c r="I91" s="45" t="s">
        <v>40</v>
      </c>
      <c r="J91" s="46" t="s">
        <v>41</v>
      </c>
      <c r="K91" s="47">
        <v>150</v>
      </c>
      <c r="L91" s="48">
        <v>29</v>
      </c>
      <c r="M91" s="49">
        <v>45042.491284722222</v>
      </c>
      <c r="N91" s="50">
        <v>45042.495324074072</v>
      </c>
      <c r="O91" s="51" t="s">
        <v>255</v>
      </c>
      <c r="P91" s="52" t="s">
        <v>255</v>
      </c>
      <c r="Q91" s="80" t="s">
        <v>287</v>
      </c>
      <c r="R91" s="53" t="s">
        <v>160</v>
      </c>
      <c r="S91" s="54" t="s">
        <v>288</v>
      </c>
      <c r="U91" s="80" t="s">
        <v>287</v>
      </c>
      <c r="V91" s="81">
        <v>5.9027777777777778E-4</v>
      </c>
      <c r="W91" s="82">
        <f t="shared" si="8"/>
        <v>5.9027777777777778E-4</v>
      </c>
      <c r="X91" s="83">
        <v>51</v>
      </c>
      <c r="Y91" s="65">
        <f t="shared" si="5"/>
        <v>-0.22443611606060504</v>
      </c>
      <c r="Z91" s="67" t="str">
        <f t="shared" si="6"/>
        <v/>
      </c>
      <c r="AA91" s="68" t="str">
        <f t="shared" si="7"/>
        <v/>
      </c>
      <c r="AI91" s="88">
        <v>-0.11290322580645207</v>
      </c>
      <c r="AK91" s="59">
        <v>90.819672131147598</v>
      </c>
      <c r="AP91" s="60">
        <v>-0.11290322580645207</v>
      </c>
      <c r="AQ91">
        <v>1</v>
      </c>
      <c r="BN91" s="59">
        <v>90.819672131147598</v>
      </c>
      <c r="BO91">
        <v>0</v>
      </c>
      <c r="BQ91" s="92"/>
      <c r="BR91" s="92"/>
      <c r="BS91" s="92"/>
      <c r="BT91" s="92"/>
      <c r="BU91" s="92"/>
      <c r="BV91" s="92"/>
    </row>
    <row r="92" spans="1:76">
      <c r="A92" s="37" t="s">
        <v>147</v>
      </c>
      <c r="B92" s="38">
        <v>4005768</v>
      </c>
      <c r="C92" s="39">
        <v>1</v>
      </c>
      <c r="D92" s="40">
        <v>7</v>
      </c>
      <c r="E92" s="41">
        <v>37814</v>
      </c>
      <c r="F92" s="42" t="s">
        <v>148</v>
      </c>
      <c r="G92" s="43" t="s">
        <v>26</v>
      </c>
      <c r="H92" s="44">
        <v>2</v>
      </c>
      <c r="I92" s="45" t="s">
        <v>40</v>
      </c>
      <c r="J92" s="46" t="s">
        <v>41</v>
      </c>
      <c r="K92" s="47">
        <v>150</v>
      </c>
      <c r="L92" s="48">
        <v>30</v>
      </c>
      <c r="M92" s="49">
        <v>45042.496157407397</v>
      </c>
      <c r="N92" s="50">
        <v>45042.500208333331</v>
      </c>
      <c r="O92" s="51" t="s">
        <v>49</v>
      </c>
      <c r="P92" s="52" t="s">
        <v>49</v>
      </c>
      <c r="Q92" s="80" t="s">
        <v>233</v>
      </c>
      <c r="R92" s="53" t="s">
        <v>160</v>
      </c>
      <c r="S92" s="54" t="s">
        <v>289</v>
      </c>
      <c r="U92" s="80" t="s">
        <v>233</v>
      </c>
      <c r="V92" s="81">
        <v>8.2175925925925917E-4</v>
      </c>
      <c r="W92" s="82">
        <f t="shared" si="8"/>
        <v>8.2175925925925917E-4</v>
      </c>
      <c r="X92" s="83">
        <v>71</v>
      </c>
      <c r="Y92" s="65">
        <f t="shared" si="5"/>
        <v>-0.19975558662821175</v>
      </c>
      <c r="Z92" s="67" t="str">
        <f t="shared" si="6"/>
        <v/>
      </c>
      <c r="AA92" s="68" t="str">
        <f t="shared" si="7"/>
        <v/>
      </c>
      <c r="AI92" s="88">
        <v>-9.6774193548387566E-2</v>
      </c>
      <c r="AK92" s="59">
        <v>93.770491803278745</v>
      </c>
      <c r="AP92" s="60">
        <v>-9.6774193548387566E-2</v>
      </c>
      <c r="AQ92">
        <v>1</v>
      </c>
      <c r="BN92" s="59">
        <v>93.770491803278745</v>
      </c>
      <c r="BO92">
        <v>1</v>
      </c>
    </row>
    <row r="93" spans="1:76">
      <c r="A93" s="37" t="s">
        <v>147</v>
      </c>
      <c r="B93" s="38">
        <v>4005814</v>
      </c>
      <c r="C93" s="39">
        <v>1</v>
      </c>
      <c r="D93" s="40">
        <v>7</v>
      </c>
      <c r="E93" s="41">
        <v>37814</v>
      </c>
      <c r="F93" s="42" t="s">
        <v>148</v>
      </c>
      <c r="G93" s="43" t="s">
        <v>26</v>
      </c>
      <c r="H93" s="44">
        <v>2</v>
      </c>
      <c r="I93" s="45" t="s">
        <v>40</v>
      </c>
      <c r="J93" s="46" t="s">
        <v>41</v>
      </c>
      <c r="K93" s="47">
        <v>150</v>
      </c>
      <c r="L93" s="48">
        <v>31</v>
      </c>
      <c r="M93" s="49">
        <v>45042.500694444447</v>
      </c>
      <c r="N93" s="50">
        <v>45042.504745370366</v>
      </c>
      <c r="O93" s="51" t="s">
        <v>49</v>
      </c>
      <c r="P93" s="52" t="s">
        <v>49</v>
      </c>
      <c r="Q93" s="80" t="s">
        <v>215</v>
      </c>
      <c r="R93" s="53" t="s">
        <v>160</v>
      </c>
      <c r="S93" s="54" t="s">
        <v>290</v>
      </c>
      <c r="U93" s="80" t="s">
        <v>215</v>
      </c>
      <c r="V93" s="81">
        <v>4.8611111111111104E-4</v>
      </c>
      <c r="W93" s="82">
        <f t="shared" si="8"/>
        <v>4.8611111111111104E-4</v>
      </c>
      <c r="X93" s="83">
        <v>42</v>
      </c>
      <c r="Y93" s="65">
        <f t="shared" si="5"/>
        <v>-0.23554235430518203</v>
      </c>
      <c r="Z93" s="67" t="str">
        <f t="shared" si="6"/>
        <v/>
      </c>
      <c r="AA93" s="68" t="str">
        <f t="shared" si="7"/>
        <v/>
      </c>
      <c r="AI93" s="88">
        <v>-8.0645161290323064E-2</v>
      </c>
      <c r="AK93" s="59">
        <v>96.721311475409891</v>
      </c>
      <c r="AP93" s="60">
        <v>-8.0645161290323064E-2</v>
      </c>
      <c r="AQ93">
        <v>0</v>
      </c>
      <c r="BN93" s="59">
        <v>96.721311475409891</v>
      </c>
      <c r="BO93">
        <v>2</v>
      </c>
    </row>
    <row r="94" spans="1:76">
      <c r="A94" s="37" t="s">
        <v>147</v>
      </c>
      <c r="B94" s="38">
        <v>4005856</v>
      </c>
      <c r="C94" s="39">
        <v>1</v>
      </c>
      <c r="D94" s="40">
        <v>7</v>
      </c>
      <c r="E94" s="41">
        <v>37814</v>
      </c>
      <c r="F94" s="42" t="s">
        <v>148</v>
      </c>
      <c r="G94" s="43" t="s">
        <v>26</v>
      </c>
      <c r="H94" s="44">
        <v>2</v>
      </c>
      <c r="I94" s="45" t="s">
        <v>40</v>
      </c>
      <c r="J94" s="46" t="s">
        <v>41</v>
      </c>
      <c r="K94" s="47">
        <v>150</v>
      </c>
      <c r="L94" s="48">
        <v>32</v>
      </c>
      <c r="M94" s="49">
        <v>45042.505370370367</v>
      </c>
      <c r="N94" s="50">
        <v>45042.509421296287</v>
      </c>
      <c r="O94" s="51" t="s">
        <v>49</v>
      </c>
      <c r="P94" s="52" t="s">
        <v>49</v>
      </c>
      <c r="Q94" s="80" t="s">
        <v>245</v>
      </c>
      <c r="R94" s="53" t="s">
        <v>160</v>
      </c>
      <c r="S94" s="54" t="s">
        <v>291</v>
      </c>
      <c r="U94" s="80" t="s">
        <v>245</v>
      </c>
      <c r="V94" s="81">
        <v>6.2500000000000001E-4</v>
      </c>
      <c r="W94" s="82">
        <f t="shared" si="8"/>
        <v>6.2500000000000001E-4</v>
      </c>
      <c r="X94" s="83">
        <v>54</v>
      </c>
      <c r="Y94" s="65">
        <f t="shared" si="5"/>
        <v>-0.22073403664574606</v>
      </c>
      <c r="Z94" s="67" t="str">
        <f t="shared" si="6"/>
        <v/>
      </c>
      <c r="AA94" s="68" t="str">
        <f t="shared" si="7"/>
        <v/>
      </c>
      <c r="AI94" s="88">
        <v>-6.4516129032258562E-2</v>
      </c>
      <c r="AK94" s="59">
        <v>99.672131147541052</v>
      </c>
      <c r="AP94" s="60">
        <v>-6.4516129032258562E-2</v>
      </c>
      <c r="AQ94">
        <v>1</v>
      </c>
      <c r="BN94" s="59">
        <v>99.672131147541052</v>
      </c>
      <c r="BO94">
        <v>1</v>
      </c>
    </row>
    <row r="95" spans="1:76">
      <c r="A95" s="37" t="s">
        <v>147</v>
      </c>
      <c r="B95" s="38">
        <v>4005887</v>
      </c>
      <c r="C95" s="39">
        <v>1</v>
      </c>
      <c r="D95" s="40">
        <v>7</v>
      </c>
      <c r="E95" s="41">
        <v>37814</v>
      </c>
      <c r="F95" s="42" t="s">
        <v>148</v>
      </c>
      <c r="G95" s="43" t="s">
        <v>26</v>
      </c>
      <c r="H95" s="44">
        <v>2</v>
      </c>
      <c r="I95" s="45" t="s">
        <v>40</v>
      </c>
      <c r="J95" s="46" t="s">
        <v>41</v>
      </c>
      <c r="K95" s="47">
        <v>150</v>
      </c>
      <c r="L95" s="48">
        <v>33</v>
      </c>
      <c r="M95" s="49">
        <v>45042.509780092587</v>
      </c>
      <c r="N95" s="50">
        <v>45042.513831018521</v>
      </c>
      <c r="O95" s="51" t="s">
        <v>49</v>
      </c>
      <c r="P95" s="52" t="s">
        <v>255</v>
      </c>
      <c r="Q95" s="80" t="s">
        <v>38</v>
      </c>
      <c r="R95" s="53" t="s">
        <v>160</v>
      </c>
      <c r="S95" s="54" t="s">
        <v>292</v>
      </c>
      <c r="U95" s="80" t="s">
        <v>38</v>
      </c>
      <c r="V95" s="81">
        <v>3.5879629629629635E-4</v>
      </c>
      <c r="W95" s="82">
        <f t="shared" si="8"/>
        <v>3.5879629629629635E-4</v>
      </c>
      <c r="X95" s="83">
        <v>31</v>
      </c>
      <c r="Y95" s="65">
        <f t="shared" si="5"/>
        <v>-0.24911664549299833</v>
      </c>
      <c r="Z95" s="67" t="str">
        <f t="shared" si="6"/>
        <v/>
      </c>
      <c r="AA95" s="68" t="str">
        <f t="shared" si="7"/>
        <v/>
      </c>
      <c r="AI95" s="88">
        <v>-4.8387096774194061E-2</v>
      </c>
      <c r="AK95" s="59">
        <v>102.6229508196722</v>
      </c>
      <c r="AP95" s="60">
        <v>-4.8387096774194061E-2</v>
      </c>
      <c r="AQ95">
        <v>0</v>
      </c>
      <c r="BN95" s="59">
        <v>102.6229508196722</v>
      </c>
      <c r="BO95">
        <v>0</v>
      </c>
    </row>
    <row r="96" spans="1:76">
      <c r="A96" s="37" t="s">
        <v>147</v>
      </c>
      <c r="B96" s="38">
        <v>4005903</v>
      </c>
      <c r="C96" s="39">
        <v>1</v>
      </c>
      <c r="D96" s="40">
        <v>7</v>
      </c>
      <c r="E96" s="41">
        <v>37814</v>
      </c>
      <c r="F96" s="42" t="s">
        <v>148</v>
      </c>
      <c r="G96" s="43" t="s">
        <v>26</v>
      </c>
      <c r="H96" s="44">
        <v>2</v>
      </c>
      <c r="I96" s="45" t="s">
        <v>40</v>
      </c>
      <c r="J96" s="46" t="s">
        <v>41</v>
      </c>
      <c r="K96" s="47">
        <v>150</v>
      </c>
      <c r="L96" s="48">
        <v>34</v>
      </c>
      <c r="M96" s="49">
        <v>45042.514652777783</v>
      </c>
      <c r="N96" s="50">
        <v>45042.518692129634</v>
      </c>
      <c r="O96" s="51" t="s">
        <v>49</v>
      </c>
      <c r="P96" s="52" t="s">
        <v>49</v>
      </c>
      <c r="Q96" s="80" t="s">
        <v>233</v>
      </c>
      <c r="R96" s="53" t="s">
        <v>160</v>
      </c>
      <c r="S96" s="54" t="s">
        <v>289</v>
      </c>
      <c r="U96" s="80" t="s">
        <v>233</v>
      </c>
      <c r="V96" s="81">
        <v>8.2175925925925917E-4</v>
      </c>
      <c r="W96" s="82">
        <f t="shared" si="8"/>
        <v>8.2175925925925917E-4</v>
      </c>
      <c r="X96" s="83">
        <v>71</v>
      </c>
      <c r="Y96" s="65">
        <f t="shared" si="5"/>
        <v>-0.19975558662821175</v>
      </c>
      <c r="Z96" s="67" t="str">
        <f t="shared" si="6"/>
        <v/>
      </c>
      <c r="AA96" s="68" t="str">
        <f t="shared" si="7"/>
        <v/>
      </c>
      <c r="AI96" s="88">
        <v>-3.2258064516129559E-2</v>
      </c>
      <c r="AK96" s="59">
        <v>105.57377049180334</v>
      </c>
      <c r="AP96" s="60">
        <v>-3.2258064516129559E-2</v>
      </c>
      <c r="AQ96">
        <v>2</v>
      </c>
      <c r="BN96" s="59">
        <v>105.57377049180334</v>
      </c>
      <c r="BO96">
        <v>1</v>
      </c>
    </row>
    <row r="97" spans="1:67">
      <c r="A97" s="37" t="s">
        <v>147</v>
      </c>
      <c r="B97" s="38">
        <v>4005926</v>
      </c>
      <c r="C97" s="39">
        <v>1</v>
      </c>
      <c r="D97" s="40">
        <v>7</v>
      </c>
      <c r="E97" s="41">
        <v>37814</v>
      </c>
      <c r="F97" s="42" t="s">
        <v>148</v>
      </c>
      <c r="G97" s="43" t="s">
        <v>26</v>
      </c>
      <c r="H97" s="44">
        <v>2</v>
      </c>
      <c r="I97" s="45" t="s">
        <v>40</v>
      </c>
      <c r="J97" s="46" t="s">
        <v>41</v>
      </c>
      <c r="K97" s="47">
        <v>150</v>
      </c>
      <c r="L97" s="48">
        <v>35</v>
      </c>
      <c r="M97" s="49">
        <v>45042.519074074073</v>
      </c>
      <c r="N97" s="50">
        <v>45042.523125</v>
      </c>
      <c r="O97" s="51" t="s">
        <v>49</v>
      </c>
      <c r="P97" s="52" t="s">
        <v>255</v>
      </c>
      <c r="Q97" s="80" t="s">
        <v>107</v>
      </c>
      <c r="R97" s="53" t="s">
        <v>75</v>
      </c>
      <c r="S97" s="54" t="s">
        <v>261</v>
      </c>
      <c r="U97" s="80" t="s">
        <v>107</v>
      </c>
      <c r="V97" s="81">
        <v>3.8194444444444446E-4</v>
      </c>
      <c r="W97" s="82">
        <f t="shared" si="8"/>
        <v>3.8194444444444446E-4</v>
      </c>
      <c r="X97" s="83">
        <v>33</v>
      </c>
      <c r="Y97" s="65">
        <f t="shared" si="5"/>
        <v>-0.24664859254975902</v>
      </c>
      <c r="Z97" s="67" t="str">
        <f t="shared" si="6"/>
        <v/>
      </c>
      <c r="AA97" s="68" t="str">
        <f t="shared" si="7"/>
        <v/>
      </c>
      <c r="AI97" s="88">
        <v>-1.6129032258065057E-2</v>
      </c>
      <c r="AK97" s="59">
        <v>108.5245901639345</v>
      </c>
      <c r="AP97" s="60">
        <v>-1.6129032258065057E-2</v>
      </c>
      <c r="AQ97">
        <v>1</v>
      </c>
      <c r="BN97" s="59">
        <v>108.5245901639345</v>
      </c>
      <c r="BO97">
        <v>0</v>
      </c>
    </row>
    <row r="98" spans="1:67">
      <c r="A98" s="37" t="s">
        <v>147</v>
      </c>
      <c r="B98" s="38">
        <v>4006746</v>
      </c>
      <c r="C98" s="39">
        <v>1</v>
      </c>
      <c r="D98" s="40">
        <v>7</v>
      </c>
      <c r="E98" s="41">
        <v>37814</v>
      </c>
      <c r="F98" s="42" t="s">
        <v>148</v>
      </c>
      <c r="G98" s="43" t="s">
        <v>26</v>
      </c>
      <c r="H98" s="44">
        <v>2</v>
      </c>
      <c r="I98" s="45" t="s">
        <v>40</v>
      </c>
      <c r="J98" s="46" t="s">
        <v>41</v>
      </c>
      <c r="K98" s="47">
        <v>150</v>
      </c>
      <c r="L98" s="48">
        <v>36</v>
      </c>
      <c r="M98" s="49">
        <v>45042.563402777778</v>
      </c>
      <c r="N98" s="50">
        <v>45042.567442129628</v>
      </c>
      <c r="O98" s="51" t="s">
        <v>49</v>
      </c>
      <c r="P98" s="52" t="s">
        <v>255</v>
      </c>
      <c r="Q98" s="80" t="s">
        <v>293</v>
      </c>
      <c r="R98" s="53" t="s">
        <v>160</v>
      </c>
      <c r="S98" s="54" t="s">
        <v>294</v>
      </c>
      <c r="U98" s="80" t="s">
        <v>293</v>
      </c>
      <c r="V98" s="81">
        <v>4.027777777777778E-2</v>
      </c>
      <c r="W98" s="82">
        <f t="shared" si="8"/>
        <v>4.027777777777778E-2</v>
      </c>
      <c r="X98" s="83">
        <v>3480</v>
      </c>
      <c r="Y98" s="65">
        <f t="shared" si="5"/>
        <v>4.0070406551232249</v>
      </c>
      <c r="Z98" s="67" t="str">
        <f t="shared" si="6"/>
        <v>ㅇ</v>
      </c>
      <c r="AA98" s="68" t="str">
        <f t="shared" si="7"/>
        <v>ㅇ</v>
      </c>
      <c r="AI98" s="88">
        <v>-5.5511151231257827E-16</v>
      </c>
      <c r="AK98" s="59">
        <v>111.47540983606565</v>
      </c>
      <c r="AP98" s="60">
        <v>-5.5511151231257827E-16</v>
      </c>
      <c r="AQ98">
        <v>1</v>
      </c>
      <c r="BN98" s="59">
        <v>111.47540983606565</v>
      </c>
      <c r="BO98">
        <v>0</v>
      </c>
    </row>
    <row r="99" spans="1:67">
      <c r="A99" s="37" t="s">
        <v>147</v>
      </c>
      <c r="B99" s="38">
        <v>4006827</v>
      </c>
      <c r="C99" s="39">
        <v>1</v>
      </c>
      <c r="D99" s="40">
        <v>7</v>
      </c>
      <c r="E99" s="41">
        <v>37814</v>
      </c>
      <c r="F99" s="42" t="s">
        <v>148</v>
      </c>
      <c r="G99" s="43" t="s">
        <v>26</v>
      </c>
      <c r="H99" s="44">
        <v>2</v>
      </c>
      <c r="I99" s="45" t="s">
        <v>40</v>
      </c>
      <c r="J99" s="46" t="s">
        <v>41</v>
      </c>
      <c r="K99" s="47">
        <v>150</v>
      </c>
      <c r="L99" s="48">
        <v>37</v>
      </c>
      <c r="M99" s="49">
        <v>45042.56863425926</v>
      </c>
      <c r="N99" s="50">
        <v>45042.572685185187</v>
      </c>
      <c r="O99" s="51" t="s">
        <v>49</v>
      </c>
      <c r="P99" s="52" t="s">
        <v>49</v>
      </c>
      <c r="Q99" s="80" t="s">
        <v>295</v>
      </c>
      <c r="R99" s="53" t="s">
        <v>160</v>
      </c>
      <c r="S99" s="54" t="s">
        <v>296</v>
      </c>
      <c r="U99" s="80" t="s">
        <v>295</v>
      </c>
      <c r="V99" s="81">
        <v>1.1921296296296296E-3</v>
      </c>
      <c r="W99" s="82">
        <f t="shared" si="8"/>
        <v>1.1921296296296296E-3</v>
      </c>
      <c r="X99" s="83">
        <v>103</v>
      </c>
      <c r="Y99" s="65">
        <f t="shared" si="5"/>
        <v>-0.16026673953638249</v>
      </c>
      <c r="Z99" s="67" t="str">
        <f t="shared" si="6"/>
        <v/>
      </c>
      <c r="AA99" s="68" t="str">
        <f t="shared" si="7"/>
        <v/>
      </c>
      <c r="AI99" s="88">
        <v>1.6129032258063947E-2</v>
      </c>
      <c r="AK99" s="59">
        <v>114.4262295081968</v>
      </c>
      <c r="AP99" s="60">
        <v>1.6129032258063947E-2</v>
      </c>
      <c r="AQ99">
        <v>1</v>
      </c>
      <c r="BN99" s="59">
        <v>114.4262295081968</v>
      </c>
      <c r="BO99">
        <v>1</v>
      </c>
    </row>
    <row r="100" spans="1:67">
      <c r="A100" s="37" t="s">
        <v>147</v>
      </c>
      <c r="B100" s="38">
        <v>4006898</v>
      </c>
      <c r="C100" s="39">
        <v>1</v>
      </c>
      <c r="D100" s="40">
        <v>7</v>
      </c>
      <c r="E100" s="41">
        <v>37814</v>
      </c>
      <c r="F100" s="42" t="s">
        <v>148</v>
      </c>
      <c r="G100" s="43" t="s">
        <v>26</v>
      </c>
      <c r="H100" s="44">
        <v>2</v>
      </c>
      <c r="I100" s="45" t="s">
        <v>40</v>
      </c>
      <c r="J100" s="46" t="s">
        <v>41</v>
      </c>
      <c r="K100" s="47">
        <v>150</v>
      </c>
      <c r="L100" s="48">
        <v>38</v>
      </c>
      <c r="M100" s="49">
        <v>45042.573136574072</v>
      </c>
      <c r="N100" s="50">
        <v>45042.577187499999</v>
      </c>
      <c r="O100" s="51" t="s">
        <v>49</v>
      </c>
      <c r="P100" s="52" t="s">
        <v>49</v>
      </c>
      <c r="Q100" s="80" t="s">
        <v>297</v>
      </c>
      <c r="R100" s="53" t="s">
        <v>160</v>
      </c>
      <c r="S100" s="54" t="s">
        <v>298</v>
      </c>
      <c r="U100" s="80" t="s">
        <v>297</v>
      </c>
      <c r="V100" s="81">
        <v>4.5138888888888892E-4</v>
      </c>
      <c r="W100" s="82">
        <f t="shared" si="8"/>
        <v>4.5138888888888892E-4</v>
      </c>
      <c r="X100" s="83">
        <v>39</v>
      </c>
      <c r="Y100" s="65">
        <f t="shared" si="5"/>
        <v>-0.23924443372004103</v>
      </c>
      <c r="Z100" s="67" t="str">
        <f t="shared" si="6"/>
        <v/>
      </c>
      <c r="AA100" s="68" t="str">
        <f t="shared" si="7"/>
        <v/>
      </c>
      <c r="AI100" s="88">
        <v>3.2258064516128448E-2</v>
      </c>
      <c r="AK100" s="59">
        <v>117.37704918032794</v>
      </c>
      <c r="AP100" s="60">
        <v>3.2258064516128448E-2</v>
      </c>
      <c r="AQ100">
        <v>0</v>
      </c>
      <c r="BN100" s="59">
        <v>117.37704918032794</v>
      </c>
      <c r="BO100">
        <v>1</v>
      </c>
    </row>
    <row r="101" spans="1:67">
      <c r="A101" s="37" t="s">
        <v>147</v>
      </c>
      <c r="B101" s="38">
        <v>4006961</v>
      </c>
      <c r="C101" s="39">
        <v>1</v>
      </c>
      <c r="D101" s="40">
        <v>7</v>
      </c>
      <c r="E101" s="41">
        <v>37814</v>
      </c>
      <c r="F101" s="42" t="s">
        <v>148</v>
      </c>
      <c r="G101" s="43" t="s">
        <v>26</v>
      </c>
      <c r="H101" s="44">
        <v>2</v>
      </c>
      <c r="I101" s="45" t="s">
        <v>40</v>
      </c>
      <c r="J101" s="46" t="s">
        <v>41</v>
      </c>
      <c r="K101" s="47">
        <v>150</v>
      </c>
      <c r="L101" s="48">
        <v>39</v>
      </c>
      <c r="M101" s="49">
        <v>45042.577465277784</v>
      </c>
      <c r="N101" s="50">
        <v>45042.581956018519</v>
      </c>
      <c r="O101" s="51" t="s">
        <v>257</v>
      </c>
      <c r="P101" s="52" t="s">
        <v>255</v>
      </c>
      <c r="Q101" s="80" t="s">
        <v>299</v>
      </c>
      <c r="R101" s="53" t="s">
        <v>297</v>
      </c>
      <c r="S101" s="54" t="s">
        <v>300</v>
      </c>
      <c r="U101" s="80" t="s">
        <v>299</v>
      </c>
      <c r="V101" s="81">
        <v>2.7777777777777778E-4</v>
      </c>
      <c r="W101" s="82">
        <f t="shared" si="8"/>
        <v>2.7777777777777778E-4</v>
      </c>
      <c r="X101" s="83">
        <v>24</v>
      </c>
      <c r="Y101" s="65">
        <f t="shared" si="5"/>
        <v>-0.25775483079433598</v>
      </c>
      <c r="Z101" s="67" t="str">
        <f t="shared" si="6"/>
        <v/>
      </c>
      <c r="AA101" s="68" t="str">
        <f t="shared" si="7"/>
        <v/>
      </c>
      <c r="AI101" s="88">
        <v>4.838709677419295E-2</v>
      </c>
      <c r="AK101" s="59">
        <v>120.32786885245909</v>
      </c>
      <c r="AP101" s="60">
        <v>4.838709677419295E-2</v>
      </c>
      <c r="AQ101">
        <v>0</v>
      </c>
      <c r="BN101" s="59">
        <v>120.32786885245909</v>
      </c>
      <c r="BO101">
        <v>0</v>
      </c>
    </row>
    <row r="102" spans="1:67">
      <c r="A102" s="37" t="s">
        <v>147</v>
      </c>
      <c r="B102" s="38">
        <v>4007077</v>
      </c>
      <c r="C102" s="39">
        <v>1</v>
      </c>
      <c r="D102" s="40">
        <v>7</v>
      </c>
      <c r="E102" s="41">
        <v>37814</v>
      </c>
      <c r="F102" s="42" t="s">
        <v>148</v>
      </c>
      <c r="G102" s="43" t="s">
        <v>26</v>
      </c>
      <c r="H102" s="44">
        <v>2</v>
      </c>
      <c r="I102" s="45" t="s">
        <v>40</v>
      </c>
      <c r="J102" s="46" t="s">
        <v>41</v>
      </c>
      <c r="K102" s="47">
        <v>150</v>
      </c>
      <c r="L102" s="48">
        <v>40</v>
      </c>
      <c r="M102" s="49">
        <v>45042.584247685183</v>
      </c>
      <c r="N102" s="50">
        <v>45042.58829861111</v>
      </c>
      <c r="O102" s="51" t="s">
        <v>49</v>
      </c>
      <c r="P102" s="52" t="s">
        <v>255</v>
      </c>
      <c r="Q102" s="80" t="s">
        <v>301</v>
      </c>
      <c r="R102" s="53" t="s">
        <v>75</v>
      </c>
      <c r="S102" s="54" t="s">
        <v>302</v>
      </c>
      <c r="U102" s="80" t="s">
        <v>301</v>
      </c>
      <c r="V102" s="81">
        <v>2.2916666666666667E-3</v>
      </c>
      <c r="W102" s="82">
        <f t="shared" si="8"/>
        <v>2.2916666666666667E-3</v>
      </c>
      <c r="X102" s="83">
        <v>198</v>
      </c>
      <c r="Y102" s="65">
        <f t="shared" si="5"/>
        <v>-4.3034224732514337E-2</v>
      </c>
      <c r="Z102" s="67" t="str">
        <f t="shared" si="6"/>
        <v>ㅇ</v>
      </c>
      <c r="AA102" s="68" t="str">
        <f t="shared" si="7"/>
        <v>ㅇ</v>
      </c>
      <c r="AI102" s="88">
        <v>6.4516129032257452E-2</v>
      </c>
      <c r="AK102" s="59">
        <v>123.27868852459025</v>
      </c>
      <c r="AP102" s="60">
        <v>6.4516129032257452E-2</v>
      </c>
      <c r="AQ102">
        <v>0</v>
      </c>
      <c r="BN102" s="59">
        <v>123.27868852459025</v>
      </c>
      <c r="BO102">
        <v>0</v>
      </c>
    </row>
    <row r="103" spans="1:67">
      <c r="A103" s="37" t="s">
        <v>147</v>
      </c>
      <c r="B103" s="38">
        <v>4007155</v>
      </c>
      <c r="C103" s="39">
        <v>1</v>
      </c>
      <c r="D103" s="40">
        <v>7</v>
      </c>
      <c r="E103" s="41">
        <v>37814</v>
      </c>
      <c r="F103" s="42" t="s">
        <v>148</v>
      </c>
      <c r="G103" s="43" t="s">
        <v>26</v>
      </c>
      <c r="H103" s="44">
        <v>2</v>
      </c>
      <c r="I103" s="45" t="s">
        <v>40</v>
      </c>
      <c r="J103" s="46" t="s">
        <v>41</v>
      </c>
      <c r="K103" s="47">
        <v>150</v>
      </c>
      <c r="L103" s="48">
        <v>41</v>
      </c>
      <c r="M103" s="49">
        <v>45042.589398148149</v>
      </c>
      <c r="N103" s="50">
        <v>45042.5934375</v>
      </c>
      <c r="O103" s="51" t="s">
        <v>255</v>
      </c>
      <c r="P103" s="52" t="s">
        <v>275</v>
      </c>
      <c r="Q103" s="80" t="s">
        <v>303</v>
      </c>
      <c r="R103" s="53" t="s">
        <v>160</v>
      </c>
      <c r="S103" s="54" t="s">
        <v>267</v>
      </c>
      <c r="U103" s="80" t="s">
        <v>303</v>
      </c>
      <c r="V103" s="81">
        <v>1.1111111111111111E-3</v>
      </c>
      <c r="W103" s="82">
        <f t="shared" si="8"/>
        <v>1.1111111111111111E-3</v>
      </c>
      <c r="X103" s="83">
        <v>96</v>
      </c>
      <c r="Y103" s="65">
        <f t="shared" si="5"/>
        <v>-0.16890492483772013</v>
      </c>
      <c r="Z103" s="67" t="str">
        <f t="shared" si="6"/>
        <v/>
      </c>
      <c r="AA103" s="68" t="str">
        <f t="shared" si="7"/>
        <v/>
      </c>
      <c r="AI103" s="88">
        <v>8.0645161290321954E-2</v>
      </c>
      <c r="AK103" s="59">
        <v>126.2295081967214</v>
      </c>
      <c r="AP103" s="60">
        <v>8.0645161290321954E-2</v>
      </c>
      <c r="AQ103">
        <v>0</v>
      </c>
      <c r="BN103" s="59">
        <v>126.2295081967214</v>
      </c>
      <c r="BO103">
        <v>0</v>
      </c>
    </row>
    <row r="104" spans="1:67">
      <c r="A104" s="37" t="s">
        <v>147</v>
      </c>
      <c r="B104" s="38">
        <v>4007237</v>
      </c>
      <c r="C104" s="39">
        <v>1</v>
      </c>
      <c r="D104" s="40">
        <v>7</v>
      </c>
      <c r="E104" s="41">
        <v>37814</v>
      </c>
      <c r="F104" s="42" t="s">
        <v>148</v>
      </c>
      <c r="G104" s="43" t="s">
        <v>26</v>
      </c>
      <c r="H104" s="44">
        <v>2</v>
      </c>
      <c r="I104" s="45" t="s">
        <v>40</v>
      </c>
      <c r="J104" s="46" t="s">
        <v>41</v>
      </c>
      <c r="K104" s="47">
        <v>150</v>
      </c>
      <c r="L104" s="48">
        <v>42</v>
      </c>
      <c r="M104" s="49">
        <v>45042.593888888892</v>
      </c>
      <c r="N104" s="50">
        <v>45042.597928240742</v>
      </c>
      <c r="O104" s="51" t="s">
        <v>49</v>
      </c>
      <c r="P104" s="52" t="s">
        <v>255</v>
      </c>
      <c r="Q104" s="80" t="s">
        <v>297</v>
      </c>
      <c r="R104" s="53" t="s">
        <v>160</v>
      </c>
      <c r="S104" s="54" t="s">
        <v>257</v>
      </c>
      <c r="U104" s="80" t="s">
        <v>297</v>
      </c>
      <c r="V104" s="81">
        <v>4.5138888888888892E-4</v>
      </c>
      <c r="W104" s="82">
        <f t="shared" si="8"/>
        <v>4.5138888888888892E-4</v>
      </c>
      <c r="X104" s="83">
        <v>39</v>
      </c>
      <c r="Y104" s="65">
        <f t="shared" si="5"/>
        <v>-0.23924443372004103</v>
      </c>
      <c r="Z104" s="67" t="str">
        <f t="shared" si="6"/>
        <v/>
      </c>
      <c r="AA104" s="68" t="str">
        <f t="shared" si="7"/>
        <v/>
      </c>
      <c r="AI104" s="88">
        <v>9.6774193548386456E-2</v>
      </c>
      <c r="AK104" s="59">
        <v>129.18032786885254</v>
      </c>
      <c r="AP104" s="60">
        <v>9.6774193548386456E-2</v>
      </c>
      <c r="AQ104">
        <v>0</v>
      </c>
      <c r="BN104" s="59">
        <v>129.18032786885254</v>
      </c>
      <c r="BO104">
        <v>0</v>
      </c>
    </row>
    <row r="105" spans="1:67">
      <c r="A105" s="37" t="s">
        <v>147</v>
      </c>
      <c r="B105" s="38">
        <v>4007319</v>
      </c>
      <c r="C105" s="39">
        <v>1</v>
      </c>
      <c r="D105" s="40">
        <v>7</v>
      </c>
      <c r="E105" s="41">
        <v>37814</v>
      </c>
      <c r="F105" s="42" t="s">
        <v>148</v>
      </c>
      <c r="G105" s="43" t="s">
        <v>26</v>
      </c>
      <c r="H105" s="44">
        <v>2</v>
      </c>
      <c r="I105" s="45" t="s">
        <v>40</v>
      </c>
      <c r="J105" s="46" t="s">
        <v>41</v>
      </c>
      <c r="K105" s="47">
        <v>150</v>
      </c>
      <c r="L105" s="48">
        <v>43</v>
      </c>
      <c r="M105" s="49">
        <v>45042.598541666674</v>
      </c>
      <c r="N105" s="50">
        <v>45042.602592592593</v>
      </c>
      <c r="O105" s="51" t="s">
        <v>49</v>
      </c>
      <c r="P105" s="52" t="s">
        <v>255</v>
      </c>
      <c r="Q105" s="80" t="s">
        <v>121</v>
      </c>
      <c r="R105" s="53" t="s">
        <v>160</v>
      </c>
      <c r="S105" s="54" t="s">
        <v>304</v>
      </c>
      <c r="U105" s="80" t="s">
        <v>121</v>
      </c>
      <c r="V105" s="81">
        <v>6.018518518518519E-4</v>
      </c>
      <c r="W105" s="82">
        <f t="shared" si="8"/>
        <v>6.018518518518519E-4</v>
      </c>
      <c r="X105" s="83">
        <v>52</v>
      </c>
      <c r="Y105" s="65">
        <f t="shared" si="5"/>
        <v>-0.22320208958898538</v>
      </c>
      <c r="Z105" s="67" t="str">
        <f t="shared" si="6"/>
        <v/>
      </c>
      <c r="AA105" s="68" t="str">
        <f t="shared" si="7"/>
        <v/>
      </c>
      <c r="AI105" s="88">
        <v>0.11290322580645096</v>
      </c>
      <c r="AK105" s="59">
        <v>132.1311475409837</v>
      </c>
      <c r="AP105" s="60">
        <v>0.11290322580645096</v>
      </c>
      <c r="AQ105">
        <v>0</v>
      </c>
      <c r="BN105" s="59">
        <v>132.1311475409837</v>
      </c>
      <c r="BO105">
        <v>1</v>
      </c>
    </row>
    <row r="106" spans="1:67">
      <c r="A106" s="37" t="s">
        <v>147</v>
      </c>
      <c r="B106" s="38">
        <v>4007394</v>
      </c>
      <c r="C106" s="39">
        <v>1</v>
      </c>
      <c r="D106" s="40">
        <v>7</v>
      </c>
      <c r="E106" s="41">
        <v>37814</v>
      </c>
      <c r="F106" s="42" t="s">
        <v>148</v>
      </c>
      <c r="G106" s="43" t="s">
        <v>26</v>
      </c>
      <c r="H106" s="44">
        <v>2</v>
      </c>
      <c r="I106" s="45" t="s">
        <v>40</v>
      </c>
      <c r="J106" s="46" t="s">
        <v>41</v>
      </c>
      <c r="K106" s="47">
        <v>150</v>
      </c>
      <c r="L106" s="48">
        <v>44</v>
      </c>
      <c r="M106" s="49">
        <v>45042.603009259263</v>
      </c>
      <c r="N106" s="50">
        <v>45042.607060185182</v>
      </c>
      <c r="O106" s="51" t="s">
        <v>255</v>
      </c>
      <c r="P106" s="52" t="s">
        <v>255</v>
      </c>
      <c r="Q106" s="80" t="s">
        <v>258</v>
      </c>
      <c r="R106" s="53" t="s">
        <v>75</v>
      </c>
      <c r="S106" s="54" t="s">
        <v>305</v>
      </c>
      <c r="U106" s="80" t="s">
        <v>258</v>
      </c>
      <c r="V106" s="81">
        <v>4.2824074074074075E-4</v>
      </c>
      <c r="W106" s="82">
        <f t="shared" si="8"/>
        <v>4.2824074074074075E-4</v>
      </c>
      <c r="X106" s="83">
        <v>37</v>
      </c>
      <c r="Y106" s="65">
        <f t="shared" si="5"/>
        <v>-0.24171248666328035</v>
      </c>
      <c r="Z106" s="67" t="str">
        <f t="shared" si="6"/>
        <v/>
      </c>
      <c r="AA106" s="68" t="str">
        <f t="shared" si="7"/>
        <v/>
      </c>
      <c r="AI106" s="88">
        <v>0.12903225806451546</v>
      </c>
      <c r="AK106" s="59">
        <v>135.08196721311486</v>
      </c>
      <c r="AP106" s="60">
        <v>0.12903225806451546</v>
      </c>
      <c r="AQ106">
        <v>0</v>
      </c>
      <c r="BN106" s="59">
        <v>135.08196721311486</v>
      </c>
      <c r="BO106">
        <v>0</v>
      </c>
    </row>
    <row r="107" spans="1:67">
      <c r="A107" s="37" t="s">
        <v>147</v>
      </c>
      <c r="B107" s="38">
        <v>4007476</v>
      </c>
      <c r="C107" s="39">
        <v>1</v>
      </c>
      <c r="D107" s="40">
        <v>7</v>
      </c>
      <c r="E107" s="41">
        <v>37814</v>
      </c>
      <c r="F107" s="42" t="s">
        <v>148</v>
      </c>
      <c r="G107" s="43" t="s">
        <v>26</v>
      </c>
      <c r="H107" s="44">
        <v>2</v>
      </c>
      <c r="I107" s="45" t="s">
        <v>40</v>
      </c>
      <c r="J107" s="46" t="s">
        <v>41</v>
      </c>
      <c r="K107" s="47">
        <v>150</v>
      </c>
      <c r="L107" s="48">
        <v>45</v>
      </c>
      <c r="M107" s="49">
        <v>45042.607499999998</v>
      </c>
      <c r="N107" s="50">
        <v>45042.611550925933</v>
      </c>
      <c r="O107" s="51" t="s">
        <v>255</v>
      </c>
      <c r="P107" s="52" t="s">
        <v>255</v>
      </c>
      <c r="Q107" s="80" t="s">
        <v>256</v>
      </c>
      <c r="R107" s="53" t="s">
        <v>160</v>
      </c>
      <c r="S107" s="54" t="s">
        <v>257</v>
      </c>
      <c r="U107" s="80" t="s">
        <v>256</v>
      </c>
      <c r="V107" s="81">
        <v>4.3981481481481481E-4</v>
      </c>
      <c r="W107" s="82">
        <f t="shared" si="8"/>
        <v>4.3981481481481481E-4</v>
      </c>
      <c r="X107" s="83">
        <v>38</v>
      </c>
      <c r="Y107" s="65">
        <f t="shared" si="5"/>
        <v>-0.24047846019166069</v>
      </c>
      <c r="Z107" s="67" t="str">
        <f t="shared" si="6"/>
        <v/>
      </c>
      <c r="AA107" s="68" t="str">
        <f t="shared" si="7"/>
        <v/>
      </c>
      <c r="AI107" s="88">
        <v>0.14516129032257996</v>
      </c>
      <c r="AK107" s="59">
        <v>138.032786885246</v>
      </c>
      <c r="AP107" s="60">
        <v>0.14516129032257996</v>
      </c>
      <c r="AQ107">
        <v>0</v>
      </c>
      <c r="BN107" s="59">
        <v>138.032786885246</v>
      </c>
      <c r="BO107">
        <v>0</v>
      </c>
    </row>
    <row r="108" spans="1:67">
      <c r="A108" s="37" t="s">
        <v>147</v>
      </c>
      <c r="B108" s="38">
        <v>4007558</v>
      </c>
      <c r="C108" s="39">
        <v>1</v>
      </c>
      <c r="D108" s="40">
        <v>7</v>
      </c>
      <c r="E108" s="41">
        <v>37814</v>
      </c>
      <c r="F108" s="42" t="s">
        <v>148</v>
      </c>
      <c r="G108" s="43" t="s">
        <v>26</v>
      </c>
      <c r="H108" s="44">
        <v>2</v>
      </c>
      <c r="I108" s="45" t="s">
        <v>40</v>
      </c>
      <c r="J108" s="46" t="s">
        <v>41</v>
      </c>
      <c r="K108" s="47">
        <v>150</v>
      </c>
      <c r="L108" s="48">
        <v>46</v>
      </c>
      <c r="M108" s="49">
        <v>45042.611932870372</v>
      </c>
      <c r="N108" s="50">
        <v>45042.615983796299</v>
      </c>
      <c r="O108" s="51" t="s">
        <v>255</v>
      </c>
      <c r="P108" s="52" t="s">
        <v>255</v>
      </c>
      <c r="Q108" s="80" t="s">
        <v>306</v>
      </c>
      <c r="R108" s="53" t="s">
        <v>160</v>
      </c>
      <c r="S108" s="54" t="s">
        <v>307</v>
      </c>
      <c r="U108" s="80" t="s">
        <v>306</v>
      </c>
      <c r="V108" s="81">
        <v>3.9351851851851852E-4</v>
      </c>
      <c r="W108" s="82">
        <f t="shared" si="8"/>
        <v>3.9351851851851852E-4</v>
      </c>
      <c r="X108" s="83">
        <v>34</v>
      </c>
      <c r="Y108" s="65">
        <f t="shared" si="5"/>
        <v>-0.24541456607813936</v>
      </c>
      <c r="Z108" s="67" t="str">
        <f t="shared" si="6"/>
        <v/>
      </c>
      <c r="AA108" s="68" t="str">
        <f t="shared" si="7"/>
        <v/>
      </c>
      <c r="AI108" s="88">
        <v>0.16129032258064446</v>
      </c>
      <c r="AK108" s="59">
        <v>140.98360655737713</v>
      </c>
      <c r="AP108" s="60">
        <v>0.16129032258064446</v>
      </c>
      <c r="AQ108">
        <v>0</v>
      </c>
      <c r="BN108" s="59">
        <v>140.98360655737713</v>
      </c>
      <c r="BO108">
        <v>0</v>
      </c>
    </row>
    <row r="109" spans="1:67">
      <c r="A109" s="37" t="s">
        <v>147</v>
      </c>
      <c r="B109" s="38">
        <v>4007675</v>
      </c>
      <c r="C109" s="39">
        <v>1</v>
      </c>
      <c r="D109" s="40">
        <v>7</v>
      </c>
      <c r="E109" s="41">
        <v>37814</v>
      </c>
      <c r="F109" s="42" t="s">
        <v>148</v>
      </c>
      <c r="G109" s="43" t="s">
        <v>26</v>
      </c>
      <c r="H109" s="44">
        <v>2</v>
      </c>
      <c r="I109" s="45" t="s">
        <v>40</v>
      </c>
      <c r="J109" s="46" t="s">
        <v>41</v>
      </c>
      <c r="K109" s="47">
        <v>150</v>
      </c>
      <c r="L109" s="48">
        <v>47</v>
      </c>
      <c r="M109" s="49">
        <v>45042.61859953704</v>
      </c>
      <c r="N109" s="50">
        <v>45042.62263888889</v>
      </c>
      <c r="O109" s="51" t="s">
        <v>49</v>
      </c>
      <c r="P109" s="52" t="s">
        <v>255</v>
      </c>
      <c r="Q109" s="80" t="s">
        <v>308</v>
      </c>
      <c r="R109" s="53" t="s">
        <v>160</v>
      </c>
      <c r="S109" s="54" t="s">
        <v>309</v>
      </c>
      <c r="U109" s="80" t="s">
        <v>308</v>
      </c>
      <c r="V109" s="81">
        <v>2.615740740740741E-3</v>
      </c>
      <c r="W109" s="82">
        <f t="shared" si="8"/>
        <v>2.615740740740741E-3</v>
      </c>
      <c r="X109" s="83">
        <v>226</v>
      </c>
      <c r="Y109" s="65">
        <f t="shared" si="5"/>
        <v>-8.4814835271637273E-3</v>
      </c>
      <c r="Z109" s="67" t="str">
        <f t="shared" si="6"/>
        <v>ㅇ</v>
      </c>
      <c r="AA109" s="68" t="str">
        <f t="shared" si="7"/>
        <v>ㅇ</v>
      </c>
      <c r="AI109" s="88">
        <v>0.17741935483870896</v>
      </c>
      <c r="AK109" s="59">
        <v>143.93442622950829</v>
      </c>
      <c r="AP109" s="60">
        <v>0.17741935483870896</v>
      </c>
      <c r="AQ109">
        <v>0</v>
      </c>
      <c r="BN109" s="59">
        <v>143.93442622950829</v>
      </c>
      <c r="BO109">
        <v>0</v>
      </c>
    </row>
    <row r="110" spans="1:67">
      <c r="A110" s="37" t="s">
        <v>147</v>
      </c>
      <c r="B110" s="38">
        <v>4007749</v>
      </c>
      <c r="C110" s="39">
        <v>1</v>
      </c>
      <c r="D110" s="40">
        <v>7</v>
      </c>
      <c r="E110" s="41">
        <v>37814</v>
      </c>
      <c r="F110" s="42" t="s">
        <v>148</v>
      </c>
      <c r="G110" s="43" t="s">
        <v>26</v>
      </c>
      <c r="H110" s="44">
        <v>2</v>
      </c>
      <c r="I110" s="45" t="s">
        <v>40</v>
      </c>
      <c r="J110" s="46" t="s">
        <v>41</v>
      </c>
      <c r="K110" s="47">
        <v>150</v>
      </c>
      <c r="L110" s="48">
        <v>48</v>
      </c>
      <c r="M110" s="49">
        <v>45042.623113425929</v>
      </c>
      <c r="N110" s="50">
        <v>45042.627164351848</v>
      </c>
      <c r="O110" s="51" t="s">
        <v>49</v>
      </c>
      <c r="P110" s="52" t="s">
        <v>49</v>
      </c>
      <c r="Q110" s="80" t="s">
        <v>191</v>
      </c>
      <c r="R110" s="53" t="s">
        <v>160</v>
      </c>
      <c r="S110" s="54" t="s">
        <v>310</v>
      </c>
      <c r="U110" s="80" t="s">
        <v>191</v>
      </c>
      <c r="V110" s="81">
        <v>4.7453703703703704E-4</v>
      </c>
      <c r="W110" s="82">
        <f t="shared" si="8"/>
        <v>4.7453703703703704E-4</v>
      </c>
      <c r="X110" s="83">
        <v>41</v>
      </c>
      <c r="Y110" s="65">
        <f t="shared" si="5"/>
        <v>-0.23677638077680169</v>
      </c>
      <c r="Z110" s="67" t="str">
        <f t="shared" si="6"/>
        <v/>
      </c>
      <c r="AA110" s="68" t="str">
        <f t="shared" si="7"/>
        <v/>
      </c>
      <c r="AI110" s="88">
        <v>0.19354838709677347</v>
      </c>
      <c r="AK110" s="59">
        <v>146.88524590163945</v>
      </c>
      <c r="AP110" s="60">
        <v>0.19354838709677347</v>
      </c>
      <c r="AQ110">
        <v>1</v>
      </c>
      <c r="BN110" s="59">
        <v>146.88524590163945</v>
      </c>
      <c r="BO110">
        <v>1</v>
      </c>
    </row>
    <row r="111" spans="1:67">
      <c r="A111" s="37" t="s">
        <v>147</v>
      </c>
      <c r="B111" s="38">
        <v>4007796</v>
      </c>
      <c r="C111" s="39">
        <v>1</v>
      </c>
      <c r="D111" s="40">
        <v>7</v>
      </c>
      <c r="E111" s="41">
        <v>37814</v>
      </c>
      <c r="F111" s="42" t="s">
        <v>148</v>
      </c>
      <c r="G111" s="43" t="s">
        <v>26</v>
      </c>
      <c r="H111" s="44">
        <v>2</v>
      </c>
      <c r="I111" s="45" t="s">
        <v>40</v>
      </c>
      <c r="J111" s="46" t="s">
        <v>41</v>
      </c>
      <c r="K111" s="47">
        <v>150</v>
      </c>
      <c r="L111" s="48">
        <v>49</v>
      </c>
      <c r="M111" s="49">
        <v>45042.627569444441</v>
      </c>
      <c r="N111" s="50">
        <v>45042.631620370368</v>
      </c>
      <c r="O111" s="51" t="s">
        <v>49</v>
      </c>
      <c r="P111" s="52" t="s">
        <v>255</v>
      </c>
      <c r="Q111" s="80" t="s">
        <v>204</v>
      </c>
      <c r="R111" s="53" t="s">
        <v>160</v>
      </c>
      <c r="S111" s="54" t="s">
        <v>270</v>
      </c>
      <c r="U111" s="80" t="s">
        <v>204</v>
      </c>
      <c r="V111" s="81">
        <v>4.0509259259259258E-4</v>
      </c>
      <c r="W111" s="82">
        <f t="shared" si="8"/>
        <v>4.0509259259259258E-4</v>
      </c>
      <c r="X111" s="83">
        <v>35</v>
      </c>
      <c r="Y111" s="65">
        <f t="shared" si="5"/>
        <v>-0.2441805396065197</v>
      </c>
      <c r="Z111" s="67" t="str">
        <f t="shared" si="6"/>
        <v/>
      </c>
      <c r="AA111" s="68" t="str">
        <f t="shared" si="7"/>
        <v/>
      </c>
      <c r="AI111" s="88">
        <v>0.20967741935483797</v>
      </c>
      <c r="AK111" s="59">
        <v>149.83606557377061</v>
      </c>
      <c r="AP111" s="60">
        <v>0.20967741935483797</v>
      </c>
      <c r="AQ111">
        <v>0</v>
      </c>
      <c r="BN111" s="59">
        <v>149.83606557377061</v>
      </c>
      <c r="BO111">
        <v>0</v>
      </c>
    </row>
    <row r="112" spans="1:67">
      <c r="A112" s="37" t="s">
        <v>147</v>
      </c>
      <c r="B112" s="38">
        <v>4007861</v>
      </c>
      <c r="C112" s="39">
        <v>1</v>
      </c>
      <c r="D112" s="40">
        <v>7</v>
      </c>
      <c r="E112" s="41">
        <v>37814</v>
      </c>
      <c r="F112" s="42" t="s">
        <v>148</v>
      </c>
      <c r="G112" s="43" t="s">
        <v>26</v>
      </c>
      <c r="H112" s="44">
        <v>2</v>
      </c>
      <c r="I112" s="45" t="s">
        <v>40</v>
      </c>
      <c r="J112" s="46" t="s">
        <v>41</v>
      </c>
      <c r="K112" s="47">
        <v>150</v>
      </c>
      <c r="L112" s="48">
        <v>50</v>
      </c>
      <c r="M112" s="49">
        <v>45042.632210648153</v>
      </c>
      <c r="N112" s="50">
        <v>45042.636261574073</v>
      </c>
      <c r="O112" s="51" t="s">
        <v>49</v>
      </c>
      <c r="P112" s="52" t="s">
        <v>255</v>
      </c>
      <c r="Q112" s="80" t="s">
        <v>121</v>
      </c>
      <c r="R112" s="53" t="s">
        <v>75</v>
      </c>
      <c r="S112" s="54" t="s">
        <v>304</v>
      </c>
      <c r="U112" s="80" t="s">
        <v>121</v>
      </c>
      <c r="V112" s="81">
        <v>6.018518518518519E-4</v>
      </c>
      <c r="W112" s="82">
        <f t="shared" si="8"/>
        <v>6.018518518518519E-4</v>
      </c>
      <c r="X112" s="83">
        <v>52</v>
      </c>
      <c r="Y112" s="65">
        <f t="shared" si="5"/>
        <v>-0.22320208958898538</v>
      </c>
      <c r="Z112" s="67" t="str">
        <f t="shared" si="6"/>
        <v/>
      </c>
      <c r="AA112" s="68" t="str">
        <f t="shared" si="7"/>
        <v/>
      </c>
      <c r="AI112" s="88">
        <v>0.22580645161290247</v>
      </c>
      <c r="AK112" s="59">
        <v>152.78688524590174</v>
      </c>
      <c r="AP112" s="60">
        <v>0.22580645161290247</v>
      </c>
      <c r="AQ112">
        <v>0</v>
      </c>
      <c r="BN112" s="59">
        <v>152.78688524590174</v>
      </c>
      <c r="BO112">
        <v>0</v>
      </c>
    </row>
    <row r="113" spans="1:67">
      <c r="A113" s="37" t="s">
        <v>147</v>
      </c>
      <c r="B113" s="38">
        <v>4007945</v>
      </c>
      <c r="C113" s="39">
        <v>1</v>
      </c>
      <c r="D113" s="40">
        <v>7</v>
      </c>
      <c r="E113" s="41">
        <v>37814</v>
      </c>
      <c r="F113" s="42" t="s">
        <v>148</v>
      </c>
      <c r="G113" s="43" t="s">
        <v>26</v>
      </c>
      <c r="H113" s="44">
        <v>2</v>
      </c>
      <c r="I113" s="45" t="s">
        <v>40</v>
      </c>
      <c r="J113" s="46" t="s">
        <v>41</v>
      </c>
      <c r="K113" s="47">
        <v>150</v>
      </c>
      <c r="L113" s="48">
        <v>51</v>
      </c>
      <c r="M113" s="49">
        <v>45042.636990740742</v>
      </c>
      <c r="N113" s="50">
        <v>45042.641030092593</v>
      </c>
      <c r="O113" s="51" t="s">
        <v>49</v>
      </c>
      <c r="P113" s="52" t="s">
        <v>255</v>
      </c>
      <c r="Q113" s="80" t="s">
        <v>195</v>
      </c>
      <c r="R113" s="53" t="s">
        <v>75</v>
      </c>
      <c r="S113" s="54" t="s">
        <v>300</v>
      </c>
      <c r="U113" s="80" t="s">
        <v>195</v>
      </c>
      <c r="V113" s="81">
        <v>7.175925925925927E-4</v>
      </c>
      <c r="W113" s="82">
        <f t="shared" si="8"/>
        <v>7.175925925925927E-4</v>
      </c>
      <c r="X113" s="83">
        <v>62</v>
      </c>
      <c r="Y113" s="65">
        <f t="shared" si="5"/>
        <v>-0.21086182487278873</v>
      </c>
      <c r="Z113" s="67" t="str">
        <f t="shared" si="6"/>
        <v/>
      </c>
      <c r="AA113" s="68" t="str">
        <f t="shared" si="7"/>
        <v/>
      </c>
      <c r="AI113" s="88">
        <v>0.24193548387096697</v>
      </c>
      <c r="AK113" s="59">
        <v>155.7377049180329</v>
      </c>
      <c r="AP113" s="60">
        <v>0.24193548387096697</v>
      </c>
      <c r="AQ113">
        <v>0</v>
      </c>
      <c r="BN113" s="59">
        <v>155.7377049180329</v>
      </c>
      <c r="BO113">
        <v>0</v>
      </c>
    </row>
    <row r="114" spans="1:67">
      <c r="A114" s="37" t="s">
        <v>147</v>
      </c>
      <c r="B114" s="38">
        <v>4008106</v>
      </c>
      <c r="C114" s="39">
        <v>1</v>
      </c>
      <c r="D114" s="40">
        <v>7</v>
      </c>
      <c r="E114" s="41">
        <v>37814</v>
      </c>
      <c r="F114" s="42" t="s">
        <v>148</v>
      </c>
      <c r="G114" s="43" t="s">
        <v>26</v>
      </c>
      <c r="H114" s="44">
        <v>2</v>
      </c>
      <c r="I114" s="45" t="s">
        <v>40</v>
      </c>
      <c r="J114" s="46" t="s">
        <v>41</v>
      </c>
      <c r="K114" s="47">
        <v>150</v>
      </c>
      <c r="L114" s="48">
        <v>52</v>
      </c>
      <c r="M114" s="49">
        <v>45042.647013888891</v>
      </c>
      <c r="N114" s="50">
        <v>45042.651064814818</v>
      </c>
      <c r="O114" s="51" t="s">
        <v>255</v>
      </c>
      <c r="P114" s="52" t="s">
        <v>255</v>
      </c>
      <c r="Q114" s="80" t="s">
        <v>311</v>
      </c>
      <c r="R114" s="53" t="s">
        <v>75</v>
      </c>
      <c r="S114" s="54" t="s">
        <v>312</v>
      </c>
      <c r="U114" s="80" t="s">
        <v>311</v>
      </c>
      <c r="V114" s="81">
        <v>5.9837962962962961E-3</v>
      </c>
      <c r="W114" s="82">
        <f t="shared" si="8"/>
        <v>5.9837962962962961E-3</v>
      </c>
      <c r="X114" s="83">
        <v>517</v>
      </c>
      <c r="Y114" s="65">
        <f t="shared" si="5"/>
        <v>0.35062021971415869</v>
      </c>
      <c r="Z114" s="67" t="str">
        <f t="shared" si="6"/>
        <v>ㅇ</v>
      </c>
      <c r="AA114" s="68" t="str">
        <f t="shared" si="7"/>
        <v>ㅇ</v>
      </c>
      <c r="AI114" s="88">
        <v>0.25806451612903147</v>
      </c>
      <c r="AK114" s="59">
        <v>158.68852459016404</v>
      </c>
      <c r="AP114" s="60">
        <v>0.25806451612903147</v>
      </c>
      <c r="AQ114">
        <v>0</v>
      </c>
      <c r="BN114" s="59">
        <v>158.68852459016404</v>
      </c>
      <c r="BO114">
        <v>0</v>
      </c>
    </row>
    <row r="115" spans="1:67">
      <c r="A115" s="37" t="s">
        <v>147</v>
      </c>
      <c r="B115" s="38">
        <v>4008185</v>
      </c>
      <c r="C115" s="39">
        <v>1</v>
      </c>
      <c r="D115" s="40">
        <v>7</v>
      </c>
      <c r="E115" s="41">
        <v>37814</v>
      </c>
      <c r="F115" s="42" t="s">
        <v>148</v>
      </c>
      <c r="G115" s="43" t="s">
        <v>26</v>
      </c>
      <c r="H115" s="44">
        <v>2</v>
      </c>
      <c r="I115" s="45" t="s">
        <v>40</v>
      </c>
      <c r="J115" s="46" t="s">
        <v>41</v>
      </c>
      <c r="K115" s="47">
        <v>150</v>
      </c>
      <c r="L115" s="48">
        <v>53</v>
      </c>
      <c r="M115" s="49">
        <v>45042.651469907411</v>
      </c>
      <c r="N115" s="50">
        <v>45042.65552083333</v>
      </c>
      <c r="O115" s="51" t="s">
        <v>49</v>
      </c>
      <c r="P115" s="52" t="s">
        <v>49</v>
      </c>
      <c r="Q115" s="80" t="s">
        <v>204</v>
      </c>
      <c r="R115" s="53" t="s">
        <v>160</v>
      </c>
      <c r="S115" s="54" t="s">
        <v>270</v>
      </c>
      <c r="U115" s="80" t="s">
        <v>204</v>
      </c>
      <c r="V115" s="81">
        <v>4.0509259259259258E-4</v>
      </c>
      <c r="W115" s="82">
        <f t="shared" si="8"/>
        <v>4.0509259259259258E-4</v>
      </c>
      <c r="X115" s="83">
        <v>35</v>
      </c>
      <c r="Y115" s="65">
        <f t="shared" si="5"/>
        <v>-0.2441805396065197</v>
      </c>
      <c r="Z115" s="67" t="str">
        <f t="shared" si="6"/>
        <v/>
      </c>
      <c r="AA115" s="68" t="str">
        <f t="shared" si="7"/>
        <v/>
      </c>
      <c r="AI115" s="88">
        <v>0.27419354838709586</v>
      </c>
      <c r="AK115" s="59">
        <v>161.6393442622952</v>
      </c>
      <c r="AP115" s="60">
        <v>0.27419354838709586</v>
      </c>
      <c r="AQ115">
        <v>0</v>
      </c>
      <c r="BN115" s="59">
        <v>161.6393442622952</v>
      </c>
      <c r="BO115">
        <v>0</v>
      </c>
    </row>
    <row r="116" spans="1:67">
      <c r="A116" s="37" t="s">
        <v>147</v>
      </c>
      <c r="B116" s="38">
        <v>4008290</v>
      </c>
      <c r="C116" s="39">
        <v>1</v>
      </c>
      <c r="D116" s="40">
        <v>7</v>
      </c>
      <c r="E116" s="41">
        <v>37814</v>
      </c>
      <c r="F116" s="42" t="s">
        <v>148</v>
      </c>
      <c r="G116" s="43" t="s">
        <v>26</v>
      </c>
      <c r="H116" s="44">
        <v>2</v>
      </c>
      <c r="I116" s="45" t="s">
        <v>40</v>
      </c>
      <c r="J116" s="46" t="s">
        <v>41</v>
      </c>
      <c r="K116" s="47">
        <v>150</v>
      </c>
      <c r="L116" s="48">
        <v>54</v>
      </c>
      <c r="M116" s="49">
        <v>45042.656574074077</v>
      </c>
      <c r="N116" s="50">
        <v>45042.661030092589</v>
      </c>
      <c r="O116" s="51" t="s">
        <v>270</v>
      </c>
      <c r="P116" s="52" t="s">
        <v>49</v>
      </c>
      <c r="Q116" s="80" t="s">
        <v>97</v>
      </c>
      <c r="R116" s="53" t="s">
        <v>204</v>
      </c>
      <c r="S116" s="54" t="s">
        <v>313</v>
      </c>
      <c r="U116" s="80" t="s">
        <v>97</v>
      </c>
      <c r="V116" s="81">
        <v>1.0532407407407407E-3</v>
      </c>
      <c r="W116" s="82">
        <f t="shared" si="8"/>
        <v>1.0532407407407407E-3</v>
      </c>
      <c r="X116" s="83">
        <v>91</v>
      </c>
      <c r="Y116" s="65">
        <f t="shared" si="5"/>
        <v>-0.17507505719581845</v>
      </c>
      <c r="Z116" s="67" t="str">
        <f t="shared" si="6"/>
        <v/>
      </c>
      <c r="AA116" s="68" t="str">
        <f t="shared" si="7"/>
        <v/>
      </c>
      <c r="AI116" s="88">
        <v>0.29032258064516037</v>
      </c>
      <c r="AK116" s="59">
        <v>164.59016393442636</v>
      </c>
      <c r="AP116" s="60">
        <v>0.29032258064516037</v>
      </c>
      <c r="AQ116">
        <v>0</v>
      </c>
      <c r="BN116" s="59">
        <v>164.59016393442636</v>
      </c>
      <c r="BO116">
        <v>0</v>
      </c>
    </row>
    <row r="117" spans="1:67">
      <c r="A117" s="37" t="s">
        <v>147</v>
      </c>
      <c r="B117" s="38">
        <v>4008363</v>
      </c>
      <c r="C117" s="39">
        <v>1</v>
      </c>
      <c r="D117" s="40">
        <v>7</v>
      </c>
      <c r="E117" s="41">
        <v>37814</v>
      </c>
      <c r="F117" s="42" t="s">
        <v>148</v>
      </c>
      <c r="G117" s="43" t="s">
        <v>26</v>
      </c>
      <c r="H117" s="44">
        <v>2</v>
      </c>
      <c r="I117" s="45" t="s">
        <v>40</v>
      </c>
      <c r="J117" s="46" t="s">
        <v>41</v>
      </c>
      <c r="K117" s="47">
        <v>150</v>
      </c>
      <c r="L117" s="48">
        <v>55</v>
      </c>
      <c r="M117" s="49">
        <v>45042.661412037043</v>
      </c>
      <c r="N117" s="50">
        <v>45042.665486111109</v>
      </c>
      <c r="O117" s="51" t="s">
        <v>314</v>
      </c>
      <c r="P117" s="52" t="s">
        <v>255</v>
      </c>
      <c r="Q117" s="80" t="s">
        <v>107</v>
      </c>
      <c r="R117" s="53" t="s">
        <v>229</v>
      </c>
      <c r="S117" s="54" t="s">
        <v>270</v>
      </c>
      <c r="U117" s="80" t="s">
        <v>107</v>
      </c>
      <c r="V117" s="81">
        <v>3.8194444444444446E-4</v>
      </c>
      <c r="W117" s="82">
        <f t="shared" si="8"/>
        <v>3.8194444444444446E-4</v>
      </c>
      <c r="X117" s="83">
        <v>33</v>
      </c>
      <c r="Y117" s="65">
        <f t="shared" si="5"/>
        <v>-0.24664859254975902</v>
      </c>
      <c r="Z117" s="67" t="str">
        <f t="shared" si="6"/>
        <v/>
      </c>
      <c r="AA117" s="68" t="str">
        <f t="shared" si="7"/>
        <v/>
      </c>
      <c r="AI117" s="88">
        <v>0.30645161290322487</v>
      </c>
      <c r="AK117" s="59">
        <v>167.54098360655749</v>
      </c>
      <c r="AP117" s="60">
        <v>0.30645161290322487</v>
      </c>
      <c r="AQ117">
        <v>0</v>
      </c>
      <c r="BN117" s="59">
        <v>167.54098360655749</v>
      </c>
      <c r="BO117">
        <v>0</v>
      </c>
    </row>
    <row r="118" spans="1:67">
      <c r="A118" s="37" t="s">
        <v>147</v>
      </c>
      <c r="B118" s="38">
        <v>4008445</v>
      </c>
      <c r="C118" s="39">
        <v>1</v>
      </c>
      <c r="D118" s="40">
        <v>7</v>
      </c>
      <c r="E118" s="41">
        <v>37814</v>
      </c>
      <c r="F118" s="42" t="s">
        <v>148</v>
      </c>
      <c r="G118" s="43" t="s">
        <v>26</v>
      </c>
      <c r="H118" s="44">
        <v>2</v>
      </c>
      <c r="I118" s="45" t="s">
        <v>40</v>
      </c>
      <c r="J118" s="46" t="s">
        <v>41</v>
      </c>
      <c r="K118" s="47">
        <v>150</v>
      </c>
      <c r="L118" s="48">
        <v>56</v>
      </c>
      <c r="M118" s="49">
        <v>45042.667488425926</v>
      </c>
      <c r="N118" s="50">
        <v>45042.671527777777</v>
      </c>
      <c r="O118" s="51" t="s">
        <v>49</v>
      </c>
      <c r="P118" s="52" t="s">
        <v>49</v>
      </c>
      <c r="Q118" s="80" t="s">
        <v>315</v>
      </c>
      <c r="R118" s="53" t="s">
        <v>160</v>
      </c>
      <c r="S118" s="54" t="s">
        <v>316</v>
      </c>
      <c r="U118" s="80" t="s">
        <v>315</v>
      </c>
      <c r="V118" s="81">
        <v>1.9907407407407408E-3</v>
      </c>
      <c r="W118" s="82">
        <f t="shared" si="8"/>
        <v>1.9907407407407408E-3</v>
      </c>
      <c r="X118" s="83">
        <v>172</v>
      </c>
      <c r="Y118" s="65">
        <f t="shared" si="5"/>
        <v>-7.5118912994625628E-2</v>
      </c>
      <c r="Z118" s="67" t="str">
        <f t="shared" si="6"/>
        <v/>
      </c>
      <c r="AA118" s="68" t="str">
        <f t="shared" si="7"/>
        <v>ㅇ</v>
      </c>
      <c r="AI118" s="88">
        <v>0.32258064516128937</v>
      </c>
      <c r="AK118" s="59">
        <v>170.49180327868865</v>
      </c>
      <c r="AP118" s="60">
        <v>0.32258064516128937</v>
      </c>
      <c r="AQ118">
        <v>0</v>
      </c>
      <c r="BN118" s="59">
        <v>170.49180327868865</v>
      </c>
      <c r="BO118">
        <v>0</v>
      </c>
    </row>
    <row r="119" spans="1:67">
      <c r="A119" s="37" t="s">
        <v>147</v>
      </c>
      <c r="B119" s="38">
        <v>4008505</v>
      </c>
      <c r="C119" s="39">
        <v>1</v>
      </c>
      <c r="D119" s="40">
        <v>7</v>
      </c>
      <c r="E119" s="41">
        <v>37814</v>
      </c>
      <c r="F119" s="42" t="s">
        <v>148</v>
      </c>
      <c r="G119" s="43" t="s">
        <v>26</v>
      </c>
      <c r="H119" s="44">
        <v>2</v>
      </c>
      <c r="I119" s="45" t="s">
        <v>40</v>
      </c>
      <c r="J119" s="46" t="s">
        <v>41</v>
      </c>
      <c r="K119" s="47">
        <v>150</v>
      </c>
      <c r="L119" s="48">
        <v>57</v>
      </c>
      <c r="M119" s="49">
        <v>45042.673055555562</v>
      </c>
      <c r="N119" s="50">
        <v>45042.677106481482</v>
      </c>
      <c r="O119" s="51" t="s">
        <v>49</v>
      </c>
      <c r="P119" s="52" t="s">
        <v>255</v>
      </c>
      <c r="Q119" s="80" t="s">
        <v>317</v>
      </c>
      <c r="R119" s="53" t="s">
        <v>160</v>
      </c>
      <c r="S119" s="54" t="s">
        <v>318</v>
      </c>
      <c r="U119" s="80" t="s">
        <v>317</v>
      </c>
      <c r="V119" s="81">
        <v>1.5277777777777779E-3</v>
      </c>
      <c r="W119" s="82">
        <f t="shared" si="8"/>
        <v>1.5277777777777779E-3</v>
      </c>
      <c r="X119" s="83">
        <v>132</v>
      </c>
      <c r="Y119" s="65">
        <f t="shared" si="5"/>
        <v>-0.12447997185941222</v>
      </c>
      <c r="Z119" s="67" t="str">
        <f t="shared" si="6"/>
        <v/>
      </c>
      <c r="AA119" s="68" t="str">
        <f t="shared" si="7"/>
        <v>ㅇ</v>
      </c>
      <c r="AI119" s="88">
        <v>0.33870967741935387</v>
      </c>
      <c r="AK119" s="59">
        <v>173.44262295081978</v>
      </c>
      <c r="AP119" s="60">
        <v>0.33870967741935387</v>
      </c>
      <c r="AQ119">
        <v>0</v>
      </c>
      <c r="BN119" s="59">
        <v>173.44262295081978</v>
      </c>
      <c r="BO119">
        <v>1</v>
      </c>
    </row>
    <row r="120" spans="1:67">
      <c r="A120" s="37" t="s">
        <v>147</v>
      </c>
      <c r="B120" s="38">
        <v>4008557</v>
      </c>
      <c r="C120" s="39">
        <v>1</v>
      </c>
      <c r="D120" s="40">
        <v>7</v>
      </c>
      <c r="E120" s="41">
        <v>37814</v>
      </c>
      <c r="F120" s="42" t="s">
        <v>148</v>
      </c>
      <c r="G120" s="43" t="s">
        <v>26</v>
      </c>
      <c r="H120" s="44">
        <v>2</v>
      </c>
      <c r="I120" s="45" t="s">
        <v>40</v>
      </c>
      <c r="J120" s="46" t="s">
        <v>41</v>
      </c>
      <c r="K120" s="47">
        <v>150</v>
      </c>
      <c r="L120" s="48">
        <v>58</v>
      </c>
      <c r="M120" s="49">
        <v>45042.677384259259</v>
      </c>
      <c r="N120" s="50">
        <v>45042.681435185194</v>
      </c>
      <c r="O120" s="51" t="s">
        <v>49</v>
      </c>
      <c r="P120" s="52" t="s">
        <v>255</v>
      </c>
      <c r="Q120" s="80" t="s">
        <v>299</v>
      </c>
      <c r="R120" s="53" t="s">
        <v>75</v>
      </c>
      <c r="S120" s="54" t="s">
        <v>319</v>
      </c>
      <c r="U120" s="80" t="s">
        <v>299</v>
      </c>
      <c r="V120" s="81">
        <v>2.7777777777777778E-4</v>
      </c>
      <c r="W120" s="82">
        <f t="shared" si="8"/>
        <v>2.7777777777777778E-4</v>
      </c>
      <c r="X120" s="83">
        <v>24</v>
      </c>
      <c r="Y120" s="65">
        <f t="shared" si="5"/>
        <v>-0.25775483079433598</v>
      </c>
      <c r="Z120" s="67" t="str">
        <f t="shared" si="6"/>
        <v/>
      </c>
      <c r="AA120" s="68" t="str">
        <f t="shared" si="7"/>
        <v/>
      </c>
      <c r="AI120" s="88">
        <v>0.35483870967741837</v>
      </c>
      <c r="AK120" s="59">
        <v>176.39344262295094</v>
      </c>
      <c r="AP120" s="60">
        <v>0.35483870967741837</v>
      </c>
      <c r="AQ120">
        <v>0</v>
      </c>
      <c r="BN120" s="59">
        <v>176.39344262295094</v>
      </c>
      <c r="BO120">
        <v>0</v>
      </c>
    </row>
    <row r="121" spans="1:67">
      <c r="A121" s="37" t="s">
        <v>147</v>
      </c>
      <c r="B121" s="38">
        <v>4008609</v>
      </c>
      <c r="C121" s="39">
        <v>1</v>
      </c>
      <c r="D121" s="40">
        <v>7</v>
      </c>
      <c r="E121" s="41">
        <v>37814</v>
      </c>
      <c r="F121" s="42" t="s">
        <v>148</v>
      </c>
      <c r="G121" s="43" t="s">
        <v>26</v>
      </c>
      <c r="H121" s="44">
        <v>2</v>
      </c>
      <c r="I121" s="45" t="s">
        <v>40</v>
      </c>
      <c r="J121" s="46" t="s">
        <v>41</v>
      </c>
      <c r="K121" s="47">
        <v>150</v>
      </c>
      <c r="L121" s="48">
        <v>59</v>
      </c>
      <c r="M121" s="49">
        <v>45042.681909722232</v>
      </c>
      <c r="N121" s="50">
        <v>45042.685960648138</v>
      </c>
      <c r="O121" s="51" t="s">
        <v>49</v>
      </c>
      <c r="P121" s="52" t="s">
        <v>255</v>
      </c>
      <c r="Q121" s="80" t="s">
        <v>191</v>
      </c>
      <c r="R121" s="53" t="s">
        <v>160</v>
      </c>
      <c r="S121" s="54" t="s">
        <v>84</v>
      </c>
      <c r="U121" s="80" t="s">
        <v>191</v>
      </c>
      <c r="V121" s="81">
        <v>4.7453703703703704E-4</v>
      </c>
      <c r="W121" s="82">
        <f t="shared" si="8"/>
        <v>4.7453703703703704E-4</v>
      </c>
      <c r="X121" s="83">
        <v>41</v>
      </c>
      <c r="Y121" s="65">
        <f t="shared" si="5"/>
        <v>-0.23677638077680169</v>
      </c>
      <c r="Z121" s="67" t="str">
        <f t="shared" si="6"/>
        <v/>
      </c>
      <c r="AA121" s="68" t="str">
        <f t="shared" si="7"/>
        <v/>
      </c>
      <c r="AI121" s="88">
        <v>0.37096774193548288</v>
      </c>
      <c r="AK121" s="59">
        <v>179.3442622950821</v>
      </c>
      <c r="AP121" s="60">
        <v>0.37096774193548288</v>
      </c>
      <c r="AQ121">
        <v>1</v>
      </c>
      <c r="BN121" s="59">
        <v>179.3442622950821</v>
      </c>
      <c r="BO121">
        <v>0</v>
      </c>
    </row>
    <row r="122" spans="1:67">
      <c r="A122" s="37" t="s">
        <v>147</v>
      </c>
      <c r="B122" s="38">
        <v>4008664</v>
      </c>
      <c r="C122" s="39">
        <v>1</v>
      </c>
      <c r="D122" s="40">
        <v>7</v>
      </c>
      <c r="E122" s="41">
        <v>37814</v>
      </c>
      <c r="F122" s="42" t="s">
        <v>148</v>
      </c>
      <c r="G122" s="43" t="s">
        <v>26</v>
      </c>
      <c r="H122" s="44">
        <v>2</v>
      </c>
      <c r="I122" s="45" t="s">
        <v>40</v>
      </c>
      <c r="J122" s="46" t="s">
        <v>41</v>
      </c>
      <c r="K122" s="47">
        <v>150</v>
      </c>
      <c r="L122" s="48">
        <v>60</v>
      </c>
      <c r="M122" s="49">
        <v>45042.688425925917</v>
      </c>
      <c r="N122" s="50">
        <v>45042.692476851851</v>
      </c>
      <c r="O122" s="51" t="s">
        <v>49</v>
      </c>
      <c r="P122" s="52" t="s">
        <v>49</v>
      </c>
      <c r="Q122" s="80" t="s">
        <v>320</v>
      </c>
      <c r="R122" s="53" t="s">
        <v>160</v>
      </c>
      <c r="S122" s="54" t="s">
        <v>321</v>
      </c>
      <c r="U122" s="80" t="s">
        <v>320</v>
      </c>
      <c r="V122" s="81">
        <v>2.4652777777777776E-3</v>
      </c>
      <c r="W122" s="82">
        <f t="shared" si="8"/>
        <v>2.4652777777777776E-3</v>
      </c>
      <c r="X122" s="83">
        <v>213</v>
      </c>
      <c r="Y122" s="65">
        <f t="shared" si="5"/>
        <v>-2.4523827658219369E-2</v>
      </c>
      <c r="Z122" s="67" t="str">
        <f t="shared" si="6"/>
        <v>ㅇ</v>
      </c>
      <c r="AA122" s="68" t="str">
        <f t="shared" si="7"/>
        <v>ㅇ</v>
      </c>
      <c r="AI122" s="88">
        <v>0.38709677419354738</v>
      </c>
      <c r="AK122" s="59">
        <v>182.29508196721324</v>
      </c>
      <c r="AP122" s="60">
        <v>0.38709677419354738</v>
      </c>
      <c r="AQ122">
        <v>0</v>
      </c>
      <c r="BN122" s="59">
        <v>182.29508196721324</v>
      </c>
      <c r="BO122">
        <v>0</v>
      </c>
    </row>
    <row r="123" spans="1:67">
      <c r="A123" s="37" t="s">
        <v>147</v>
      </c>
      <c r="B123" s="38">
        <v>4008739</v>
      </c>
      <c r="C123" s="39">
        <v>1</v>
      </c>
      <c r="D123" s="40">
        <v>7</v>
      </c>
      <c r="E123" s="41">
        <v>37814</v>
      </c>
      <c r="F123" s="42" t="s">
        <v>148</v>
      </c>
      <c r="G123" s="43" t="s">
        <v>26</v>
      </c>
      <c r="H123" s="44">
        <v>2</v>
      </c>
      <c r="I123" s="45" t="s">
        <v>40</v>
      </c>
      <c r="J123" s="46" t="s">
        <v>41</v>
      </c>
      <c r="K123" s="47">
        <v>150</v>
      </c>
      <c r="L123" s="48">
        <v>61</v>
      </c>
      <c r="M123" s="49">
        <v>45042.696851851862</v>
      </c>
      <c r="N123" s="50">
        <v>45042.702615740738</v>
      </c>
      <c r="O123" s="51" t="s">
        <v>322</v>
      </c>
      <c r="P123" s="52" t="s">
        <v>319</v>
      </c>
      <c r="Q123" s="80" t="s">
        <v>323</v>
      </c>
      <c r="R123" s="53" t="s">
        <v>324</v>
      </c>
      <c r="S123" s="54" t="s">
        <v>325</v>
      </c>
      <c r="U123" s="80" t="s">
        <v>323</v>
      </c>
      <c r="V123" s="81">
        <v>4.3749999999999995E-3</v>
      </c>
      <c r="W123" s="82">
        <f t="shared" si="8"/>
        <v>4.3749999999999995E-3</v>
      </c>
      <c r="X123" s="83">
        <v>378</v>
      </c>
      <c r="Y123" s="65">
        <f t="shared" si="5"/>
        <v>0.17909054015902531</v>
      </c>
      <c r="Z123" s="67" t="str">
        <f t="shared" si="6"/>
        <v>ㅇ</v>
      </c>
      <c r="AA123" s="68" t="str">
        <f t="shared" si="7"/>
        <v>ㅇ</v>
      </c>
      <c r="AI123" s="88">
        <v>0.40322580645161188</v>
      </c>
      <c r="AK123" s="59">
        <v>185.2459016393444</v>
      </c>
      <c r="AP123" s="60">
        <v>0.40322580645161188</v>
      </c>
      <c r="AQ123">
        <v>0</v>
      </c>
      <c r="BN123" s="59">
        <v>185.2459016393444</v>
      </c>
      <c r="BO123">
        <v>0</v>
      </c>
    </row>
    <row r="124" spans="1:67">
      <c r="A124" s="37" t="s">
        <v>147</v>
      </c>
      <c r="B124" s="38">
        <v>4008776</v>
      </c>
      <c r="C124" s="39">
        <v>1</v>
      </c>
      <c r="D124" s="40">
        <v>7</v>
      </c>
      <c r="E124" s="41">
        <v>37814</v>
      </c>
      <c r="F124" s="42" t="s">
        <v>148</v>
      </c>
      <c r="G124" s="43" t="s">
        <v>26</v>
      </c>
      <c r="H124" s="44">
        <v>2</v>
      </c>
      <c r="I124" s="45" t="s">
        <v>40</v>
      </c>
      <c r="J124" s="46" t="s">
        <v>41</v>
      </c>
      <c r="K124" s="47">
        <v>150</v>
      </c>
      <c r="L124" s="48">
        <v>62</v>
      </c>
      <c r="M124" s="49">
        <v>45042.704837962963</v>
      </c>
      <c r="N124" s="50">
        <v>45042.70888888889</v>
      </c>
      <c r="O124" s="51" t="s">
        <v>255</v>
      </c>
      <c r="P124" s="52" t="s">
        <v>255</v>
      </c>
      <c r="Q124" s="80" t="s">
        <v>326</v>
      </c>
      <c r="R124" s="53" t="s">
        <v>160</v>
      </c>
      <c r="S124" s="54" t="s">
        <v>327</v>
      </c>
      <c r="U124" s="80" t="s">
        <v>326</v>
      </c>
      <c r="V124" s="81">
        <v>2.2222222222222222E-3</v>
      </c>
      <c r="W124" s="82">
        <f t="shared" si="8"/>
        <v>2.2222222222222222E-3</v>
      </c>
      <c r="X124" s="83">
        <v>192</v>
      </c>
      <c r="Y124" s="65">
        <f t="shared" si="5"/>
        <v>-5.0438383562232326E-2</v>
      </c>
      <c r="Z124" s="67" t="str">
        <f t="shared" si="6"/>
        <v/>
      </c>
      <c r="AA124" s="68" t="str">
        <f t="shared" si="7"/>
        <v>ㅇ</v>
      </c>
      <c r="AI124" s="88">
        <v>0.41935483870967638</v>
      </c>
      <c r="AK124" s="59">
        <v>188.19672131147556</v>
      </c>
      <c r="AP124" s="60">
        <v>0.41935483870967638</v>
      </c>
      <c r="AQ124">
        <v>0</v>
      </c>
      <c r="BN124" s="59">
        <v>188.19672131147556</v>
      </c>
      <c r="BO124">
        <v>0</v>
      </c>
    </row>
    <row r="125" spans="1:67">
      <c r="A125" s="37" t="s">
        <v>147</v>
      </c>
      <c r="B125" s="38">
        <v>4009113</v>
      </c>
      <c r="C125" s="39">
        <v>1</v>
      </c>
      <c r="D125" s="40">
        <v>7</v>
      </c>
      <c r="E125" s="41">
        <v>37814</v>
      </c>
      <c r="F125" s="42" t="s">
        <v>148</v>
      </c>
      <c r="G125" s="43" t="s">
        <v>26</v>
      </c>
      <c r="H125" s="44">
        <v>2</v>
      </c>
      <c r="I125" s="45" t="s">
        <v>40</v>
      </c>
      <c r="J125" s="46" t="s">
        <v>41</v>
      </c>
      <c r="K125" s="47">
        <v>150</v>
      </c>
      <c r="L125" s="48">
        <v>63</v>
      </c>
      <c r="M125" s="49">
        <v>45042.773078703707</v>
      </c>
      <c r="N125" s="50">
        <v>45042.777118055557</v>
      </c>
      <c r="O125" s="51" t="s">
        <v>255</v>
      </c>
      <c r="P125" s="52" t="s">
        <v>255</v>
      </c>
      <c r="Q125" s="80" t="s">
        <v>328</v>
      </c>
      <c r="R125" s="53" t="s">
        <v>75</v>
      </c>
      <c r="S125" s="54" t="s">
        <v>329</v>
      </c>
      <c r="U125" s="80" t="s">
        <v>328</v>
      </c>
      <c r="V125" s="81">
        <v>6.4189814814814811E-2</v>
      </c>
      <c r="W125" s="82">
        <f t="shared" si="8"/>
        <v>6.4189814814814811E-2</v>
      </c>
      <c r="X125" s="83">
        <v>5546</v>
      </c>
      <c r="Y125" s="65">
        <f t="shared" si="5"/>
        <v>6.5565393454894529</v>
      </c>
      <c r="Z125" s="67" t="str">
        <f t="shared" si="6"/>
        <v>ㅇ</v>
      </c>
      <c r="AA125" s="68" t="str">
        <f t="shared" si="7"/>
        <v>ㅇ</v>
      </c>
      <c r="AI125" s="88">
        <v>0.43548387096774088</v>
      </c>
      <c r="AK125" s="59">
        <v>191.14754098360669</v>
      </c>
      <c r="AP125" s="60">
        <v>0.43548387096774088</v>
      </c>
      <c r="AQ125">
        <v>0</v>
      </c>
      <c r="BN125" s="59">
        <v>191.14754098360669</v>
      </c>
      <c r="BO125">
        <v>0</v>
      </c>
    </row>
    <row r="126" spans="1:67">
      <c r="A126" s="37" t="s">
        <v>147</v>
      </c>
      <c r="B126" s="38">
        <v>4009121</v>
      </c>
      <c r="C126" s="39">
        <v>1</v>
      </c>
      <c r="D126" s="40">
        <v>7</v>
      </c>
      <c r="E126" s="41">
        <v>37814</v>
      </c>
      <c r="F126" s="42" t="s">
        <v>148</v>
      </c>
      <c r="G126" s="43" t="s">
        <v>26</v>
      </c>
      <c r="H126" s="44">
        <v>2</v>
      </c>
      <c r="I126" s="45" t="s">
        <v>40</v>
      </c>
      <c r="J126" s="46" t="s">
        <v>41</v>
      </c>
      <c r="K126" s="47">
        <v>88</v>
      </c>
      <c r="L126" s="48">
        <v>2</v>
      </c>
      <c r="M126" s="49">
        <v>45042.778217592589</v>
      </c>
      <c r="N126" s="50">
        <v>45042.782268518517</v>
      </c>
      <c r="O126" s="51" t="s">
        <v>49</v>
      </c>
      <c r="P126" s="52" t="s">
        <v>255</v>
      </c>
      <c r="Q126" s="80" t="s">
        <v>330</v>
      </c>
      <c r="R126" s="53" t="s">
        <v>160</v>
      </c>
      <c r="S126" s="54" t="s">
        <v>331</v>
      </c>
      <c r="U126" s="80" t="s">
        <v>330</v>
      </c>
      <c r="V126" s="81">
        <v>8.7962962962962962E-4</v>
      </c>
      <c r="W126" s="82">
        <f t="shared" si="8"/>
        <v>8.7962962962962962E-4</v>
      </c>
      <c r="X126" s="83">
        <v>76</v>
      </c>
      <c r="Y126" s="65">
        <f t="shared" si="5"/>
        <v>-0.19358545427011342</v>
      </c>
      <c r="Z126" s="67" t="str">
        <f t="shared" si="6"/>
        <v/>
      </c>
      <c r="AA126" s="68" t="str">
        <f t="shared" si="7"/>
        <v/>
      </c>
      <c r="AI126" s="88">
        <v>0.45161290322580538</v>
      </c>
      <c r="AK126" s="59">
        <v>194.09836065573785</v>
      </c>
      <c r="AP126" s="60">
        <v>0.45161290322580538</v>
      </c>
      <c r="AQ126">
        <v>0</v>
      </c>
      <c r="BN126" s="59">
        <v>194.09836065573785</v>
      </c>
      <c r="BO126">
        <v>1</v>
      </c>
    </row>
    <row r="127" spans="1:67">
      <c r="A127" s="37" t="s">
        <v>147</v>
      </c>
      <c r="B127" s="38">
        <v>4009155</v>
      </c>
      <c r="C127" s="39">
        <v>1</v>
      </c>
      <c r="D127" s="40">
        <v>7</v>
      </c>
      <c r="E127" s="41">
        <v>37814</v>
      </c>
      <c r="F127" s="42" t="s">
        <v>148</v>
      </c>
      <c r="G127" s="43" t="s">
        <v>26</v>
      </c>
      <c r="H127" s="44">
        <v>2</v>
      </c>
      <c r="I127" s="45" t="s">
        <v>40</v>
      </c>
      <c r="J127" s="46" t="s">
        <v>41</v>
      </c>
      <c r="K127" s="47">
        <v>88</v>
      </c>
      <c r="L127" s="48">
        <v>3</v>
      </c>
      <c r="M127" s="49">
        <v>45042.785046296303</v>
      </c>
      <c r="N127" s="50">
        <v>45042.789097222223</v>
      </c>
      <c r="O127" s="51" t="s">
        <v>49</v>
      </c>
      <c r="P127" s="52" t="s">
        <v>255</v>
      </c>
      <c r="Q127" s="80" t="s">
        <v>332</v>
      </c>
      <c r="R127" s="53" t="s">
        <v>75</v>
      </c>
      <c r="S127" s="54" t="s">
        <v>333</v>
      </c>
      <c r="U127" s="80" t="s">
        <v>332</v>
      </c>
      <c r="V127" s="81">
        <v>2.7777777777777779E-3</v>
      </c>
      <c r="W127" s="82">
        <f t="shared" si="8"/>
        <v>2.7777777777777779E-3</v>
      </c>
      <c r="X127" s="83">
        <v>240</v>
      </c>
      <c r="Y127" s="65">
        <f t="shared" si="5"/>
        <v>8.7948870755115774E-3</v>
      </c>
      <c r="Z127" s="67" t="str">
        <f t="shared" si="6"/>
        <v>ㅇ</v>
      </c>
      <c r="AA127" s="68" t="str">
        <f t="shared" si="7"/>
        <v>ㅇ</v>
      </c>
      <c r="AI127" s="88">
        <v>0.46774193548386989</v>
      </c>
      <c r="AK127" s="59">
        <v>197.04918032786901</v>
      </c>
      <c r="AP127" s="60">
        <v>0.46774193548386989</v>
      </c>
      <c r="AQ127">
        <v>0</v>
      </c>
      <c r="BN127" s="59">
        <v>197.04918032786901</v>
      </c>
      <c r="BO127">
        <v>0</v>
      </c>
    </row>
    <row r="128" spans="1:67" ht="18" thickBot="1">
      <c r="A128" s="37" t="s">
        <v>147</v>
      </c>
      <c r="B128" s="38">
        <v>4009183</v>
      </c>
      <c r="C128" s="39">
        <v>1</v>
      </c>
      <c r="D128" s="40">
        <v>7</v>
      </c>
      <c r="E128" s="41">
        <v>37814</v>
      </c>
      <c r="F128" s="42" t="s">
        <v>148</v>
      </c>
      <c r="G128" s="43" t="s">
        <v>26</v>
      </c>
      <c r="H128" s="44">
        <v>2</v>
      </c>
      <c r="I128" s="45" t="s">
        <v>40</v>
      </c>
      <c r="J128" s="46" t="s">
        <v>41</v>
      </c>
      <c r="K128" s="47">
        <v>88</v>
      </c>
      <c r="L128" s="48">
        <v>4</v>
      </c>
      <c r="M128" s="49">
        <v>45042.790439814817</v>
      </c>
      <c r="N128" s="50">
        <v>45042.794479166667</v>
      </c>
      <c r="O128" s="51" t="s">
        <v>49</v>
      </c>
      <c r="P128" s="52" t="s">
        <v>49</v>
      </c>
      <c r="Q128" s="80" t="s">
        <v>334</v>
      </c>
      <c r="R128" s="53" t="s">
        <v>160</v>
      </c>
      <c r="S128" s="54" t="s">
        <v>335</v>
      </c>
      <c r="U128" s="80" t="s">
        <v>334</v>
      </c>
      <c r="V128" s="81">
        <v>1.3425925925925925E-3</v>
      </c>
      <c r="W128" s="82">
        <f t="shared" si="8"/>
        <v>1.3425925925925925E-3</v>
      </c>
      <c r="X128" s="83">
        <v>116</v>
      </c>
      <c r="Y128" s="65">
        <f t="shared" si="5"/>
        <v>-0.14422439540532683</v>
      </c>
      <c r="Z128" s="67" t="str">
        <f t="shared" si="6"/>
        <v/>
      </c>
      <c r="AA128" s="68" t="str">
        <f t="shared" si="7"/>
        <v>ㅇ</v>
      </c>
      <c r="AI128" s="88">
        <v>0.48387096774193439</v>
      </c>
      <c r="AK128" s="59">
        <v>200.00000000000014</v>
      </c>
      <c r="AP128" s="60">
        <v>0.48387096774193439</v>
      </c>
      <c r="AQ128">
        <v>0</v>
      </c>
      <c r="BN128" s="59">
        <v>200.00000000000014</v>
      </c>
      <c r="BO128">
        <v>1</v>
      </c>
    </row>
    <row r="129" spans="1:67" ht="18" thickBot="1">
      <c r="A129" s="37" t="s">
        <v>147</v>
      </c>
      <c r="B129" s="38">
        <v>4009209</v>
      </c>
      <c r="C129" s="39">
        <v>1</v>
      </c>
      <c r="D129" s="40">
        <v>7</v>
      </c>
      <c r="E129" s="41">
        <v>37814</v>
      </c>
      <c r="F129" s="42" t="s">
        <v>148</v>
      </c>
      <c r="G129" s="43" t="s">
        <v>26</v>
      </c>
      <c r="H129" s="44">
        <v>2</v>
      </c>
      <c r="I129" s="45" t="s">
        <v>40</v>
      </c>
      <c r="J129" s="46" t="s">
        <v>41</v>
      </c>
      <c r="K129" s="47">
        <v>88</v>
      </c>
      <c r="L129" s="48">
        <v>5</v>
      </c>
      <c r="M129" s="49">
        <v>45042.795254629629</v>
      </c>
      <c r="N129" s="50">
        <v>45042.799305555563</v>
      </c>
      <c r="O129" s="51" t="s">
        <v>255</v>
      </c>
      <c r="P129" s="52" t="s">
        <v>255</v>
      </c>
      <c r="Q129" s="80" t="s">
        <v>247</v>
      </c>
      <c r="R129" s="53" t="s">
        <v>160</v>
      </c>
      <c r="S129" s="54" t="s">
        <v>269</v>
      </c>
      <c r="U129" s="80" t="s">
        <v>247</v>
      </c>
      <c r="V129" s="81">
        <v>7.7546296296296304E-4</v>
      </c>
      <c r="W129" s="82">
        <f t="shared" si="8"/>
        <v>7.7546296296296304E-4</v>
      </c>
      <c r="X129" s="83">
        <v>67</v>
      </c>
      <c r="Y129" s="65">
        <f t="shared" si="5"/>
        <v>-0.20469169251469041</v>
      </c>
      <c r="Z129" s="67" t="str">
        <f t="shared" si="6"/>
        <v/>
      </c>
      <c r="AA129" s="68" t="str">
        <f t="shared" si="7"/>
        <v/>
      </c>
      <c r="AI129" s="88">
        <v>0.49999999999999889</v>
      </c>
      <c r="AP129" s="60">
        <v>0.49999999999999889</v>
      </c>
      <c r="AQ129">
        <v>1</v>
      </c>
      <c r="BN129" s="85" t="s">
        <v>571</v>
      </c>
      <c r="BO129" s="85" t="s">
        <v>563</v>
      </c>
    </row>
    <row r="130" spans="1:67">
      <c r="A130" s="37" t="s">
        <v>147</v>
      </c>
      <c r="B130" s="38">
        <v>4004693</v>
      </c>
      <c r="C130" s="39">
        <v>1</v>
      </c>
      <c r="D130" s="40">
        <v>6</v>
      </c>
      <c r="E130" s="41">
        <v>37816</v>
      </c>
      <c r="F130" s="42" t="s">
        <v>148</v>
      </c>
      <c r="G130" s="43" t="s">
        <v>26</v>
      </c>
      <c r="H130" s="44">
        <v>3</v>
      </c>
      <c r="I130" s="45" t="s">
        <v>53</v>
      </c>
      <c r="J130" s="46" t="s">
        <v>54</v>
      </c>
      <c r="K130" s="47">
        <v>20</v>
      </c>
      <c r="L130" s="48">
        <v>2</v>
      </c>
      <c r="M130" s="49">
        <v>45042.321956018517</v>
      </c>
      <c r="N130" s="50">
        <v>45042.439675925933</v>
      </c>
      <c r="O130" s="51" t="s">
        <v>336</v>
      </c>
      <c r="P130" s="52" t="s">
        <v>337</v>
      </c>
      <c r="Q130" s="97" t="s">
        <v>338</v>
      </c>
      <c r="R130" s="53" t="s">
        <v>339</v>
      </c>
      <c r="S130" s="54" t="s">
        <v>340</v>
      </c>
      <c r="T130">
        <v>1</v>
      </c>
      <c r="U130" s="97" t="s">
        <v>338</v>
      </c>
      <c r="V130" s="99">
        <v>0.55156250000000007</v>
      </c>
      <c r="W130" s="100"/>
      <c r="X130" s="101"/>
      <c r="Y130" s="103"/>
      <c r="Z130" s="104"/>
      <c r="AA130" s="104"/>
      <c r="AE130" s="58" t="s">
        <v>551</v>
      </c>
      <c r="AF130" s="60">
        <f>AVERAGE($X$131:$X$149)</f>
        <v>122.63157894736842</v>
      </c>
      <c r="AI130" s="106">
        <v>-0.5</v>
      </c>
      <c r="AK130" s="59">
        <v>44</v>
      </c>
      <c r="AP130" s="85" t="s">
        <v>565</v>
      </c>
      <c r="AQ130" s="85" t="s">
        <v>563</v>
      </c>
      <c r="BN130" s="59">
        <v>49.368421052631582</v>
      </c>
      <c r="BO130">
        <v>0</v>
      </c>
    </row>
    <row r="131" spans="1:67">
      <c r="A131" s="37" t="s">
        <v>147</v>
      </c>
      <c r="B131" s="38">
        <v>4004758</v>
      </c>
      <c r="C131" s="39">
        <v>1</v>
      </c>
      <c r="D131" s="40">
        <v>6</v>
      </c>
      <c r="E131" s="41">
        <v>37816</v>
      </c>
      <c r="F131" s="42" t="s">
        <v>148</v>
      </c>
      <c r="G131" s="43" t="s">
        <v>26</v>
      </c>
      <c r="H131" s="44">
        <v>3</v>
      </c>
      <c r="I131" s="45" t="s">
        <v>53</v>
      </c>
      <c r="J131" s="46" t="s">
        <v>54</v>
      </c>
      <c r="K131" s="47">
        <v>20</v>
      </c>
      <c r="L131" s="48">
        <v>3</v>
      </c>
      <c r="M131" s="49">
        <v>45042.44090277778</v>
      </c>
      <c r="N131" s="50">
        <v>45042.442777777767</v>
      </c>
      <c r="O131" s="51" t="s">
        <v>341</v>
      </c>
      <c r="P131" s="52" t="s">
        <v>341</v>
      </c>
      <c r="Q131" s="97" t="s">
        <v>342</v>
      </c>
      <c r="R131" s="53" t="s">
        <v>160</v>
      </c>
      <c r="S131" s="54" t="s">
        <v>343</v>
      </c>
      <c r="U131" s="97" t="s">
        <v>342</v>
      </c>
      <c r="V131" s="99">
        <v>1.2268518518518518E-3</v>
      </c>
      <c r="W131" s="100">
        <f t="shared" si="8"/>
        <v>1.2268518518518518E-3</v>
      </c>
      <c r="X131" s="101">
        <v>106</v>
      </c>
      <c r="Y131" s="105">
        <f>(X131-$AF$130)/$AF$133</f>
        <v>-0.15008450230837941</v>
      </c>
      <c r="Z131" s="104" t="str">
        <f>IF(X131&gt;$AF$141, "ㅇ", "")</f>
        <v/>
      </c>
      <c r="AA131" s="102" t="str">
        <f>IF(Y131 &gt;$AF$143, "ㅇ", "")</f>
        <v/>
      </c>
      <c r="AE131" s="58" t="s">
        <v>552</v>
      </c>
      <c r="AF131" s="60">
        <f>MEDIAN($X$131:$X$149)</f>
        <v>92</v>
      </c>
      <c r="AI131" s="106">
        <v>-0.44736842105263158</v>
      </c>
      <c r="AK131" s="59">
        <v>49.368421052631582</v>
      </c>
      <c r="AP131" s="60">
        <v>-0.44736842105263158</v>
      </c>
      <c r="AQ131">
        <v>0</v>
      </c>
      <c r="BN131" s="59">
        <v>54.736842105263158</v>
      </c>
      <c r="BO131">
        <v>0</v>
      </c>
    </row>
    <row r="132" spans="1:67">
      <c r="A132" s="37" t="s">
        <v>147</v>
      </c>
      <c r="B132" s="38">
        <v>4004824</v>
      </c>
      <c r="C132" s="39">
        <v>1</v>
      </c>
      <c r="D132" s="40">
        <v>6</v>
      </c>
      <c r="E132" s="41">
        <v>37816</v>
      </c>
      <c r="F132" s="42" t="s">
        <v>148</v>
      </c>
      <c r="G132" s="43" t="s">
        <v>26</v>
      </c>
      <c r="H132" s="44">
        <v>3</v>
      </c>
      <c r="I132" s="45" t="s">
        <v>53</v>
      </c>
      <c r="J132" s="46" t="s">
        <v>54</v>
      </c>
      <c r="K132" s="47">
        <v>20</v>
      </c>
      <c r="L132" s="48">
        <v>4</v>
      </c>
      <c r="M132" s="49">
        <v>45042.444050925929</v>
      </c>
      <c r="N132" s="50">
        <v>45042.445925925917</v>
      </c>
      <c r="O132" s="51" t="s">
        <v>341</v>
      </c>
      <c r="P132" s="52" t="s">
        <v>344</v>
      </c>
      <c r="Q132" s="97" t="s">
        <v>345</v>
      </c>
      <c r="R132" s="53" t="s">
        <v>156</v>
      </c>
      <c r="S132" s="54" t="s">
        <v>346</v>
      </c>
      <c r="U132" s="97" t="s">
        <v>345</v>
      </c>
      <c r="V132" s="99">
        <v>1.261574074074074E-3</v>
      </c>
      <c r="W132" s="100">
        <f t="shared" si="8"/>
        <v>1.261574074074074E-3</v>
      </c>
      <c r="X132" s="101">
        <v>109</v>
      </c>
      <c r="Y132" s="105">
        <f t="shared" ref="Y132:Y149" si="9">(X132-$AF$130)/$AF$133</f>
        <v>-0.12301229777807048</v>
      </c>
      <c r="Z132" s="104" t="str">
        <f t="shared" ref="Z132:Z149" si="10">IF(X132&gt;$AF$141, "ㅇ", "")</f>
        <v/>
      </c>
      <c r="AA132" s="102" t="str">
        <f t="shared" ref="AA132:AA149" si="11">IF(Y132 &gt;$AF$143, "ㅇ", "")</f>
        <v>ㅇ</v>
      </c>
      <c r="AE132" s="58" t="s">
        <v>553</v>
      </c>
      <c r="AF132" s="60">
        <f>_xlfn.VAR.S($X$131:$X$149)</f>
        <v>12279.912280701754</v>
      </c>
      <c r="AI132" s="106">
        <v>-0.39473684210526322</v>
      </c>
      <c r="AK132" s="59">
        <v>54.736842105263158</v>
      </c>
      <c r="AP132" s="60">
        <v>-0.39473684210526322</v>
      </c>
      <c r="AQ132">
        <v>2</v>
      </c>
      <c r="BN132" s="59">
        <v>60.10526315789474</v>
      </c>
      <c r="BO132">
        <v>0</v>
      </c>
    </row>
    <row r="133" spans="1:67">
      <c r="A133" s="37" t="s">
        <v>147</v>
      </c>
      <c r="B133" s="38">
        <v>4004889</v>
      </c>
      <c r="C133" s="39">
        <v>1</v>
      </c>
      <c r="D133" s="40">
        <v>6</v>
      </c>
      <c r="E133" s="41">
        <v>37816</v>
      </c>
      <c r="F133" s="42" t="s">
        <v>148</v>
      </c>
      <c r="G133" s="43" t="s">
        <v>26</v>
      </c>
      <c r="H133" s="44">
        <v>3</v>
      </c>
      <c r="I133" s="45" t="s">
        <v>53</v>
      </c>
      <c r="J133" s="46" t="s">
        <v>54</v>
      </c>
      <c r="K133" s="47">
        <v>20</v>
      </c>
      <c r="L133" s="48">
        <v>5</v>
      </c>
      <c r="M133" s="49">
        <v>45042.447129629632</v>
      </c>
      <c r="N133" s="50">
        <v>45042.449004629627</v>
      </c>
      <c r="O133" s="51" t="s">
        <v>347</v>
      </c>
      <c r="P133" s="52" t="s">
        <v>347</v>
      </c>
      <c r="Q133" s="97" t="s">
        <v>348</v>
      </c>
      <c r="R133" s="53" t="s">
        <v>160</v>
      </c>
      <c r="S133" s="54" t="s">
        <v>349</v>
      </c>
      <c r="U133" s="97" t="s">
        <v>348</v>
      </c>
      <c r="V133" s="99">
        <v>1.2037037037037038E-3</v>
      </c>
      <c r="W133" s="100">
        <f t="shared" si="8"/>
        <v>1.2037037037037038E-3</v>
      </c>
      <c r="X133" s="101">
        <v>104</v>
      </c>
      <c r="Y133" s="105">
        <f t="shared" si="9"/>
        <v>-0.16813263866191872</v>
      </c>
      <c r="Z133" s="104" t="str">
        <f t="shared" si="10"/>
        <v/>
      </c>
      <c r="AA133" s="102" t="str">
        <f t="shared" si="11"/>
        <v/>
      </c>
      <c r="AE133" s="58" t="s">
        <v>554</v>
      </c>
      <c r="AF133" s="60">
        <f>_xlfn.STDEV.S($X$131:$X$149)</f>
        <v>110.81476562580347</v>
      </c>
      <c r="AI133" s="106">
        <v>-0.3421052631578948</v>
      </c>
      <c r="AK133" s="59">
        <v>60.10526315789474</v>
      </c>
      <c r="AP133" s="60">
        <v>-0.3421052631578948</v>
      </c>
      <c r="AQ133">
        <v>2</v>
      </c>
      <c r="BN133" s="59">
        <v>65.473684210526315</v>
      </c>
      <c r="BO133">
        <v>0</v>
      </c>
    </row>
    <row r="134" spans="1:67">
      <c r="A134" s="37" t="s">
        <v>147</v>
      </c>
      <c r="B134" s="38">
        <v>4004952</v>
      </c>
      <c r="C134" s="39">
        <v>1</v>
      </c>
      <c r="D134" s="40">
        <v>6</v>
      </c>
      <c r="E134" s="41">
        <v>37816</v>
      </c>
      <c r="F134" s="42" t="s">
        <v>148</v>
      </c>
      <c r="G134" s="43" t="s">
        <v>26</v>
      </c>
      <c r="H134" s="44">
        <v>3</v>
      </c>
      <c r="I134" s="45" t="s">
        <v>53</v>
      </c>
      <c r="J134" s="46" t="s">
        <v>54</v>
      </c>
      <c r="K134" s="47">
        <v>20</v>
      </c>
      <c r="L134" s="48">
        <v>6</v>
      </c>
      <c r="M134" s="49">
        <v>45042.449895833342</v>
      </c>
      <c r="N134" s="50">
        <v>45042.451770833337</v>
      </c>
      <c r="O134" s="51" t="s">
        <v>341</v>
      </c>
      <c r="P134" s="52" t="s">
        <v>341</v>
      </c>
      <c r="Q134" s="97" t="s">
        <v>119</v>
      </c>
      <c r="R134" s="53" t="s">
        <v>160</v>
      </c>
      <c r="S134" s="54" t="s">
        <v>350</v>
      </c>
      <c r="U134" s="97" t="s">
        <v>119</v>
      </c>
      <c r="V134" s="99">
        <v>8.9120370370370362E-4</v>
      </c>
      <c r="W134" s="100">
        <f t="shared" si="8"/>
        <v>8.9120370370370362E-4</v>
      </c>
      <c r="X134" s="101">
        <v>77</v>
      </c>
      <c r="Y134" s="105">
        <f t="shared" si="9"/>
        <v>-0.41178247943469914</v>
      </c>
      <c r="Z134" s="104" t="str">
        <f t="shared" si="10"/>
        <v/>
      </c>
      <c r="AA134" s="102" t="str">
        <f t="shared" si="11"/>
        <v/>
      </c>
      <c r="AE134" s="58" t="s">
        <v>547</v>
      </c>
      <c r="AF134" s="60">
        <f>QUARTILE($X$131:$X$149, 0)</f>
        <v>71</v>
      </c>
      <c r="AI134" s="106">
        <v>-0.28947368421052644</v>
      </c>
      <c r="AK134" s="59">
        <v>65.473684210526315</v>
      </c>
      <c r="AP134" s="60">
        <v>-0.28947368421052644</v>
      </c>
      <c r="AQ134">
        <v>2</v>
      </c>
      <c r="BN134" s="59">
        <v>70.84210526315789</v>
      </c>
      <c r="BO134">
        <v>0</v>
      </c>
    </row>
    <row r="135" spans="1:67">
      <c r="A135" s="37" t="s">
        <v>147</v>
      </c>
      <c r="B135" s="38">
        <v>4005025</v>
      </c>
      <c r="C135" s="39">
        <v>1</v>
      </c>
      <c r="D135" s="40">
        <v>6</v>
      </c>
      <c r="E135" s="41">
        <v>37816</v>
      </c>
      <c r="F135" s="42" t="s">
        <v>148</v>
      </c>
      <c r="G135" s="43" t="s">
        <v>26</v>
      </c>
      <c r="H135" s="44">
        <v>3</v>
      </c>
      <c r="I135" s="45" t="s">
        <v>53</v>
      </c>
      <c r="J135" s="46" t="s">
        <v>54</v>
      </c>
      <c r="K135" s="47">
        <v>20</v>
      </c>
      <c r="L135" s="48">
        <v>7</v>
      </c>
      <c r="M135" s="49">
        <v>45042.452835648153</v>
      </c>
      <c r="N135" s="50">
        <v>45042.454710648148</v>
      </c>
      <c r="O135" s="51" t="s">
        <v>341</v>
      </c>
      <c r="P135" s="52" t="s">
        <v>189</v>
      </c>
      <c r="Q135" s="97" t="s">
        <v>220</v>
      </c>
      <c r="R135" s="53" t="s">
        <v>75</v>
      </c>
      <c r="S135" s="54" t="s">
        <v>351</v>
      </c>
      <c r="U135" s="97" t="s">
        <v>220</v>
      </c>
      <c r="V135" s="99">
        <v>1.0648148148148147E-3</v>
      </c>
      <c r="W135" s="100">
        <f t="shared" si="8"/>
        <v>1.0648148148148147E-3</v>
      </c>
      <c r="X135" s="101">
        <v>92</v>
      </c>
      <c r="Y135" s="105">
        <f t="shared" si="9"/>
        <v>-0.27642145678315444</v>
      </c>
      <c r="Z135" s="104" t="str">
        <f t="shared" si="10"/>
        <v/>
      </c>
      <c r="AA135" s="102" t="str">
        <f t="shared" si="11"/>
        <v/>
      </c>
      <c r="AE135" s="58" t="s">
        <v>548</v>
      </c>
      <c r="AF135" s="60">
        <f>QUARTILE($X$131:$X$149, 1)</f>
        <v>82.5</v>
      </c>
      <c r="AI135" s="106">
        <v>-0.23684210526315802</v>
      </c>
      <c r="AK135" s="59">
        <v>70.84210526315789</v>
      </c>
      <c r="AP135" s="60">
        <v>-0.23684210526315802</v>
      </c>
      <c r="AQ135">
        <v>2</v>
      </c>
      <c r="BN135" s="59">
        <v>76.21052631578948</v>
      </c>
      <c r="BO135">
        <v>3</v>
      </c>
    </row>
    <row r="136" spans="1:67">
      <c r="A136" s="37" t="s">
        <v>147</v>
      </c>
      <c r="B136" s="38">
        <v>4005097</v>
      </c>
      <c r="C136" s="39">
        <v>1</v>
      </c>
      <c r="D136" s="40">
        <v>6</v>
      </c>
      <c r="E136" s="41">
        <v>37816</v>
      </c>
      <c r="F136" s="42" t="s">
        <v>148</v>
      </c>
      <c r="G136" s="43" t="s">
        <v>26</v>
      </c>
      <c r="H136" s="44">
        <v>3</v>
      </c>
      <c r="I136" s="45" t="s">
        <v>53</v>
      </c>
      <c r="J136" s="46" t="s">
        <v>54</v>
      </c>
      <c r="K136" s="47">
        <v>20</v>
      </c>
      <c r="L136" s="48">
        <v>8</v>
      </c>
      <c r="M136" s="49">
        <v>45042.45553240741</v>
      </c>
      <c r="N136" s="50">
        <v>45042.457407407397</v>
      </c>
      <c r="O136" s="51" t="s">
        <v>341</v>
      </c>
      <c r="P136" s="52" t="s">
        <v>341</v>
      </c>
      <c r="Q136" s="97" t="s">
        <v>233</v>
      </c>
      <c r="R136" s="53" t="s">
        <v>160</v>
      </c>
      <c r="S136" s="54" t="s">
        <v>50</v>
      </c>
      <c r="U136" s="97" t="s">
        <v>233</v>
      </c>
      <c r="V136" s="99">
        <v>8.2175925925925917E-4</v>
      </c>
      <c r="W136" s="100">
        <f t="shared" si="8"/>
        <v>8.2175925925925917E-4</v>
      </c>
      <c r="X136" s="101">
        <v>71</v>
      </c>
      <c r="Y136" s="105">
        <f t="shared" si="9"/>
        <v>-0.46592688849531699</v>
      </c>
      <c r="Z136" s="104" t="str">
        <f t="shared" si="10"/>
        <v/>
      </c>
      <c r="AA136" s="102" t="str">
        <f t="shared" si="11"/>
        <v/>
      </c>
      <c r="AE136" s="58" t="s">
        <v>557</v>
      </c>
      <c r="AF136" s="60">
        <f>QUARTILE($X$131:$X$149, 2)</f>
        <v>92</v>
      </c>
      <c r="AI136" s="106">
        <v>-0.1842105263157896</v>
      </c>
      <c r="AK136" s="59">
        <v>76.21052631578948</v>
      </c>
      <c r="AP136" s="60">
        <v>-0.1842105263157896</v>
      </c>
      <c r="AQ136">
        <v>2</v>
      </c>
      <c r="BN136" s="59">
        <v>81.578947368421055</v>
      </c>
      <c r="BO136">
        <v>1</v>
      </c>
    </row>
    <row r="137" spans="1:67">
      <c r="A137" s="37" t="s">
        <v>147</v>
      </c>
      <c r="B137" s="38">
        <v>4005157</v>
      </c>
      <c r="C137" s="39">
        <v>1</v>
      </c>
      <c r="D137" s="40">
        <v>6</v>
      </c>
      <c r="E137" s="41">
        <v>37816</v>
      </c>
      <c r="F137" s="42" t="s">
        <v>148</v>
      </c>
      <c r="G137" s="43" t="s">
        <v>26</v>
      </c>
      <c r="H137" s="44">
        <v>3</v>
      </c>
      <c r="I137" s="45" t="s">
        <v>53</v>
      </c>
      <c r="J137" s="46" t="s">
        <v>54</v>
      </c>
      <c r="K137" s="47">
        <v>20</v>
      </c>
      <c r="L137" s="48">
        <v>9</v>
      </c>
      <c r="M137" s="49">
        <v>45042.458356481482</v>
      </c>
      <c r="N137" s="50">
        <v>45042.460231481477</v>
      </c>
      <c r="O137" s="51" t="s">
        <v>341</v>
      </c>
      <c r="P137" s="52" t="s">
        <v>341</v>
      </c>
      <c r="Q137" s="97" t="s">
        <v>235</v>
      </c>
      <c r="R137" s="53" t="s">
        <v>160</v>
      </c>
      <c r="S137" s="54" t="s">
        <v>108</v>
      </c>
      <c r="U137" s="97" t="s">
        <v>235</v>
      </c>
      <c r="V137" s="99">
        <v>9.4907407407407408E-4</v>
      </c>
      <c r="W137" s="100">
        <f t="shared" si="8"/>
        <v>9.4907407407407408E-4</v>
      </c>
      <c r="X137" s="101">
        <v>82</v>
      </c>
      <c r="Y137" s="105">
        <f t="shared" si="9"/>
        <v>-0.36666213855085089</v>
      </c>
      <c r="Z137" s="104" t="str">
        <f t="shared" si="10"/>
        <v/>
      </c>
      <c r="AA137" s="102" t="str">
        <f t="shared" si="11"/>
        <v/>
      </c>
      <c r="AE137" s="58" t="s">
        <v>549</v>
      </c>
      <c r="AF137" s="60">
        <f>QUARTILE($X$131:$X$149, 3)</f>
        <v>108</v>
      </c>
      <c r="AI137" s="106">
        <v>-0.13157894736842124</v>
      </c>
      <c r="AK137" s="59">
        <v>81.578947368421055</v>
      </c>
      <c r="AP137" s="60">
        <v>-0.13157894736842124</v>
      </c>
      <c r="AQ137">
        <v>0</v>
      </c>
      <c r="BN137" s="59">
        <v>86.94736842105263</v>
      </c>
      <c r="BO137">
        <v>2</v>
      </c>
    </row>
    <row r="138" spans="1:67">
      <c r="A138" s="37" t="s">
        <v>147</v>
      </c>
      <c r="B138" s="38">
        <v>4005219</v>
      </c>
      <c r="C138" s="39">
        <v>1</v>
      </c>
      <c r="D138" s="40">
        <v>6</v>
      </c>
      <c r="E138" s="41">
        <v>37816</v>
      </c>
      <c r="F138" s="42" t="s">
        <v>148</v>
      </c>
      <c r="G138" s="43" t="s">
        <v>26</v>
      </c>
      <c r="H138" s="44">
        <v>3</v>
      </c>
      <c r="I138" s="45" t="s">
        <v>53</v>
      </c>
      <c r="J138" s="46" t="s">
        <v>54</v>
      </c>
      <c r="K138" s="47">
        <v>20</v>
      </c>
      <c r="L138" s="48">
        <v>10</v>
      </c>
      <c r="M138" s="49">
        <v>45042.461435185192</v>
      </c>
      <c r="N138" s="50">
        <v>45042.463310185187</v>
      </c>
      <c r="O138" s="51" t="s">
        <v>341</v>
      </c>
      <c r="P138" s="52" t="s">
        <v>341</v>
      </c>
      <c r="Q138" s="97" t="s">
        <v>295</v>
      </c>
      <c r="R138" s="53" t="s">
        <v>160</v>
      </c>
      <c r="S138" s="54" t="s">
        <v>349</v>
      </c>
      <c r="U138" s="97" t="s">
        <v>295</v>
      </c>
      <c r="V138" s="99">
        <v>1.1921296296296296E-3</v>
      </c>
      <c r="W138" s="100">
        <f t="shared" ref="W138:W149" si="12">V138</f>
        <v>1.1921296296296296E-3</v>
      </c>
      <c r="X138" s="101">
        <v>103</v>
      </c>
      <c r="Y138" s="105">
        <f t="shared" si="9"/>
        <v>-0.17715670683868834</v>
      </c>
      <c r="Z138" s="104" t="str">
        <f t="shared" si="10"/>
        <v/>
      </c>
      <c r="AA138" s="102" t="str">
        <f t="shared" si="11"/>
        <v/>
      </c>
      <c r="AE138" s="58" t="s">
        <v>550</v>
      </c>
      <c r="AF138" s="60">
        <f>QUARTILE($X$131:$X$149, 4)</f>
        <v>571</v>
      </c>
      <c r="AI138" s="106">
        <v>-7.8947368421052821E-2</v>
      </c>
      <c r="AK138" s="59">
        <v>86.94736842105263</v>
      </c>
      <c r="AP138" s="60">
        <v>-7.8947368421052821E-2</v>
      </c>
      <c r="AQ138">
        <v>3</v>
      </c>
      <c r="BN138" s="59">
        <v>92.31578947368422</v>
      </c>
      <c r="BO138">
        <v>4</v>
      </c>
    </row>
    <row r="139" spans="1:67">
      <c r="A139" s="37" t="s">
        <v>147</v>
      </c>
      <c r="B139" s="38">
        <v>4005304</v>
      </c>
      <c r="C139" s="39">
        <v>1</v>
      </c>
      <c r="D139" s="40">
        <v>6</v>
      </c>
      <c r="E139" s="41">
        <v>37816</v>
      </c>
      <c r="F139" s="42" t="s">
        <v>148</v>
      </c>
      <c r="G139" s="43" t="s">
        <v>26</v>
      </c>
      <c r="H139" s="44">
        <v>3</v>
      </c>
      <c r="I139" s="45" t="s">
        <v>53</v>
      </c>
      <c r="J139" s="46" t="s">
        <v>54</v>
      </c>
      <c r="K139" s="47">
        <v>20</v>
      </c>
      <c r="L139" s="48">
        <v>11</v>
      </c>
      <c r="M139" s="49">
        <v>45042.464768518519</v>
      </c>
      <c r="N139" s="50">
        <v>45042.46665509259</v>
      </c>
      <c r="O139" s="51" t="s">
        <v>341</v>
      </c>
      <c r="P139" s="52" t="s">
        <v>341</v>
      </c>
      <c r="Q139" s="97" t="s">
        <v>352</v>
      </c>
      <c r="R139" s="53" t="s">
        <v>160</v>
      </c>
      <c r="S139" s="54" t="s">
        <v>353</v>
      </c>
      <c r="U139" s="97" t="s">
        <v>352</v>
      </c>
      <c r="V139" s="99">
        <v>1.4583333333333334E-3</v>
      </c>
      <c r="W139" s="100">
        <f t="shared" si="12"/>
        <v>1.4583333333333334E-3</v>
      </c>
      <c r="X139" s="101">
        <v>126</v>
      </c>
      <c r="Y139" s="105">
        <f t="shared" si="9"/>
        <v>3.0396861227013509E-2</v>
      </c>
      <c r="Z139" s="104" t="str">
        <f t="shared" si="10"/>
        <v/>
      </c>
      <c r="AA139" s="102" t="str">
        <f t="shared" si="11"/>
        <v>ㅇ</v>
      </c>
      <c r="AE139" s="58" t="s">
        <v>542</v>
      </c>
      <c r="AF139" s="60">
        <f>AF137-AF135</f>
        <v>25.5</v>
      </c>
      <c r="AI139" s="106">
        <v>-2.6315789473684403E-2</v>
      </c>
      <c r="AK139" s="59">
        <v>92.31578947368422</v>
      </c>
      <c r="AP139" s="60">
        <v>-2.6315789473684403E-2</v>
      </c>
      <c r="AQ139">
        <v>1</v>
      </c>
      <c r="BN139" s="59">
        <v>97.684210526315795</v>
      </c>
      <c r="BO139">
        <v>0</v>
      </c>
    </row>
    <row r="140" spans="1:67">
      <c r="A140" s="37" t="s">
        <v>147</v>
      </c>
      <c r="B140" s="38">
        <v>4005365</v>
      </c>
      <c r="C140" s="39">
        <v>1</v>
      </c>
      <c r="D140" s="40">
        <v>6</v>
      </c>
      <c r="E140" s="41">
        <v>37816</v>
      </c>
      <c r="F140" s="42" t="s">
        <v>148</v>
      </c>
      <c r="G140" s="43" t="s">
        <v>26</v>
      </c>
      <c r="H140" s="44">
        <v>3</v>
      </c>
      <c r="I140" s="45" t="s">
        <v>53</v>
      </c>
      <c r="J140" s="46" t="s">
        <v>54</v>
      </c>
      <c r="K140" s="47">
        <v>20</v>
      </c>
      <c r="L140" s="48">
        <v>12</v>
      </c>
      <c r="M140" s="49">
        <v>45042.467604166668</v>
      </c>
      <c r="N140" s="50">
        <v>45042.46947916667</v>
      </c>
      <c r="O140" s="51" t="s">
        <v>341</v>
      </c>
      <c r="P140" s="52" t="s">
        <v>341</v>
      </c>
      <c r="Q140" s="97" t="s">
        <v>354</v>
      </c>
      <c r="R140" s="53" t="s">
        <v>160</v>
      </c>
      <c r="S140" s="54" t="s">
        <v>108</v>
      </c>
      <c r="U140" s="97" t="s">
        <v>354</v>
      </c>
      <c r="V140" s="99">
        <v>9.6064814814814808E-4</v>
      </c>
      <c r="W140" s="100">
        <f t="shared" si="12"/>
        <v>9.6064814814814808E-4</v>
      </c>
      <c r="X140" s="101">
        <v>83</v>
      </c>
      <c r="Y140" s="105">
        <f t="shared" si="9"/>
        <v>-0.35763807037408124</v>
      </c>
      <c r="Z140" s="104" t="str">
        <f t="shared" si="10"/>
        <v/>
      </c>
      <c r="AA140" s="102" t="str">
        <f t="shared" si="11"/>
        <v/>
      </c>
      <c r="AE140" s="58" t="s">
        <v>555</v>
      </c>
      <c r="AF140" s="60">
        <f>AF135 - 1.5*AF139</f>
        <v>44.25</v>
      </c>
      <c r="AI140" s="106">
        <v>2.6315789473683959E-2</v>
      </c>
      <c r="AK140" s="59">
        <v>97.684210526315795</v>
      </c>
      <c r="AP140" s="60">
        <v>2.6315789473683959E-2</v>
      </c>
      <c r="AQ140">
        <v>0</v>
      </c>
      <c r="BN140" s="59">
        <v>103.05263157894737</v>
      </c>
      <c r="BO140">
        <v>1</v>
      </c>
    </row>
    <row r="141" spans="1:67">
      <c r="A141" s="37" t="s">
        <v>147</v>
      </c>
      <c r="B141" s="38">
        <v>4005427</v>
      </c>
      <c r="C141" s="39">
        <v>1</v>
      </c>
      <c r="D141" s="40">
        <v>6</v>
      </c>
      <c r="E141" s="41">
        <v>37816</v>
      </c>
      <c r="F141" s="42" t="s">
        <v>148</v>
      </c>
      <c r="G141" s="43" t="s">
        <v>26</v>
      </c>
      <c r="H141" s="44">
        <v>3</v>
      </c>
      <c r="I141" s="45" t="s">
        <v>53</v>
      </c>
      <c r="J141" s="46" t="s">
        <v>54</v>
      </c>
      <c r="K141" s="47">
        <v>20</v>
      </c>
      <c r="L141" s="48">
        <v>13</v>
      </c>
      <c r="M141" s="49">
        <v>45042.470486111109</v>
      </c>
      <c r="N141" s="50">
        <v>45042.472361111111</v>
      </c>
      <c r="O141" s="51" t="s">
        <v>341</v>
      </c>
      <c r="P141" s="52" t="s">
        <v>341</v>
      </c>
      <c r="Q141" s="97" t="s">
        <v>355</v>
      </c>
      <c r="R141" s="53" t="s">
        <v>160</v>
      </c>
      <c r="S141" s="54" t="s">
        <v>356</v>
      </c>
      <c r="U141" s="97" t="s">
        <v>355</v>
      </c>
      <c r="V141" s="99">
        <v>1.0069444444444444E-3</v>
      </c>
      <c r="W141" s="100">
        <f t="shared" si="12"/>
        <v>1.0069444444444444E-3</v>
      </c>
      <c r="X141" s="101">
        <v>87</v>
      </c>
      <c r="Y141" s="105">
        <f t="shared" si="9"/>
        <v>-0.32154179766700269</v>
      </c>
      <c r="Z141" s="104" t="str">
        <f t="shared" si="10"/>
        <v/>
      </c>
      <c r="AA141" s="102" t="str">
        <f t="shared" si="11"/>
        <v/>
      </c>
      <c r="AE141" s="58" t="s">
        <v>556</v>
      </c>
      <c r="AF141" s="60">
        <f>AF137 + 1.5*AF139</f>
        <v>146.25</v>
      </c>
      <c r="AI141" s="106">
        <v>7.8947368421052322E-2</v>
      </c>
      <c r="AK141" s="59">
        <v>103.05263157894737</v>
      </c>
      <c r="AP141" s="60">
        <v>7.8947368421052322E-2</v>
      </c>
      <c r="AQ141">
        <v>0</v>
      </c>
      <c r="BN141" s="59">
        <v>108.42105263157896</v>
      </c>
      <c r="BO141">
        <v>2</v>
      </c>
    </row>
    <row r="142" spans="1:67">
      <c r="A142" s="37" t="s">
        <v>147</v>
      </c>
      <c r="B142" s="38">
        <v>4005504</v>
      </c>
      <c r="C142" s="39">
        <v>1</v>
      </c>
      <c r="D142" s="40">
        <v>6</v>
      </c>
      <c r="E142" s="41">
        <v>37816</v>
      </c>
      <c r="F142" s="42" t="s">
        <v>148</v>
      </c>
      <c r="G142" s="43" t="s">
        <v>26</v>
      </c>
      <c r="H142" s="44">
        <v>3</v>
      </c>
      <c r="I142" s="45" t="s">
        <v>53</v>
      </c>
      <c r="J142" s="46" t="s">
        <v>54</v>
      </c>
      <c r="K142" s="47">
        <v>20</v>
      </c>
      <c r="L142" s="48">
        <v>14</v>
      </c>
      <c r="M142" s="49">
        <v>45042.473379629628</v>
      </c>
      <c r="N142" s="50">
        <v>45042.475266203714</v>
      </c>
      <c r="O142" s="51" t="s">
        <v>341</v>
      </c>
      <c r="P142" s="52" t="s">
        <v>341</v>
      </c>
      <c r="Q142" s="97" t="s">
        <v>357</v>
      </c>
      <c r="R142" s="53" t="s">
        <v>160</v>
      </c>
      <c r="S142" s="54" t="s">
        <v>358</v>
      </c>
      <c r="U142" s="97" t="s">
        <v>357</v>
      </c>
      <c r="V142" s="99">
        <v>1.0300925925925926E-3</v>
      </c>
      <c r="W142" s="100">
        <f t="shared" si="12"/>
        <v>1.0300925925925926E-3</v>
      </c>
      <c r="X142" s="101">
        <v>89</v>
      </c>
      <c r="Y142" s="105">
        <f t="shared" si="9"/>
        <v>-0.30349366131346339</v>
      </c>
      <c r="Z142" s="104" t="str">
        <f t="shared" si="10"/>
        <v/>
      </c>
      <c r="AA142" s="102" t="str">
        <f t="shared" si="11"/>
        <v/>
      </c>
      <c r="AF142" s="60"/>
      <c r="AI142" s="106">
        <v>0.1315789473684208</v>
      </c>
      <c r="AK142" s="59">
        <v>108.42105263157896</v>
      </c>
      <c r="AP142" s="60">
        <v>0.1315789473684208</v>
      </c>
      <c r="AQ142">
        <v>2</v>
      </c>
      <c r="BN142" s="59">
        <v>113.78947368421053</v>
      </c>
      <c r="BO142">
        <v>1</v>
      </c>
    </row>
    <row r="143" spans="1:67">
      <c r="A143" s="37" t="s">
        <v>147</v>
      </c>
      <c r="B143" s="38">
        <v>4005549</v>
      </c>
      <c r="C143" s="39">
        <v>1</v>
      </c>
      <c r="D143" s="40">
        <v>6</v>
      </c>
      <c r="E143" s="41">
        <v>37816</v>
      </c>
      <c r="F143" s="42" t="s">
        <v>148</v>
      </c>
      <c r="G143" s="43" t="s">
        <v>26</v>
      </c>
      <c r="H143" s="44">
        <v>3</v>
      </c>
      <c r="I143" s="45" t="s">
        <v>53</v>
      </c>
      <c r="J143" s="46" t="s">
        <v>54</v>
      </c>
      <c r="K143" s="47">
        <v>20</v>
      </c>
      <c r="L143" s="48">
        <v>15</v>
      </c>
      <c r="M143" s="49">
        <v>45042.476319444453</v>
      </c>
      <c r="N143" s="50">
        <v>45042.478194444448</v>
      </c>
      <c r="O143" s="51" t="s">
        <v>341</v>
      </c>
      <c r="P143" s="52" t="s">
        <v>341</v>
      </c>
      <c r="Q143" s="97" t="s">
        <v>220</v>
      </c>
      <c r="R143" s="53" t="s">
        <v>160</v>
      </c>
      <c r="S143" s="54" t="s">
        <v>351</v>
      </c>
      <c r="U143" s="97" t="s">
        <v>220</v>
      </c>
      <c r="V143" s="99">
        <v>1.0648148148148147E-3</v>
      </c>
      <c r="W143" s="100">
        <f t="shared" si="12"/>
        <v>1.0648148148148147E-3</v>
      </c>
      <c r="X143" s="101">
        <v>92</v>
      </c>
      <c r="Y143" s="105">
        <f t="shared" si="9"/>
        <v>-0.27642145678315444</v>
      </c>
      <c r="Z143" s="104" t="str">
        <f t="shared" si="10"/>
        <v/>
      </c>
      <c r="AA143" s="102" t="str">
        <f t="shared" si="11"/>
        <v/>
      </c>
      <c r="AE143" s="62" t="s">
        <v>561</v>
      </c>
      <c r="AF143" s="60">
        <v>-0.15</v>
      </c>
      <c r="AI143" s="106">
        <v>0.18421052631578916</v>
      </c>
      <c r="AK143" s="59">
        <v>113.78947368421053</v>
      </c>
      <c r="AP143" s="60">
        <v>0.18421052631578916</v>
      </c>
      <c r="AQ143">
        <v>0</v>
      </c>
      <c r="BN143" s="59">
        <v>119.15789473684211</v>
      </c>
      <c r="BO143">
        <v>0</v>
      </c>
    </row>
    <row r="144" spans="1:67">
      <c r="A144" s="37" t="s">
        <v>147</v>
      </c>
      <c r="B144" s="38">
        <v>4005590</v>
      </c>
      <c r="C144" s="39">
        <v>1</v>
      </c>
      <c r="D144" s="40">
        <v>6</v>
      </c>
      <c r="E144" s="41">
        <v>37816</v>
      </c>
      <c r="F144" s="42" t="s">
        <v>148</v>
      </c>
      <c r="G144" s="43" t="s">
        <v>26</v>
      </c>
      <c r="H144" s="44">
        <v>3</v>
      </c>
      <c r="I144" s="45" t="s">
        <v>53</v>
      </c>
      <c r="J144" s="46" t="s">
        <v>54</v>
      </c>
      <c r="K144" s="47">
        <v>20</v>
      </c>
      <c r="L144" s="48">
        <v>16</v>
      </c>
      <c r="M144" s="49">
        <v>45042.480023148149</v>
      </c>
      <c r="N144" s="50">
        <v>45042.481898148151</v>
      </c>
      <c r="O144" s="51" t="s">
        <v>341</v>
      </c>
      <c r="P144" s="52" t="s">
        <v>341</v>
      </c>
      <c r="Q144" s="97" t="s">
        <v>359</v>
      </c>
      <c r="R144" s="53" t="s">
        <v>160</v>
      </c>
      <c r="S144" s="54" t="s">
        <v>360</v>
      </c>
      <c r="U144" s="97" t="s">
        <v>359</v>
      </c>
      <c r="V144" s="99">
        <v>1.8287037037037037E-3</v>
      </c>
      <c r="W144" s="100">
        <f t="shared" si="12"/>
        <v>1.8287037037037037E-3</v>
      </c>
      <c r="X144" s="101">
        <v>158</v>
      </c>
      <c r="Y144" s="105">
        <f t="shared" si="9"/>
        <v>0.31916704288364217</v>
      </c>
      <c r="Z144" s="104" t="str">
        <f t="shared" si="10"/>
        <v>ㅇ</v>
      </c>
      <c r="AA144" s="102" t="str">
        <f t="shared" si="11"/>
        <v>ㅇ</v>
      </c>
      <c r="AI144" s="106">
        <v>0.23684210526315752</v>
      </c>
      <c r="AK144" s="59">
        <v>119.15789473684211</v>
      </c>
      <c r="AP144" s="60">
        <v>0.23684210526315752</v>
      </c>
      <c r="AQ144">
        <v>0</v>
      </c>
      <c r="BN144" s="59">
        <v>124.5263157894737</v>
      </c>
      <c r="BO144">
        <v>0</v>
      </c>
    </row>
    <row r="145" spans="1:67">
      <c r="A145" s="37" t="s">
        <v>147</v>
      </c>
      <c r="B145" s="38">
        <v>4005620</v>
      </c>
      <c r="C145" s="39">
        <v>1</v>
      </c>
      <c r="D145" s="40">
        <v>6</v>
      </c>
      <c r="E145" s="41">
        <v>37816</v>
      </c>
      <c r="F145" s="42" t="s">
        <v>148</v>
      </c>
      <c r="G145" s="43" t="s">
        <v>26</v>
      </c>
      <c r="H145" s="44">
        <v>3</v>
      </c>
      <c r="I145" s="45" t="s">
        <v>53</v>
      </c>
      <c r="J145" s="46" t="s">
        <v>54</v>
      </c>
      <c r="K145" s="47">
        <v>20</v>
      </c>
      <c r="L145" s="48">
        <v>17</v>
      </c>
      <c r="M145" s="49">
        <v>45042.482731481483</v>
      </c>
      <c r="N145" s="50">
        <v>45042.484606481477</v>
      </c>
      <c r="O145" s="51" t="s">
        <v>341</v>
      </c>
      <c r="P145" s="52" t="s">
        <v>341</v>
      </c>
      <c r="Q145" s="97" t="s">
        <v>242</v>
      </c>
      <c r="R145" s="53" t="s">
        <v>160</v>
      </c>
      <c r="S145" s="54" t="s">
        <v>361</v>
      </c>
      <c r="U145" s="97" t="s">
        <v>242</v>
      </c>
      <c r="V145" s="99">
        <v>8.3333333333333339E-4</v>
      </c>
      <c r="W145" s="100">
        <f t="shared" si="12"/>
        <v>8.3333333333333339E-4</v>
      </c>
      <c r="X145" s="101">
        <v>72</v>
      </c>
      <c r="Y145" s="105">
        <f t="shared" si="9"/>
        <v>-0.4569028203185474</v>
      </c>
      <c r="Z145" s="104" t="str">
        <f t="shared" si="10"/>
        <v/>
      </c>
      <c r="AA145" s="102" t="str">
        <f t="shared" si="11"/>
        <v/>
      </c>
      <c r="AI145" s="106">
        <v>0.28947368421052599</v>
      </c>
      <c r="AK145" s="59">
        <v>124.5263157894737</v>
      </c>
      <c r="AP145" s="60">
        <v>0.28947368421052599</v>
      </c>
      <c r="AQ145">
        <v>0</v>
      </c>
      <c r="BN145" s="59">
        <v>129.89473684210526</v>
      </c>
      <c r="BO145">
        <v>2</v>
      </c>
    </row>
    <row r="146" spans="1:67">
      <c r="A146" s="37" t="s">
        <v>147</v>
      </c>
      <c r="B146" s="38">
        <v>4005645</v>
      </c>
      <c r="C146" s="39">
        <v>1</v>
      </c>
      <c r="D146" s="40">
        <v>6</v>
      </c>
      <c r="E146" s="41">
        <v>37816</v>
      </c>
      <c r="F146" s="42" t="s">
        <v>148</v>
      </c>
      <c r="G146" s="43" t="s">
        <v>26</v>
      </c>
      <c r="H146" s="44">
        <v>3</v>
      </c>
      <c r="I146" s="45" t="s">
        <v>53</v>
      </c>
      <c r="J146" s="46" t="s">
        <v>54</v>
      </c>
      <c r="K146" s="47">
        <v>20</v>
      </c>
      <c r="L146" s="48">
        <v>18</v>
      </c>
      <c r="M146" s="49">
        <v>45042.485439814824</v>
      </c>
      <c r="N146" s="50">
        <v>45042.487314814818</v>
      </c>
      <c r="O146" s="51" t="s">
        <v>341</v>
      </c>
      <c r="P146" s="52" t="s">
        <v>341</v>
      </c>
      <c r="Q146" s="97" t="s">
        <v>362</v>
      </c>
      <c r="R146" s="53" t="s">
        <v>160</v>
      </c>
      <c r="S146" s="54" t="s">
        <v>361</v>
      </c>
      <c r="U146" s="97" t="s">
        <v>362</v>
      </c>
      <c r="V146" s="99">
        <v>8.449074074074075E-4</v>
      </c>
      <c r="W146" s="100">
        <f t="shared" si="12"/>
        <v>8.449074074074075E-4</v>
      </c>
      <c r="X146" s="101">
        <v>73</v>
      </c>
      <c r="Y146" s="105">
        <f t="shared" si="9"/>
        <v>-0.44787875214177775</v>
      </c>
      <c r="Z146" s="104" t="str">
        <f t="shared" si="10"/>
        <v/>
      </c>
      <c r="AA146" s="102" t="str">
        <f t="shared" si="11"/>
        <v/>
      </c>
      <c r="AI146" s="106">
        <v>0.34210526315789436</v>
      </c>
      <c r="AK146" s="59">
        <v>129.89473684210526</v>
      </c>
      <c r="AP146" s="60">
        <v>0.34210526315789436</v>
      </c>
      <c r="AQ146">
        <v>0</v>
      </c>
      <c r="BN146" s="59">
        <v>135.26315789473685</v>
      </c>
      <c r="BO146">
        <v>0</v>
      </c>
    </row>
    <row r="147" spans="1:67">
      <c r="A147" s="37" t="s">
        <v>147</v>
      </c>
      <c r="B147" s="38">
        <v>4005676</v>
      </c>
      <c r="C147" s="39">
        <v>1</v>
      </c>
      <c r="D147" s="40">
        <v>6</v>
      </c>
      <c r="E147" s="41">
        <v>37816</v>
      </c>
      <c r="F147" s="42" t="s">
        <v>148</v>
      </c>
      <c r="G147" s="43" t="s">
        <v>26</v>
      </c>
      <c r="H147" s="44">
        <v>3</v>
      </c>
      <c r="I147" s="45" t="s">
        <v>53</v>
      </c>
      <c r="J147" s="46" t="s">
        <v>54</v>
      </c>
      <c r="K147" s="47">
        <v>20</v>
      </c>
      <c r="L147" s="48">
        <v>19</v>
      </c>
      <c r="M147" s="49">
        <v>45042.488553240742</v>
      </c>
      <c r="N147" s="50">
        <v>45042.490428240737</v>
      </c>
      <c r="O147" s="51" t="s">
        <v>341</v>
      </c>
      <c r="P147" s="52" t="s">
        <v>341</v>
      </c>
      <c r="Q147" s="97" t="s">
        <v>363</v>
      </c>
      <c r="R147" s="53" t="s">
        <v>160</v>
      </c>
      <c r="S147" s="54" t="s">
        <v>364</v>
      </c>
      <c r="U147" s="97" t="s">
        <v>363</v>
      </c>
      <c r="V147" s="99">
        <v>1.2384259259259258E-3</v>
      </c>
      <c r="W147" s="100">
        <f t="shared" si="12"/>
        <v>1.2384259259259258E-3</v>
      </c>
      <c r="X147" s="101">
        <v>107</v>
      </c>
      <c r="Y147" s="105">
        <f t="shared" si="9"/>
        <v>-0.14106043413160976</v>
      </c>
      <c r="Z147" s="104" t="str">
        <f t="shared" si="10"/>
        <v/>
      </c>
      <c r="AA147" s="102" t="str">
        <f t="shared" si="11"/>
        <v>ㅇ</v>
      </c>
      <c r="AI147" s="106">
        <v>0.39473684210526272</v>
      </c>
      <c r="AK147" s="59">
        <v>135.26315789473685</v>
      </c>
      <c r="AP147" s="60">
        <v>0.39473684210526272</v>
      </c>
      <c r="AQ147">
        <v>1</v>
      </c>
      <c r="BN147" s="59">
        <v>140.63157894736844</v>
      </c>
      <c r="BO147">
        <v>0</v>
      </c>
    </row>
    <row r="148" spans="1:67">
      <c r="A148" s="37" t="s">
        <v>147</v>
      </c>
      <c r="B148" s="38">
        <v>4005705</v>
      </c>
      <c r="C148" s="39">
        <v>1</v>
      </c>
      <c r="D148" s="40">
        <v>6</v>
      </c>
      <c r="E148" s="41">
        <v>37816</v>
      </c>
      <c r="F148" s="42" t="s">
        <v>148</v>
      </c>
      <c r="G148" s="43" t="s">
        <v>26</v>
      </c>
      <c r="H148" s="44">
        <v>3</v>
      </c>
      <c r="I148" s="45" t="s">
        <v>53</v>
      </c>
      <c r="J148" s="46" t="s">
        <v>54</v>
      </c>
      <c r="K148" s="47">
        <v>20</v>
      </c>
      <c r="L148" s="48">
        <v>20</v>
      </c>
      <c r="M148" s="49">
        <v>45042.491909722223</v>
      </c>
      <c r="N148" s="50">
        <v>45042.493784722217</v>
      </c>
      <c r="O148" s="51" t="s">
        <v>341</v>
      </c>
      <c r="P148" s="52" t="s">
        <v>341</v>
      </c>
      <c r="Q148" s="97" t="s">
        <v>365</v>
      </c>
      <c r="R148" s="53" t="s">
        <v>160</v>
      </c>
      <c r="S148" s="54" t="s">
        <v>366</v>
      </c>
      <c r="U148" s="97" t="s">
        <v>365</v>
      </c>
      <c r="V148" s="99">
        <v>1.4814814814814814E-3</v>
      </c>
      <c r="W148" s="100">
        <f t="shared" si="12"/>
        <v>1.4814814814814814E-3</v>
      </c>
      <c r="X148" s="101">
        <v>128</v>
      </c>
      <c r="Y148" s="105">
        <f t="shared" si="9"/>
        <v>4.8444997580552804E-2</v>
      </c>
      <c r="Z148" s="104" t="str">
        <f t="shared" si="10"/>
        <v/>
      </c>
      <c r="AA148" s="102" t="str">
        <f t="shared" si="11"/>
        <v>ㅇ</v>
      </c>
      <c r="AI148" s="106">
        <v>0.44736842105263119</v>
      </c>
      <c r="AK148" s="59">
        <v>140.63157894736844</v>
      </c>
      <c r="AP148" s="60">
        <v>0.44736842105263119</v>
      </c>
      <c r="AQ148">
        <v>0</v>
      </c>
      <c r="BN148" s="59">
        <v>146</v>
      </c>
      <c r="BO148">
        <v>0</v>
      </c>
    </row>
    <row r="149" spans="1:67" ht="18" thickBot="1">
      <c r="A149" s="37" t="s">
        <v>147</v>
      </c>
      <c r="B149" s="38">
        <v>4007456</v>
      </c>
      <c r="C149" s="39">
        <v>1</v>
      </c>
      <c r="D149" s="40">
        <v>6</v>
      </c>
      <c r="E149" s="41">
        <v>37816</v>
      </c>
      <c r="F149" s="42" t="s">
        <v>148</v>
      </c>
      <c r="G149" s="43" t="s">
        <v>26</v>
      </c>
      <c r="H149" s="44">
        <v>3</v>
      </c>
      <c r="I149" s="45" t="s">
        <v>53</v>
      </c>
      <c r="J149" s="46" t="s">
        <v>54</v>
      </c>
      <c r="K149" s="47">
        <v>20</v>
      </c>
      <c r="L149" s="48">
        <v>21</v>
      </c>
      <c r="M149" s="49">
        <v>45042.500393518523</v>
      </c>
      <c r="N149" s="50">
        <v>45042.610555555562</v>
      </c>
      <c r="O149" s="51" t="s">
        <v>367</v>
      </c>
      <c r="P149" s="52" t="s">
        <v>368</v>
      </c>
      <c r="Q149" s="97" t="s">
        <v>369</v>
      </c>
      <c r="R149" s="53" t="s">
        <v>370</v>
      </c>
      <c r="S149" s="54" t="s">
        <v>371</v>
      </c>
      <c r="U149" s="97" t="s">
        <v>369</v>
      </c>
      <c r="V149" s="99">
        <v>6.6087962962962966E-3</v>
      </c>
      <c r="W149" s="100">
        <f t="shared" si="12"/>
        <v>6.6087962962962966E-3</v>
      </c>
      <c r="X149" s="101">
        <v>571</v>
      </c>
      <c r="Y149" s="105">
        <f t="shared" si="9"/>
        <v>4.046107199889506</v>
      </c>
      <c r="Z149" s="104" t="str">
        <f t="shared" si="10"/>
        <v>ㅇ</v>
      </c>
      <c r="AA149" s="102" t="str">
        <f t="shared" si="11"/>
        <v>ㅇ</v>
      </c>
      <c r="AI149" s="106">
        <v>0.49999999999999956</v>
      </c>
      <c r="AK149" s="59">
        <v>146</v>
      </c>
      <c r="AP149" s="60">
        <v>0.49999999999999956</v>
      </c>
      <c r="AQ149">
        <v>0</v>
      </c>
      <c r="BN149" s="84" t="s">
        <v>562</v>
      </c>
      <c r="BO149" s="84">
        <v>2</v>
      </c>
    </row>
    <row r="150" spans="1:67" ht="18" thickBot="1">
      <c r="A150" s="37" t="s">
        <v>147</v>
      </c>
      <c r="B150" s="38">
        <v>4007613</v>
      </c>
      <c r="C150" s="39">
        <v>1</v>
      </c>
      <c r="D150" s="40">
        <v>6</v>
      </c>
      <c r="E150" s="41">
        <v>37820</v>
      </c>
      <c r="F150" s="42" t="s">
        <v>148</v>
      </c>
      <c r="G150" s="43" t="s">
        <v>26</v>
      </c>
      <c r="H150" s="44">
        <v>3</v>
      </c>
      <c r="I150" s="45" t="s">
        <v>53</v>
      </c>
      <c r="J150" s="46" t="s">
        <v>65</v>
      </c>
      <c r="K150" s="47">
        <v>100</v>
      </c>
      <c r="L150" s="48">
        <v>2</v>
      </c>
      <c r="M150" s="49">
        <v>45042.61891203704</v>
      </c>
      <c r="N150" s="50">
        <v>45042.619201388887</v>
      </c>
      <c r="O150" s="51" t="s">
        <v>372</v>
      </c>
      <c r="P150" s="52" t="s">
        <v>372</v>
      </c>
      <c r="Q150" s="98" t="s">
        <v>373</v>
      </c>
      <c r="R150" s="53" t="s">
        <v>160</v>
      </c>
      <c r="S150" s="54" t="s">
        <v>207</v>
      </c>
      <c r="AP150" s="84" t="s">
        <v>562</v>
      </c>
      <c r="AQ150" s="84">
        <v>1</v>
      </c>
    </row>
    <row r="151" spans="1:67">
      <c r="A151" s="37" t="s">
        <v>147</v>
      </c>
      <c r="B151" s="38">
        <v>4007637</v>
      </c>
      <c r="C151" s="39">
        <v>1</v>
      </c>
      <c r="D151" s="40">
        <v>6</v>
      </c>
      <c r="E151" s="41">
        <v>37820</v>
      </c>
      <c r="F151" s="42" t="s">
        <v>148</v>
      </c>
      <c r="G151" s="43" t="s">
        <v>26</v>
      </c>
      <c r="H151" s="44">
        <v>3</v>
      </c>
      <c r="I151" s="45" t="s">
        <v>53</v>
      </c>
      <c r="J151" s="46" t="s">
        <v>65</v>
      </c>
      <c r="K151" s="47">
        <v>100</v>
      </c>
      <c r="L151" s="48">
        <v>3</v>
      </c>
      <c r="M151" s="49">
        <v>45042.620405092603</v>
      </c>
      <c r="N151" s="50">
        <v>45042.620682870373</v>
      </c>
      <c r="O151" s="51" t="s">
        <v>372</v>
      </c>
      <c r="P151" s="52" t="s">
        <v>372</v>
      </c>
      <c r="Q151" s="98" t="s">
        <v>295</v>
      </c>
      <c r="R151" s="53" t="s">
        <v>160</v>
      </c>
      <c r="S151" s="54" t="s">
        <v>365</v>
      </c>
    </row>
    <row r="152" spans="1:67">
      <c r="A152" s="37" t="s">
        <v>147</v>
      </c>
      <c r="B152" s="38">
        <v>4007665</v>
      </c>
      <c r="C152" s="39">
        <v>1</v>
      </c>
      <c r="D152" s="40">
        <v>6</v>
      </c>
      <c r="E152" s="41">
        <v>37820</v>
      </c>
      <c r="F152" s="42" t="s">
        <v>148</v>
      </c>
      <c r="G152" s="43" t="s">
        <v>26</v>
      </c>
      <c r="H152" s="44">
        <v>3</v>
      </c>
      <c r="I152" s="45" t="s">
        <v>53</v>
      </c>
      <c r="J152" s="46" t="s">
        <v>65</v>
      </c>
      <c r="K152" s="47">
        <v>100</v>
      </c>
      <c r="L152" s="48">
        <v>4</v>
      </c>
      <c r="M152" s="49">
        <v>45042.622002314813</v>
      </c>
      <c r="N152" s="50">
        <v>45042.622291666667</v>
      </c>
      <c r="O152" s="51" t="s">
        <v>372</v>
      </c>
      <c r="P152" s="52" t="s">
        <v>372</v>
      </c>
      <c r="Q152" s="98" t="s">
        <v>374</v>
      </c>
      <c r="R152" s="53" t="s">
        <v>160</v>
      </c>
      <c r="S152" s="54" t="s">
        <v>375</v>
      </c>
    </row>
    <row r="153" spans="1:67">
      <c r="A153" s="37" t="s">
        <v>147</v>
      </c>
      <c r="B153" s="38">
        <v>4007679</v>
      </c>
      <c r="C153" s="39">
        <v>1</v>
      </c>
      <c r="D153" s="40">
        <v>6</v>
      </c>
      <c r="E153" s="41">
        <v>37820</v>
      </c>
      <c r="F153" s="42" t="s">
        <v>148</v>
      </c>
      <c r="G153" s="43" t="s">
        <v>26</v>
      </c>
      <c r="H153" s="44">
        <v>3</v>
      </c>
      <c r="I153" s="45" t="s">
        <v>53</v>
      </c>
      <c r="J153" s="46" t="s">
        <v>65</v>
      </c>
      <c r="K153" s="47">
        <v>100</v>
      </c>
      <c r="L153" s="48">
        <v>5</v>
      </c>
      <c r="M153" s="49">
        <v>45042.622581018521</v>
      </c>
      <c r="N153" s="50">
        <v>45042.622870370367</v>
      </c>
      <c r="O153" s="51" t="s">
        <v>372</v>
      </c>
      <c r="P153" s="52" t="s">
        <v>299</v>
      </c>
      <c r="Q153" s="98" t="s">
        <v>299</v>
      </c>
      <c r="R153" s="53" t="s">
        <v>160</v>
      </c>
      <c r="S153" s="54" t="s">
        <v>376</v>
      </c>
    </row>
    <row r="154" spans="1:67">
      <c r="A154" s="37" t="s">
        <v>147</v>
      </c>
      <c r="B154" s="38">
        <v>4007696</v>
      </c>
      <c r="C154" s="39">
        <v>1</v>
      </c>
      <c r="D154" s="40">
        <v>6</v>
      </c>
      <c r="E154" s="41">
        <v>37820</v>
      </c>
      <c r="F154" s="42" t="s">
        <v>148</v>
      </c>
      <c r="G154" s="43" t="s">
        <v>26</v>
      </c>
      <c r="H154" s="44">
        <v>3</v>
      </c>
      <c r="I154" s="45" t="s">
        <v>53</v>
      </c>
      <c r="J154" s="46" t="s">
        <v>65</v>
      </c>
      <c r="K154" s="47">
        <v>100</v>
      </c>
      <c r="L154" s="48">
        <v>6</v>
      </c>
      <c r="M154" s="49">
        <v>45042.623414351852</v>
      </c>
      <c r="N154" s="50">
        <v>45042.623703703714</v>
      </c>
      <c r="O154" s="51" t="s">
        <v>372</v>
      </c>
      <c r="P154" s="52" t="s">
        <v>372</v>
      </c>
      <c r="Q154" s="98" t="s">
        <v>74</v>
      </c>
      <c r="R154" s="53" t="s">
        <v>160</v>
      </c>
      <c r="S154" s="54" t="s">
        <v>242</v>
      </c>
    </row>
    <row r="155" spans="1:67">
      <c r="A155" s="37" t="s">
        <v>147</v>
      </c>
      <c r="B155" s="38">
        <v>4007712</v>
      </c>
      <c r="C155" s="39">
        <v>1</v>
      </c>
      <c r="D155" s="40">
        <v>6</v>
      </c>
      <c r="E155" s="41">
        <v>37820</v>
      </c>
      <c r="F155" s="42" t="s">
        <v>148</v>
      </c>
      <c r="G155" s="43" t="s">
        <v>26</v>
      </c>
      <c r="H155" s="44">
        <v>3</v>
      </c>
      <c r="I155" s="45" t="s">
        <v>53</v>
      </c>
      <c r="J155" s="46" t="s">
        <v>65</v>
      </c>
      <c r="K155" s="47">
        <v>100</v>
      </c>
      <c r="L155" s="48">
        <v>7</v>
      </c>
      <c r="M155" s="49">
        <v>45042.624166666668</v>
      </c>
      <c r="N155" s="50">
        <v>45042.624456018522</v>
      </c>
      <c r="O155" s="51" t="s">
        <v>372</v>
      </c>
      <c r="P155" s="52" t="s">
        <v>372</v>
      </c>
      <c r="Q155" s="98" t="s">
        <v>377</v>
      </c>
      <c r="R155" s="53" t="s">
        <v>160</v>
      </c>
      <c r="S155" s="54" t="s">
        <v>226</v>
      </c>
    </row>
    <row r="156" spans="1:67">
      <c r="A156" s="37" t="s">
        <v>147</v>
      </c>
      <c r="B156" s="38">
        <v>4007724</v>
      </c>
      <c r="C156" s="39">
        <v>1</v>
      </c>
      <c r="D156" s="40">
        <v>6</v>
      </c>
      <c r="E156" s="41">
        <v>37820</v>
      </c>
      <c r="F156" s="42" t="s">
        <v>148</v>
      </c>
      <c r="G156" s="43" t="s">
        <v>26</v>
      </c>
      <c r="H156" s="44">
        <v>3</v>
      </c>
      <c r="I156" s="45" t="s">
        <v>53</v>
      </c>
      <c r="J156" s="46" t="s">
        <v>65</v>
      </c>
      <c r="K156" s="47">
        <v>100</v>
      </c>
      <c r="L156" s="48">
        <v>8</v>
      </c>
      <c r="M156" s="49">
        <v>45042.624861111108</v>
      </c>
      <c r="N156" s="50">
        <v>45042.625150462962</v>
      </c>
      <c r="O156" s="51" t="s">
        <v>372</v>
      </c>
      <c r="P156" s="52" t="s">
        <v>372</v>
      </c>
      <c r="Q156" s="98" t="s">
        <v>207</v>
      </c>
      <c r="R156" s="53" t="s">
        <v>160</v>
      </c>
      <c r="S156" s="54" t="s">
        <v>244</v>
      </c>
    </row>
    <row r="157" spans="1:67">
      <c r="A157" s="37" t="s">
        <v>147</v>
      </c>
      <c r="B157" s="38">
        <v>4007733</v>
      </c>
      <c r="C157" s="39">
        <v>1</v>
      </c>
      <c r="D157" s="40">
        <v>6</v>
      </c>
      <c r="E157" s="41">
        <v>37820</v>
      </c>
      <c r="F157" s="42" t="s">
        <v>148</v>
      </c>
      <c r="G157" s="43" t="s">
        <v>26</v>
      </c>
      <c r="H157" s="44">
        <v>3</v>
      </c>
      <c r="I157" s="45" t="s">
        <v>53</v>
      </c>
      <c r="J157" s="46" t="s">
        <v>65</v>
      </c>
      <c r="K157" s="47">
        <v>100</v>
      </c>
      <c r="L157" s="48">
        <v>9</v>
      </c>
      <c r="M157" s="49">
        <v>45042.625601851847</v>
      </c>
      <c r="N157" s="50">
        <v>45042.625891203701</v>
      </c>
      <c r="O157" s="51" t="s">
        <v>372</v>
      </c>
      <c r="P157" s="52" t="s">
        <v>372</v>
      </c>
      <c r="Q157" s="98" t="s">
        <v>297</v>
      </c>
      <c r="R157" s="53" t="s">
        <v>160</v>
      </c>
      <c r="S157" s="54" t="s">
        <v>378</v>
      </c>
    </row>
    <row r="158" spans="1:67">
      <c r="A158" s="37" t="s">
        <v>147</v>
      </c>
      <c r="B158" s="38">
        <v>4007741</v>
      </c>
      <c r="C158" s="39">
        <v>1</v>
      </c>
      <c r="D158" s="40">
        <v>6</v>
      </c>
      <c r="E158" s="41">
        <v>37820</v>
      </c>
      <c r="F158" s="42" t="s">
        <v>148</v>
      </c>
      <c r="G158" s="43" t="s">
        <v>26</v>
      </c>
      <c r="H158" s="44">
        <v>3</v>
      </c>
      <c r="I158" s="45" t="s">
        <v>53</v>
      </c>
      <c r="J158" s="46" t="s">
        <v>65</v>
      </c>
      <c r="K158" s="47">
        <v>100</v>
      </c>
      <c r="L158" s="48">
        <v>10</v>
      </c>
      <c r="M158" s="49">
        <v>45042.626307870371</v>
      </c>
      <c r="N158" s="50">
        <v>45042.626597222217</v>
      </c>
      <c r="O158" s="51" t="s">
        <v>372</v>
      </c>
      <c r="P158" s="52" t="s">
        <v>372</v>
      </c>
      <c r="Q158" s="98" t="s">
        <v>207</v>
      </c>
      <c r="R158" s="53" t="s">
        <v>160</v>
      </c>
      <c r="S158" s="54" t="s">
        <v>379</v>
      </c>
    </row>
    <row r="159" spans="1:67">
      <c r="A159" s="37" t="s">
        <v>147</v>
      </c>
      <c r="B159" s="38">
        <v>4007756</v>
      </c>
      <c r="C159" s="39">
        <v>1</v>
      </c>
      <c r="D159" s="40">
        <v>6</v>
      </c>
      <c r="E159" s="41">
        <v>37820</v>
      </c>
      <c r="F159" s="42" t="s">
        <v>148</v>
      </c>
      <c r="G159" s="43" t="s">
        <v>26</v>
      </c>
      <c r="H159" s="44">
        <v>3</v>
      </c>
      <c r="I159" s="45" t="s">
        <v>53</v>
      </c>
      <c r="J159" s="46" t="s">
        <v>65</v>
      </c>
      <c r="K159" s="47">
        <v>100</v>
      </c>
      <c r="L159" s="48">
        <v>11</v>
      </c>
      <c r="M159" s="49">
        <v>45042.627430555563</v>
      </c>
      <c r="N159" s="50">
        <v>45042.627708333333</v>
      </c>
      <c r="O159" s="51" t="s">
        <v>372</v>
      </c>
      <c r="P159" s="52" t="s">
        <v>372</v>
      </c>
      <c r="Q159" s="98" t="s">
        <v>242</v>
      </c>
      <c r="R159" s="53" t="s">
        <v>160</v>
      </c>
      <c r="S159" s="54" t="s">
        <v>380</v>
      </c>
    </row>
    <row r="160" spans="1:67">
      <c r="A160" s="37" t="s">
        <v>147</v>
      </c>
      <c r="B160" s="38">
        <v>4007769</v>
      </c>
      <c r="C160" s="39">
        <v>1</v>
      </c>
      <c r="D160" s="40">
        <v>6</v>
      </c>
      <c r="E160" s="41">
        <v>37820</v>
      </c>
      <c r="F160" s="42" t="s">
        <v>148</v>
      </c>
      <c r="G160" s="43" t="s">
        <v>26</v>
      </c>
      <c r="H160" s="44">
        <v>3</v>
      </c>
      <c r="I160" s="45" t="s">
        <v>53</v>
      </c>
      <c r="J160" s="46" t="s">
        <v>65</v>
      </c>
      <c r="K160" s="47">
        <v>100</v>
      </c>
      <c r="L160" s="48">
        <v>12</v>
      </c>
      <c r="M160" s="49">
        <v>45042.628379629627</v>
      </c>
      <c r="N160" s="50">
        <v>45042.628668981481</v>
      </c>
      <c r="O160" s="51" t="s">
        <v>372</v>
      </c>
      <c r="P160" s="52" t="s">
        <v>372</v>
      </c>
      <c r="Q160" s="98" t="s">
        <v>120</v>
      </c>
      <c r="R160" s="53" t="s">
        <v>160</v>
      </c>
      <c r="S160" s="54" t="s">
        <v>354</v>
      </c>
    </row>
    <row r="161" spans="1:19">
      <c r="A161" s="37" t="s">
        <v>147</v>
      </c>
      <c r="B161" s="38">
        <v>4007780</v>
      </c>
      <c r="C161" s="39">
        <v>1</v>
      </c>
      <c r="D161" s="40">
        <v>6</v>
      </c>
      <c r="E161" s="41">
        <v>37820</v>
      </c>
      <c r="F161" s="42" t="s">
        <v>148</v>
      </c>
      <c r="G161" s="43" t="s">
        <v>26</v>
      </c>
      <c r="H161" s="44">
        <v>3</v>
      </c>
      <c r="I161" s="45" t="s">
        <v>53</v>
      </c>
      <c r="J161" s="46" t="s">
        <v>65</v>
      </c>
      <c r="K161" s="47">
        <v>100</v>
      </c>
      <c r="L161" s="48">
        <v>13</v>
      </c>
      <c r="M161" s="49">
        <v>45042.629641203697</v>
      </c>
      <c r="N161" s="50">
        <v>45042.629930555559</v>
      </c>
      <c r="O161" s="51" t="s">
        <v>372</v>
      </c>
      <c r="P161" s="52" t="s">
        <v>372</v>
      </c>
      <c r="Q161" s="98" t="s">
        <v>185</v>
      </c>
      <c r="R161" s="53" t="s">
        <v>160</v>
      </c>
      <c r="S161" s="54" t="s">
        <v>345</v>
      </c>
    </row>
    <row r="162" spans="1:19">
      <c r="A162" s="37" t="s">
        <v>147</v>
      </c>
      <c r="B162" s="38">
        <v>4007786</v>
      </c>
      <c r="C162" s="39">
        <v>1</v>
      </c>
      <c r="D162" s="40">
        <v>6</v>
      </c>
      <c r="E162" s="41">
        <v>37820</v>
      </c>
      <c r="F162" s="42" t="s">
        <v>148</v>
      </c>
      <c r="G162" s="43" t="s">
        <v>26</v>
      </c>
      <c r="H162" s="44">
        <v>3</v>
      </c>
      <c r="I162" s="45" t="s">
        <v>53</v>
      </c>
      <c r="J162" s="46" t="s">
        <v>65</v>
      </c>
      <c r="K162" s="47">
        <v>100</v>
      </c>
      <c r="L162" s="48">
        <v>14</v>
      </c>
      <c r="M162" s="49">
        <v>45042.630196759259</v>
      </c>
      <c r="N162" s="50">
        <v>45042.630474537043</v>
      </c>
      <c r="O162" s="51" t="s">
        <v>372</v>
      </c>
      <c r="P162" s="52" t="s">
        <v>372</v>
      </c>
      <c r="Q162" s="98" t="s">
        <v>381</v>
      </c>
      <c r="R162" s="53" t="s">
        <v>160</v>
      </c>
      <c r="S162" s="54" t="s">
        <v>74</v>
      </c>
    </row>
    <row r="163" spans="1:19">
      <c r="A163" s="37" t="s">
        <v>147</v>
      </c>
      <c r="B163" s="38">
        <v>4007789</v>
      </c>
      <c r="C163" s="39">
        <v>1</v>
      </c>
      <c r="D163" s="40">
        <v>6</v>
      </c>
      <c r="E163" s="41">
        <v>37820</v>
      </c>
      <c r="F163" s="42" t="s">
        <v>148</v>
      </c>
      <c r="G163" s="43" t="s">
        <v>26</v>
      </c>
      <c r="H163" s="44">
        <v>3</v>
      </c>
      <c r="I163" s="45" t="s">
        <v>53</v>
      </c>
      <c r="J163" s="46" t="s">
        <v>65</v>
      </c>
      <c r="K163" s="47">
        <v>100</v>
      </c>
      <c r="L163" s="48">
        <v>15</v>
      </c>
      <c r="M163" s="49">
        <v>45042.630787037036</v>
      </c>
      <c r="N163" s="50">
        <v>45042.631076388891</v>
      </c>
      <c r="O163" s="51" t="s">
        <v>372</v>
      </c>
      <c r="P163" s="52" t="s">
        <v>372</v>
      </c>
      <c r="Q163" s="98" t="s">
        <v>73</v>
      </c>
      <c r="R163" s="53" t="s">
        <v>160</v>
      </c>
      <c r="S163" s="54" t="s">
        <v>287</v>
      </c>
    </row>
    <row r="164" spans="1:19">
      <c r="A164" s="37" t="s">
        <v>147</v>
      </c>
      <c r="B164" s="38">
        <v>4007799</v>
      </c>
      <c r="C164" s="39">
        <v>1</v>
      </c>
      <c r="D164" s="40">
        <v>6</v>
      </c>
      <c r="E164" s="41">
        <v>37820</v>
      </c>
      <c r="F164" s="42" t="s">
        <v>148</v>
      </c>
      <c r="G164" s="43" t="s">
        <v>26</v>
      </c>
      <c r="H164" s="44">
        <v>3</v>
      </c>
      <c r="I164" s="45" t="s">
        <v>53</v>
      </c>
      <c r="J164" s="46" t="s">
        <v>65</v>
      </c>
      <c r="K164" s="47">
        <v>100</v>
      </c>
      <c r="L164" s="48">
        <v>16</v>
      </c>
      <c r="M164" s="49">
        <v>45042.631527777783</v>
      </c>
      <c r="N164" s="50">
        <v>45042.63181712963</v>
      </c>
      <c r="O164" s="51" t="s">
        <v>372</v>
      </c>
      <c r="P164" s="52" t="s">
        <v>372</v>
      </c>
      <c r="Q164" s="98" t="s">
        <v>377</v>
      </c>
      <c r="R164" s="53" t="s">
        <v>160</v>
      </c>
      <c r="S164" s="54" t="s">
        <v>226</v>
      </c>
    </row>
    <row r="165" spans="1:19">
      <c r="A165" s="37" t="s">
        <v>147</v>
      </c>
      <c r="B165" s="38">
        <v>4007807</v>
      </c>
      <c r="C165" s="39">
        <v>1</v>
      </c>
      <c r="D165" s="40">
        <v>6</v>
      </c>
      <c r="E165" s="41">
        <v>37820</v>
      </c>
      <c r="F165" s="42" t="s">
        <v>148</v>
      </c>
      <c r="G165" s="43" t="s">
        <v>26</v>
      </c>
      <c r="H165" s="44">
        <v>3</v>
      </c>
      <c r="I165" s="45" t="s">
        <v>53</v>
      </c>
      <c r="J165" s="46" t="s">
        <v>65</v>
      </c>
      <c r="K165" s="47">
        <v>100</v>
      </c>
      <c r="L165" s="48">
        <v>17</v>
      </c>
      <c r="M165" s="49">
        <v>45042.632233796299</v>
      </c>
      <c r="N165" s="50">
        <v>45042.632523148153</v>
      </c>
      <c r="O165" s="51" t="s">
        <v>372</v>
      </c>
      <c r="P165" s="52" t="s">
        <v>372</v>
      </c>
      <c r="Q165" s="98" t="s">
        <v>207</v>
      </c>
      <c r="R165" s="53" t="s">
        <v>160</v>
      </c>
      <c r="S165" s="54" t="s">
        <v>379</v>
      </c>
    </row>
    <row r="166" spans="1:19">
      <c r="A166" s="37" t="s">
        <v>147</v>
      </c>
      <c r="B166" s="38">
        <v>4007812</v>
      </c>
      <c r="C166" s="39">
        <v>1</v>
      </c>
      <c r="D166" s="40">
        <v>6</v>
      </c>
      <c r="E166" s="41">
        <v>37820</v>
      </c>
      <c r="F166" s="42" t="s">
        <v>148</v>
      </c>
      <c r="G166" s="43" t="s">
        <v>26</v>
      </c>
      <c r="H166" s="44">
        <v>3</v>
      </c>
      <c r="I166" s="45" t="s">
        <v>53</v>
      </c>
      <c r="J166" s="46" t="s">
        <v>65</v>
      </c>
      <c r="K166" s="47">
        <v>100</v>
      </c>
      <c r="L166" s="48">
        <v>18</v>
      </c>
      <c r="M166" s="49">
        <v>45042.632754629631</v>
      </c>
      <c r="N166" s="50">
        <v>45042.633043981477</v>
      </c>
      <c r="O166" s="51" t="s">
        <v>372</v>
      </c>
      <c r="P166" s="52" t="s">
        <v>372</v>
      </c>
      <c r="Q166" s="98" t="s">
        <v>382</v>
      </c>
      <c r="R166" s="53" t="s">
        <v>160</v>
      </c>
      <c r="S166" s="54" t="s">
        <v>268</v>
      </c>
    </row>
    <row r="167" spans="1:19">
      <c r="A167" s="37" t="s">
        <v>147</v>
      </c>
      <c r="B167" s="38">
        <v>4007819</v>
      </c>
      <c r="C167" s="39">
        <v>1</v>
      </c>
      <c r="D167" s="40">
        <v>6</v>
      </c>
      <c r="E167" s="41">
        <v>37820</v>
      </c>
      <c r="F167" s="42" t="s">
        <v>148</v>
      </c>
      <c r="G167" s="43" t="s">
        <v>26</v>
      </c>
      <c r="H167" s="44">
        <v>3</v>
      </c>
      <c r="I167" s="45" t="s">
        <v>53</v>
      </c>
      <c r="J167" s="46" t="s">
        <v>65</v>
      </c>
      <c r="K167" s="47">
        <v>100</v>
      </c>
      <c r="L167" s="48">
        <v>19</v>
      </c>
      <c r="M167" s="49">
        <v>45042.633437500001</v>
      </c>
      <c r="N167" s="50">
        <v>45042.633726851847</v>
      </c>
      <c r="O167" s="51" t="s">
        <v>372</v>
      </c>
      <c r="P167" s="52" t="s">
        <v>372</v>
      </c>
      <c r="Q167" s="98" t="s">
        <v>306</v>
      </c>
      <c r="R167" s="53" t="s">
        <v>160</v>
      </c>
      <c r="S167" s="54" t="s">
        <v>383</v>
      </c>
    </row>
    <row r="168" spans="1:19">
      <c r="A168" s="37" t="s">
        <v>147</v>
      </c>
      <c r="B168" s="38">
        <v>4007825</v>
      </c>
      <c r="C168" s="39">
        <v>1</v>
      </c>
      <c r="D168" s="40">
        <v>6</v>
      </c>
      <c r="E168" s="41">
        <v>37820</v>
      </c>
      <c r="F168" s="42" t="s">
        <v>148</v>
      </c>
      <c r="G168" s="43" t="s">
        <v>26</v>
      </c>
      <c r="H168" s="44">
        <v>3</v>
      </c>
      <c r="I168" s="45" t="s">
        <v>53</v>
      </c>
      <c r="J168" s="46" t="s">
        <v>65</v>
      </c>
      <c r="K168" s="47">
        <v>100</v>
      </c>
      <c r="L168" s="48">
        <v>20</v>
      </c>
      <c r="M168" s="49">
        <v>45042.634074074071</v>
      </c>
      <c r="N168" s="50">
        <v>45042.634363425917</v>
      </c>
      <c r="O168" s="51" t="s">
        <v>372</v>
      </c>
      <c r="P168" s="52" t="s">
        <v>372</v>
      </c>
      <c r="Q168" s="98" t="s">
        <v>38</v>
      </c>
      <c r="R168" s="53" t="s">
        <v>160</v>
      </c>
      <c r="S168" s="54" t="s">
        <v>384</v>
      </c>
    </row>
    <row r="169" spans="1:19">
      <c r="A169" s="37" t="s">
        <v>147</v>
      </c>
      <c r="B169" s="38">
        <v>4007835</v>
      </c>
      <c r="C169" s="39">
        <v>1</v>
      </c>
      <c r="D169" s="40">
        <v>6</v>
      </c>
      <c r="E169" s="41">
        <v>37820</v>
      </c>
      <c r="F169" s="42" t="s">
        <v>148</v>
      </c>
      <c r="G169" s="43" t="s">
        <v>26</v>
      </c>
      <c r="H169" s="44">
        <v>3</v>
      </c>
      <c r="I169" s="45" t="s">
        <v>53</v>
      </c>
      <c r="J169" s="46" t="s">
        <v>65</v>
      </c>
      <c r="K169" s="47">
        <v>100</v>
      </c>
      <c r="L169" s="48">
        <v>21</v>
      </c>
      <c r="M169" s="49">
        <v>45042.634664351863</v>
      </c>
      <c r="N169" s="50">
        <v>45042.634965277779</v>
      </c>
      <c r="O169" s="51" t="s">
        <v>372</v>
      </c>
      <c r="P169" s="52" t="s">
        <v>372</v>
      </c>
      <c r="Q169" s="98" t="s">
        <v>73</v>
      </c>
      <c r="R169" s="53" t="s">
        <v>160</v>
      </c>
      <c r="S169" s="54" t="s">
        <v>287</v>
      </c>
    </row>
    <row r="170" spans="1:19">
      <c r="A170" s="37" t="s">
        <v>147</v>
      </c>
      <c r="B170" s="38">
        <v>4007845</v>
      </c>
      <c r="C170" s="39">
        <v>1</v>
      </c>
      <c r="D170" s="40">
        <v>6</v>
      </c>
      <c r="E170" s="41">
        <v>37820</v>
      </c>
      <c r="F170" s="42" t="s">
        <v>148</v>
      </c>
      <c r="G170" s="43" t="s">
        <v>26</v>
      </c>
      <c r="H170" s="44">
        <v>3</v>
      </c>
      <c r="I170" s="45" t="s">
        <v>53</v>
      </c>
      <c r="J170" s="46" t="s">
        <v>65</v>
      </c>
      <c r="K170" s="47">
        <v>100</v>
      </c>
      <c r="L170" s="48">
        <v>22</v>
      </c>
      <c r="M170" s="49">
        <v>45042.635312500002</v>
      </c>
      <c r="N170" s="50">
        <v>45042.635601851849</v>
      </c>
      <c r="O170" s="51" t="s">
        <v>372</v>
      </c>
      <c r="P170" s="52" t="s">
        <v>372</v>
      </c>
      <c r="Q170" s="98" t="s">
        <v>98</v>
      </c>
      <c r="R170" s="53" t="s">
        <v>160</v>
      </c>
      <c r="S170" s="54" t="s">
        <v>264</v>
      </c>
    </row>
    <row r="171" spans="1:19">
      <c r="A171" s="37" t="s">
        <v>147</v>
      </c>
      <c r="B171" s="38">
        <v>4007874</v>
      </c>
      <c r="C171" s="39">
        <v>1</v>
      </c>
      <c r="D171" s="40">
        <v>6</v>
      </c>
      <c r="E171" s="41">
        <v>37820</v>
      </c>
      <c r="F171" s="42" t="s">
        <v>148</v>
      </c>
      <c r="G171" s="43" t="s">
        <v>26</v>
      </c>
      <c r="H171" s="44">
        <v>3</v>
      </c>
      <c r="I171" s="45" t="s">
        <v>53</v>
      </c>
      <c r="J171" s="46" t="s">
        <v>65</v>
      </c>
      <c r="K171" s="47">
        <v>100</v>
      </c>
      <c r="L171" s="48">
        <v>23</v>
      </c>
      <c r="M171" s="49">
        <v>45042.636967592603</v>
      </c>
      <c r="N171" s="50">
        <v>45042.637256944443</v>
      </c>
      <c r="O171" s="51" t="s">
        <v>372</v>
      </c>
      <c r="P171" s="52" t="s">
        <v>372</v>
      </c>
      <c r="Q171" s="98" t="s">
        <v>385</v>
      </c>
      <c r="R171" s="53" t="s">
        <v>160</v>
      </c>
      <c r="S171" s="54" t="s">
        <v>386</v>
      </c>
    </row>
    <row r="172" spans="1:19">
      <c r="A172" s="37" t="s">
        <v>147</v>
      </c>
      <c r="B172" s="38">
        <v>4007885</v>
      </c>
      <c r="C172" s="39">
        <v>1</v>
      </c>
      <c r="D172" s="40">
        <v>6</v>
      </c>
      <c r="E172" s="41">
        <v>37820</v>
      </c>
      <c r="F172" s="42" t="s">
        <v>148</v>
      </c>
      <c r="G172" s="43" t="s">
        <v>26</v>
      </c>
      <c r="H172" s="44">
        <v>3</v>
      </c>
      <c r="I172" s="45" t="s">
        <v>53</v>
      </c>
      <c r="J172" s="46" t="s">
        <v>65</v>
      </c>
      <c r="K172" s="47">
        <v>100</v>
      </c>
      <c r="L172" s="48">
        <v>24</v>
      </c>
      <c r="M172" s="49">
        <v>45042.63758101852</v>
      </c>
      <c r="N172" s="50">
        <v>45042.637870370367</v>
      </c>
      <c r="O172" s="51" t="s">
        <v>372</v>
      </c>
      <c r="P172" s="52" t="s">
        <v>372</v>
      </c>
      <c r="Q172" s="98" t="s">
        <v>72</v>
      </c>
      <c r="R172" s="53" t="s">
        <v>160</v>
      </c>
      <c r="S172" s="54" t="s">
        <v>121</v>
      </c>
    </row>
    <row r="173" spans="1:19">
      <c r="A173" s="37" t="s">
        <v>147</v>
      </c>
      <c r="B173" s="38">
        <v>4007896</v>
      </c>
      <c r="C173" s="39">
        <v>1</v>
      </c>
      <c r="D173" s="40">
        <v>6</v>
      </c>
      <c r="E173" s="41">
        <v>37820</v>
      </c>
      <c r="F173" s="42" t="s">
        <v>148</v>
      </c>
      <c r="G173" s="43" t="s">
        <v>26</v>
      </c>
      <c r="H173" s="44">
        <v>3</v>
      </c>
      <c r="I173" s="45" t="s">
        <v>53</v>
      </c>
      <c r="J173" s="46" t="s">
        <v>65</v>
      </c>
      <c r="K173" s="47">
        <v>100</v>
      </c>
      <c r="L173" s="48">
        <v>25</v>
      </c>
      <c r="M173" s="49">
        <v>45042.638194444437</v>
      </c>
      <c r="N173" s="50">
        <v>45042.638483796298</v>
      </c>
      <c r="O173" s="51" t="s">
        <v>372</v>
      </c>
      <c r="P173" s="52" t="s">
        <v>372</v>
      </c>
      <c r="Q173" s="98" t="s">
        <v>387</v>
      </c>
      <c r="R173" s="53" t="s">
        <v>160</v>
      </c>
      <c r="S173" s="54" t="s">
        <v>388</v>
      </c>
    </row>
    <row r="174" spans="1:19">
      <c r="A174" s="37" t="s">
        <v>147</v>
      </c>
      <c r="B174" s="38">
        <v>4008046</v>
      </c>
      <c r="C174" s="39">
        <v>1</v>
      </c>
      <c r="D174" s="40">
        <v>6</v>
      </c>
      <c r="E174" s="41">
        <v>37820</v>
      </c>
      <c r="F174" s="42" t="s">
        <v>148</v>
      </c>
      <c r="G174" s="43" t="s">
        <v>26</v>
      </c>
      <c r="H174" s="44">
        <v>3</v>
      </c>
      <c r="I174" s="45" t="s">
        <v>53</v>
      </c>
      <c r="J174" s="46" t="s">
        <v>65</v>
      </c>
      <c r="K174" s="47">
        <v>100</v>
      </c>
      <c r="L174" s="48">
        <v>26</v>
      </c>
      <c r="M174" s="49">
        <v>45042.647175925929</v>
      </c>
      <c r="N174" s="50">
        <v>45042.647453703707</v>
      </c>
      <c r="O174" s="51" t="s">
        <v>372</v>
      </c>
      <c r="P174" s="52" t="s">
        <v>372</v>
      </c>
      <c r="Q174" s="98" t="s">
        <v>389</v>
      </c>
      <c r="R174" s="53" t="s">
        <v>160</v>
      </c>
      <c r="S174" s="54" t="s">
        <v>390</v>
      </c>
    </row>
    <row r="175" spans="1:19">
      <c r="A175" s="37" t="s">
        <v>147</v>
      </c>
      <c r="B175" s="38">
        <v>4008060</v>
      </c>
      <c r="C175" s="39">
        <v>1</v>
      </c>
      <c r="D175" s="40">
        <v>6</v>
      </c>
      <c r="E175" s="41">
        <v>37820</v>
      </c>
      <c r="F175" s="42" t="s">
        <v>148</v>
      </c>
      <c r="G175" s="43" t="s">
        <v>26</v>
      </c>
      <c r="H175" s="44">
        <v>3</v>
      </c>
      <c r="I175" s="45" t="s">
        <v>53</v>
      </c>
      <c r="J175" s="46" t="s">
        <v>65</v>
      </c>
      <c r="K175" s="47">
        <v>100</v>
      </c>
      <c r="L175" s="48">
        <v>27</v>
      </c>
      <c r="M175" s="49">
        <v>45042.647766203707</v>
      </c>
      <c r="N175" s="50">
        <v>45042.648055555554</v>
      </c>
      <c r="O175" s="51" t="s">
        <v>372</v>
      </c>
      <c r="P175" s="52" t="s">
        <v>372</v>
      </c>
      <c r="Q175" s="98" t="s">
        <v>72</v>
      </c>
      <c r="R175" s="53" t="s">
        <v>160</v>
      </c>
      <c r="S175" s="54" t="s">
        <v>121</v>
      </c>
    </row>
    <row r="176" spans="1:19">
      <c r="A176" s="37" t="s">
        <v>147</v>
      </c>
      <c r="B176" s="38">
        <v>4008068</v>
      </c>
      <c r="C176" s="39">
        <v>1</v>
      </c>
      <c r="D176" s="40">
        <v>6</v>
      </c>
      <c r="E176" s="41">
        <v>37820</v>
      </c>
      <c r="F176" s="42" t="s">
        <v>148</v>
      </c>
      <c r="G176" s="43" t="s">
        <v>26</v>
      </c>
      <c r="H176" s="44">
        <v>3</v>
      </c>
      <c r="I176" s="45" t="s">
        <v>53</v>
      </c>
      <c r="J176" s="46" t="s">
        <v>65</v>
      </c>
      <c r="K176" s="47">
        <v>100</v>
      </c>
      <c r="L176" s="48">
        <v>28</v>
      </c>
      <c r="M176" s="49">
        <v>45042.648460648154</v>
      </c>
      <c r="N176" s="50">
        <v>45042.64875</v>
      </c>
      <c r="O176" s="51" t="s">
        <v>372</v>
      </c>
      <c r="P176" s="52" t="s">
        <v>372</v>
      </c>
      <c r="Q176" s="98" t="s">
        <v>204</v>
      </c>
      <c r="R176" s="53" t="s">
        <v>160</v>
      </c>
      <c r="S176" s="54" t="s">
        <v>379</v>
      </c>
    </row>
    <row r="177" spans="1:19">
      <c r="A177" s="37" t="s">
        <v>147</v>
      </c>
      <c r="B177" s="38">
        <v>4008080</v>
      </c>
      <c r="C177" s="39">
        <v>1</v>
      </c>
      <c r="D177" s="40">
        <v>6</v>
      </c>
      <c r="E177" s="41">
        <v>37820</v>
      </c>
      <c r="F177" s="42" t="s">
        <v>148</v>
      </c>
      <c r="G177" s="43" t="s">
        <v>26</v>
      </c>
      <c r="H177" s="44">
        <v>3</v>
      </c>
      <c r="I177" s="45" t="s">
        <v>53</v>
      </c>
      <c r="J177" s="46" t="s">
        <v>65</v>
      </c>
      <c r="K177" s="47">
        <v>100</v>
      </c>
      <c r="L177" s="48">
        <v>29</v>
      </c>
      <c r="M177" s="49">
        <v>45042.649224537039</v>
      </c>
      <c r="N177" s="50">
        <v>45042.649513888893</v>
      </c>
      <c r="O177" s="51" t="s">
        <v>372</v>
      </c>
      <c r="P177" s="52" t="s">
        <v>372</v>
      </c>
      <c r="Q177" s="98" t="s">
        <v>191</v>
      </c>
      <c r="R177" s="53" t="s">
        <v>160</v>
      </c>
      <c r="S177" s="54" t="s">
        <v>187</v>
      </c>
    </row>
    <row r="178" spans="1:19">
      <c r="A178" s="37" t="s">
        <v>147</v>
      </c>
      <c r="B178" s="38">
        <v>4008088</v>
      </c>
      <c r="C178" s="39">
        <v>1</v>
      </c>
      <c r="D178" s="40">
        <v>6</v>
      </c>
      <c r="E178" s="41">
        <v>37820</v>
      </c>
      <c r="F178" s="42" t="s">
        <v>148</v>
      </c>
      <c r="G178" s="43" t="s">
        <v>26</v>
      </c>
      <c r="H178" s="44">
        <v>3</v>
      </c>
      <c r="I178" s="45" t="s">
        <v>53</v>
      </c>
      <c r="J178" s="46" t="s">
        <v>65</v>
      </c>
      <c r="K178" s="47">
        <v>100</v>
      </c>
      <c r="L178" s="48">
        <v>30</v>
      </c>
      <c r="M178" s="49">
        <v>45042.64980324074</v>
      </c>
      <c r="N178" s="50">
        <v>45042.650092592587</v>
      </c>
      <c r="O178" s="51" t="s">
        <v>372</v>
      </c>
      <c r="P178" s="52" t="s">
        <v>372</v>
      </c>
      <c r="Q178" s="98" t="s">
        <v>372</v>
      </c>
      <c r="R178" s="53" t="s">
        <v>160</v>
      </c>
      <c r="S178" s="54" t="s">
        <v>212</v>
      </c>
    </row>
    <row r="179" spans="1:19">
      <c r="A179" s="37" t="s">
        <v>147</v>
      </c>
      <c r="B179" s="38">
        <v>4008098</v>
      </c>
      <c r="C179" s="39">
        <v>1</v>
      </c>
      <c r="D179" s="40">
        <v>6</v>
      </c>
      <c r="E179" s="41">
        <v>37820</v>
      </c>
      <c r="F179" s="42" t="s">
        <v>148</v>
      </c>
      <c r="G179" s="43" t="s">
        <v>26</v>
      </c>
      <c r="H179" s="44">
        <v>3</v>
      </c>
      <c r="I179" s="45" t="s">
        <v>53</v>
      </c>
      <c r="J179" s="46" t="s">
        <v>65</v>
      </c>
      <c r="K179" s="47">
        <v>100</v>
      </c>
      <c r="L179" s="48">
        <v>31</v>
      </c>
      <c r="M179" s="49">
        <v>45042.650243055563</v>
      </c>
      <c r="N179" s="50">
        <v>45042.65053240741</v>
      </c>
      <c r="O179" s="51" t="s">
        <v>372</v>
      </c>
      <c r="P179" s="52" t="s">
        <v>372</v>
      </c>
      <c r="Q179" s="98" t="s">
        <v>391</v>
      </c>
      <c r="R179" s="53" t="s">
        <v>160</v>
      </c>
      <c r="S179" s="54" t="s">
        <v>256</v>
      </c>
    </row>
    <row r="180" spans="1:19">
      <c r="A180" s="37" t="s">
        <v>147</v>
      </c>
      <c r="B180" s="38">
        <v>4008105</v>
      </c>
      <c r="C180" s="39">
        <v>1</v>
      </c>
      <c r="D180" s="40">
        <v>6</v>
      </c>
      <c r="E180" s="41">
        <v>37820</v>
      </c>
      <c r="F180" s="42" t="s">
        <v>148</v>
      </c>
      <c r="G180" s="43" t="s">
        <v>26</v>
      </c>
      <c r="H180" s="44">
        <v>3</v>
      </c>
      <c r="I180" s="45" t="s">
        <v>53</v>
      </c>
      <c r="J180" s="46" t="s">
        <v>65</v>
      </c>
      <c r="K180" s="47">
        <v>100</v>
      </c>
      <c r="L180" s="48">
        <v>32</v>
      </c>
      <c r="M180" s="49">
        <v>45042.650682870371</v>
      </c>
      <c r="N180" s="50">
        <v>45042.650972222233</v>
      </c>
      <c r="O180" s="51" t="s">
        <v>372</v>
      </c>
      <c r="P180" s="52" t="s">
        <v>372</v>
      </c>
      <c r="Q180" s="98" t="s">
        <v>392</v>
      </c>
      <c r="R180" s="53" t="s">
        <v>160</v>
      </c>
      <c r="S180" s="54" t="s">
        <v>256</v>
      </c>
    </row>
    <row r="181" spans="1:19">
      <c r="A181" s="37" t="s">
        <v>147</v>
      </c>
      <c r="B181" s="38">
        <v>4008113</v>
      </c>
      <c r="C181" s="39">
        <v>1</v>
      </c>
      <c r="D181" s="40">
        <v>6</v>
      </c>
      <c r="E181" s="41">
        <v>37820</v>
      </c>
      <c r="F181" s="42" t="s">
        <v>148</v>
      </c>
      <c r="G181" s="43" t="s">
        <v>26</v>
      </c>
      <c r="H181" s="44">
        <v>3</v>
      </c>
      <c r="I181" s="45" t="s">
        <v>53</v>
      </c>
      <c r="J181" s="46" t="s">
        <v>65</v>
      </c>
      <c r="K181" s="47">
        <v>100</v>
      </c>
      <c r="L181" s="48">
        <v>33</v>
      </c>
      <c r="M181" s="49">
        <v>45042.651145833333</v>
      </c>
      <c r="N181" s="50">
        <v>45042.651435185187</v>
      </c>
      <c r="O181" s="51" t="s">
        <v>372</v>
      </c>
      <c r="P181" s="52" t="s">
        <v>372</v>
      </c>
      <c r="Q181" s="98" t="s">
        <v>393</v>
      </c>
      <c r="R181" s="53" t="s">
        <v>160</v>
      </c>
      <c r="S181" s="54" t="s">
        <v>377</v>
      </c>
    </row>
    <row r="182" spans="1:19">
      <c r="A182" s="37" t="s">
        <v>147</v>
      </c>
      <c r="B182" s="38">
        <v>4008124</v>
      </c>
      <c r="C182" s="39">
        <v>1</v>
      </c>
      <c r="D182" s="40">
        <v>6</v>
      </c>
      <c r="E182" s="41">
        <v>37820</v>
      </c>
      <c r="F182" s="42" t="s">
        <v>148</v>
      </c>
      <c r="G182" s="43" t="s">
        <v>26</v>
      </c>
      <c r="H182" s="44">
        <v>3</v>
      </c>
      <c r="I182" s="45" t="s">
        <v>53</v>
      </c>
      <c r="J182" s="46" t="s">
        <v>65</v>
      </c>
      <c r="K182" s="47">
        <v>100</v>
      </c>
      <c r="L182" s="48">
        <v>34</v>
      </c>
      <c r="M182" s="49">
        <v>45042.651631944442</v>
      </c>
      <c r="N182" s="50">
        <v>45042.651921296303</v>
      </c>
      <c r="O182" s="51" t="s">
        <v>372</v>
      </c>
      <c r="P182" s="52" t="s">
        <v>372</v>
      </c>
      <c r="Q182" s="98" t="s">
        <v>394</v>
      </c>
      <c r="R182" s="53" t="s">
        <v>160</v>
      </c>
      <c r="S182" s="54" t="s">
        <v>215</v>
      </c>
    </row>
    <row r="183" spans="1:19">
      <c r="A183" s="37" t="s">
        <v>147</v>
      </c>
      <c r="B183" s="38">
        <v>4008131</v>
      </c>
      <c r="C183" s="39">
        <v>1</v>
      </c>
      <c r="D183" s="40">
        <v>6</v>
      </c>
      <c r="E183" s="41">
        <v>37820</v>
      </c>
      <c r="F183" s="42" t="s">
        <v>148</v>
      </c>
      <c r="G183" s="43" t="s">
        <v>26</v>
      </c>
      <c r="H183" s="44">
        <v>3</v>
      </c>
      <c r="I183" s="45" t="s">
        <v>53</v>
      </c>
      <c r="J183" s="46" t="s">
        <v>65</v>
      </c>
      <c r="K183" s="47">
        <v>100</v>
      </c>
      <c r="L183" s="48">
        <v>35</v>
      </c>
      <c r="M183" s="49">
        <v>45042.652071759258</v>
      </c>
      <c r="N183" s="50">
        <v>45042.652361111112</v>
      </c>
      <c r="O183" s="51" t="s">
        <v>372</v>
      </c>
      <c r="P183" s="52" t="s">
        <v>372</v>
      </c>
      <c r="Q183" s="98" t="s">
        <v>391</v>
      </c>
      <c r="R183" s="53" t="s">
        <v>160</v>
      </c>
      <c r="S183" s="54" t="s">
        <v>256</v>
      </c>
    </row>
    <row r="184" spans="1:19">
      <c r="A184" s="37" t="s">
        <v>147</v>
      </c>
      <c r="B184" s="38">
        <v>4008137</v>
      </c>
      <c r="C184" s="39">
        <v>1</v>
      </c>
      <c r="D184" s="40">
        <v>6</v>
      </c>
      <c r="E184" s="41">
        <v>37820</v>
      </c>
      <c r="F184" s="42" t="s">
        <v>148</v>
      </c>
      <c r="G184" s="43" t="s">
        <v>26</v>
      </c>
      <c r="H184" s="44">
        <v>3</v>
      </c>
      <c r="I184" s="45" t="s">
        <v>53</v>
      </c>
      <c r="J184" s="46" t="s">
        <v>65</v>
      </c>
      <c r="K184" s="47">
        <v>100</v>
      </c>
      <c r="L184" s="48">
        <v>36</v>
      </c>
      <c r="M184" s="49">
        <v>45042.65252314815</v>
      </c>
      <c r="N184" s="50">
        <v>45042.652812499997</v>
      </c>
      <c r="O184" s="51" t="s">
        <v>372</v>
      </c>
      <c r="P184" s="52" t="s">
        <v>372</v>
      </c>
      <c r="Q184" s="98" t="s">
        <v>392</v>
      </c>
      <c r="R184" s="53" t="s">
        <v>160</v>
      </c>
      <c r="S184" s="54" t="s">
        <v>256</v>
      </c>
    </row>
    <row r="185" spans="1:19">
      <c r="A185" s="37" t="s">
        <v>147</v>
      </c>
      <c r="B185" s="38">
        <v>4008143</v>
      </c>
      <c r="C185" s="39">
        <v>1</v>
      </c>
      <c r="D185" s="40">
        <v>6</v>
      </c>
      <c r="E185" s="41">
        <v>37820</v>
      </c>
      <c r="F185" s="42" t="s">
        <v>148</v>
      </c>
      <c r="G185" s="43" t="s">
        <v>26</v>
      </c>
      <c r="H185" s="44">
        <v>3</v>
      </c>
      <c r="I185" s="45" t="s">
        <v>53</v>
      </c>
      <c r="J185" s="46" t="s">
        <v>65</v>
      </c>
      <c r="K185" s="47">
        <v>100</v>
      </c>
      <c r="L185" s="48">
        <v>37</v>
      </c>
      <c r="M185" s="49">
        <v>45042.652997685182</v>
      </c>
      <c r="N185" s="50">
        <v>45042.653287037043</v>
      </c>
      <c r="O185" s="51" t="s">
        <v>372</v>
      </c>
      <c r="P185" s="52" t="s">
        <v>372</v>
      </c>
      <c r="Q185" s="98" t="s">
        <v>395</v>
      </c>
      <c r="R185" s="53" t="s">
        <v>160</v>
      </c>
      <c r="S185" s="54" t="s">
        <v>191</v>
      </c>
    </row>
    <row r="186" spans="1:19">
      <c r="A186" s="37" t="s">
        <v>147</v>
      </c>
      <c r="B186" s="38">
        <v>4008152</v>
      </c>
      <c r="C186" s="39">
        <v>1</v>
      </c>
      <c r="D186" s="40">
        <v>6</v>
      </c>
      <c r="E186" s="41">
        <v>37820</v>
      </c>
      <c r="F186" s="42" t="s">
        <v>148</v>
      </c>
      <c r="G186" s="43" t="s">
        <v>26</v>
      </c>
      <c r="H186" s="44">
        <v>3</v>
      </c>
      <c r="I186" s="45" t="s">
        <v>53</v>
      </c>
      <c r="J186" s="46" t="s">
        <v>65</v>
      </c>
      <c r="K186" s="47">
        <v>100</v>
      </c>
      <c r="L186" s="48">
        <v>38</v>
      </c>
      <c r="M186" s="49">
        <v>45042.65347222222</v>
      </c>
      <c r="N186" s="50">
        <v>45042.653761574067</v>
      </c>
      <c r="O186" s="51" t="s">
        <v>372</v>
      </c>
      <c r="P186" s="52" t="s">
        <v>372</v>
      </c>
      <c r="Q186" s="98" t="s">
        <v>394</v>
      </c>
      <c r="R186" s="53" t="s">
        <v>160</v>
      </c>
      <c r="S186" s="54" t="s">
        <v>215</v>
      </c>
    </row>
    <row r="187" spans="1:19">
      <c r="A187" s="37" t="s">
        <v>147</v>
      </c>
      <c r="B187" s="38">
        <v>4008161</v>
      </c>
      <c r="C187" s="39">
        <v>1</v>
      </c>
      <c r="D187" s="40">
        <v>6</v>
      </c>
      <c r="E187" s="41">
        <v>37820</v>
      </c>
      <c r="F187" s="42" t="s">
        <v>148</v>
      </c>
      <c r="G187" s="43" t="s">
        <v>26</v>
      </c>
      <c r="H187" s="44">
        <v>3</v>
      </c>
      <c r="I187" s="45" t="s">
        <v>53</v>
      </c>
      <c r="J187" s="46" t="s">
        <v>65</v>
      </c>
      <c r="K187" s="47">
        <v>100</v>
      </c>
      <c r="L187" s="48">
        <v>39</v>
      </c>
      <c r="M187" s="49">
        <v>45042.653958333343</v>
      </c>
      <c r="N187" s="50">
        <v>45042.654247685183</v>
      </c>
      <c r="O187" s="51" t="s">
        <v>372</v>
      </c>
      <c r="P187" s="52" t="s">
        <v>372</v>
      </c>
      <c r="Q187" s="98" t="s">
        <v>394</v>
      </c>
      <c r="R187" s="53" t="s">
        <v>160</v>
      </c>
      <c r="S187" s="54" t="s">
        <v>215</v>
      </c>
    </row>
    <row r="188" spans="1:19">
      <c r="A188" s="37" t="s">
        <v>147</v>
      </c>
      <c r="B188" s="38">
        <v>4008171</v>
      </c>
      <c r="C188" s="39">
        <v>1</v>
      </c>
      <c r="D188" s="40">
        <v>6</v>
      </c>
      <c r="E188" s="41">
        <v>37820</v>
      </c>
      <c r="F188" s="42" t="s">
        <v>148</v>
      </c>
      <c r="G188" s="43" t="s">
        <v>26</v>
      </c>
      <c r="H188" s="44">
        <v>3</v>
      </c>
      <c r="I188" s="45" t="s">
        <v>53</v>
      </c>
      <c r="J188" s="46" t="s">
        <v>65</v>
      </c>
      <c r="K188" s="47">
        <v>100</v>
      </c>
      <c r="L188" s="48">
        <v>40</v>
      </c>
      <c r="M188" s="49">
        <v>45042.654479166667</v>
      </c>
      <c r="N188" s="50">
        <v>45042.654768518521</v>
      </c>
      <c r="O188" s="51" t="s">
        <v>372</v>
      </c>
      <c r="P188" s="52" t="s">
        <v>372</v>
      </c>
      <c r="Q188" s="98" t="s">
        <v>382</v>
      </c>
      <c r="R188" s="53" t="s">
        <v>160</v>
      </c>
      <c r="S188" s="54" t="s">
        <v>268</v>
      </c>
    </row>
    <row r="189" spans="1:19">
      <c r="A189" s="37" t="s">
        <v>147</v>
      </c>
      <c r="B189" s="38">
        <v>4008179</v>
      </c>
      <c r="C189" s="39">
        <v>1</v>
      </c>
      <c r="D189" s="40">
        <v>6</v>
      </c>
      <c r="E189" s="41">
        <v>37820</v>
      </c>
      <c r="F189" s="42" t="s">
        <v>148</v>
      </c>
      <c r="G189" s="43" t="s">
        <v>26</v>
      </c>
      <c r="H189" s="44">
        <v>3</v>
      </c>
      <c r="I189" s="45" t="s">
        <v>53</v>
      </c>
      <c r="J189" s="46" t="s">
        <v>65</v>
      </c>
      <c r="K189" s="47">
        <v>100</v>
      </c>
      <c r="L189" s="48">
        <v>41</v>
      </c>
      <c r="M189" s="49">
        <v>45042.654953703714</v>
      </c>
      <c r="N189" s="50">
        <v>45042.655231481483</v>
      </c>
      <c r="O189" s="51" t="s">
        <v>372</v>
      </c>
      <c r="P189" s="52" t="s">
        <v>299</v>
      </c>
      <c r="Q189" s="98" t="s">
        <v>395</v>
      </c>
      <c r="R189" s="53" t="s">
        <v>160</v>
      </c>
      <c r="S189" s="54" t="s">
        <v>377</v>
      </c>
    </row>
    <row r="190" spans="1:19">
      <c r="A190" s="37" t="s">
        <v>147</v>
      </c>
      <c r="B190" s="38">
        <v>4008191</v>
      </c>
      <c r="C190" s="39">
        <v>1</v>
      </c>
      <c r="D190" s="40">
        <v>6</v>
      </c>
      <c r="E190" s="41">
        <v>37820</v>
      </c>
      <c r="F190" s="42" t="s">
        <v>148</v>
      </c>
      <c r="G190" s="43" t="s">
        <v>26</v>
      </c>
      <c r="H190" s="44">
        <v>3</v>
      </c>
      <c r="I190" s="45" t="s">
        <v>53</v>
      </c>
      <c r="J190" s="46" t="s">
        <v>65</v>
      </c>
      <c r="K190" s="47">
        <v>100</v>
      </c>
      <c r="L190" s="48">
        <v>42</v>
      </c>
      <c r="M190" s="49">
        <v>45042.655439814807</v>
      </c>
      <c r="N190" s="50">
        <v>45042.655729166669</v>
      </c>
      <c r="O190" s="51" t="s">
        <v>372</v>
      </c>
      <c r="P190" s="52" t="s">
        <v>372</v>
      </c>
      <c r="Q190" s="98" t="s">
        <v>122</v>
      </c>
      <c r="R190" s="53" t="s">
        <v>160</v>
      </c>
      <c r="S190" s="54" t="s">
        <v>209</v>
      </c>
    </row>
    <row r="191" spans="1:19">
      <c r="A191" s="37" t="s">
        <v>147</v>
      </c>
      <c r="B191" s="38">
        <v>4008198</v>
      </c>
      <c r="C191" s="39">
        <v>1</v>
      </c>
      <c r="D191" s="40">
        <v>6</v>
      </c>
      <c r="E191" s="41">
        <v>37820</v>
      </c>
      <c r="F191" s="42" t="s">
        <v>148</v>
      </c>
      <c r="G191" s="43" t="s">
        <v>26</v>
      </c>
      <c r="H191" s="44">
        <v>3</v>
      </c>
      <c r="I191" s="45" t="s">
        <v>53</v>
      </c>
      <c r="J191" s="46" t="s">
        <v>65</v>
      </c>
      <c r="K191" s="47">
        <v>100</v>
      </c>
      <c r="L191" s="48">
        <v>43</v>
      </c>
      <c r="M191" s="49">
        <v>45042.655960648153</v>
      </c>
      <c r="N191" s="50">
        <v>45042.65625</v>
      </c>
      <c r="O191" s="51" t="s">
        <v>372</v>
      </c>
      <c r="P191" s="52" t="s">
        <v>372</v>
      </c>
      <c r="Q191" s="98" t="s">
        <v>396</v>
      </c>
      <c r="R191" s="53" t="s">
        <v>160</v>
      </c>
      <c r="S191" s="54" t="s">
        <v>193</v>
      </c>
    </row>
    <row r="192" spans="1:19">
      <c r="A192" s="37" t="s">
        <v>147</v>
      </c>
      <c r="B192" s="38">
        <v>4008209</v>
      </c>
      <c r="C192" s="39">
        <v>1</v>
      </c>
      <c r="D192" s="40">
        <v>6</v>
      </c>
      <c r="E192" s="41">
        <v>37820</v>
      </c>
      <c r="F192" s="42" t="s">
        <v>148</v>
      </c>
      <c r="G192" s="43" t="s">
        <v>26</v>
      </c>
      <c r="H192" s="44">
        <v>3</v>
      </c>
      <c r="I192" s="45" t="s">
        <v>53</v>
      </c>
      <c r="J192" s="46" t="s">
        <v>65</v>
      </c>
      <c r="K192" s="47">
        <v>100</v>
      </c>
      <c r="L192" s="48">
        <v>44</v>
      </c>
      <c r="M192" s="49">
        <v>45042.656458333331</v>
      </c>
      <c r="N192" s="50">
        <v>45042.656747685192</v>
      </c>
      <c r="O192" s="51" t="s">
        <v>372</v>
      </c>
      <c r="P192" s="52" t="s">
        <v>372</v>
      </c>
      <c r="Q192" s="98" t="s">
        <v>122</v>
      </c>
      <c r="R192" s="53" t="s">
        <v>160</v>
      </c>
      <c r="S192" s="54" t="s">
        <v>209</v>
      </c>
    </row>
    <row r="193" spans="1:19">
      <c r="A193" s="37" t="s">
        <v>147</v>
      </c>
      <c r="B193" s="38">
        <v>4008221</v>
      </c>
      <c r="C193" s="39">
        <v>1</v>
      </c>
      <c r="D193" s="40">
        <v>6</v>
      </c>
      <c r="E193" s="41">
        <v>37820</v>
      </c>
      <c r="F193" s="42" t="s">
        <v>148</v>
      </c>
      <c r="G193" s="43" t="s">
        <v>26</v>
      </c>
      <c r="H193" s="44">
        <v>3</v>
      </c>
      <c r="I193" s="45" t="s">
        <v>53</v>
      </c>
      <c r="J193" s="46" t="s">
        <v>65</v>
      </c>
      <c r="K193" s="47">
        <v>100</v>
      </c>
      <c r="L193" s="48">
        <v>45</v>
      </c>
      <c r="M193" s="49">
        <v>45042.656967592593</v>
      </c>
      <c r="N193" s="50">
        <v>45042.657268518517</v>
      </c>
      <c r="O193" s="51" t="s">
        <v>372</v>
      </c>
      <c r="P193" s="52" t="s">
        <v>372</v>
      </c>
      <c r="Q193" s="98" t="s">
        <v>382</v>
      </c>
      <c r="R193" s="53" t="s">
        <v>160</v>
      </c>
      <c r="S193" s="54" t="s">
        <v>268</v>
      </c>
    </row>
    <row r="194" spans="1:19">
      <c r="A194" s="37" t="s">
        <v>147</v>
      </c>
      <c r="B194" s="38">
        <v>4008225</v>
      </c>
      <c r="C194" s="39">
        <v>1</v>
      </c>
      <c r="D194" s="40">
        <v>6</v>
      </c>
      <c r="E194" s="41">
        <v>37820</v>
      </c>
      <c r="F194" s="42" t="s">
        <v>148</v>
      </c>
      <c r="G194" s="43" t="s">
        <v>26</v>
      </c>
      <c r="H194" s="44">
        <v>3</v>
      </c>
      <c r="I194" s="45" t="s">
        <v>53</v>
      </c>
      <c r="J194" s="46" t="s">
        <v>65</v>
      </c>
      <c r="K194" s="47">
        <v>100</v>
      </c>
      <c r="L194" s="48">
        <v>46</v>
      </c>
      <c r="M194" s="49">
        <v>45042.657476851848</v>
      </c>
      <c r="N194" s="50">
        <v>45042.657766203702</v>
      </c>
      <c r="O194" s="51" t="s">
        <v>372</v>
      </c>
      <c r="P194" s="52" t="s">
        <v>372</v>
      </c>
      <c r="Q194" s="98" t="s">
        <v>122</v>
      </c>
      <c r="R194" s="53" t="s">
        <v>160</v>
      </c>
      <c r="S194" s="54" t="s">
        <v>209</v>
      </c>
    </row>
    <row r="195" spans="1:19">
      <c r="A195" s="37" t="s">
        <v>147</v>
      </c>
      <c r="B195" s="38">
        <v>4008234</v>
      </c>
      <c r="C195" s="39">
        <v>1</v>
      </c>
      <c r="D195" s="40">
        <v>6</v>
      </c>
      <c r="E195" s="41">
        <v>37820</v>
      </c>
      <c r="F195" s="42" t="s">
        <v>148</v>
      </c>
      <c r="G195" s="43" t="s">
        <v>26</v>
      </c>
      <c r="H195" s="44">
        <v>3</v>
      </c>
      <c r="I195" s="45" t="s">
        <v>53</v>
      </c>
      <c r="J195" s="46" t="s">
        <v>65</v>
      </c>
      <c r="K195" s="47">
        <v>100</v>
      </c>
      <c r="L195" s="48">
        <v>47</v>
      </c>
      <c r="M195" s="49">
        <v>45042.657951388886</v>
      </c>
      <c r="N195" s="50">
        <v>45042.65824074074</v>
      </c>
      <c r="O195" s="51" t="s">
        <v>372</v>
      </c>
      <c r="P195" s="52" t="s">
        <v>372</v>
      </c>
      <c r="Q195" s="98" t="s">
        <v>395</v>
      </c>
      <c r="R195" s="53" t="s">
        <v>160</v>
      </c>
      <c r="S195" s="54" t="s">
        <v>191</v>
      </c>
    </row>
    <row r="196" spans="1:19">
      <c r="A196" s="37" t="s">
        <v>147</v>
      </c>
      <c r="B196" s="38">
        <v>4008246</v>
      </c>
      <c r="C196" s="39">
        <v>1</v>
      </c>
      <c r="D196" s="40">
        <v>6</v>
      </c>
      <c r="E196" s="41">
        <v>37820</v>
      </c>
      <c r="F196" s="42" t="s">
        <v>148</v>
      </c>
      <c r="G196" s="43" t="s">
        <v>26</v>
      </c>
      <c r="H196" s="44">
        <v>3</v>
      </c>
      <c r="I196" s="45" t="s">
        <v>53</v>
      </c>
      <c r="J196" s="46" t="s">
        <v>65</v>
      </c>
      <c r="K196" s="47">
        <v>100</v>
      </c>
      <c r="L196" s="48">
        <v>48</v>
      </c>
      <c r="M196" s="49">
        <v>45042.658483796287</v>
      </c>
      <c r="N196" s="50">
        <v>45042.658773148149</v>
      </c>
      <c r="O196" s="51" t="s">
        <v>372</v>
      </c>
      <c r="P196" s="52" t="s">
        <v>372</v>
      </c>
      <c r="Q196" s="98" t="s">
        <v>397</v>
      </c>
      <c r="R196" s="53" t="s">
        <v>160</v>
      </c>
      <c r="S196" s="54" t="s">
        <v>210</v>
      </c>
    </row>
    <row r="197" spans="1:19">
      <c r="A197" s="37" t="s">
        <v>147</v>
      </c>
      <c r="B197" s="38">
        <v>4008256</v>
      </c>
      <c r="C197" s="39">
        <v>1</v>
      </c>
      <c r="D197" s="40">
        <v>6</v>
      </c>
      <c r="E197" s="41">
        <v>37820</v>
      </c>
      <c r="F197" s="42" t="s">
        <v>148</v>
      </c>
      <c r="G197" s="43" t="s">
        <v>26</v>
      </c>
      <c r="H197" s="44">
        <v>3</v>
      </c>
      <c r="I197" s="45" t="s">
        <v>53</v>
      </c>
      <c r="J197" s="46" t="s">
        <v>65</v>
      </c>
      <c r="K197" s="47">
        <v>100</v>
      </c>
      <c r="L197" s="48">
        <v>49</v>
      </c>
      <c r="M197" s="49">
        <v>45042.65902777778</v>
      </c>
      <c r="N197" s="50">
        <v>45042.659317129634</v>
      </c>
      <c r="O197" s="51" t="s">
        <v>372</v>
      </c>
      <c r="P197" s="52" t="s">
        <v>372</v>
      </c>
      <c r="Q197" s="98" t="s">
        <v>398</v>
      </c>
      <c r="R197" s="53" t="s">
        <v>160</v>
      </c>
      <c r="S197" s="54" t="s">
        <v>74</v>
      </c>
    </row>
    <row r="198" spans="1:19">
      <c r="A198" s="37" t="s">
        <v>147</v>
      </c>
      <c r="B198" s="38">
        <v>4008267</v>
      </c>
      <c r="C198" s="39">
        <v>1</v>
      </c>
      <c r="D198" s="40">
        <v>6</v>
      </c>
      <c r="E198" s="41">
        <v>37820</v>
      </c>
      <c r="F198" s="42" t="s">
        <v>148</v>
      </c>
      <c r="G198" s="43" t="s">
        <v>26</v>
      </c>
      <c r="H198" s="44">
        <v>3</v>
      </c>
      <c r="I198" s="45" t="s">
        <v>53</v>
      </c>
      <c r="J198" s="46" t="s">
        <v>65</v>
      </c>
      <c r="K198" s="47">
        <v>100</v>
      </c>
      <c r="L198" s="48">
        <v>50</v>
      </c>
      <c r="M198" s="49">
        <v>45042.659537037027</v>
      </c>
      <c r="N198" s="50">
        <v>45042.659826388888</v>
      </c>
      <c r="O198" s="51" t="s">
        <v>372</v>
      </c>
      <c r="P198" s="52" t="s">
        <v>372</v>
      </c>
      <c r="Q198" s="98" t="s">
        <v>396</v>
      </c>
      <c r="R198" s="53" t="s">
        <v>160</v>
      </c>
      <c r="S198" s="54" t="s">
        <v>193</v>
      </c>
    </row>
    <row r="199" spans="1:19">
      <c r="A199" s="37" t="s">
        <v>147</v>
      </c>
      <c r="B199" s="38">
        <v>4008276</v>
      </c>
      <c r="C199" s="39">
        <v>1</v>
      </c>
      <c r="D199" s="40">
        <v>6</v>
      </c>
      <c r="E199" s="41">
        <v>37820</v>
      </c>
      <c r="F199" s="42" t="s">
        <v>148</v>
      </c>
      <c r="G199" s="43" t="s">
        <v>26</v>
      </c>
      <c r="H199" s="44">
        <v>3</v>
      </c>
      <c r="I199" s="45" t="s">
        <v>53</v>
      </c>
      <c r="J199" s="46" t="s">
        <v>65</v>
      </c>
      <c r="K199" s="47">
        <v>100</v>
      </c>
      <c r="L199" s="48">
        <v>51</v>
      </c>
      <c r="M199" s="49">
        <v>45042.660034722219</v>
      </c>
      <c r="N199" s="50">
        <v>45042.660324074073</v>
      </c>
      <c r="O199" s="51" t="s">
        <v>372</v>
      </c>
      <c r="P199" s="52" t="s">
        <v>372</v>
      </c>
      <c r="Q199" s="98" t="s">
        <v>122</v>
      </c>
      <c r="R199" s="53" t="s">
        <v>160</v>
      </c>
      <c r="S199" s="54" t="s">
        <v>209</v>
      </c>
    </row>
    <row r="200" spans="1:19">
      <c r="A200" s="37" t="s">
        <v>147</v>
      </c>
      <c r="B200" s="38">
        <v>4008282</v>
      </c>
      <c r="C200" s="39">
        <v>1</v>
      </c>
      <c r="D200" s="40">
        <v>6</v>
      </c>
      <c r="E200" s="41">
        <v>37820</v>
      </c>
      <c r="F200" s="42" t="s">
        <v>148</v>
      </c>
      <c r="G200" s="43" t="s">
        <v>26</v>
      </c>
      <c r="H200" s="44">
        <v>3</v>
      </c>
      <c r="I200" s="45" t="s">
        <v>53</v>
      </c>
      <c r="J200" s="46" t="s">
        <v>65</v>
      </c>
      <c r="K200" s="47">
        <v>100</v>
      </c>
      <c r="L200" s="48">
        <v>52</v>
      </c>
      <c r="M200" s="49">
        <v>45042.660520833328</v>
      </c>
      <c r="N200" s="50">
        <v>45042.660810185182</v>
      </c>
      <c r="O200" s="51" t="s">
        <v>372</v>
      </c>
      <c r="P200" s="52" t="s">
        <v>372</v>
      </c>
      <c r="Q200" s="98" t="s">
        <v>394</v>
      </c>
      <c r="R200" s="53" t="s">
        <v>160</v>
      </c>
      <c r="S200" s="54" t="s">
        <v>215</v>
      </c>
    </row>
    <row r="201" spans="1:19">
      <c r="A201" s="37" t="s">
        <v>147</v>
      </c>
      <c r="B201" s="38">
        <v>4008298</v>
      </c>
      <c r="C201" s="39">
        <v>1</v>
      </c>
      <c r="D201" s="40">
        <v>6</v>
      </c>
      <c r="E201" s="41">
        <v>37820</v>
      </c>
      <c r="F201" s="42" t="s">
        <v>148</v>
      </c>
      <c r="G201" s="43" t="s">
        <v>26</v>
      </c>
      <c r="H201" s="44">
        <v>3</v>
      </c>
      <c r="I201" s="45" t="s">
        <v>53</v>
      </c>
      <c r="J201" s="46" t="s">
        <v>65</v>
      </c>
      <c r="K201" s="47">
        <v>100</v>
      </c>
      <c r="L201" s="48">
        <v>53</v>
      </c>
      <c r="M201" s="49">
        <v>45042.661134259259</v>
      </c>
      <c r="N201" s="50">
        <v>45042.661423611113</v>
      </c>
      <c r="O201" s="51" t="s">
        <v>372</v>
      </c>
      <c r="P201" s="52" t="s">
        <v>372</v>
      </c>
      <c r="Q201" s="98" t="s">
        <v>387</v>
      </c>
      <c r="R201" s="53" t="s">
        <v>160</v>
      </c>
      <c r="S201" s="54" t="s">
        <v>388</v>
      </c>
    </row>
    <row r="202" spans="1:19">
      <c r="A202" s="37" t="s">
        <v>147</v>
      </c>
      <c r="B202" s="38">
        <v>4008306</v>
      </c>
      <c r="C202" s="39">
        <v>1</v>
      </c>
      <c r="D202" s="40">
        <v>6</v>
      </c>
      <c r="E202" s="41">
        <v>37820</v>
      </c>
      <c r="F202" s="42" t="s">
        <v>148</v>
      </c>
      <c r="G202" s="43" t="s">
        <v>26</v>
      </c>
      <c r="H202" s="44">
        <v>3</v>
      </c>
      <c r="I202" s="45" t="s">
        <v>53</v>
      </c>
      <c r="J202" s="46" t="s">
        <v>65</v>
      </c>
      <c r="K202" s="47">
        <v>100</v>
      </c>
      <c r="L202" s="48">
        <v>54</v>
      </c>
      <c r="M202" s="49">
        <v>45042.661631944437</v>
      </c>
      <c r="N202" s="50">
        <v>45042.661921296298</v>
      </c>
      <c r="O202" s="51" t="s">
        <v>372</v>
      </c>
      <c r="P202" s="52" t="s">
        <v>372</v>
      </c>
      <c r="Q202" s="98" t="s">
        <v>122</v>
      </c>
      <c r="R202" s="53" t="s">
        <v>160</v>
      </c>
      <c r="S202" s="54" t="s">
        <v>209</v>
      </c>
    </row>
    <row r="203" spans="1:19">
      <c r="A203" s="37" t="s">
        <v>147</v>
      </c>
      <c r="B203" s="38">
        <v>4008318</v>
      </c>
      <c r="C203" s="39">
        <v>1</v>
      </c>
      <c r="D203" s="40">
        <v>6</v>
      </c>
      <c r="E203" s="41">
        <v>37820</v>
      </c>
      <c r="F203" s="42" t="s">
        <v>148</v>
      </c>
      <c r="G203" s="43" t="s">
        <v>26</v>
      </c>
      <c r="H203" s="44">
        <v>3</v>
      </c>
      <c r="I203" s="45" t="s">
        <v>53</v>
      </c>
      <c r="J203" s="46" t="s">
        <v>65</v>
      </c>
      <c r="K203" s="47">
        <v>100</v>
      </c>
      <c r="L203" s="48">
        <v>55</v>
      </c>
      <c r="M203" s="49">
        <v>45042.662152777782</v>
      </c>
      <c r="N203" s="50">
        <v>45042.662442129629</v>
      </c>
      <c r="O203" s="51" t="s">
        <v>372</v>
      </c>
      <c r="P203" s="52" t="s">
        <v>372</v>
      </c>
      <c r="Q203" s="98" t="s">
        <v>382</v>
      </c>
      <c r="R203" s="53" t="s">
        <v>160</v>
      </c>
      <c r="S203" s="54" t="s">
        <v>268</v>
      </c>
    </row>
    <row r="204" spans="1:19">
      <c r="A204" s="37" t="s">
        <v>147</v>
      </c>
      <c r="B204" s="38">
        <v>4008326</v>
      </c>
      <c r="C204" s="39">
        <v>1</v>
      </c>
      <c r="D204" s="40">
        <v>6</v>
      </c>
      <c r="E204" s="41">
        <v>37820</v>
      </c>
      <c r="F204" s="42" t="s">
        <v>148</v>
      </c>
      <c r="G204" s="43" t="s">
        <v>26</v>
      </c>
      <c r="H204" s="44">
        <v>3</v>
      </c>
      <c r="I204" s="45" t="s">
        <v>53</v>
      </c>
      <c r="J204" s="46" t="s">
        <v>65</v>
      </c>
      <c r="K204" s="47">
        <v>100</v>
      </c>
      <c r="L204" s="48">
        <v>56</v>
      </c>
      <c r="M204" s="49">
        <v>45042.66269675926</v>
      </c>
      <c r="N204" s="50">
        <v>45042.662986111107</v>
      </c>
      <c r="O204" s="51" t="s">
        <v>372</v>
      </c>
      <c r="P204" s="52" t="s">
        <v>372</v>
      </c>
      <c r="Q204" s="98" t="s">
        <v>397</v>
      </c>
      <c r="R204" s="53" t="s">
        <v>160</v>
      </c>
      <c r="S204" s="54" t="s">
        <v>210</v>
      </c>
    </row>
    <row r="205" spans="1:19">
      <c r="A205" s="37" t="s">
        <v>147</v>
      </c>
      <c r="B205" s="38">
        <v>4008332</v>
      </c>
      <c r="C205" s="39">
        <v>1</v>
      </c>
      <c r="D205" s="40">
        <v>6</v>
      </c>
      <c r="E205" s="41">
        <v>37820</v>
      </c>
      <c r="F205" s="42" t="s">
        <v>148</v>
      </c>
      <c r="G205" s="43" t="s">
        <v>26</v>
      </c>
      <c r="H205" s="44">
        <v>3</v>
      </c>
      <c r="I205" s="45" t="s">
        <v>53</v>
      </c>
      <c r="J205" s="46" t="s">
        <v>65</v>
      </c>
      <c r="K205" s="47">
        <v>100</v>
      </c>
      <c r="L205" s="48">
        <v>57</v>
      </c>
      <c r="M205" s="49">
        <v>45042.663148148153</v>
      </c>
      <c r="N205" s="50">
        <v>45042.663437499999</v>
      </c>
      <c r="O205" s="51" t="s">
        <v>372</v>
      </c>
      <c r="P205" s="52" t="s">
        <v>372</v>
      </c>
      <c r="Q205" s="98" t="s">
        <v>392</v>
      </c>
      <c r="R205" s="53" t="s">
        <v>160</v>
      </c>
      <c r="S205" s="54" t="s">
        <v>297</v>
      </c>
    </row>
    <row r="206" spans="1:19">
      <c r="A206" s="37" t="s">
        <v>147</v>
      </c>
      <c r="B206" s="38">
        <v>4008342</v>
      </c>
      <c r="C206" s="39">
        <v>1</v>
      </c>
      <c r="D206" s="40">
        <v>6</v>
      </c>
      <c r="E206" s="41">
        <v>37820</v>
      </c>
      <c r="F206" s="42" t="s">
        <v>148</v>
      </c>
      <c r="G206" s="43" t="s">
        <v>26</v>
      </c>
      <c r="H206" s="44">
        <v>3</v>
      </c>
      <c r="I206" s="45" t="s">
        <v>53</v>
      </c>
      <c r="J206" s="46" t="s">
        <v>65</v>
      </c>
      <c r="K206" s="47">
        <v>100</v>
      </c>
      <c r="L206" s="48">
        <v>58</v>
      </c>
      <c r="M206" s="49">
        <v>45042.663645833331</v>
      </c>
      <c r="N206" s="50">
        <v>45042.663935185177</v>
      </c>
      <c r="O206" s="51" t="s">
        <v>372</v>
      </c>
      <c r="P206" s="52" t="s">
        <v>372</v>
      </c>
      <c r="Q206" s="98" t="s">
        <v>122</v>
      </c>
      <c r="R206" s="53" t="s">
        <v>160</v>
      </c>
      <c r="S206" s="54" t="s">
        <v>209</v>
      </c>
    </row>
    <row r="207" spans="1:19">
      <c r="A207" s="37" t="s">
        <v>147</v>
      </c>
      <c r="B207" s="38">
        <v>4008347</v>
      </c>
      <c r="C207" s="39">
        <v>1</v>
      </c>
      <c r="D207" s="40">
        <v>6</v>
      </c>
      <c r="E207" s="41">
        <v>37820</v>
      </c>
      <c r="F207" s="42" t="s">
        <v>148</v>
      </c>
      <c r="G207" s="43" t="s">
        <v>26</v>
      </c>
      <c r="H207" s="44">
        <v>3</v>
      </c>
      <c r="I207" s="45" t="s">
        <v>53</v>
      </c>
      <c r="J207" s="46" t="s">
        <v>65</v>
      </c>
      <c r="K207" s="47">
        <v>100</v>
      </c>
      <c r="L207" s="48">
        <v>59</v>
      </c>
      <c r="M207" s="49">
        <v>45042.664120370369</v>
      </c>
      <c r="N207" s="50">
        <v>45042.664409722223</v>
      </c>
      <c r="O207" s="51" t="s">
        <v>372</v>
      </c>
      <c r="P207" s="52" t="s">
        <v>372</v>
      </c>
      <c r="Q207" s="98" t="s">
        <v>395</v>
      </c>
      <c r="R207" s="53" t="s">
        <v>160</v>
      </c>
      <c r="S207" s="54" t="s">
        <v>191</v>
      </c>
    </row>
    <row r="208" spans="1:19">
      <c r="A208" s="37" t="s">
        <v>147</v>
      </c>
      <c r="B208" s="38">
        <v>4008353</v>
      </c>
      <c r="C208" s="39">
        <v>1</v>
      </c>
      <c r="D208" s="40">
        <v>6</v>
      </c>
      <c r="E208" s="41">
        <v>37820</v>
      </c>
      <c r="F208" s="42" t="s">
        <v>148</v>
      </c>
      <c r="G208" s="43" t="s">
        <v>26</v>
      </c>
      <c r="H208" s="44">
        <v>3</v>
      </c>
      <c r="I208" s="45" t="s">
        <v>53</v>
      </c>
      <c r="J208" s="46" t="s">
        <v>65</v>
      </c>
      <c r="K208" s="47">
        <v>100</v>
      </c>
      <c r="L208" s="48">
        <v>60</v>
      </c>
      <c r="M208" s="49">
        <v>45042.664606481478</v>
      </c>
      <c r="N208" s="50">
        <v>45042.664895833332</v>
      </c>
      <c r="O208" s="51" t="s">
        <v>372</v>
      </c>
      <c r="P208" s="52" t="s">
        <v>372</v>
      </c>
      <c r="Q208" s="98" t="s">
        <v>394</v>
      </c>
      <c r="R208" s="53" t="s">
        <v>160</v>
      </c>
      <c r="S208" s="54" t="s">
        <v>215</v>
      </c>
    </row>
    <row r="209" spans="1:19">
      <c r="A209" s="37" t="s">
        <v>147</v>
      </c>
      <c r="B209" s="38">
        <v>4008362</v>
      </c>
      <c r="C209" s="39">
        <v>1</v>
      </c>
      <c r="D209" s="40">
        <v>6</v>
      </c>
      <c r="E209" s="41">
        <v>37820</v>
      </c>
      <c r="F209" s="42" t="s">
        <v>148</v>
      </c>
      <c r="G209" s="43" t="s">
        <v>26</v>
      </c>
      <c r="H209" s="44">
        <v>3</v>
      </c>
      <c r="I209" s="45" t="s">
        <v>53</v>
      </c>
      <c r="J209" s="46" t="s">
        <v>65</v>
      </c>
      <c r="K209" s="47">
        <v>100</v>
      </c>
      <c r="L209" s="48">
        <v>61</v>
      </c>
      <c r="M209" s="49">
        <v>45042.665092592593</v>
      </c>
      <c r="N209" s="50">
        <v>45042.665381944447</v>
      </c>
      <c r="O209" s="51" t="s">
        <v>372</v>
      </c>
      <c r="P209" s="52" t="s">
        <v>372</v>
      </c>
      <c r="Q209" s="98" t="s">
        <v>394</v>
      </c>
      <c r="R209" s="53" t="s">
        <v>160</v>
      </c>
      <c r="S209" s="54" t="s">
        <v>215</v>
      </c>
    </row>
    <row r="210" spans="1:19">
      <c r="A210" s="37" t="s">
        <v>147</v>
      </c>
      <c r="B210" s="38">
        <v>4008368</v>
      </c>
      <c r="C210" s="39">
        <v>1</v>
      </c>
      <c r="D210" s="40">
        <v>6</v>
      </c>
      <c r="E210" s="41">
        <v>37820</v>
      </c>
      <c r="F210" s="42" t="s">
        <v>148</v>
      </c>
      <c r="G210" s="43" t="s">
        <v>26</v>
      </c>
      <c r="H210" s="44">
        <v>3</v>
      </c>
      <c r="I210" s="45" t="s">
        <v>53</v>
      </c>
      <c r="J210" s="46" t="s">
        <v>65</v>
      </c>
      <c r="K210" s="47">
        <v>100</v>
      </c>
      <c r="L210" s="48">
        <v>62</v>
      </c>
      <c r="M210" s="49">
        <v>45042.665555555563</v>
      </c>
      <c r="N210" s="50">
        <v>45042.665844907409</v>
      </c>
      <c r="O210" s="51" t="s">
        <v>372</v>
      </c>
      <c r="P210" s="52" t="s">
        <v>372</v>
      </c>
      <c r="Q210" s="98" t="s">
        <v>393</v>
      </c>
      <c r="R210" s="53" t="s">
        <v>160</v>
      </c>
      <c r="S210" s="54" t="s">
        <v>377</v>
      </c>
    </row>
    <row r="211" spans="1:19">
      <c r="A211" s="37" t="s">
        <v>147</v>
      </c>
      <c r="B211" s="38">
        <v>4008379</v>
      </c>
      <c r="C211" s="39">
        <v>1</v>
      </c>
      <c r="D211" s="40">
        <v>6</v>
      </c>
      <c r="E211" s="41">
        <v>37820</v>
      </c>
      <c r="F211" s="42" t="s">
        <v>148</v>
      </c>
      <c r="G211" s="43" t="s">
        <v>26</v>
      </c>
      <c r="H211" s="44">
        <v>3</v>
      </c>
      <c r="I211" s="45" t="s">
        <v>53</v>
      </c>
      <c r="J211" s="46" t="s">
        <v>65</v>
      </c>
      <c r="K211" s="47">
        <v>100</v>
      </c>
      <c r="L211" s="48">
        <v>63</v>
      </c>
      <c r="M211" s="49">
        <v>45042.666018518517</v>
      </c>
      <c r="N211" s="50">
        <v>45042.666307870371</v>
      </c>
      <c r="O211" s="51" t="s">
        <v>372</v>
      </c>
      <c r="P211" s="52" t="s">
        <v>372</v>
      </c>
      <c r="Q211" s="98" t="s">
        <v>395</v>
      </c>
      <c r="R211" s="53" t="s">
        <v>160</v>
      </c>
      <c r="S211" s="54" t="s">
        <v>377</v>
      </c>
    </row>
    <row r="212" spans="1:19">
      <c r="A212" s="37" t="s">
        <v>147</v>
      </c>
      <c r="B212" s="38">
        <v>4008388</v>
      </c>
      <c r="C212" s="39">
        <v>1</v>
      </c>
      <c r="D212" s="40">
        <v>6</v>
      </c>
      <c r="E212" s="41">
        <v>37820</v>
      </c>
      <c r="F212" s="42" t="s">
        <v>148</v>
      </c>
      <c r="G212" s="43" t="s">
        <v>26</v>
      </c>
      <c r="H212" s="44">
        <v>3</v>
      </c>
      <c r="I212" s="45" t="s">
        <v>53</v>
      </c>
      <c r="J212" s="46" t="s">
        <v>65</v>
      </c>
      <c r="K212" s="47">
        <v>100</v>
      </c>
      <c r="L212" s="48">
        <v>64</v>
      </c>
      <c r="M212" s="49">
        <v>45042.666493055563</v>
      </c>
      <c r="N212" s="50">
        <v>45042.667060185187</v>
      </c>
      <c r="O212" s="51" t="s">
        <v>218</v>
      </c>
      <c r="P212" s="52" t="s">
        <v>73</v>
      </c>
      <c r="Q212" s="98" t="s">
        <v>395</v>
      </c>
      <c r="R212" s="53" t="s">
        <v>398</v>
      </c>
      <c r="S212" s="54" t="s">
        <v>378</v>
      </c>
    </row>
    <row r="213" spans="1:19">
      <c r="A213" s="37" t="s">
        <v>147</v>
      </c>
      <c r="B213" s="38">
        <v>4008395</v>
      </c>
      <c r="C213" s="39">
        <v>1</v>
      </c>
      <c r="D213" s="40">
        <v>6</v>
      </c>
      <c r="E213" s="41">
        <v>37820</v>
      </c>
      <c r="F213" s="42" t="s">
        <v>148</v>
      </c>
      <c r="G213" s="43" t="s">
        <v>26</v>
      </c>
      <c r="H213" s="44">
        <v>3</v>
      </c>
      <c r="I213" s="45" t="s">
        <v>53</v>
      </c>
      <c r="J213" s="46" t="s">
        <v>65</v>
      </c>
      <c r="K213" s="47">
        <v>100</v>
      </c>
      <c r="L213" s="48">
        <v>65</v>
      </c>
      <c r="M213" s="49">
        <v>45042.667245370372</v>
      </c>
      <c r="N213" s="50">
        <v>45042.667534722219</v>
      </c>
      <c r="O213" s="51" t="s">
        <v>372</v>
      </c>
      <c r="P213" s="52" t="s">
        <v>372</v>
      </c>
      <c r="Q213" s="98" t="s">
        <v>394</v>
      </c>
      <c r="R213" s="53" t="s">
        <v>160</v>
      </c>
      <c r="S213" s="54" t="s">
        <v>215</v>
      </c>
    </row>
    <row r="214" spans="1:19">
      <c r="A214" s="37" t="s">
        <v>147</v>
      </c>
      <c r="B214" s="38">
        <v>4008403</v>
      </c>
      <c r="C214" s="39">
        <v>1</v>
      </c>
      <c r="D214" s="40">
        <v>6</v>
      </c>
      <c r="E214" s="41">
        <v>37820</v>
      </c>
      <c r="F214" s="42" t="s">
        <v>148</v>
      </c>
      <c r="G214" s="43" t="s">
        <v>26</v>
      </c>
      <c r="H214" s="44">
        <v>3</v>
      </c>
      <c r="I214" s="45" t="s">
        <v>53</v>
      </c>
      <c r="J214" s="46" t="s">
        <v>65</v>
      </c>
      <c r="K214" s="47">
        <v>100</v>
      </c>
      <c r="L214" s="48">
        <v>66</v>
      </c>
      <c r="M214" s="49">
        <v>45042.667824074073</v>
      </c>
      <c r="N214" s="50">
        <v>45042.668229166673</v>
      </c>
      <c r="O214" s="51" t="s">
        <v>204</v>
      </c>
      <c r="P214" s="52" t="s">
        <v>372</v>
      </c>
      <c r="Q214" s="98" t="s">
        <v>372</v>
      </c>
      <c r="R214" s="53" t="s">
        <v>399</v>
      </c>
      <c r="S214" s="54" t="s">
        <v>379</v>
      </c>
    </row>
    <row r="215" spans="1:19">
      <c r="A215" s="37" t="s">
        <v>147</v>
      </c>
      <c r="B215" s="38">
        <v>4008408</v>
      </c>
      <c r="C215" s="39">
        <v>1</v>
      </c>
      <c r="D215" s="40">
        <v>6</v>
      </c>
      <c r="E215" s="41">
        <v>37820</v>
      </c>
      <c r="F215" s="42" t="s">
        <v>148</v>
      </c>
      <c r="G215" s="43" t="s">
        <v>26</v>
      </c>
      <c r="H215" s="44">
        <v>3</v>
      </c>
      <c r="I215" s="45" t="s">
        <v>53</v>
      </c>
      <c r="J215" s="46" t="s">
        <v>65</v>
      </c>
      <c r="K215" s="47">
        <v>100</v>
      </c>
      <c r="L215" s="48">
        <v>67</v>
      </c>
      <c r="M215" s="49">
        <v>45042.668425925927</v>
      </c>
      <c r="N215" s="50">
        <v>45042.668715277781</v>
      </c>
      <c r="O215" s="51" t="s">
        <v>372</v>
      </c>
      <c r="P215" s="52" t="s">
        <v>372</v>
      </c>
      <c r="Q215" s="98" t="s">
        <v>394</v>
      </c>
      <c r="R215" s="53" t="s">
        <v>160</v>
      </c>
      <c r="S215" s="54" t="s">
        <v>215</v>
      </c>
    </row>
    <row r="216" spans="1:19">
      <c r="A216" s="37" t="s">
        <v>147</v>
      </c>
      <c r="B216" s="38">
        <v>4008417</v>
      </c>
      <c r="C216" s="39">
        <v>1</v>
      </c>
      <c r="D216" s="40">
        <v>6</v>
      </c>
      <c r="E216" s="41">
        <v>37820</v>
      </c>
      <c r="F216" s="42" t="s">
        <v>148</v>
      </c>
      <c r="G216" s="43" t="s">
        <v>26</v>
      </c>
      <c r="H216" s="44">
        <v>3</v>
      </c>
      <c r="I216" s="45" t="s">
        <v>53</v>
      </c>
      <c r="J216" s="46" t="s">
        <v>65</v>
      </c>
      <c r="K216" s="47">
        <v>100</v>
      </c>
      <c r="L216" s="48">
        <v>68</v>
      </c>
      <c r="M216" s="49">
        <v>45042.668981481482</v>
      </c>
      <c r="N216" s="50">
        <v>45042.669270833343</v>
      </c>
      <c r="O216" s="51" t="s">
        <v>372</v>
      </c>
      <c r="P216" s="52" t="s">
        <v>372</v>
      </c>
      <c r="Q216" s="98" t="s">
        <v>381</v>
      </c>
      <c r="R216" s="53" t="s">
        <v>160</v>
      </c>
      <c r="S216" s="54" t="s">
        <v>218</v>
      </c>
    </row>
    <row r="217" spans="1:19">
      <c r="A217" s="37" t="s">
        <v>147</v>
      </c>
      <c r="B217" s="38">
        <v>4008424</v>
      </c>
      <c r="C217" s="39">
        <v>1</v>
      </c>
      <c r="D217" s="40">
        <v>6</v>
      </c>
      <c r="E217" s="41">
        <v>37820</v>
      </c>
      <c r="F217" s="42" t="s">
        <v>148</v>
      </c>
      <c r="G217" s="43" t="s">
        <v>26</v>
      </c>
      <c r="H217" s="44">
        <v>3</v>
      </c>
      <c r="I217" s="45" t="s">
        <v>53</v>
      </c>
      <c r="J217" s="46" t="s">
        <v>65</v>
      </c>
      <c r="K217" s="47">
        <v>100</v>
      </c>
      <c r="L217" s="48">
        <v>69</v>
      </c>
      <c r="M217" s="49">
        <v>45042.669606481482</v>
      </c>
      <c r="N217" s="50">
        <v>45042.669895833344</v>
      </c>
      <c r="O217" s="51" t="s">
        <v>372</v>
      </c>
      <c r="P217" s="52" t="s">
        <v>372</v>
      </c>
      <c r="Q217" s="98" t="s">
        <v>387</v>
      </c>
      <c r="R217" s="53" t="s">
        <v>160</v>
      </c>
      <c r="S217" s="54" t="s">
        <v>245</v>
      </c>
    </row>
    <row r="218" spans="1:19">
      <c r="A218" s="37" t="s">
        <v>147</v>
      </c>
      <c r="B218" s="38">
        <v>4008434</v>
      </c>
      <c r="C218" s="39">
        <v>1</v>
      </c>
      <c r="D218" s="40">
        <v>6</v>
      </c>
      <c r="E218" s="41">
        <v>37820</v>
      </c>
      <c r="F218" s="42" t="s">
        <v>148</v>
      </c>
      <c r="G218" s="43" t="s">
        <v>26</v>
      </c>
      <c r="H218" s="44">
        <v>3</v>
      </c>
      <c r="I218" s="45" t="s">
        <v>53</v>
      </c>
      <c r="J218" s="46" t="s">
        <v>65</v>
      </c>
      <c r="K218" s="47">
        <v>100</v>
      </c>
      <c r="L218" s="48">
        <v>70</v>
      </c>
      <c r="M218" s="49">
        <v>45042.670173611114</v>
      </c>
      <c r="N218" s="50">
        <v>45042.67046296296</v>
      </c>
      <c r="O218" s="51" t="s">
        <v>372</v>
      </c>
      <c r="P218" s="52" t="s">
        <v>372</v>
      </c>
      <c r="Q218" s="98" t="s">
        <v>299</v>
      </c>
      <c r="R218" s="53" t="s">
        <v>160</v>
      </c>
      <c r="S218" s="54" t="s">
        <v>376</v>
      </c>
    </row>
    <row r="219" spans="1:19">
      <c r="A219" s="37" t="s">
        <v>147</v>
      </c>
      <c r="B219" s="38">
        <v>4008439</v>
      </c>
      <c r="C219" s="39">
        <v>1</v>
      </c>
      <c r="D219" s="40">
        <v>6</v>
      </c>
      <c r="E219" s="41">
        <v>37820</v>
      </c>
      <c r="F219" s="42" t="s">
        <v>148</v>
      </c>
      <c r="G219" s="43" t="s">
        <v>26</v>
      </c>
      <c r="H219" s="44">
        <v>3</v>
      </c>
      <c r="I219" s="45" t="s">
        <v>53</v>
      </c>
      <c r="J219" s="46" t="s">
        <v>65</v>
      </c>
      <c r="K219" s="47">
        <v>100</v>
      </c>
      <c r="L219" s="48">
        <v>71</v>
      </c>
      <c r="M219" s="49">
        <v>45042.670682870368</v>
      </c>
      <c r="N219" s="50">
        <v>45042.670972222222</v>
      </c>
      <c r="O219" s="51" t="s">
        <v>372</v>
      </c>
      <c r="P219" s="52" t="s">
        <v>372</v>
      </c>
      <c r="Q219" s="98" t="s">
        <v>396</v>
      </c>
      <c r="R219" s="53" t="s">
        <v>160</v>
      </c>
      <c r="S219" s="54" t="s">
        <v>193</v>
      </c>
    </row>
    <row r="220" spans="1:19">
      <c r="A220" s="37" t="s">
        <v>147</v>
      </c>
      <c r="B220" s="38">
        <v>4008461</v>
      </c>
      <c r="C220" s="39">
        <v>1</v>
      </c>
      <c r="D220" s="40">
        <v>6</v>
      </c>
      <c r="E220" s="41">
        <v>37820</v>
      </c>
      <c r="F220" s="42" t="s">
        <v>148</v>
      </c>
      <c r="G220" s="43" t="s">
        <v>26</v>
      </c>
      <c r="H220" s="44">
        <v>3</v>
      </c>
      <c r="I220" s="45" t="s">
        <v>53</v>
      </c>
      <c r="J220" s="46" t="s">
        <v>65</v>
      </c>
      <c r="K220" s="47">
        <v>100</v>
      </c>
      <c r="L220" s="48">
        <v>72</v>
      </c>
      <c r="M220" s="49">
        <v>45042.672743055547</v>
      </c>
      <c r="N220" s="50">
        <v>45042.673090277778</v>
      </c>
      <c r="O220" s="51" t="s">
        <v>98</v>
      </c>
      <c r="P220" s="52" t="s">
        <v>258</v>
      </c>
      <c r="Q220" s="98" t="s">
        <v>400</v>
      </c>
      <c r="R220" s="53" t="s">
        <v>401</v>
      </c>
      <c r="S220" s="54" t="s">
        <v>154</v>
      </c>
    </row>
    <row r="221" spans="1:19">
      <c r="A221" s="37" t="s">
        <v>147</v>
      </c>
      <c r="B221" s="38">
        <v>4008467</v>
      </c>
      <c r="C221" s="39">
        <v>1</v>
      </c>
      <c r="D221" s="40">
        <v>6</v>
      </c>
      <c r="E221" s="41">
        <v>37820</v>
      </c>
      <c r="F221" s="42" t="s">
        <v>148</v>
      </c>
      <c r="G221" s="43" t="s">
        <v>26</v>
      </c>
      <c r="H221" s="44">
        <v>3</v>
      </c>
      <c r="I221" s="45" t="s">
        <v>53</v>
      </c>
      <c r="J221" s="46" t="s">
        <v>65</v>
      </c>
      <c r="K221" s="47">
        <v>100</v>
      </c>
      <c r="L221" s="48">
        <v>73</v>
      </c>
      <c r="M221" s="49">
        <v>45042.673321759263</v>
      </c>
      <c r="N221" s="50">
        <v>45042.673645833333</v>
      </c>
      <c r="O221" s="51" t="s">
        <v>72</v>
      </c>
      <c r="P221" s="52" t="s">
        <v>72</v>
      </c>
      <c r="Q221" s="98" t="s">
        <v>382</v>
      </c>
      <c r="R221" s="53" t="s">
        <v>160</v>
      </c>
      <c r="S221" s="54" t="s">
        <v>74</v>
      </c>
    </row>
    <row r="222" spans="1:19">
      <c r="A222" s="37" t="s">
        <v>147</v>
      </c>
      <c r="B222" s="38">
        <v>4008472</v>
      </c>
      <c r="C222" s="39">
        <v>1</v>
      </c>
      <c r="D222" s="40">
        <v>6</v>
      </c>
      <c r="E222" s="41">
        <v>37820</v>
      </c>
      <c r="F222" s="42" t="s">
        <v>148</v>
      </c>
      <c r="G222" s="43" t="s">
        <v>26</v>
      </c>
      <c r="H222" s="44">
        <v>3</v>
      </c>
      <c r="I222" s="45" t="s">
        <v>53</v>
      </c>
      <c r="J222" s="46" t="s">
        <v>65</v>
      </c>
      <c r="K222" s="47">
        <v>100</v>
      </c>
      <c r="L222" s="48">
        <v>74</v>
      </c>
      <c r="M222" s="49">
        <v>45042.673831018517</v>
      </c>
      <c r="N222" s="50">
        <v>45042.674166666657</v>
      </c>
      <c r="O222" s="51" t="s">
        <v>284</v>
      </c>
      <c r="P222" s="52" t="s">
        <v>72</v>
      </c>
      <c r="Q222" s="98" t="s">
        <v>394</v>
      </c>
      <c r="R222" s="53" t="s">
        <v>156</v>
      </c>
      <c r="S222" s="54" t="s">
        <v>210</v>
      </c>
    </row>
    <row r="223" spans="1:19">
      <c r="A223" s="37" t="s">
        <v>147</v>
      </c>
      <c r="B223" s="38">
        <v>4008487</v>
      </c>
      <c r="C223" s="39">
        <v>1</v>
      </c>
      <c r="D223" s="40">
        <v>6</v>
      </c>
      <c r="E223" s="41">
        <v>37820</v>
      </c>
      <c r="F223" s="42" t="s">
        <v>148</v>
      </c>
      <c r="G223" s="43" t="s">
        <v>26</v>
      </c>
      <c r="H223" s="44">
        <v>3</v>
      </c>
      <c r="I223" s="45" t="s">
        <v>53</v>
      </c>
      <c r="J223" s="46" t="s">
        <v>65</v>
      </c>
      <c r="K223" s="47">
        <v>100</v>
      </c>
      <c r="L223" s="48">
        <v>75</v>
      </c>
      <c r="M223" s="49">
        <v>45042.675254629627</v>
      </c>
      <c r="N223" s="50">
        <v>45042.67559027778</v>
      </c>
      <c r="O223" s="51" t="s">
        <v>387</v>
      </c>
      <c r="P223" s="52" t="s">
        <v>72</v>
      </c>
      <c r="Q223" s="98" t="s">
        <v>231</v>
      </c>
      <c r="R223" s="53" t="s">
        <v>156</v>
      </c>
      <c r="S223" s="54" t="s">
        <v>402</v>
      </c>
    </row>
    <row r="224" spans="1:19">
      <c r="A224" s="37" t="s">
        <v>147</v>
      </c>
      <c r="B224" s="38">
        <v>4008492</v>
      </c>
      <c r="C224" s="39">
        <v>1</v>
      </c>
      <c r="D224" s="40">
        <v>6</v>
      </c>
      <c r="E224" s="41">
        <v>37820</v>
      </c>
      <c r="F224" s="42" t="s">
        <v>148</v>
      </c>
      <c r="G224" s="43" t="s">
        <v>26</v>
      </c>
      <c r="H224" s="44">
        <v>3</v>
      </c>
      <c r="I224" s="45" t="s">
        <v>53</v>
      </c>
      <c r="J224" s="46" t="s">
        <v>65</v>
      </c>
      <c r="K224" s="47">
        <v>100</v>
      </c>
      <c r="L224" s="48">
        <v>76</v>
      </c>
      <c r="M224" s="49">
        <v>45042.675787037027</v>
      </c>
      <c r="N224" s="50">
        <v>45042.676099537042</v>
      </c>
      <c r="O224" s="51" t="s">
        <v>72</v>
      </c>
      <c r="P224" s="52" t="s">
        <v>72</v>
      </c>
      <c r="Q224" s="98" t="s">
        <v>394</v>
      </c>
      <c r="R224" s="53" t="s">
        <v>160</v>
      </c>
      <c r="S224" s="54" t="s">
        <v>268</v>
      </c>
    </row>
    <row r="225" spans="1:26">
      <c r="A225" s="37" t="s">
        <v>147</v>
      </c>
      <c r="B225" s="38">
        <v>4008498</v>
      </c>
      <c r="C225" s="39">
        <v>1</v>
      </c>
      <c r="D225" s="40">
        <v>6</v>
      </c>
      <c r="E225" s="41">
        <v>37820</v>
      </c>
      <c r="F225" s="42" t="s">
        <v>148</v>
      </c>
      <c r="G225" s="43" t="s">
        <v>26</v>
      </c>
      <c r="H225" s="44">
        <v>3</v>
      </c>
      <c r="I225" s="45" t="s">
        <v>53</v>
      </c>
      <c r="J225" s="46" t="s">
        <v>65</v>
      </c>
      <c r="K225" s="47">
        <v>100</v>
      </c>
      <c r="L225" s="48">
        <v>77</v>
      </c>
      <c r="M225" s="49">
        <v>45042.676307870373</v>
      </c>
      <c r="N225" s="50">
        <v>45042.676620370366</v>
      </c>
      <c r="O225" s="51" t="s">
        <v>72</v>
      </c>
      <c r="P225" s="52" t="s">
        <v>72</v>
      </c>
      <c r="Q225" s="98" t="s">
        <v>122</v>
      </c>
      <c r="R225" s="53" t="s">
        <v>160</v>
      </c>
      <c r="S225" s="54" t="s">
        <v>268</v>
      </c>
    </row>
    <row r="226" spans="1:26">
      <c r="A226" s="37" t="s">
        <v>147</v>
      </c>
      <c r="B226" s="38">
        <v>4008509</v>
      </c>
      <c r="C226" s="39">
        <v>1</v>
      </c>
      <c r="D226" s="40">
        <v>6</v>
      </c>
      <c r="E226" s="41">
        <v>37820</v>
      </c>
      <c r="F226" s="42" t="s">
        <v>148</v>
      </c>
      <c r="G226" s="43" t="s">
        <v>26</v>
      </c>
      <c r="H226" s="44">
        <v>3</v>
      </c>
      <c r="I226" s="45" t="s">
        <v>53</v>
      </c>
      <c r="J226" s="46" t="s">
        <v>65</v>
      </c>
      <c r="K226" s="47">
        <v>100</v>
      </c>
      <c r="L226" s="48">
        <v>78</v>
      </c>
      <c r="M226" s="49">
        <v>45042.677245370367</v>
      </c>
      <c r="N226" s="50">
        <v>45042.677557870367</v>
      </c>
      <c r="O226" s="51" t="s">
        <v>72</v>
      </c>
      <c r="P226" s="52" t="s">
        <v>72</v>
      </c>
      <c r="Q226" s="98" t="s">
        <v>388</v>
      </c>
      <c r="R226" s="53" t="s">
        <v>160</v>
      </c>
      <c r="S226" s="54" t="s">
        <v>403</v>
      </c>
    </row>
    <row r="227" spans="1:26">
      <c r="A227" s="37" t="s">
        <v>147</v>
      </c>
      <c r="B227" s="38">
        <v>4008515</v>
      </c>
      <c r="C227" s="39">
        <v>1</v>
      </c>
      <c r="D227" s="40">
        <v>6</v>
      </c>
      <c r="E227" s="41">
        <v>37820</v>
      </c>
      <c r="F227" s="42" t="s">
        <v>148</v>
      </c>
      <c r="G227" s="43" t="s">
        <v>26</v>
      </c>
      <c r="H227" s="44">
        <v>3</v>
      </c>
      <c r="I227" s="45" t="s">
        <v>53</v>
      </c>
      <c r="J227" s="46" t="s">
        <v>65</v>
      </c>
      <c r="K227" s="47">
        <v>100</v>
      </c>
      <c r="L227" s="48">
        <v>79</v>
      </c>
      <c r="M227" s="49">
        <v>45042.677719907413</v>
      </c>
      <c r="N227" s="50">
        <v>45042.678043981483</v>
      </c>
      <c r="O227" s="51" t="s">
        <v>72</v>
      </c>
      <c r="P227" s="52" t="s">
        <v>72</v>
      </c>
      <c r="Q227" s="98" t="s">
        <v>392</v>
      </c>
      <c r="R227" s="53" t="s">
        <v>160</v>
      </c>
      <c r="S227" s="54" t="s">
        <v>215</v>
      </c>
    </row>
    <row r="228" spans="1:26">
      <c r="A228" s="37" t="s">
        <v>147</v>
      </c>
      <c r="B228" s="38">
        <v>4008521</v>
      </c>
      <c r="C228" s="39">
        <v>1</v>
      </c>
      <c r="D228" s="40">
        <v>6</v>
      </c>
      <c r="E228" s="41">
        <v>37820</v>
      </c>
      <c r="F228" s="42" t="s">
        <v>148</v>
      </c>
      <c r="G228" s="43" t="s">
        <v>26</v>
      </c>
      <c r="H228" s="44">
        <v>3</v>
      </c>
      <c r="I228" s="45" t="s">
        <v>53</v>
      </c>
      <c r="J228" s="46" t="s">
        <v>65</v>
      </c>
      <c r="K228" s="47">
        <v>100</v>
      </c>
      <c r="L228" s="48">
        <v>80</v>
      </c>
      <c r="M228" s="49">
        <v>45042.678182870368</v>
      </c>
      <c r="N228" s="50">
        <v>45042.678495370368</v>
      </c>
      <c r="O228" s="51" t="s">
        <v>72</v>
      </c>
      <c r="P228" s="52" t="s">
        <v>72</v>
      </c>
      <c r="Q228" s="98" t="s">
        <v>391</v>
      </c>
      <c r="R228" s="53" t="s">
        <v>160</v>
      </c>
      <c r="S228" s="54" t="s">
        <v>377</v>
      </c>
    </row>
    <row r="229" spans="1:26">
      <c r="A229" s="37" t="s">
        <v>147</v>
      </c>
      <c r="B229" s="38">
        <v>4008548</v>
      </c>
      <c r="C229" s="39">
        <v>1</v>
      </c>
      <c r="D229" s="40">
        <v>6</v>
      </c>
      <c r="E229" s="41">
        <v>37820</v>
      </c>
      <c r="F229" s="42" t="s">
        <v>148</v>
      </c>
      <c r="G229" s="43" t="s">
        <v>26</v>
      </c>
      <c r="H229" s="44">
        <v>3</v>
      </c>
      <c r="I229" s="45" t="s">
        <v>53</v>
      </c>
      <c r="J229" s="46" t="s">
        <v>65</v>
      </c>
      <c r="K229" s="47">
        <v>100</v>
      </c>
      <c r="L229" s="48">
        <v>81</v>
      </c>
      <c r="M229" s="49">
        <v>45042.6794212963</v>
      </c>
      <c r="N229" s="50">
        <v>45042.680763888893</v>
      </c>
      <c r="O229" s="51" t="s">
        <v>334</v>
      </c>
      <c r="P229" s="52" t="s">
        <v>210</v>
      </c>
      <c r="Q229" s="98" t="s">
        <v>282</v>
      </c>
      <c r="R229" s="53" t="s">
        <v>404</v>
      </c>
      <c r="S229" s="54" t="s">
        <v>405</v>
      </c>
    </row>
    <row r="230" spans="1:26">
      <c r="A230" s="37" t="s">
        <v>147</v>
      </c>
      <c r="B230" s="38">
        <v>4008552</v>
      </c>
      <c r="C230" s="39">
        <v>1</v>
      </c>
      <c r="D230" s="40">
        <v>6</v>
      </c>
      <c r="E230" s="41">
        <v>37820</v>
      </c>
      <c r="F230" s="42" t="s">
        <v>148</v>
      </c>
      <c r="G230" s="43" t="s">
        <v>26</v>
      </c>
      <c r="H230" s="44">
        <v>3</v>
      </c>
      <c r="I230" s="45" t="s">
        <v>53</v>
      </c>
      <c r="J230" s="46" t="s">
        <v>65</v>
      </c>
      <c r="K230" s="47">
        <v>100</v>
      </c>
      <c r="L230" s="48">
        <v>82</v>
      </c>
      <c r="M230" s="49">
        <v>45042.680763888893</v>
      </c>
      <c r="N230" s="50">
        <v>45042.681087962963</v>
      </c>
      <c r="O230" s="51" t="s">
        <v>72</v>
      </c>
      <c r="P230" s="52" t="s">
        <v>72</v>
      </c>
      <c r="Q230" s="98" t="s">
        <v>75</v>
      </c>
      <c r="R230" s="53" t="s">
        <v>160</v>
      </c>
      <c r="S230" s="54" t="s">
        <v>387</v>
      </c>
    </row>
    <row r="231" spans="1:26">
      <c r="A231" s="37" t="s">
        <v>147</v>
      </c>
      <c r="B231" s="38">
        <v>4008561</v>
      </c>
      <c r="C231" s="39">
        <v>1</v>
      </c>
      <c r="D231" s="40">
        <v>6</v>
      </c>
      <c r="E231" s="41">
        <v>37820</v>
      </c>
      <c r="F231" s="42" t="s">
        <v>148</v>
      </c>
      <c r="G231" s="43" t="s">
        <v>26</v>
      </c>
      <c r="H231" s="44">
        <v>3</v>
      </c>
      <c r="I231" s="45" t="s">
        <v>53</v>
      </c>
      <c r="J231" s="46" t="s">
        <v>65</v>
      </c>
      <c r="K231" s="47">
        <v>100</v>
      </c>
      <c r="L231" s="48">
        <v>83</v>
      </c>
      <c r="M231" s="49">
        <v>45042.681400462963</v>
      </c>
      <c r="N231" s="50">
        <v>45042.681712962964</v>
      </c>
      <c r="O231" s="51" t="s">
        <v>72</v>
      </c>
      <c r="P231" s="52" t="s">
        <v>72</v>
      </c>
      <c r="Q231" s="98" t="s">
        <v>387</v>
      </c>
      <c r="R231" s="53" t="s">
        <v>160</v>
      </c>
      <c r="S231" s="54" t="s">
        <v>264</v>
      </c>
    </row>
    <row r="232" spans="1:26">
      <c r="A232" s="37" t="s">
        <v>147</v>
      </c>
      <c r="B232" s="38">
        <v>4008567</v>
      </c>
      <c r="C232" s="39">
        <v>1</v>
      </c>
      <c r="D232" s="40">
        <v>6</v>
      </c>
      <c r="E232" s="41">
        <v>37820</v>
      </c>
      <c r="F232" s="42" t="s">
        <v>148</v>
      </c>
      <c r="G232" s="43" t="s">
        <v>26</v>
      </c>
      <c r="H232" s="44">
        <v>3</v>
      </c>
      <c r="I232" s="45" t="s">
        <v>53</v>
      </c>
      <c r="J232" s="46" t="s">
        <v>65</v>
      </c>
      <c r="K232" s="47">
        <v>100</v>
      </c>
      <c r="L232" s="48">
        <v>84</v>
      </c>
      <c r="M232" s="49">
        <v>45042.681863425933</v>
      </c>
      <c r="N232" s="50">
        <v>45042.682175925933</v>
      </c>
      <c r="O232" s="51" t="s">
        <v>72</v>
      </c>
      <c r="P232" s="52" t="s">
        <v>72</v>
      </c>
      <c r="Q232" s="98" t="s">
        <v>391</v>
      </c>
      <c r="R232" s="53" t="s">
        <v>160</v>
      </c>
      <c r="S232" s="54" t="s">
        <v>377</v>
      </c>
    </row>
    <row r="233" spans="1:26">
      <c r="A233" s="37" t="s">
        <v>147</v>
      </c>
      <c r="B233" s="38">
        <v>4008578</v>
      </c>
      <c r="C233" s="39">
        <v>1</v>
      </c>
      <c r="D233" s="40">
        <v>6</v>
      </c>
      <c r="E233" s="41">
        <v>37820</v>
      </c>
      <c r="F233" s="42" t="s">
        <v>148</v>
      </c>
      <c r="G233" s="43" t="s">
        <v>26</v>
      </c>
      <c r="H233" s="44">
        <v>3</v>
      </c>
      <c r="I233" s="45" t="s">
        <v>53</v>
      </c>
      <c r="J233" s="46" t="s">
        <v>65</v>
      </c>
      <c r="K233" s="47">
        <v>100</v>
      </c>
      <c r="L233" s="48">
        <v>85</v>
      </c>
      <c r="M233" s="49">
        <v>45042.682384259257</v>
      </c>
      <c r="N233" s="50">
        <v>45042.682696759257</v>
      </c>
      <c r="O233" s="51" t="s">
        <v>72</v>
      </c>
      <c r="P233" s="52" t="s">
        <v>72</v>
      </c>
      <c r="Q233" s="98" t="s">
        <v>122</v>
      </c>
      <c r="R233" s="53" t="s">
        <v>160</v>
      </c>
      <c r="S233" s="54" t="s">
        <v>268</v>
      </c>
    </row>
    <row r="234" spans="1:26">
      <c r="A234" s="37" t="s">
        <v>147</v>
      </c>
      <c r="B234" s="38">
        <v>4008585</v>
      </c>
      <c r="C234" s="39">
        <v>1</v>
      </c>
      <c r="D234" s="40">
        <v>6</v>
      </c>
      <c r="E234" s="41">
        <v>37820</v>
      </c>
      <c r="F234" s="42" t="s">
        <v>148</v>
      </c>
      <c r="G234" s="43" t="s">
        <v>26</v>
      </c>
      <c r="H234" s="44">
        <v>3</v>
      </c>
      <c r="I234" s="45" t="s">
        <v>53</v>
      </c>
      <c r="J234" s="46" t="s">
        <v>65</v>
      </c>
      <c r="K234" s="47">
        <v>100</v>
      </c>
      <c r="L234" s="48">
        <v>86</v>
      </c>
      <c r="M234" s="49">
        <v>45042.682847222219</v>
      </c>
      <c r="N234" s="50">
        <v>45042.683159722219</v>
      </c>
      <c r="O234" s="51" t="s">
        <v>72</v>
      </c>
      <c r="P234" s="52" t="s">
        <v>72</v>
      </c>
      <c r="Q234" s="98" t="s">
        <v>391</v>
      </c>
      <c r="R234" s="53" t="s">
        <v>160</v>
      </c>
      <c r="S234" s="54" t="s">
        <v>377</v>
      </c>
      <c r="Z234"/>
    </row>
    <row r="235" spans="1:26">
      <c r="A235" s="37" t="s">
        <v>147</v>
      </c>
      <c r="B235" s="38">
        <v>4008591</v>
      </c>
      <c r="C235" s="39">
        <v>1</v>
      </c>
      <c r="D235" s="40">
        <v>6</v>
      </c>
      <c r="E235" s="41">
        <v>37820</v>
      </c>
      <c r="F235" s="42" t="s">
        <v>148</v>
      </c>
      <c r="G235" s="43" t="s">
        <v>26</v>
      </c>
      <c r="H235" s="44">
        <v>3</v>
      </c>
      <c r="I235" s="45" t="s">
        <v>53</v>
      </c>
      <c r="J235" s="46" t="s">
        <v>65</v>
      </c>
      <c r="K235" s="47">
        <v>100</v>
      </c>
      <c r="L235" s="48">
        <v>87</v>
      </c>
      <c r="M235" s="49">
        <v>45042.683680555558</v>
      </c>
      <c r="N235" s="50">
        <v>45042.684004629627</v>
      </c>
      <c r="O235" s="51" t="s">
        <v>72</v>
      </c>
      <c r="P235" s="52" t="s">
        <v>72</v>
      </c>
      <c r="Q235" s="98" t="s">
        <v>268</v>
      </c>
      <c r="R235" s="53" t="s">
        <v>160</v>
      </c>
      <c r="S235" s="54" t="s">
        <v>362</v>
      </c>
      <c r="Z235"/>
    </row>
    <row r="236" spans="1:26">
      <c r="A236" s="37" t="s">
        <v>147</v>
      </c>
      <c r="B236" s="38">
        <v>4008595</v>
      </c>
      <c r="C236" s="39">
        <v>1</v>
      </c>
      <c r="D236" s="40">
        <v>6</v>
      </c>
      <c r="E236" s="41">
        <v>37820</v>
      </c>
      <c r="F236" s="42" t="s">
        <v>148</v>
      </c>
      <c r="G236" s="43" t="s">
        <v>26</v>
      </c>
      <c r="H236" s="44">
        <v>3</v>
      </c>
      <c r="I236" s="45" t="s">
        <v>53</v>
      </c>
      <c r="J236" s="46" t="s">
        <v>65</v>
      </c>
      <c r="K236" s="47">
        <v>100</v>
      </c>
      <c r="L236" s="48">
        <v>88</v>
      </c>
      <c r="M236" s="49">
        <v>45042.684212962973</v>
      </c>
      <c r="N236" s="50">
        <v>45042.684525462973</v>
      </c>
      <c r="O236" s="51" t="s">
        <v>72</v>
      </c>
      <c r="P236" s="52" t="s">
        <v>72</v>
      </c>
      <c r="Q236" s="98" t="s">
        <v>122</v>
      </c>
      <c r="R236" s="53" t="s">
        <v>160</v>
      </c>
      <c r="S236" s="54" t="s">
        <v>210</v>
      </c>
      <c r="Z236"/>
    </row>
    <row r="237" spans="1:26">
      <c r="A237" s="37" t="s">
        <v>147</v>
      </c>
      <c r="B237" s="38">
        <v>4008599</v>
      </c>
      <c r="C237" s="39">
        <v>1</v>
      </c>
      <c r="D237" s="40">
        <v>6</v>
      </c>
      <c r="E237" s="41">
        <v>37820</v>
      </c>
      <c r="F237" s="42" t="s">
        <v>148</v>
      </c>
      <c r="G237" s="43" t="s">
        <v>26</v>
      </c>
      <c r="H237" s="44">
        <v>3</v>
      </c>
      <c r="I237" s="45" t="s">
        <v>53</v>
      </c>
      <c r="J237" s="46" t="s">
        <v>65</v>
      </c>
      <c r="K237" s="47">
        <v>100</v>
      </c>
      <c r="L237" s="48">
        <v>89</v>
      </c>
      <c r="M237" s="49">
        <v>45042.684664351851</v>
      </c>
      <c r="N237" s="50">
        <v>45042.684965277767</v>
      </c>
      <c r="O237" s="51" t="s">
        <v>72</v>
      </c>
      <c r="P237" s="52" t="s">
        <v>72</v>
      </c>
      <c r="Q237" s="98" t="s">
        <v>373</v>
      </c>
      <c r="R237" s="53" t="s">
        <v>160</v>
      </c>
      <c r="S237" s="54" t="s">
        <v>256</v>
      </c>
      <c r="Z237"/>
    </row>
    <row r="238" spans="1:26">
      <c r="A238" s="37" t="s">
        <v>147</v>
      </c>
      <c r="B238" s="38">
        <v>4008607</v>
      </c>
      <c r="C238" s="39">
        <v>1</v>
      </c>
      <c r="D238" s="40">
        <v>6</v>
      </c>
      <c r="E238" s="41">
        <v>37820</v>
      </c>
      <c r="F238" s="42" t="s">
        <v>148</v>
      </c>
      <c r="G238" s="43" t="s">
        <v>26</v>
      </c>
      <c r="H238" s="44">
        <v>3</v>
      </c>
      <c r="I238" s="45" t="s">
        <v>53</v>
      </c>
      <c r="J238" s="46" t="s">
        <v>65</v>
      </c>
      <c r="K238" s="47">
        <v>100</v>
      </c>
      <c r="L238" s="48">
        <v>90</v>
      </c>
      <c r="M238" s="49">
        <v>45042.685543981483</v>
      </c>
      <c r="N238" s="50">
        <v>45042.685833333337</v>
      </c>
      <c r="O238" s="51" t="s">
        <v>372</v>
      </c>
      <c r="P238" s="52" t="s">
        <v>372</v>
      </c>
      <c r="Q238" s="98" t="s">
        <v>376</v>
      </c>
      <c r="R238" s="53" t="s">
        <v>160</v>
      </c>
      <c r="S238" s="54" t="s">
        <v>285</v>
      </c>
      <c r="Z238"/>
    </row>
    <row r="239" spans="1:26">
      <c r="A239" s="37" t="s">
        <v>147</v>
      </c>
      <c r="B239" s="38">
        <v>4008620</v>
      </c>
      <c r="C239" s="39">
        <v>1</v>
      </c>
      <c r="D239" s="40">
        <v>6</v>
      </c>
      <c r="E239" s="41">
        <v>37820</v>
      </c>
      <c r="F239" s="42" t="s">
        <v>148</v>
      </c>
      <c r="G239" s="43" t="s">
        <v>26</v>
      </c>
      <c r="H239" s="44">
        <v>3</v>
      </c>
      <c r="I239" s="45" t="s">
        <v>53</v>
      </c>
      <c r="J239" s="46" t="s">
        <v>65</v>
      </c>
      <c r="K239" s="47">
        <v>100</v>
      </c>
      <c r="L239" s="48">
        <v>91</v>
      </c>
      <c r="M239" s="49">
        <v>45042.686539351853</v>
      </c>
      <c r="N239" s="50">
        <v>45042.686828703707</v>
      </c>
      <c r="O239" s="51" t="s">
        <v>372</v>
      </c>
      <c r="P239" s="52" t="s">
        <v>372</v>
      </c>
      <c r="Q239" s="98" t="s">
        <v>244</v>
      </c>
      <c r="R239" s="53" t="s">
        <v>160</v>
      </c>
      <c r="S239" s="54" t="s">
        <v>406</v>
      </c>
      <c r="Z239"/>
    </row>
    <row r="240" spans="1:26">
      <c r="A240" s="37" t="s">
        <v>147</v>
      </c>
      <c r="B240" s="38">
        <v>4008626</v>
      </c>
      <c r="C240" s="39">
        <v>1</v>
      </c>
      <c r="D240" s="40">
        <v>6</v>
      </c>
      <c r="E240" s="41">
        <v>37820</v>
      </c>
      <c r="F240" s="42" t="s">
        <v>148</v>
      </c>
      <c r="G240" s="43" t="s">
        <v>26</v>
      </c>
      <c r="H240" s="44">
        <v>3</v>
      </c>
      <c r="I240" s="45" t="s">
        <v>53</v>
      </c>
      <c r="J240" s="46" t="s">
        <v>65</v>
      </c>
      <c r="K240" s="47">
        <v>100</v>
      </c>
      <c r="L240" s="48">
        <v>92</v>
      </c>
      <c r="M240" s="49">
        <v>45042.687199074076</v>
      </c>
      <c r="N240" s="50">
        <v>45042.6875</v>
      </c>
      <c r="O240" s="51" t="s">
        <v>372</v>
      </c>
      <c r="P240" s="52" t="s">
        <v>372</v>
      </c>
      <c r="Q240" s="98" t="s">
        <v>260</v>
      </c>
      <c r="R240" s="53" t="s">
        <v>160</v>
      </c>
      <c r="S240" s="54" t="s">
        <v>407</v>
      </c>
      <c r="Z240"/>
    </row>
    <row r="241" spans="1:19">
      <c r="A241" s="37" t="s">
        <v>147</v>
      </c>
      <c r="B241" s="38">
        <v>4008633</v>
      </c>
      <c r="C241" s="39">
        <v>1</v>
      </c>
      <c r="D241" s="40">
        <v>6</v>
      </c>
      <c r="E241" s="41">
        <v>37820</v>
      </c>
      <c r="F241" s="42" t="s">
        <v>148</v>
      </c>
      <c r="G241" s="43" t="s">
        <v>26</v>
      </c>
      <c r="H241" s="44">
        <v>3</v>
      </c>
      <c r="I241" s="45" t="s">
        <v>53</v>
      </c>
      <c r="J241" s="46" t="s">
        <v>65</v>
      </c>
      <c r="K241" s="47">
        <v>100</v>
      </c>
      <c r="L241" s="48">
        <v>93</v>
      </c>
      <c r="M241" s="49">
        <v>45042.687881944446</v>
      </c>
      <c r="N241" s="50">
        <v>45042.688171296293</v>
      </c>
      <c r="O241" s="51" t="s">
        <v>372</v>
      </c>
      <c r="P241" s="52" t="s">
        <v>372</v>
      </c>
      <c r="Q241" s="98" t="s">
        <v>107</v>
      </c>
      <c r="R241" s="53" t="s">
        <v>160</v>
      </c>
      <c r="S241" s="54" t="s">
        <v>383</v>
      </c>
    </row>
    <row r="242" spans="1:19">
      <c r="A242" s="37" t="s">
        <v>147</v>
      </c>
      <c r="B242" s="38">
        <v>4008636</v>
      </c>
      <c r="C242" s="39">
        <v>1</v>
      </c>
      <c r="D242" s="40">
        <v>6</v>
      </c>
      <c r="E242" s="41">
        <v>37820</v>
      </c>
      <c r="F242" s="42" t="s">
        <v>148</v>
      </c>
      <c r="G242" s="43" t="s">
        <v>26</v>
      </c>
      <c r="H242" s="44">
        <v>3</v>
      </c>
      <c r="I242" s="45" t="s">
        <v>53</v>
      </c>
      <c r="J242" s="46" t="s">
        <v>65</v>
      </c>
      <c r="K242" s="47">
        <v>100</v>
      </c>
      <c r="L242" s="48">
        <v>94</v>
      </c>
      <c r="M242" s="49">
        <v>45042.688668981478</v>
      </c>
      <c r="N242" s="50">
        <v>45042.688969907409</v>
      </c>
      <c r="O242" s="51" t="s">
        <v>372</v>
      </c>
      <c r="P242" s="52" t="s">
        <v>372</v>
      </c>
      <c r="Q242" s="98" t="s">
        <v>209</v>
      </c>
      <c r="R242" s="53" t="s">
        <v>160</v>
      </c>
      <c r="S242" s="54" t="s">
        <v>169</v>
      </c>
    </row>
    <row r="243" spans="1:19">
      <c r="A243" s="37" t="s">
        <v>147</v>
      </c>
      <c r="B243" s="38">
        <v>4008640</v>
      </c>
      <c r="C243" s="39">
        <v>1</v>
      </c>
      <c r="D243" s="40">
        <v>6</v>
      </c>
      <c r="E243" s="41">
        <v>37820</v>
      </c>
      <c r="F243" s="42" t="s">
        <v>148</v>
      </c>
      <c r="G243" s="43" t="s">
        <v>26</v>
      </c>
      <c r="H243" s="44">
        <v>3</v>
      </c>
      <c r="I243" s="45" t="s">
        <v>53</v>
      </c>
      <c r="J243" s="46" t="s">
        <v>65</v>
      </c>
      <c r="K243" s="47">
        <v>100</v>
      </c>
      <c r="L243" s="48">
        <v>95</v>
      </c>
      <c r="M243" s="49">
        <v>45042.689305555563</v>
      </c>
      <c r="N243" s="50">
        <v>45042.689606481479</v>
      </c>
      <c r="O243" s="51" t="s">
        <v>372</v>
      </c>
      <c r="P243" s="52" t="s">
        <v>372</v>
      </c>
      <c r="Q243" s="98" t="s">
        <v>98</v>
      </c>
      <c r="R243" s="53" t="s">
        <v>160</v>
      </c>
      <c r="S243" s="54" t="s">
        <v>264</v>
      </c>
    </row>
    <row r="244" spans="1:19">
      <c r="A244" s="37" t="s">
        <v>147</v>
      </c>
      <c r="B244" s="38">
        <v>4008650</v>
      </c>
      <c r="C244" s="39">
        <v>1</v>
      </c>
      <c r="D244" s="40">
        <v>6</v>
      </c>
      <c r="E244" s="41">
        <v>37820</v>
      </c>
      <c r="F244" s="42" t="s">
        <v>148</v>
      </c>
      <c r="G244" s="43" t="s">
        <v>26</v>
      </c>
      <c r="H244" s="44">
        <v>3</v>
      </c>
      <c r="I244" s="45" t="s">
        <v>53</v>
      </c>
      <c r="J244" s="46" t="s">
        <v>65</v>
      </c>
      <c r="K244" s="47">
        <v>100</v>
      </c>
      <c r="L244" s="48">
        <v>96</v>
      </c>
      <c r="M244" s="49">
        <v>45042.690243055556</v>
      </c>
      <c r="N244" s="50">
        <v>45042.69054398148</v>
      </c>
      <c r="O244" s="51" t="s">
        <v>372</v>
      </c>
      <c r="P244" s="52" t="s">
        <v>372</v>
      </c>
      <c r="Q244" s="98" t="s">
        <v>264</v>
      </c>
      <c r="R244" s="53" t="s">
        <v>160</v>
      </c>
      <c r="S244" s="54" t="s">
        <v>403</v>
      </c>
    </row>
    <row r="245" spans="1:19">
      <c r="A245" s="37" t="s">
        <v>147</v>
      </c>
      <c r="B245" s="38">
        <v>4008655</v>
      </c>
      <c r="C245" s="39">
        <v>1</v>
      </c>
      <c r="D245" s="40">
        <v>6</v>
      </c>
      <c r="E245" s="41">
        <v>37820</v>
      </c>
      <c r="F245" s="42" t="s">
        <v>148</v>
      </c>
      <c r="G245" s="43" t="s">
        <v>26</v>
      </c>
      <c r="H245" s="44">
        <v>3</v>
      </c>
      <c r="I245" s="45" t="s">
        <v>53</v>
      </c>
      <c r="J245" s="46" t="s">
        <v>65</v>
      </c>
      <c r="K245" s="47">
        <v>100</v>
      </c>
      <c r="L245" s="48">
        <v>97</v>
      </c>
      <c r="M245" s="49">
        <v>45042.690879629627</v>
      </c>
      <c r="N245" s="50">
        <v>45042.691168981481</v>
      </c>
      <c r="O245" s="51" t="s">
        <v>73</v>
      </c>
      <c r="P245" s="52" t="s">
        <v>73</v>
      </c>
      <c r="Q245" s="98" t="s">
        <v>284</v>
      </c>
      <c r="R245" s="53" t="s">
        <v>160</v>
      </c>
      <c r="S245" s="54" t="s">
        <v>264</v>
      </c>
    </row>
    <row r="246" spans="1:19">
      <c r="A246" s="37" t="s">
        <v>147</v>
      </c>
      <c r="B246" s="38">
        <v>4008660</v>
      </c>
      <c r="C246" s="39">
        <v>1</v>
      </c>
      <c r="D246" s="40">
        <v>6</v>
      </c>
      <c r="E246" s="41">
        <v>37820</v>
      </c>
      <c r="F246" s="42" t="s">
        <v>148</v>
      </c>
      <c r="G246" s="43" t="s">
        <v>26</v>
      </c>
      <c r="H246" s="44">
        <v>3</v>
      </c>
      <c r="I246" s="45" t="s">
        <v>53</v>
      </c>
      <c r="J246" s="46" t="s">
        <v>65</v>
      </c>
      <c r="K246" s="47">
        <v>100</v>
      </c>
      <c r="L246" s="48">
        <v>98</v>
      </c>
      <c r="M246" s="49">
        <v>45042.691574074073</v>
      </c>
      <c r="N246" s="50">
        <v>45042.691863425927</v>
      </c>
      <c r="O246" s="51" t="s">
        <v>372</v>
      </c>
      <c r="P246" s="52" t="s">
        <v>372</v>
      </c>
      <c r="Q246" s="98" t="s">
        <v>204</v>
      </c>
      <c r="R246" s="53" t="s">
        <v>160</v>
      </c>
      <c r="S246" s="54" t="s">
        <v>379</v>
      </c>
    </row>
    <row r="247" spans="1:19">
      <c r="A247" s="37" t="s">
        <v>147</v>
      </c>
      <c r="B247" s="38">
        <v>4008663</v>
      </c>
      <c r="C247" s="39">
        <v>1</v>
      </c>
      <c r="D247" s="40">
        <v>6</v>
      </c>
      <c r="E247" s="41">
        <v>37820</v>
      </c>
      <c r="F247" s="42" t="s">
        <v>148</v>
      </c>
      <c r="G247" s="43" t="s">
        <v>26</v>
      </c>
      <c r="H247" s="44">
        <v>3</v>
      </c>
      <c r="I247" s="45" t="s">
        <v>53</v>
      </c>
      <c r="J247" s="46" t="s">
        <v>65</v>
      </c>
      <c r="K247" s="47">
        <v>100</v>
      </c>
      <c r="L247" s="48">
        <v>99</v>
      </c>
      <c r="M247" s="49">
        <v>45042.692164351851</v>
      </c>
      <c r="N247" s="50">
        <v>45042.692465277767</v>
      </c>
      <c r="O247" s="51" t="s">
        <v>372</v>
      </c>
      <c r="P247" s="52" t="s">
        <v>372</v>
      </c>
      <c r="Q247" s="98" t="s">
        <v>72</v>
      </c>
      <c r="R247" s="53" t="s">
        <v>160</v>
      </c>
      <c r="S247" s="54" t="s">
        <v>121</v>
      </c>
    </row>
    <row r="248" spans="1:19">
      <c r="A248" s="37" t="s">
        <v>147</v>
      </c>
      <c r="B248" s="38">
        <v>4008672</v>
      </c>
      <c r="C248" s="39">
        <v>1</v>
      </c>
      <c r="D248" s="40">
        <v>6</v>
      </c>
      <c r="E248" s="41">
        <v>37820</v>
      </c>
      <c r="F248" s="42" t="s">
        <v>148</v>
      </c>
      <c r="G248" s="43" t="s">
        <v>26</v>
      </c>
      <c r="H248" s="44">
        <v>3</v>
      </c>
      <c r="I248" s="45" t="s">
        <v>53</v>
      </c>
      <c r="J248" s="46" t="s">
        <v>65</v>
      </c>
      <c r="K248" s="47">
        <v>100</v>
      </c>
      <c r="L248" s="48">
        <v>100</v>
      </c>
      <c r="M248" s="49">
        <v>45042.692847222221</v>
      </c>
      <c r="N248" s="50">
        <v>45042.693136574067</v>
      </c>
      <c r="O248" s="51" t="s">
        <v>372</v>
      </c>
      <c r="P248" s="52" t="s">
        <v>372</v>
      </c>
      <c r="Q248" s="98" t="s">
        <v>107</v>
      </c>
      <c r="R248" s="53" t="s">
        <v>160</v>
      </c>
      <c r="S248" s="54" t="s">
        <v>120</v>
      </c>
    </row>
    <row r="249" spans="1:19">
      <c r="A249" s="37" t="s">
        <v>147</v>
      </c>
      <c r="B249" s="38">
        <v>4008676</v>
      </c>
      <c r="C249" s="39">
        <v>1</v>
      </c>
      <c r="D249" s="40">
        <v>6</v>
      </c>
      <c r="E249" s="41">
        <v>37820</v>
      </c>
      <c r="F249" s="42" t="s">
        <v>148</v>
      </c>
      <c r="G249" s="43" t="s">
        <v>26</v>
      </c>
      <c r="H249" s="44">
        <v>3</v>
      </c>
      <c r="I249" s="45" t="s">
        <v>53</v>
      </c>
      <c r="J249" s="46" t="s">
        <v>65</v>
      </c>
      <c r="K249" s="47">
        <v>100</v>
      </c>
      <c r="L249" s="48">
        <v>101</v>
      </c>
      <c r="M249" s="49">
        <v>45042.693495370368</v>
      </c>
      <c r="N249" s="50">
        <v>45042.693784722222</v>
      </c>
      <c r="O249" s="51" t="s">
        <v>372</v>
      </c>
      <c r="P249" s="52" t="s">
        <v>372</v>
      </c>
      <c r="Q249" s="98" t="s">
        <v>38</v>
      </c>
      <c r="R249" s="53" t="s">
        <v>160</v>
      </c>
      <c r="S249" s="54" t="s">
        <v>384</v>
      </c>
    </row>
    <row r="250" spans="1:19">
      <c r="A250" s="37" t="s">
        <v>147</v>
      </c>
      <c r="B250" s="38">
        <v>4008681</v>
      </c>
      <c r="C250" s="39">
        <v>1</v>
      </c>
      <c r="D250" s="40">
        <v>6</v>
      </c>
      <c r="E250" s="41">
        <v>37820</v>
      </c>
      <c r="F250" s="42" t="s">
        <v>148</v>
      </c>
      <c r="G250" s="43" t="s">
        <v>26</v>
      </c>
      <c r="H250" s="44">
        <v>3</v>
      </c>
      <c r="I250" s="45" t="s">
        <v>53</v>
      </c>
      <c r="J250" s="46" t="s">
        <v>65</v>
      </c>
      <c r="K250" s="47">
        <v>100</v>
      </c>
      <c r="L250" s="48">
        <v>102</v>
      </c>
      <c r="M250" s="49">
        <v>45042.69425925926</v>
      </c>
      <c r="N250" s="50">
        <v>45042.694560185177</v>
      </c>
      <c r="O250" s="51" t="s">
        <v>372</v>
      </c>
      <c r="P250" s="52" t="s">
        <v>372</v>
      </c>
      <c r="Q250" s="98" t="s">
        <v>191</v>
      </c>
      <c r="R250" s="53" t="s">
        <v>160</v>
      </c>
      <c r="S250" s="54" t="s">
        <v>247</v>
      </c>
    </row>
    <row r="251" spans="1:19">
      <c r="A251" s="37" t="s">
        <v>147</v>
      </c>
      <c r="B251" s="38">
        <v>4008686</v>
      </c>
      <c r="C251" s="39">
        <v>1</v>
      </c>
      <c r="D251" s="40">
        <v>6</v>
      </c>
      <c r="E251" s="41">
        <v>37820</v>
      </c>
      <c r="F251" s="42" t="s">
        <v>148</v>
      </c>
      <c r="G251" s="43" t="s">
        <v>26</v>
      </c>
      <c r="H251" s="44">
        <v>3</v>
      </c>
      <c r="I251" s="45" t="s">
        <v>53</v>
      </c>
      <c r="J251" s="46" t="s">
        <v>65</v>
      </c>
      <c r="K251" s="47">
        <v>100</v>
      </c>
      <c r="L251" s="48">
        <v>103</v>
      </c>
      <c r="M251" s="49">
        <v>45042.694918981477</v>
      </c>
      <c r="N251" s="50">
        <v>45042.695219907408</v>
      </c>
      <c r="O251" s="51" t="s">
        <v>73</v>
      </c>
      <c r="P251" s="52" t="s">
        <v>372</v>
      </c>
      <c r="Q251" s="98" t="s">
        <v>260</v>
      </c>
      <c r="R251" s="53" t="s">
        <v>160</v>
      </c>
      <c r="S251" s="54" t="s">
        <v>407</v>
      </c>
    </row>
    <row r="252" spans="1:19">
      <c r="A252" s="37" t="s">
        <v>147</v>
      </c>
      <c r="B252" s="38">
        <v>4008692</v>
      </c>
      <c r="C252" s="39">
        <v>1</v>
      </c>
      <c r="D252" s="40">
        <v>6</v>
      </c>
      <c r="E252" s="41">
        <v>37820</v>
      </c>
      <c r="F252" s="42" t="s">
        <v>148</v>
      </c>
      <c r="G252" s="43" t="s">
        <v>26</v>
      </c>
      <c r="H252" s="44">
        <v>3</v>
      </c>
      <c r="I252" s="45" t="s">
        <v>53</v>
      </c>
      <c r="J252" s="46" t="s">
        <v>65</v>
      </c>
      <c r="K252" s="47">
        <v>100</v>
      </c>
      <c r="L252" s="48">
        <v>104</v>
      </c>
      <c r="M252" s="49">
        <v>45042.695601851847</v>
      </c>
      <c r="N252" s="50">
        <v>45042.695891203701</v>
      </c>
      <c r="O252" s="51" t="s">
        <v>372</v>
      </c>
      <c r="P252" s="52" t="s">
        <v>372</v>
      </c>
      <c r="Q252" s="98" t="s">
        <v>107</v>
      </c>
      <c r="R252" s="53" t="s">
        <v>160</v>
      </c>
      <c r="S252" s="54" t="s">
        <v>120</v>
      </c>
    </row>
    <row r="253" spans="1:19">
      <c r="A253" s="37" t="s">
        <v>147</v>
      </c>
      <c r="B253" s="38">
        <v>4008697</v>
      </c>
      <c r="C253" s="39">
        <v>1</v>
      </c>
      <c r="D253" s="40">
        <v>6</v>
      </c>
      <c r="E253" s="41">
        <v>37820</v>
      </c>
      <c r="F253" s="42" t="s">
        <v>148</v>
      </c>
      <c r="G253" s="43" t="s">
        <v>26</v>
      </c>
      <c r="H253" s="44">
        <v>3</v>
      </c>
      <c r="I253" s="45" t="s">
        <v>53</v>
      </c>
      <c r="J253" s="46" t="s">
        <v>65</v>
      </c>
      <c r="K253" s="47">
        <v>100</v>
      </c>
      <c r="L253" s="48">
        <v>105</v>
      </c>
      <c r="M253" s="49">
        <v>45042.696203703701</v>
      </c>
      <c r="N253" s="50">
        <v>45042.696493055562</v>
      </c>
      <c r="O253" s="51" t="s">
        <v>372</v>
      </c>
      <c r="P253" s="52" t="s">
        <v>372</v>
      </c>
      <c r="Q253" s="98" t="s">
        <v>72</v>
      </c>
      <c r="R253" s="53" t="s">
        <v>160</v>
      </c>
      <c r="S253" s="54" t="s">
        <v>121</v>
      </c>
    </row>
    <row r="254" spans="1:19">
      <c r="A254" s="37" t="s">
        <v>147</v>
      </c>
      <c r="B254" s="38">
        <v>4008702</v>
      </c>
      <c r="C254" s="39">
        <v>1</v>
      </c>
      <c r="D254" s="40">
        <v>6</v>
      </c>
      <c r="E254" s="41">
        <v>37820</v>
      </c>
      <c r="F254" s="42" t="s">
        <v>148</v>
      </c>
      <c r="G254" s="43" t="s">
        <v>26</v>
      </c>
      <c r="H254" s="44">
        <v>3</v>
      </c>
      <c r="I254" s="45" t="s">
        <v>53</v>
      </c>
      <c r="J254" s="46" t="s">
        <v>65</v>
      </c>
      <c r="K254" s="47">
        <v>100</v>
      </c>
      <c r="L254" s="48">
        <v>106</v>
      </c>
      <c r="M254" s="49">
        <v>45042.696828703702</v>
      </c>
      <c r="N254" s="50">
        <v>45042.697118055563</v>
      </c>
      <c r="O254" s="51" t="s">
        <v>372</v>
      </c>
      <c r="P254" s="52" t="s">
        <v>372</v>
      </c>
      <c r="Q254" s="98" t="s">
        <v>284</v>
      </c>
      <c r="R254" s="53" t="s">
        <v>160</v>
      </c>
      <c r="S254" s="54" t="s">
        <v>245</v>
      </c>
    </row>
    <row r="255" spans="1:19">
      <c r="A255" s="37" t="s">
        <v>147</v>
      </c>
      <c r="B255" s="38">
        <v>4008706</v>
      </c>
      <c r="C255" s="39">
        <v>1</v>
      </c>
      <c r="D255" s="40">
        <v>6</v>
      </c>
      <c r="E255" s="41">
        <v>37820</v>
      </c>
      <c r="F255" s="42" t="s">
        <v>148</v>
      </c>
      <c r="G255" s="43" t="s">
        <v>26</v>
      </c>
      <c r="H255" s="44">
        <v>3</v>
      </c>
      <c r="I255" s="45" t="s">
        <v>53</v>
      </c>
      <c r="J255" s="46" t="s">
        <v>65</v>
      </c>
      <c r="K255" s="47">
        <v>100</v>
      </c>
      <c r="L255" s="48">
        <v>107</v>
      </c>
      <c r="M255" s="49">
        <v>45042.697534722232</v>
      </c>
      <c r="N255" s="50">
        <v>45042.697824074072</v>
      </c>
      <c r="O255" s="51" t="s">
        <v>73</v>
      </c>
      <c r="P255" s="52" t="s">
        <v>73</v>
      </c>
      <c r="Q255" s="98" t="s">
        <v>207</v>
      </c>
      <c r="R255" s="53" t="s">
        <v>160</v>
      </c>
      <c r="S255" s="54" t="s">
        <v>244</v>
      </c>
    </row>
    <row r="256" spans="1:19">
      <c r="A256" s="37" t="s">
        <v>147</v>
      </c>
      <c r="B256" s="38">
        <v>4008711</v>
      </c>
      <c r="C256" s="39">
        <v>1</v>
      </c>
      <c r="D256" s="40">
        <v>6</v>
      </c>
      <c r="E256" s="41">
        <v>37820</v>
      </c>
      <c r="F256" s="42" t="s">
        <v>148</v>
      </c>
      <c r="G256" s="43" t="s">
        <v>26</v>
      </c>
      <c r="H256" s="44">
        <v>3</v>
      </c>
      <c r="I256" s="45" t="s">
        <v>53</v>
      </c>
      <c r="J256" s="46" t="s">
        <v>65</v>
      </c>
      <c r="K256" s="47">
        <v>100</v>
      </c>
      <c r="L256" s="48">
        <v>108</v>
      </c>
      <c r="M256" s="49">
        <v>45042.698240740741</v>
      </c>
      <c r="N256" s="50">
        <v>45042.698530092603</v>
      </c>
      <c r="O256" s="51" t="s">
        <v>372</v>
      </c>
      <c r="P256" s="52" t="s">
        <v>372</v>
      </c>
      <c r="Q256" s="98" t="s">
        <v>204</v>
      </c>
      <c r="R256" s="53" t="s">
        <v>160</v>
      </c>
      <c r="S256" s="54" t="s">
        <v>244</v>
      </c>
    </row>
    <row r="257" spans="1:19">
      <c r="A257" s="37" t="s">
        <v>147</v>
      </c>
      <c r="B257" s="38">
        <v>4008714</v>
      </c>
      <c r="C257" s="39">
        <v>1</v>
      </c>
      <c r="D257" s="40">
        <v>6</v>
      </c>
      <c r="E257" s="41">
        <v>37820</v>
      </c>
      <c r="F257" s="42" t="s">
        <v>148</v>
      </c>
      <c r="G257" s="43" t="s">
        <v>26</v>
      </c>
      <c r="H257" s="44">
        <v>3</v>
      </c>
      <c r="I257" s="45" t="s">
        <v>53</v>
      </c>
      <c r="J257" s="46" t="s">
        <v>65</v>
      </c>
      <c r="K257" s="47">
        <v>100</v>
      </c>
      <c r="L257" s="48">
        <v>109</v>
      </c>
      <c r="M257" s="49">
        <v>45042.698900462958</v>
      </c>
      <c r="N257" s="50">
        <v>45042.699189814812</v>
      </c>
      <c r="O257" s="51" t="s">
        <v>372</v>
      </c>
      <c r="P257" s="52" t="s">
        <v>372</v>
      </c>
      <c r="Q257" s="98" t="s">
        <v>38</v>
      </c>
      <c r="R257" s="53" t="s">
        <v>160</v>
      </c>
      <c r="S257" s="54" t="s">
        <v>407</v>
      </c>
    </row>
    <row r="258" spans="1:19">
      <c r="A258" s="37" t="s">
        <v>147</v>
      </c>
      <c r="B258" s="38">
        <v>4008720</v>
      </c>
      <c r="C258" s="39">
        <v>1</v>
      </c>
      <c r="D258" s="40">
        <v>6</v>
      </c>
      <c r="E258" s="41">
        <v>37820</v>
      </c>
      <c r="F258" s="42" t="s">
        <v>148</v>
      </c>
      <c r="G258" s="43" t="s">
        <v>26</v>
      </c>
      <c r="H258" s="44">
        <v>3</v>
      </c>
      <c r="I258" s="45" t="s">
        <v>53</v>
      </c>
      <c r="J258" s="46" t="s">
        <v>65</v>
      </c>
      <c r="K258" s="47">
        <v>100</v>
      </c>
      <c r="L258" s="48">
        <v>110</v>
      </c>
      <c r="M258" s="49">
        <v>45042.699583333328</v>
      </c>
      <c r="N258" s="50">
        <v>45042.699884259258</v>
      </c>
      <c r="O258" s="51" t="s">
        <v>73</v>
      </c>
      <c r="P258" s="52" t="s">
        <v>73</v>
      </c>
      <c r="Q258" s="98" t="s">
        <v>204</v>
      </c>
      <c r="R258" s="53" t="s">
        <v>160</v>
      </c>
      <c r="S258" s="54" t="s">
        <v>379</v>
      </c>
    </row>
    <row r="259" spans="1:19">
      <c r="A259" s="37" t="s">
        <v>147</v>
      </c>
      <c r="B259" s="38">
        <v>4008726</v>
      </c>
      <c r="C259" s="39">
        <v>1</v>
      </c>
      <c r="D259" s="40">
        <v>6</v>
      </c>
      <c r="E259" s="41">
        <v>37820</v>
      </c>
      <c r="F259" s="42" t="s">
        <v>148</v>
      </c>
      <c r="G259" s="43" t="s">
        <v>26</v>
      </c>
      <c r="H259" s="44">
        <v>3</v>
      </c>
      <c r="I259" s="45" t="s">
        <v>53</v>
      </c>
      <c r="J259" s="46" t="s">
        <v>65</v>
      </c>
      <c r="K259" s="47">
        <v>100</v>
      </c>
      <c r="L259" s="48">
        <v>111</v>
      </c>
      <c r="M259" s="49">
        <v>45042.700335648151</v>
      </c>
      <c r="N259" s="50">
        <v>45042.700624999998</v>
      </c>
      <c r="O259" s="51" t="s">
        <v>73</v>
      </c>
      <c r="P259" s="52" t="s">
        <v>372</v>
      </c>
      <c r="Q259" s="98" t="s">
        <v>297</v>
      </c>
      <c r="R259" s="53" t="s">
        <v>160</v>
      </c>
      <c r="S259" s="54" t="s">
        <v>226</v>
      </c>
    </row>
    <row r="260" spans="1:19">
      <c r="A260" s="37" t="s">
        <v>147</v>
      </c>
      <c r="B260" s="38">
        <v>4008729</v>
      </c>
      <c r="C260" s="39">
        <v>1</v>
      </c>
      <c r="D260" s="40">
        <v>6</v>
      </c>
      <c r="E260" s="41">
        <v>37820</v>
      </c>
      <c r="F260" s="42" t="s">
        <v>148</v>
      </c>
      <c r="G260" s="43" t="s">
        <v>26</v>
      </c>
      <c r="H260" s="44">
        <v>3</v>
      </c>
      <c r="I260" s="45" t="s">
        <v>53</v>
      </c>
      <c r="J260" s="46" t="s">
        <v>65</v>
      </c>
      <c r="K260" s="47">
        <v>100</v>
      </c>
      <c r="L260" s="48">
        <v>112</v>
      </c>
      <c r="M260" s="49">
        <v>45042.700960648152</v>
      </c>
      <c r="N260" s="50">
        <v>45042.701249999998</v>
      </c>
      <c r="O260" s="51" t="s">
        <v>372</v>
      </c>
      <c r="P260" s="52" t="s">
        <v>372</v>
      </c>
      <c r="Q260" s="98" t="s">
        <v>284</v>
      </c>
      <c r="R260" s="53" t="s">
        <v>160</v>
      </c>
      <c r="S260" s="54" t="s">
        <v>245</v>
      </c>
    </row>
    <row r="261" spans="1:19">
      <c r="A261" s="37" t="s">
        <v>147</v>
      </c>
      <c r="B261" s="38">
        <v>4008735</v>
      </c>
      <c r="C261" s="39">
        <v>1</v>
      </c>
      <c r="D261" s="40">
        <v>6</v>
      </c>
      <c r="E261" s="41">
        <v>37820</v>
      </c>
      <c r="F261" s="42" t="s">
        <v>148</v>
      </c>
      <c r="G261" s="43" t="s">
        <v>26</v>
      </c>
      <c r="H261" s="44">
        <v>3</v>
      </c>
      <c r="I261" s="45" t="s">
        <v>53</v>
      </c>
      <c r="J261" s="46" t="s">
        <v>65</v>
      </c>
      <c r="K261" s="47">
        <v>100</v>
      </c>
      <c r="L261" s="48">
        <v>113</v>
      </c>
      <c r="M261" s="49">
        <v>45042.701655092591</v>
      </c>
      <c r="N261" s="50">
        <v>45042.701944444438</v>
      </c>
      <c r="O261" s="51" t="s">
        <v>372</v>
      </c>
      <c r="P261" s="52" t="s">
        <v>372</v>
      </c>
      <c r="Q261" s="98" t="s">
        <v>306</v>
      </c>
      <c r="R261" s="53" t="s">
        <v>160</v>
      </c>
      <c r="S261" s="54" t="s">
        <v>379</v>
      </c>
    </row>
    <row r="262" spans="1:19">
      <c r="A262" s="37" t="s">
        <v>147</v>
      </c>
      <c r="B262" s="38">
        <v>4008738</v>
      </c>
      <c r="C262" s="39">
        <v>1</v>
      </c>
      <c r="D262" s="40">
        <v>6</v>
      </c>
      <c r="E262" s="41">
        <v>37820</v>
      </c>
      <c r="F262" s="42" t="s">
        <v>148</v>
      </c>
      <c r="G262" s="43" t="s">
        <v>26</v>
      </c>
      <c r="H262" s="44">
        <v>3</v>
      </c>
      <c r="I262" s="45" t="s">
        <v>53</v>
      </c>
      <c r="J262" s="46" t="s">
        <v>65</v>
      </c>
      <c r="K262" s="47">
        <v>100</v>
      </c>
      <c r="L262" s="48">
        <v>114</v>
      </c>
      <c r="M262" s="49">
        <v>45042.702314814807</v>
      </c>
      <c r="N262" s="50">
        <v>45042.702615740738</v>
      </c>
      <c r="O262" s="51" t="s">
        <v>73</v>
      </c>
      <c r="P262" s="52" t="s">
        <v>372</v>
      </c>
      <c r="Q262" s="98" t="s">
        <v>260</v>
      </c>
      <c r="R262" s="53" t="s">
        <v>160</v>
      </c>
      <c r="S262" s="54" t="s">
        <v>120</v>
      </c>
    </row>
    <row r="263" spans="1:19">
      <c r="A263" s="37" t="s">
        <v>147</v>
      </c>
      <c r="B263" s="38">
        <v>4008741</v>
      </c>
      <c r="C263" s="39">
        <v>1</v>
      </c>
      <c r="D263" s="40">
        <v>6</v>
      </c>
      <c r="E263" s="41">
        <v>37820</v>
      </c>
      <c r="F263" s="42" t="s">
        <v>148</v>
      </c>
      <c r="G263" s="43" t="s">
        <v>26</v>
      </c>
      <c r="H263" s="44">
        <v>3</v>
      </c>
      <c r="I263" s="45" t="s">
        <v>53</v>
      </c>
      <c r="J263" s="46" t="s">
        <v>65</v>
      </c>
      <c r="K263" s="47">
        <v>100</v>
      </c>
      <c r="L263" s="48">
        <v>115</v>
      </c>
      <c r="M263" s="49">
        <v>45042.703009259261</v>
      </c>
      <c r="N263" s="50">
        <v>45042.703298611108</v>
      </c>
      <c r="O263" s="51" t="s">
        <v>372</v>
      </c>
      <c r="P263" s="52" t="s">
        <v>372</v>
      </c>
      <c r="Q263" s="98" t="s">
        <v>306</v>
      </c>
      <c r="R263" s="53" t="s">
        <v>160</v>
      </c>
      <c r="S263" s="54" t="s">
        <v>383</v>
      </c>
    </row>
    <row r="264" spans="1:19">
      <c r="A264" s="37" t="s">
        <v>147</v>
      </c>
      <c r="B264" s="38">
        <v>4008762</v>
      </c>
      <c r="C264" s="39">
        <v>1</v>
      </c>
      <c r="D264" s="40">
        <v>6</v>
      </c>
      <c r="E264" s="41">
        <v>37820</v>
      </c>
      <c r="F264" s="42" t="s">
        <v>148</v>
      </c>
      <c r="G264" s="43" t="s">
        <v>26</v>
      </c>
      <c r="H264" s="44">
        <v>3</v>
      </c>
      <c r="I264" s="45" t="s">
        <v>53</v>
      </c>
      <c r="J264" s="46" t="s">
        <v>65</v>
      </c>
      <c r="K264" s="47">
        <v>100</v>
      </c>
      <c r="L264" s="48">
        <v>116</v>
      </c>
      <c r="M264" s="49">
        <v>45042.70616898148</v>
      </c>
      <c r="N264" s="50">
        <v>45042.706458333327</v>
      </c>
      <c r="O264" s="51" t="s">
        <v>372</v>
      </c>
      <c r="P264" s="52" t="s">
        <v>372</v>
      </c>
      <c r="Q264" s="98" t="s">
        <v>170</v>
      </c>
      <c r="R264" s="53" t="s">
        <v>160</v>
      </c>
      <c r="S264" s="54" t="s">
        <v>221</v>
      </c>
    </row>
    <row r="265" spans="1:19">
      <c r="A265" s="37" t="s">
        <v>147</v>
      </c>
      <c r="B265" s="38">
        <v>4008766</v>
      </c>
      <c r="C265" s="39">
        <v>1</v>
      </c>
      <c r="D265" s="40">
        <v>6</v>
      </c>
      <c r="E265" s="41">
        <v>37820</v>
      </c>
      <c r="F265" s="42" t="s">
        <v>148</v>
      </c>
      <c r="G265" s="43" t="s">
        <v>26</v>
      </c>
      <c r="H265" s="44">
        <v>3</v>
      </c>
      <c r="I265" s="45" t="s">
        <v>53</v>
      </c>
      <c r="J265" s="46" t="s">
        <v>65</v>
      </c>
      <c r="K265" s="47">
        <v>100</v>
      </c>
      <c r="L265" s="48">
        <v>117</v>
      </c>
      <c r="M265" s="49">
        <v>45042.70684027778</v>
      </c>
      <c r="N265" s="50">
        <v>45042.707129629627</v>
      </c>
      <c r="O265" s="51" t="s">
        <v>372</v>
      </c>
      <c r="P265" s="52" t="s">
        <v>372</v>
      </c>
      <c r="Q265" s="98" t="s">
        <v>260</v>
      </c>
      <c r="R265" s="53" t="s">
        <v>160</v>
      </c>
      <c r="S265" s="54" t="s">
        <v>120</v>
      </c>
    </row>
    <row r="266" spans="1:19">
      <c r="A266" s="37" t="s">
        <v>147</v>
      </c>
      <c r="B266" s="38">
        <v>4008898</v>
      </c>
      <c r="C266" s="39">
        <v>1</v>
      </c>
      <c r="D266" s="40">
        <v>6</v>
      </c>
      <c r="E266" s="41">
        <v>37820</v>
      </c>
      <c r="F266" s="42" t="s">
        <v>148</v>
      </c>
      <c r="G266" s="43" t="s">
        <v>26</v>
      </c>
      <c r="H266" s="44">
        <v>3</v>
      </c>
      <c r="I266" s="45" t="s">
        <v>53</v>
      </c>
      <c r="J266" s="46" t="s">
        <v>65</v>
      </c>
      <c r="K266" s="47">
        <v>100</v>
      </c>
      <c r="L266" s="48">
        <v>118</v>
      </c>
      <c r="M266" s="49">
        <v>45042.730821759258</v>
      </c>
      <c r="N266" s="50">
        <v>45042.732071759259</v>
      </c>
      <c r="O266" s="51" t="s">
        <v>408</v>
      </c>
      <c r="P266" s="52" t="s">
        <v>209</v>
      </c>
      <c r="Q266" s="98" t="s">
        <v>409</v>
      </c>
      <c r="R266" s="53" t="s">
        <v>226</v>
      </c>
      <c r="S266" s="54" t="s">
        <v>410</v>
      </c>
    </row>
    <row r="267" spans="1:19">
      <c r="A267" s="37" t="s">
        <v>147</v>
      </c>
      <c r="B267" s="38">
        <v>4008901</v>
      </c>
      <c r="C267" s="39">
        <v>1</v>
      </c>
      <c r="D267" s="40">
        <v>6</v>
      </c>
      <c r="E267" s="41">
        <v>37820</v>
      </c>
      <c r="F267" s="42" t="s">
        <v>148</v>
      </c>
      <c r="G267" s="43" t="s">
        <v>26</v>
      </c>
      <c r="H267" s="44">
        <v>3</v>
      </c>
      <c r="I267" s="45" t="s">
        <v>53</v>
      </c>
      <c r="J267" s="46" t="s">
        <v>65</v>
      </c>
      <c r="K267" s="47">
        <v>883</v>
      </c>
      <c r="L267" s="48">
        <v>2</v>
      </c>
      <c r="M267" s="49">
        <v>45042.732951388891</v>
      </c>
      <c r="N267" s="50">
        <v>45042.733240740738</v>
      </c>
      <c r="O267" s="51" t="s">
        <v>73</v>
      </c>
      <c r="P267" s="52" t="s">
        <v>372</v>
      </c>
      <c r="Q267" s="98" t="s">
        <v>398</v>
      </c>
      <c r="R267" s="53" t="s">
        <v>160</v>
      </c>
      <c r="S267" s="54" t="s">
        <v>74</v>
      </c>
    </row>
    <row r="268" spans="1:19">
      <c r="A268" s="37" t="s">
        <v>147</v>
      </c>
      <c r="B268" s="38">
        <v>4008877</v>
      </c>
      <c r="C268" s="39">
        <v>1</v>
      </c>
      <c r="D268" s="40">
        <v>6</v>
      </c>
      <c r="E268" s="41">
        <v>37820</v>
      </c>
      <c r="F268" s="42" t="s">
        <v>148</v>
      </c>
      <c r="G268" s="43" t="s">
        <v>26</v>
      </c>
      <c r="H268" s="44">
        <v>3</v>
      </c>
      <c r="I268" s="45" t="s">
        <v>53</v>
      </c>
      <c r="J268" s="46" t="s">
        <v>65</v>
      </c>
      <c r="K268" s="47">
        <v>883</v>
      </c>
      <c r="L268" s="48">
        <v>3</v>
      </c>
      <c r="M268" s="49">
        <v>45042.733599537038</v>
      </c>
      <c r="N268" s="50">
        <v>45042.733900462961</v>
      </c>
      <c r="O268" s="51" t="s">
        <v>372</v>
      </c>
      <c r="P268" s="52" t="s">
        <v>372</v>
      </c>
      <c r="Q268" s="98" t="s">
        <v>38</v>
      </c>
      <c r="R268" s="53" t="s">
        <v>160</v>
      </c>
      <c r="S268" s="54" t="s">
        <v>407</v>
      </c>
    </row>
    <row r="269" spans="1:19">
      <c r="A269" s="37" t="s">
        <v>147</v>
      </c>
      <c r="B269" s="38">
        <v>4008879</v>
      </c>
      <c r="C269" s="39">
        <v>1</v>
      </c>
      <c r="D269" s="40">
        <v>6</v>
      </c>
      <c r="E269" s="41">
        <v>37820</v>
      </c>
      <c r="F269" s="42" t="s">
        <v>148</v>
      </c>
      <c r="G269" s="43" t="s">
        <v>26</v>
      </c>
      <c r="H269" s="44">
        <v>3</v>
      </c>
      <c r="I269" s="45" t="s">
        <v>53</v>
      </c>
      <c r="J269" s="46" t="s">
        <v>65</v>
      </c>
      <c r="K269" s="47">
        <v>883</v>
      </c>
      <c r="L269" s="48">
        <v>4</v>
      </c>
      <c r="M269" s="49">
        <v>45042.734212962961</v>
      </c>
      <c r="N269" s="50">
        <v>45042.734502314823</v>
      </c>
      <c r="O269" s="51" t="s">
        <v>372</v>
      </c>
      <c r="P269" s="52" t="s">
        <v>372</v>
      </c>
      <c r="Q269" s="98" t="s">
        <v>72</v>
      </c>
      <c r="R269" s="53" t="s">
        <v>160</v>
      </c>
      <c r="S269" s="54" t="s">
        <v>121</v>
      </c>
    </row>
    <row r="270" spans="1:19">
      <c r="A270" s="37" t="s">
        <v>147</v>
      </c>
      <c r="B270" s="38">
        <v>4008882</v>
      </c>
      <c r="C270" s="39">
        <v>1</v>
      </c>
      <c r="D270" s="40">
        <v>6</v>
      </c>
      <c r="E270" s="41">
        <v>37820</v>
      </c>
      <c r="F270" s="42" t="s">
        <v>148</v>
      </c>
      <c r="G270" s="43" t="s">
        <v>26</v>
      </c>
      <c r="H270" s="44">
        <v>3</v>
      </c>
      <c r="I270" s="45" t="s">
        <v>53</v>
      </c>
      <c r="J270" s="46" t="s">
        <v>65</v>
      </c>
      <c r="K270" s="47">
        <v>883</v>
      </c>
      <c r="L270" s="48">
        <v>5</v>
      </c>
      <c r="M270" s="49">
        <v>45042.734837962962</v>
      </c>
      <c r="N270" s="50">
        <v>45042.735138888893</v>
      </c>
      <c r="O270" s="51" t="s">
        <v>372</v>
      </c>
      <c r="P270" s="52" t="s">
        <v>372</v>
      </c>
      <c r="Q270" s="98" t="s">
        <v>284</v>
      </c>
      <c r="R270" s="53" t="s">
        <v>160</v>
      </c>
      <c r="S270" s="54" t="s">
        <v>264</v>
      </c>
    </row>
    <row r="271" spans="1:19">
      <c r="A271" s="37" t="s">
        <v>147</v>
      </c>
      <c r="B271" s="38">
        <v>4008884</v>
      </c>
      <c r="C271" s="39">
        <v>1</v>
      </c>
      <c r="D271" s="40">
        <v>6</v>
      </c>
      <c r="E271" s="41">
        <v>37820</v>
      </c>
      <c r="F271" s="42" t="s">
        <v>148</v>
      </c>
      <c r="G271" s="43" t="s">
        <v>26</v>
      </c>
      <c r="H271" s="44">
        <v>3</v>
      </c>
      <c r="I271" s="45" t="s">
        <v>53</v>
      </c>
      <c r="J271" s="46" t="s">
        <v>65</v>
      </c>
      <c r="K271" s="47">
        <v>883</v>
      </c>
      <c r="L271" s="48">
        <v>6</v>
      </c>
      <c r="M271" s="49">
        <v>45042.735474537039</v>
      </c>
      <c r="N271" s="50">
        <v>45042.735763888893</v>
      </c>
      <c r="O271" s="51" t="s">
        <v>73</v>
      </c>
      <c r="P271" s="52" t="s">
        <v>372</v>
      </c>
      <c r="Q271" s="98" t="s">
        <v>284</v>
      </c>
      <c r="R271" s="53" t="s">
        <v>160</v>
      </c>
      <c r="S271" s="54" t="s">
        <v>264</v>
      </c>
    </row>
    <row r="272" spans="1:19">
      <c r="A272" s="37" t="s">
        <v>147</v>
      </c>
      <c r="B272" s="38">
        <v>4008887</v>
      </c>
      <c r="C272" s="39">
        <v>1</v>
      </c>
      <c r="D272" s="40">
        <v>6</v>
      </c>
      <c r="E272" s="41">
        <v>37820</v>
      </c>
      <c r="F272" s="42" t="s">
        <v>148</v>
      </c>
      <c r="G272" s="43" t="s">
        <v>26</v>
      </c>
      <c r="H272" s="44">
        <v>3</v>
      </c>
      <c r="I272" s="45" t="s">
        <v>53</v>
      </c>
      <c r="J272" s="46" t="s">
        <v>65</v>
      </c>
      <c r="K272" s="47">
        <v>883</v>
      </c>
      <c r="L272" s="48">
        <v>7</v>
      </c>
      <c r="M272" s="49">
        <v>45042.736064814817</v>
      </c>
      <c r="N272" s="50">
        <v>45042.736354166656</v>
      </c>
      <c r="O272" s="51" t="s">
        <v>372</v>
      </c>
      <c r="P272" s="52" t="s">
        <v>372</v>
      </c>
      <c r="Q272" s="98" t="s">
        <v>73</v>
      </c>
      <c r="R272" s="53" t="s">
        <v>160</v>
      </c>
      <c r="S272" s="54" t="s">
        <v>287</v>
      </c>
    </row>
    <row r="273" spans="1:19">
      <c r="A273" s="37" t="s">
        <v>147</v>
      </c>
      <c r="B273" s="38">
        <v>4008904</v>
      </c>
      <c r="C273" s="39">
        <v>1</v>
      </c>
      <c r="D273" s="40">
        <v>6</v>
      </c>
      <c r="E273" s="41">
        <v>37820</v>
      </c>
      <c r="F273" s="42" t="s">
        <v>148</v>
      </c>
      <c r="G273" s="43" t="s">
        <v>26</v>
      </c>
      <c r="H273" s="44">
        <v>3</v>
      </c>
      <c r="I273" s="45" t="s">
        <v>53</v>
      </c>
      <c r="J273" s="46" t="s">
        <v>65</v>
      </c>
      <c r="K273" s="47">
        <v>883</v>
      </c>
      <c r="L273" s="48">
        <v>8</v>
      </c>
      <c r="M273" s="49">
        <v>45042.736666666657</v>
      </c>
      <c r="N273" s="50">
        <v>45042.736956018518</v>
      </c>
      <c r="O273" s="51" t="s">
        <v>372</v>
      </c>
      <c r="P273" s="52" t="s">
        <v>372</v>
      </c>
      <c r="Q273" s="98" t="s">
        <v>72</v>
      </c>
      <c r="R273" s="53" t="s">
        <v>160</v>
      </c>
      <c r="S273" s="54" t="s">
        <v>121</v>
      </c>
    </row>
    <row r="274" spans="1:19">
      <c r="A274" s="37" t="s">
        <v>147</v>
      </c>
      <c r="B274" s="38">
        <v>4008905</v>
      </c>
      <c r="C274" s="39">
        <v>1</v>
      </c>
      <c r="D274" s="40">
        <v>6</v>
      </c>
      <c r="E274" s="41">
        <v>37820</v>
      </c>
      <c r="F274" s="42" t="s">
        <v>148</v>
      </c>
      <c r="G274" s="43" t="s">
        <v>26</v>
      </c>
      <c r="H274" s="44">
        <v>3</v>
      </c>
      <c r="I274" s="45" t="s">
        <v>53</v>
      </c>
      <c r="J274" s="46" t="s">
        <v>65</v>
      </c>
      <c r="K274" s="47">
        <v>883</v>
      </c>
      <c r="L274" s="48">
        <v>9</v>
      </c>
      <c r="M274" s="49">
        <v>45042.737326388888</v>
      </c>
      <c r="N274" s="50">
        <v>45042.737615740742</v>
      </c>
      <c r="O274" s="51" t="s">
        <v>73</v>
      </c>
      <c r="P274" s="52" t="s">
        <v>372</v>
      </c>
      <c r="Q274" s="98" t="s">
        <v>38</v>
      </c>
      <c r="R274" s="53" t="s">
        <v>160</v>
      </c>
      <c r="S274" s="54" t="s">
        <v>407</v>
      </c>
    </row>
    <row r="275" spans="1:19">
      <c r="A275" s="37" t="s">
        <v>147</v>
      </c>
      <c r="B275" s="38">
        <v>4008894</v>
      </c>
      <c r="C275" s="39">
        <v>1</v>
      </c>
      <c r="D275" s="40">
        <v>6</v>
      </c>
      <c r="E275" s="41">
        <v>37820</v>
      </c>
      <c r="F275" s="42" t="s">
        <v>148</v>
      </c>
      <c r="G275" s="43" t="s">
        <v>26</v>
      </c>
      <c r="H275" s="44">
        <v>3</v>
      </c>
      <c r="I275" s="45" t="s">
        <v>53</v>
      </c>
      <c r="J275" s="46" t="s">
        <v>65</v>
      </c>
      <c r="K275" s="47">
        <v>883</v>
      </c>
      <c r="L275" s="48">
        <v>10</v>
      </c>
      <c r="M275" s="49">
        <v>45042.737881944442</v>
      </c>
      <c r="N275" s="50">
        <v>45042.738171296303</v>
      </c>
      <c r="O275" s="51" t="s">
        <v>73</v>
      </c>
      <c r="P275" s="52" t="s">
        <v>73</v>
      </c>
      <c r="Q275" s="98" t="s">
        <v>398</v>
      </c>
      <c r="R275" s="53" t="s">
        <v>160</v>
      </c>
      <c r="S275" s="54" t="s">
        <v>218</v>
      </c>
    </row>
    <row r="276" spans="1:19">
      <c r="A276" s="37" t="s">
        <v>147</v>
      </c>
      <c r="B276" s="38">
        <v>4008906</v>
      </c>
      <c r="C276" s="39">
        <v>1</v>
      </c>
      <c r="D276" s="40">
        <v>6</v>
      </c>
      <c r="E276" s="41">
        <v>37820</v>
      </c>
      <c r="F276" s="42" t="s">
        <v>148</v>
      </c>
      <c r="G276" s="43" t="s">
        <v>26</v>
      </c>
      <c r="H276" s="44">
        <v>3</v>
      </c>
      <c r="I276" s="45" t="s">
        <v>53</v>
      </c>
      <c r="J276" s="46" t="s">
        <v>65</v>
      </c>
      <c r="K276" s="47">
        <v>883</v>
      </c>
      <c r="L276" s="48">
        <v>11</v>
      </c>
      <c r="M276" s="49">
        <v>45042.738483796304</v>
      </c>
      <c r="N276" s="50">
        <v>45042.73878472222</v>
      </c>
      <c r="O276" s="51" t="s">
        <v>372</v>
      </c>
      <c r="P276" s="52" t="s">
        <v>372</v>
      </c>
      <c r="Q276" s="98" t="s">
        <v>72</v>
      </c>
      <c r="R276" s="53" t="s">
        <v>160</v>
      </c>
      <c r="S276" s="54" t="s">
        <v>121</v>
      </c>
    </row>
    <row r="277" spans="1:19">
      <c r="A277" s="37" t="s">
        <v>147</v>
      </c>
      <c r="B277" s="38">
        <v>4008911</v>
      </c>
      <c r="C277" s="39">
        <v>1</v>
      </c>
      <c r="D277" s="40">
        <v>6</v>
      </c>
      <c r="E277" s="41">
        <v>37820</v>
      </c>
      <c r="F277" s="42" t="s">
        <v>148</v>
      </c>
      <c r="G277" s="43" t="s">
        <v>26</v>
      </c>
      <c r="H277" s="44">
        <v>3</v>
      </c>
      <c r="I277" s="45" t="s">
        <v>53</v>
      </c>
      <c r="J277" s="46" t="s">
        <v>65</v>
      </c>
      <c r="K277" s="47">
        <v>883</v>
      </c>
      <c r="L277" s="48">
        <v>12</v>
      </c>
      <c r="M277" s="49">
        <v>45042.739247685182</v>
      </c>
      <c r="N277" s="50">
        <v>45042.739537037043</v>
      </c>
      <c r="O277" s="51" t="s">
        <v>73</v>
      </c>
      <c r="P277" s="52" t="s">
        <v>372</v>
      </c>
      <c r="Q277" s="98" t="s">
        <v>377</v>
      </c>
      <c r="R277" s="53" t="s">
        <v>160</v>
      </c>
      <c r="S277" s="54" t="s">
        <v>187</v>
      </c>
    </row>
    <row r="278" spans="1:19">
      <c r="A278" s="37" t="s">
        <v>147</v>
      </c>
      <c r="B278" s="38">
        <v>4008913</v>
      </c>
      <c r="C278" s="39">
        <v>1</v>
      </c>
      <c r="D278" s="40">
        <v>6</v>
      </c>
      <c r="E278" s="41">
        <v>37820</v>
      </c>
      <c r="F278" s="42" t="s">
        <v>148</v>
      </c>
      <c r="G278" s="43" t="s">
        <v>26</v>
      </c>
      <c r="H278" s="44">
        <v>3</v>
      </c>
      <c r="I278" s="45" t="s">
        <v>53</v>
      </c>
      <c r="J278" s="46" t="s">
        <v>65</v>
      </c>
      <c r="K278" s="47">
        <v>883</v>
      </c>
      <c r="L278" s="48">
        <v>13</v>
      </c>
      <c r="M278" s="49">
        <v>45042.739803240736</v>
      </c>
      <c r="N278" s="50">
        <v>45042.74009259259</v>
      </c>
      <c r="O278" s="51" t="s">
        <v>372</v>
      </c>
      <c r="P278" s="52" t="s">
        <v>372</v>
      </c>
      <c r="Q278" s="98" t="s">
        <v>381</v>
      </c>
      <c r="R278" s="53" t="s">
        <v>160</v>
      </c>
      <c r="S278" s="54" t="s">
        <v>218</v>
      </c>
    </row>
    <row r="279" spans="1:19">
      <c r="A279" s="37" t="s">
        <v>147</v>
      </c>
      <c r="B279" s="38">
        <v>4008914</v>
      </c>
      <c r="C279" s="39">
        <v>1</v>
      </c>
      <c r="D279" s="40">
        <v>6</v>
      </c>
      <c r="E279" s="41">
        <v>37820</v>
      </c>
      <c r="F279" s="42" t="s">
        <v>148</v>
      </c>
      <c r="G279" s="43" t="s">
        <v>26</v>
      </c>
      <c r="H279" s="44">
        <v>3</v>
      </c>
      <c r="I279" s="45" t="s">
        <v>53</v>
      </c>
      <c r="J279" s="46" t="s">
        <v>65</v>
      </c>
      <c r="K279" s="47">
        <v>883</v>
      </c>
      <c r="L279" s="48">
        <v>14</v>
      </c>
      <c r="M279" s="49">
        <v>45042.740324074082</v>
      </c>
      <c r="N279" s="50">
        <v>45042.740613425929</v>
      </c>
      <c r="O279" s="51" t="s">
        <v>73</v>
      </c>
      <c r="P279" s="52" t="s">
        <v>73</v>
      </c>
      <c r="Q279" s="98" t="s">
        <v>396</v>
      </c>
      <c r="R279" s="53" t="s">
        <v>160</v>
      </c>
      <c r="S279" s="54" t="s">
        <v>268</v>
      </c>
    </row>
    <row r="280" spans="1:19">
      <c r="A280" s="37" t="s">
        <v>147</v>
      </c>
      <c r="B280" s="38">
        <v>4008915</v>
      </c>
      <c r="C280" s="39">
        <v>1</v>
      </c>
      <c r="D280" s="40">
        <v>6</v>
      </c>
      <c r="E280" s="41">
        <v>37820</v>
      </c>
      <c r="F280" s="42" t="s">
        <v>148</v>
      </c>
      <c r="G280" s="43" t="s">
        <v>26</v>
      </c>
      <c r="H280" s="44">
        <v>3</v>
      </c>
      <c r="I280" s="45" t="s">
        <v>53</v>
      </c>
      <c r="J280" s="46" t="s">
        <v>65</v>
      </c>
      <c r="K280" s="47">
        <v>883</v>
      </c>
      <c r="L280" s="48">
        <v>15</v>
      </c>
      <c r="M280" s="49">
        <v>45042.740868055553</v>
      </c>
      <c r="N280" s="50">
        <v>45042.741157407407</v>
      </c>
      <c r="O280" s="51" t="s">
        <v>372</v>
      </c>
      <c r="P280" s="52" t="s">
        <v>372</v>
      </c>
      <c r="Q280" s="98" t="s">
        <v>397</v>
      </c>
      <c r="R280" s="53" t="s">
        <v>160</v>
      </c>
      <c r="S280" s="54" t="s">
        <v>74</v>
      </c>
    </row>
    <row r="281" spans="1:19">
      <c r="A281" s="37" t="s">
        <v>147</v>
      </c>
      <c r="B281" s="38">
        <v>4008919</v>
      </c>
      <c r="C281" s="39">
        <v>1</v>
      </c>
      <c r="D281" s="40">
        <v>6</v>
      </c>
      <c r="E281" s="41">
        <v>37820</v>
      </c>
      <c r="F281" s="42" t="s">
        <v>148</v>
      </c>
      <c r="G281" s="43" t="s">
        <v>26</v>
      </c>
      <c r="H281" s="44">
        <v>3</v>
      </c>
      <c r="I281" s="45" t="s">
        <v>53</v>
      </c>
      <c r="J281" s="46" t="s">
        <v>65</v>
      </c>
      <c r="K281" s="47">
        <v>883</v>
      </c>
      <c r="L281" s="48">
        <v>16</v>
      </c>
      <c r="M281" s="49">
        <v>45042.741400462961</v>
      </c>
      <c r="N281" s="50">
        <v>45042.741701388892</v>
      </c>
      <c r="O281" s="51" t="s">
        <v>73</v>
      </c>
      <c r="P281" s="52" t="s">
        <v>73</v>
      </c>
      <c r="Q281" s="98" t="s">
        <v>397</v>
      </c>
      <c r="R281" s="53" t="s">
        <v>160</v>
      </c>
      <c r="S281" s="54" t="s">
        <v>74</v>
      </c>
    </row>
    <row r="282" spans="1:19">
      <c r="A282" s="37" t="s">
        <v>147</v>
      </c>
      <c r="B282" s="38">
        <v>4008922</v>
      </c>
      <c r="C282" s="39">
        <v>1</v>
      </c>
      <c r="D282" s="40">
        <v>6</v>
      </c>
      <c r="E282" s="41">
        <v>37820</v>
      </c>
      <c r="F282" s="42" t="s">
        <v>148</v>
      </c>
      <c r="G282" s="43" t="s">
        <v>26</v>
      </c>
      <c r="H282" s="44">
        <v>3</v>
      </c>
      <c r="I282" s="45" t="s">
        <v>53</v>
      </c>
      <c r="J282" s="46" t="s">
        <v>65</v>
      </c>
      <c r="K282" s="47">
        <v>883</v>
      </c>
      <c r="L282" s="48">
        <v>17</v>
      </c>
      <c r="M282" s="49">
        <v>45042.741990740738</v>
      </c>
      <c r="N282" s="50">
        <v>45042.742280092592</v>
      </c>
      <c r="O282" s="51" t="s">
        <v>372</v>
      </c>
      <c r="P282" s="52" t="s">
        <v>372</v>
      </c>
      <c r="Q282" s="98" t="s">
        <v>372</v>
      </c>
      <c r="R282" s="53" t="s">
        <v>160</v>
      </c>
      <c r="S282" s="54" t="s">
        <v>287</v>
      </c>
    </row>
    <row r="283" spans="1:19">
      <c r="A283" s="37" t="s">
        <v>147</v>
      </c>
      <c r="B283" s="38">
        <v>4008925</v>
      </c>
      <c r="C283" s="39">
        <v>1</v>
      </c>
      <c r="D283" s="40">
        <v>6</v>
      </c>
      <c r="E283" s="41">
        <v>37820</v>
      </c>
      <c r="F283" s="42" t="s">
        <v>148</v>
      </c>
      <c r="G283" s="43" t="s">
        <v>26</v>
      </c>
      <c r="H283" s="44">
        <v>3</v>
      </c>
      <c r="I283" s="45" t="s">
        <v>53</v>
      </c>
      <c r="J283" s="46" t="s">
        <v>65</v>
      </c>
      <c r="K283" s="47">
        <v>883</v>
      </c>
      <c r="L283" s="48">
        <v>18</v>
      </c>
      <c r="M283" s="49">
        <v>45042.742650462962</v>
      </c>
      <c r="N283" s="50">
        <v>45042.742939814823</v>
      </c>
      <c r="O283" s="51" t="s">
        <v>73</v>
      </c>
      <c r="P283" s="52" t="s">
        <v>372</v>
      </c>
      <c r="Q283" s="98" t="s">
        <v>38</v>
      </c>
      <c r="R283" s="53" t="s">
        <v>160</v>
      </c>
      <c r="S283" s="54" t="s">
        <v>407</v>
      </c>
    </row>
    <row r="284" spans="1:19">
      <c r="A284" s="37" t="s">
        <v>147</v>
      </c>
      <c r="B284" s="38">
        <v>4008928</v>
      </c>
      <c r="C284" s="39">
        <v>1</v>
      </c>
      <c r="D284" s="40">
        <v>6</v>
      </c>
      <c r="E284" s="41">
        <v>37820</v>
      </c>
      <c r="F284" s="42" t="s">
        <v>148</v>
      </c>
      <c r="G284" s="43" t="s">
        <v>26</v>
      </c>
      <c r="H284" s="44">
        <v>3</v>
      </c>
      <c r="I284" s="45" t="s">
        <v>53</v>
      </c>
      <c r="J284" s="46" t="s">
        <v>65</v>
      </c>
      <c r="K284" s="47">
        <v>883</v>
      </c>
      <c r="L284" s="48">
        <v>19</v>
      </c>
      <c r="M284" s="49">
        <v>45042.743194444447</v>
      </c>
      <c r="N284" s="50">
        <v>45042.743495370371</v>
      </c>
      <c r="O284" s="51" t="s">
        <v>73</v>
      </c>
      <c r="P284" s="52" t="s">
        <v>73</v>
      </c>
      <c r="Q284" s="98" t="s">
        <v>398</v>
      </c>
      <c r="R284" s="53" t="s">
        <v>160</v>
      </c>
      <c r="S284" s="54" t="s">
        <v>74</v>
      </c>
    </row>
    <row r="285" spans="1:19">
      <c r="A285" s="37" t="s">
        <v>147</v>
      </c>
      <c r="B285" s="38">
        <v>4008931</v>
      </c>
      <c r="C285" s="39">
        <v>1</v>
      </c>
      <c r="D285" s="40">
        <v>6</v>
      </c>
      <c r="E285" s="41">
        <v>37820</v>
      </c>
      <c r="F285" s="42" t="s">
        <v>148</v>
      </c>
      <c r="G285" s="43" t="s">
        <v>26</v>
      </c>
      <c r="H285" s="44">
        <v>3</v>
      </c>
      <c r="I285" s="45" t="s">
        <v>53</v>
      </c>
      <c r="J285" s="46" t="s">
        <v>65</v>
      </c>
      <c r="K285" s="47">
        <v>883</v>
      </c>
      <c r="L285" s="48">
        <v>20</v>
      </c>
      <c r="M285" s="49">
        <v>45042.743761574071</v>
      </c>
      <c r="N285" s="50">
        <v>45042.744062500002</v>
      </c>
      <c r="O285" s="51" t="s">
        <v>372</v>
      </c>
      <c r="P285" s="52" t="s">
        <v>372</v>
      </c>
      <c r="Q285" s="98" t="s">
        <v>299</v>
      </c>
      <c r="R285" s="53" t="s">
        <v>160</v>
      </c>
      <c r="S285" s="54" t="s">
        <v>376</v>
      </c>
    </row>
    <row r="286" spans="1:19">
      <c r="A286" s="37" t="s">
        <v>147</v>
      </c>
      <c r="B286" s="38">
        <v>4008936</v>
      </c>
      <c r="C286" s="39">
        <v>1</v>
      </c>
      <c r="D286" s="40">
        <v>6</v>
      </c>
      <c r="E286" s="41">
        <v>37820</v>
      </c>
      <c r="F286" s="42" t="s">
        <v>148</v>
      </c>
      <c r="G286" s="43" t="s">
        <v>26</v>
      </c>
      <c r="H286" s="44">
        <v>3</v>
      </c>
      <c r="I286" s="45" t="s">
        <v>53</v>
      </c>
      <c r="J286" s="46" t="s">
        <v>65</v>
      </c>
      <c r="K286" s="47">
        <v>883</v>
      </c>
      <c r="L286" s="48">
        <v>21</v>
      </c>
      <c r="M286" s="49">
        <v>45042.744490740741</v>
      </c>
      <c r="N286" s="50">
        <v>45042.744780092587</v>
      </c>
      <c r="O286" s="51" t="s">
        <v>372</v>
      </c>
      <c r="P286" s="52" t="s">
        <v>372</v>
      </c>
      <c r="Q286" s="98" t="s">
        <v>258</v>
      </c>
      <c r="R286" s="53" t="s">
        <v>160</v>
      </c>
      <c r="S286" s="54" t="s">
        <v>51</v>
      </c>
    </row>
    <row r="287" spans="1:19">
      <c r="A287" s="37" t="s">
        <v>147</v>
      </c>
      <c r="B287" s="38">
        <v>4008952</v>
      </c>
      <c r="C287" s="39">
        <v>1</v>
      </c>
      <c r="D287" s="40">
        <v>6</v>
      </c>
      <c r="E287" s="41">
        <v>37820</v>
      </c>
      <c r="F287" s="42" t="s">
        <v>148</v>
      </c>
      <c r="G287" s="43" t="s">
        <v>26</v>
      </c>
      <c r="H287" s="44">
        <v>3</v>
      </c>
      <c r="I287" s="45" t="s">
        <v>53</v>
      </c>
      <c r="J287" s="46" t="s">
        <v>65</v>
      </c>
      <c r="K287" s="47">
        <v>883</v>
      </c>
      <c r="L287" s="48">
        <v>22</v>
      </c>
      <c r="M287" s="49">
        <v>45042.748124999998</v>
      </c>
      <c r="N287" s="50">
        <v>45042.748414351852</v>
      </c>
      <c r="O287" s="51" t="s">
        <v>372</v>
      </c>
      <c r="P287" s="52" t="s">
        <v>297</v>
      </c>
      <c r="Q287" s="98" t="s">
        <v>353</v>
      </c>
      <c r="R287" s="53" t="s">
        <v>392</v>
      </c>
      <c r="S287" s="54" t="s">
        <v>411</v>
      </c>
    </row>
    <row r="288" spans="1:19">
      <c r="A288" s="37" t="s">
        <v>147</v>
      </c>
      <c r="B288" s="38">
        <v>4008956</v>
      </c>
      <c r="C288" s="39">
        <v>1</v>
      </c>
      <c r="D288" s="40">
        <v>6</v>
      </c>
      <c r="E288" s="41">
        <v>37820</v>
      </c>
      <c r="F288" s="42" t="s">
        <v>148</v>
      </c>
      <c r="G288" s="43" t="s">
        <v>26</v>
      </c>
      <c r="H288" s="44">
        <v>3</v>
      </c>
      <c r="I288" s="45" t="s">
        <v>53</v>
      </c>
      <c r="J288" s="46" t="s">
        <v>65</v>
      </c>
      <c r="K288" s="47">
        <v>883</v>
      </c>
      <c r="L288" s="48">
        <v>23</v>
      </c>
      <c r="M288" s="49">
        <v>45042.748761574083</v>
      </c>
      <c r="N288" s="50">
        <v>45042.749062499999</v>
      </c>
      <c r="O288" s="51" t="s">
        <v>372</v>
      </c>
      <c r="P288" s="52" t="s">
        <v>372</v>
      </c>
      <c r="Q288" s="98" t="s">
        <v>98</v>
      </c>
      <c r="R288" s="53" t="s">
        <v>160</v>
      </c>
      <c r="S288" s="54" t="s">
        <v>384</v>
      </c>
    </row>
    <row r="289" spans="1:19">
      <c r="A289" s="37" t="s">
        <v>147</v>
      </c>
      <c r="B289" s="38">
        <v>4008958</v>
      </c>
      <c r="C289" s="39">
        <v>1</v>
      </c>
      <c r="D289" s="40">
        <v>6</v>
      </c>
      <c r="E289" s="41">
        <v>37820</v>
      </c>
      <c r="F289" s="42" t="s">
        <v>148</v>
      </c>
      <c r="G289" s="43" t="s">
        <v>26</v>
      </c>
      <c r="H289" s="44">
        <v>3</v>
      </c>
      <c r="I289" s="45" t="s">
        <v>53</v>
      </c>
      <c r="J289" s="46" t="s">
        <v>65</v>
      </c>
      <c r="K289" s="47">
        <v>883</v>
      </c>
      <c r="L289" s="48">
        <v>24</v>
      </c>
      <c r="M289" s="49">
        <v>45042.749351851853</v>
      </c>
      <c r="N289" s="50">
        <v>45042.749641203707</v>
      </c>
      <c r="O289" s="51" t="s">
        <v>372</v>
      </c>
      <c r="P289" s="52" t="s">
        <v>372</v>
      </c>
      <c r="Q289" s="98" t="s">
        <v>372</v>
      </c>
      <c r="R289" s="53" t="s">
        <v>160</v>
      </c>
      <c r="S289" s="54" t="s">
        <v>212</v>
      </c>
    </row>
    <row r="290" spans="1:19">
      <c r="A290" s="37" t="s">
        <v>147</v>
      </c>
      <c r="B290" s="38">
        <v>4008964</v>
      </c>
      <c r="C290" s="39">
        <v>1</v>
      </c>
      <c r="D290" s="40">
        <v>6</v>
      </c>
      <c r="E290" s="41">
        <v>37820</v>
      </c>
      <c r="F290" s="42" t="s">
        <v>148</v>
      </c>
      <c r="G290" s="43" t="s">
        <v>26</v>
      </c>
      <c r="H290" s="44">
        <v>3</v>
      </c>
      <c r="I290" s="45" t="s">
        <v>53</v>
      </c>
      <c r="J290" s="46" t="s">
        <v>65</v>
      </c>
      <c r="K290" s="47">
        <v>883</v>
      </c>
      <c r="L290" s="48">
        <v>25</v>
      </c>
      <c r="M290" s="49">
        <v>45042.750439814823</v>
      </c>
      <c r="N290" s="50">
        <v>45042.750740740739</v>
      </c>
      <c r="O290" s="51" t="s">
        <v>372</v>
      </c>
      <c r="P290" s="52" t="s">
        <v>372</v>
      </c>
      <c r="Q290" s="98" t="s">
        <v>404</v>
      </c>
      <c r="R290" s="53" t="s">
        <v>160</v>
      </c>
      <c r="S290" s="54" t="s">
        <v>179</v>
      </c>
    </row>
    <row r="291" spans="1:19">
      <c r="A291" s="37" t="s">
        <v>147</v>
      </c>
      <c r="B291" s="38">
        <v>4008969</v>
      </c>
      <c r="C291" s="39">
        <v>1</v>
      </c>
      <c r="D291" s="40">
        <v>6</v>
      </c>
      <c r="E291" s="41">
        <v>37820</v>
      </c>
      <c r="F291" s="42" t="s">
        <v>148</v>
      </c>
      <c r="G291" s="43" t="s">
        <v>26</v>
      </c>
      <c r="H291" s="44">
        <v>3</v>
      </c>
      <c r="I291" s="45" t="s">
        <v>53</v>
      </c>
      <c r="J291" s="46" t="s">
        <v>65</v>
      </c>
      <c r="K291" s="47">
        <v>883</v>
      </c>
      <c r="L291" s="48">
        <v>26</v>
      </c>
      <c r="M291" s="49">
        <v>45042.75105324074</v>
      </c>
      <c r="N291" s="50">
        <v>45042.751354166663</v>
      </c>
      <c r="O291" s="51" t="s">
        <v>372</v>
      </c>
      <c r="P291" s="52" t="s">
        <v>372</v>
      </c>
      <c r="Q291" s="98" t="s">
        <v>72</v>
      </c>
      <c r="R291" s="53" t="s">
        <v>160</v>
      </c>
      <c r="S291" s="54" t="s">
        <v>388</v>
      </c>
    </row>
    <row r="292" spans="1:19">
      <c r="A292" s="37" t="s">
        <v>147</v>
      </c>
      <c r="B292" s="38">
        <v>4008972</v>
      </c>
      <c r="C292" s="39">
        <v>1</v>
      </c>
      <c r="D292" s="40">
        <v>6</v>
      </c>
      <c r="E292" s="41">
        <v>37820</v>
      </c>
      <c r="F292" s="42" t="s">
        <v>148</v>
      </c>
      <c r="G292" s="43" t="s">
        <v>26</v>
      </c>
      <c r="H292" s="44">
        <v>3</v>
      </c>
      <c r="I292" s="45" t="s">
        <v>53</v>
      </c>
      <c r="J292" s="46" t="s">
        <v>65</v>
      </c>
      <c r="K292" s="47">
        <v>883</v>
      </c>
      <c r="L292" s="48">
        <v>27</v>
      </c>
      <c r="M292" s="49">
        <v>45042.751562500001</v>
      </c>
      <c r="N292" s="50">
        <v>45042.751863425918</v>
      </c>
      <c r="O292" s="51" t="s">
        <v>372</v>
      </c>
      <c r="P292" s="52" t="s">
        <v>372</v>
      </c>
      <c r="Q292" s="98" t="s">
        <v>396</v>
      </c>
      <c r="R292" s="53" t="s">
        <v>160</v>
      </c>
      <c r="S292" s="54" t="s">
        <v>193</v>
      </c>
    </row>
    <row r="293" spans="1:19">
      <c r="A293" s="37" t="s">
        <v>147</v>
      </c>
      <c r="B293" s="38">
        <v>4008976</v>
      </c>
      <c r="C293" s="39">
        <v>1</v>
      </c>
      <c r="D293" s="40">
        <v>6</v>
      </c>
      <c r="E293" s="41">
        <v>37820</v>
      </c>
      <c r="F293" s="42" t="s">
        <v>148</v>
      </c>
      <c r="G293" s="43" t="s">
        <v>26</v>
      </c>
      <c r="H293" s="44">
        <v>3</v>
      </c>
      <c r="I293" s="45" t="s">
        <v>53</v>
      </c>
      <c r="J293" s="46" t="s">
        <v>65</v>
      </c>
      <c r="K293" s="47">
        <v>883</v>
      </c>
      <c r="L293" s="48">
        <v>28</v>
      </c>
      <c r="M293" s="49">
        <v>45042.752106481479</v>
      </c>
      <c r="N293" s="50">
        <v>45042.75240740741</v>
      </c>
      <c r="O293" s="51" t="s">
        <v>372</v>
      </c>
      <c r="P293" s="52" t="s">
        <v>372</v>
      </c>
      <c r="Q293" s="98" t="s">
        <v>397</v>
      </c>
      <c r="R293" s="53" t="s">
        <v>160</v>
      </c>
      <c r="S293" s="54" t="s">
        <v>74</v>
      </c>
    </row>
    <row r="294" spans="1:19">
      <c r="A294" s="37" t="s">
        <v>147</v>
      </c>
      <c r="B294" s="38">
        <v>4008980</v>
      </c>
      <c r="C294" s="39">
        <v>1</v>
      </c>
      <c r="D294" s="40">
        <v>6</v>
      </c>
      <c r="E294" s="41">
        <v>37820</v>
      </c>
      <c r="F294" s="42" t="s">
        <v>148</v>
      </c>
      <c r="G294" s="43" t="s">
        <v>26</v>
      </c>
      <c r="H294" s="44">
        <v>3</v>
      </c>
      <c r="I294" s="45" t="s">
        <v>53</v>
      </c>
      <c r="J294" s="46" t="s">
        <v>65</v>
      </c>
      <c r="K294" s="47">
        <v>883</v>
      </c>
      <c r="L294" s="48">
        <v>29</v>
      </c>
      <c r="M294" s="49">
        <v>45042.752615740741</v>
      </c>
      <c r="N294" s="50">
        <v>45042.752916666657</v>
      </c>
      <c r="O294" s="51" t="s">
        <v>372</v>
      </c>
      <c r="P294" s="52" t="s">
        <v>372</v>
      </c>
      <c r="Q294" s="98" t="s">
        <v>396</v>
      </c>
      <c r="R294" s="53" t="s">
        <v>160</v>
      </c>
      <c r="S294" s="54" t="s">
        <v>193</v>
      </c>
    </row>
    <row r="295" spans="1:19">
      <c r="A295" s="37" t="s">
        <v>147</v>
      </c>
      <c r="B295" s="38">
        <v>4008983</v>
      </c>
      <c r="C295" s="39">
        <v>1</v>
      </c>
      <c r="D295" s="40">
        <v>6</v>
      </c>
      <c r="E295" s="41">
        <v>37820</v>
      </c>
      <c r="F295" s="42" t="s">
        <v>148</v>
      </c>
      <c r="G295" s="43" t="s">
        <v>26</v>
      </c>
      <c r="H295" s="44">
        <v>3</v>
      </c>
      <c r="I295" s="45" t="s">
        <v>53</v>
      </c>
      <c r="J295" s="46" t="s">
        <v>65</v>
      </c>
      <c r="K295" s="47">
        <v>883</v>
      </c>
      <c r="L295" s="48">
        <v>30</v>
      </c>
      <c r="M295" s="49">
        <v>45042.753125000003</v>
      </c>
      <c r="N295" s="50">
        <v>45042.753425925926</v>
      </c>
      <c r="O295" s="51" t="s">
        <v>372</v>
      </c>
      <c r="P295" s="52" t="s">
        <v>372</v>
      </c>
      <c r="Q295" s="98" t="s">
        <v>122</v>
      </c>
      <c r="R295" s="53" t="s">
        <v>160</v>
      </c>
      <c r="S295" s="54" t="s">
        <v>193</v>
      </c>
    </row>
    <row r="296" spans="1:19">
      <c r="A296" s="37" t="s">
        <v>147</v>
      </c>
      <c r="B296" s="38">
        <v>4008986</v>
      </c>
      <c r="C296" s="39">
        <v>1</v>
      </c>
      <c r="D296" s="40">
        <v>6</v>
      </c>
      <c r="E296" s="41">
        <v>37820</v>
      </c>
      <c r="F296" s="42" t="s">
        <v>148</v>
      </c>
      <c r="G296" s="43" t="s">
        <v>26</v>
      </c>
      <c r="H296" s="44">
        <v>3</v>
      </c>
      <c r="I296" s="45" t="s">
        <v>53</v>
      </c>
      <c r="J296" s="46" t="s">
        <v>65</v>
      </c>
      <c r="K296" s="47">
        <v>883</v>
      </c>
      <c r="L296" s="48">
        <v>31</v>
      </c>
      <c r="M296" s="49">
        <v>45042.753634259258</v>
      </c>
      <c r="N296" s="50">
        <v>45042.753935185188</v>
      </c>
      <c r="O296" s="51" t="s">
        <v>73</v>
      </c>
      <c r="P296" s="52" t="s">
        <v>73</v>
      </c>
      <c r="Q296" s="98" t="s">
        <v>122</v>
      </c>
      <c r="R296" s="53" t="s">
        <v>160</v>
      </c>
      <c r="S296" s="54" t="s">
        <v>193</v>
      </c>
    </row>
    <row r="297" spans="1:19">
      <c r="A297" s="37" t="s">
        <v>147</v>
      </c>
      <c r="B297" s="38">
        <v>4008993</v>
      </c>
      <c r="C297" s="39">
        <v>1</v>
      </c>
      <c r="D297" s="40">
        <v>6</v>
      </c>
      <c r="E297" s="41">
        <v>37820</v>
      </c>
      <c r="F297" s="42" t="s">
        <v>148</v>
      </c>
      <c r="G297" s="43" t="s">
        <v>26</v>
      </c>
      <c r="H297" s="44">
        <v>3</v>
      </c>
      <c r="I297" s="45" t="s">
        <v>53</v>
      </c>
      <c r="J297" s="46" t="s">
        <v>65</v>
      </c>
      <c r="K297" s="47">
        <v>883</v>
      </c>
      <c r="L297" s="48">
        <v>32</v>
      </c>
      <c r="M297" s="49">
        <v>45042.754675925928</v>
      </c>
      <c r="N297" s="50">
        <v>45042.754965277767</v>
      </c>
      <c r="O297" s="51" t="s">
        <v>372</v>
      </c>
      <c r="P297" s="52" t="s">
        <v>372</v>
      </c>
      <c r="Q297" s="98" t="s">
        <v>378</v>
      </c>
      <c r="R297" s="53" t="s">
        <v>160</v>
      </c>
      <c r="S297" s="54" t="s">
        <v>412</v>
      </c>
    </row>
    <row r="298" spans="1:19">
      <c r="A298" s="37" t="s">
        <v>147</v>
      </c>
      <c r="B298" s="38">
        <v>4008998</v>
      </c>
      <c r="C298" s="39">
        <v>1</v>
      </c>
      <c r="D298" s="40">
        <v>6</v>
      </c>
      <c r="E298" s="41">
        <v>37820</v>
      </c>
      <c r="F298" s="42" t="s">
        <v>148</v>
      </c>
      <c r="G298" s="43" t="s">
        <v>26</v>
      </c>
      <c r="H298" s="44">
        <v>3</v>
      </c>
      <c r="I298" s="45" t="s">
        <v>53</v>
      </c>
      <c r="J298" s="46" t="s">
        <v>65</v>
      </c>
      <c r="K298" s="47">
        <v>883</v>
      </c>
      <c r="L298" s="48">
        <v>33</v>
      </c>
      <c r="M298" s="49">
        <v>45042.755266203712</v>
      </c>
      <c r="N298" s="50">
        <v>45042.755567129629</v>
      </c>
      <c r="O298" s="51" t="s">
        <v>73</v>
      </c>
      <c r="P298" s="52" t="s">
        <v>73</v>
      </c>
      <c r="Q298" s="98" t="s">
        <v>73</v>
      </c>
      <c r="R298" s="53" t="s">
        <v>160</v>
      </c>
      <c r="S298" s="54" t="s">
        <v>287</v>
      </c>
    </row>
    <row r="299" spans="1:19">
      <c r="A299" s="37" t="s">
        <v>147</v>
      </c>
      <c r="B299" s="38">
        <v>4009001</v>
      </c>
      <c r="C299" s="39">
        <v>1</v>
      </c>
      <c r="D299" s="40">
        <v>6</v>
      </c>
      <c r="E299" s="41">
        <v>37820</v>
      </c>
      <c r="F299" s="42" t="s">
        <v>148</v>
      </c>
      <c r="G299" s="43" t="s">
        <v>26</v>
      </c>
      <c r="H299" s="44">
        <v>3</v>
      </c>
      <c r="I299" s="45" t="s">
        <v>53</v>
      </c>
      <c r="J299" s="46" t="s">
        <v>65</v>
      </c>
      <c r="K299" s="47">
        <v>883</v>
      </c>
      <c r="L299" s="48">
        <v>34</v>
      </c>
      <c r="M299" s="49">
        <v>45042.75576388889</v>
      </c>
      <c r="N299" s="50">
        <v>45042.756064814806</v>
      </c>
      <c r="O299" s="51" t="s">
        <v>372</v>
      </c>
      <c r="P299" s="52" t="s">
        <v>372</v>
      </c>
      <c r="Q299" s="98" t="s">
        <v>122</v>
      </c>
      <c r="R299" s="53" t="s">
        <v>160</v>
      </c>
      <c r="S299" s="54" t="s">
        <v>209</v>
      </c>
    </row>
    <row r="300" spans="1:19">
      <c r="A300" s="37" t="s">
        <v>147</v>
      </c>
      <c r="B300" s="38">
        <v>4009003</v>
      </c>
      <c r="C300" s="39">
        <v>1</v>
      </c>
      <c r="D300" s="40">
        <v>6</v>
      </c>
      <c r="E300" s="41">
        <v>37820</v>
      </c>
      <c r="F300" s="42" t="s">
        <v>148</v>
      </c>
      <c r="G300" s="43" t="s">
        <v>26</v>
      </c>
      <c r="H300" s="44">
        <v>3</v>
      </c>
      <c r="I300" s="45" t="s">
        <v>53</v>
      </c>
      <c r="J300" s="46" t="s">
        <v>65</v>
      </c>
      <c r="K300" s="47">
        <v>883</v>
      </c>
      <c r="L300" s="48">
        <v>35</v>
      </c>
      <c r="M300" s="49">
        <v>45042.756296296298</v>
      </c>
      <c r="N300" s="50">
        <v>45042.756585648152</v>
      </c>
      <c r="O300" s="51" t="s">
        <v>372</v>
      </c>
      <c r="P300" s="52" t="s">
        <v>372</v>
      </c>
      <c r="Q300" s="98" t="s">
        <v>382</v>
      </c>
      <c r="R300" s="53" t="s">
        <v>160</v>
      </c>
      <c r="S300" s="54" t="s">
        <v>268</v>
      </c>
    </row>
    <row r="301" spans="1:19">
      <c r="A301" s="37" t="s">
        <v>147</v>
      </c>
      <c r="B301" s="38">
        <v>4009006</v>
      </c>
      <c r="C301" s="39">
        <v>1</v>
      </c>
      <c r="D301" s="40">
        <v>6</v>
      </c>
      <c r="E301" s="41">
        <v>37820</v>
      </c>
      <c r="F301" s="42" t="s">
        <v>148</v>
      </c>
      <c r="G301" s="43" t="s">
        <v>26</v>
      </c>
      <c r="H301" s="44">
        <v>3</v>
      </c>
      <c r="I301" s="45" t="s">
        <v>53</v>
      </c>
      <c r="J301" s="46" t="s">
        <v>65</v>
      </c>
      <c r="K301" s="47">
        <v>883</v>
      </c>
      <c r="L301" s="48">
        <v>36</v>
      </c>
      <c r="M301" s="49">
        <v>45042.757025462961</v>
      </c>
      <c r="N301" s="50">
        <v>45042.757314814808</v>
      </c>
      <c r="O301" s="51" t="s">
        <v>372</v>
      </c>
      <c r="P301" s="52" t="s">
        <v>372</v>
      </c>
      <c r="Q301" s="98" t="s">
        <v>256</v>
      </c>
      <c r="R301" s="53" t="s">
        <v>160</v>
      </c>
      <c r="S301" s="54" t="s">
        <v>51</v>
      </c>
    </row>
    <row r="302" spans="1:19">
      <c r="A302" s="37" t="s">
        <v>147</v>
      </c>
      <c r="B302" s="38">
        <v>4009010</v>
      </c>
      <c r="C302" s="39">
        <v>1</v>
      </c>
      <c r="D302" s="40">
        <v>6</v>
      </c>
      <c r="E302" s="41">
        <v>37820</v>
      </c>
      <c r="F302" s="42" t="s">
        <v>148</v>
      </c>
      <c r="G302" s="43" t="s">
        <v>26</v>
      </c>
      <c r="H302" s="44">
        <v>3</v>
      </c>
      <c r="I302" s="45" t="s">
        <v>53</v>
      </c>
      <c r="J302" s="46" t="s">
        <v>65</v>
      </c>
      <c r="K302" s="47">
        <v>883</v>
      </c>
      <c r="L302" s="48">
        <v>37</v>
      </c>
      <c r="M302" s="49">
        <v>45042.757523148153</v>
      </c>
      <c r="N302" s="50">
        <v>45042.757824074077</v>
      </c>
      <c r="O302" s="51" t="s">
        <v>372</v>
      </c>
      <c r="P302" s="52" t="s">
        <v>372</v>
      </c>
      <c r="Q302" s="98" t="s">
        <v>122</v>
      </c>
      <c r="R302" s="53" t="s">
        <v>160</v>
      </c>
      <c r="S302" s="54" t="s">
        <v>193</v>
      </c>
    </row>
    <row r="303" spans="1:19">
      <c r="A303" s="37" t="s">
        <v>147</v>
      </c>
      <c r="B303" s="38">
        <v>4009012</v>
      </c>
      <c r="C303" s="39">
        <v>1</v>
      </c>
      <c r="D303" s="40">
        <v>6</v>
      </c>
      <c r="E303" s="41">
        <v>37820</v>
      </c>
      <c r="F303" s="42" t="s">
        <v>148</v>
      </c>
      <c r="G303" s="43" t="s">
        <v>26</v>
      </c>
      <c r="H303" s="44">
        <v>3</v>
      </c>
      <c r="I303" s="45" t="s">
        <v>53</v>
      </c>
      <c r="J303" s="46" t="s">
        <v>65</v>
      </c>
      <c r="K303" s="47">
        <v>883</v>
      </c>
      <c r="L303" s="48">
        <v>38</v>
      </c>
      <c r="M303" s="49">
        <v>45042.758032407408</v>
      </c>
      <c r="N303" s="50">
        <v>45042.758321759262</v>
      </c>
      <c r="O303" s="51" t="s">
        <v>73</v>
      </c>
      <c r="P303" s="52" t="s">
        <v>73</v>
      </c>
      <c r="Q303" s="98" t="s">
        <v>122</v>
      </c>
      <c r="R303" s="53" t="s">
        <v>160</v>
      </c>
      <c r="S303" s="54" t="s">
        <v>193</v>
      </c>
    </row>
    <row r="304" spans="1:19">
      <c r="A304" s="37" t="s">
        <v>147</v>
      </c>
      <c r="B304" s="38">
        <v>4009016</v>
      </c>
      <c r="C304" s="39">
        <v>1</v>
      </c>
      <c r="D304" s="40">
        <v>6</v>
      </c>
      <c r="E304" s="41">
        <v>37820</v>
      </c>
      <c r="F304" s="42" t="s">
        <v>148</v>
      </c>
      <c r="G304" s="43" t="s">
        <v>26</v>
      </c>
      <c r="H304" s="44">
        <v>3</v>
      </c>
      <c r="I304" s="45" t="s">
        <v>53</v>
      </c>
      <c r="J304" s="46" t="s">
        <v>65</v>
      </c>
      <c r="K304" s="47">
        <v>883</v>
      </c>
      <c r="L304" s="48">
        <v>39</v>
      </c>
      <c r="M304" s="49">
        <v>45042.758553240739</v>
      </c>
      <c r="N304" s="50">
        <v>45042.75885416667</v>
      </c>
      <c r="O304" s="51" t="s">
        <v>73</v>
      </c>
      <c r="P304" s="52" t="s">
        <v>73</v>
      </c>
      <c r="Q304" s="98" t="s">
        <v>382</v>
      </c>
      <c r="R304" s="53" t="s">
        <v>160</v>
      </c>
      <c r="S304" s="54" t="s">
        <v>268</v>
      </c>
    </row>
    <row r="305" spans="1:19">
      <c r="A305" s="37" t="s">
        <v>147</v>
      </c>
      <c r="B305" s="38">
        <v>4009018</v>
      </c>
      <c r="C305" s="39">
        <v>1</v>
      </c>
      <c r="D305" s="40">
        <v>6</v>
      </c>
      <c r="E305" s="41">
        <v>37820</v>
      </c>
      <c r="F305" s="42" t="s">
        <v>148</v>
      </c>
      <c r="G305" s="43" t="s">
        <v>26</v>
      </c>
      <c r="H305" s="44">
        <v>3</v>
      </c>
      <c r="I305" s="45" t="s">
        <v>53</v>
      </c>
      <c r="J305" s="46" t="s">
        <v>65</v>
      </c>
      <c r="K305" s="47">
        <v>883</v>
      </c>
      <c r="L305" s="48">
        <v>40</v>
      </c>
      <c r="M305" s="49">
        <v>45042.759062500001</v>
      </c>
      <c r="N305" s="50">
        <v>45042.759351851862</v>
      </c>
      <c r="O305" s="51" t="s">
        <v>372</v>
      </c>
      <c r="P305" s="52" t="s">
        <v>372</v>
      </c>
      <c r="Q305" s="98" t="s">
        <v>122</v>
      </c>
      <c r="R305" s="53" t="s">
        <v>160</v>
      </c>
      <c r="S305" s="54" t="s">
        <v>193</v>
      </c>
    </row>
    <row r="306" spans="1:19">
      <c r="A306" s="37" t="s">
        <v>147</v>
      </c>
      <c r="B306" s="38">
        <v>4009022</v>
      </c>
      <c r="C306" s="39">
        <v>1</v>
      </c>
      <c r="D306" s="40">
        <v>6</v>
      </c>
      <c r="E306" s="41">
        <v>37820</v>
      </c>
      <c r="F306" s="42" t="s">
        <v>148</v>
      </c>
      <c r="G306" s="43" t="s">
        <v>26</v>
      </c>
      <c r="H306" s="44">
        <v>3</v>
      </c>
      <c r="I306" s="45" t="s">
        <v>53</v>
      </c>
      <c r="J306" s="46" t="s">
        <v>65</v>
      </c>
      <c r="K306" s="47">
        <v>883</v>
      </c>
      <c r="L306" s="48">
        <v>41</v>
      </c>
      <c r="M306" s="49">
        <v>45042.759618055563</v>
      </c>
      <c r="N306" s="50">
        <v>45042.75990740741</v>
      </c>
      <c r="O306" s="51" t="s">
        <v>372</v>
      </c>
      <c r="P306" s="52" t="s">
        <v>372</v>
      </c>
      <c r="Q306" s="98" t="s">
        <v>398</v>
      </c>
      <c r="R306" s="53" t="s">
        <v>160</v>
      </c>
      <c r="S306" s="54" t="s">
        <v>74</v>
      </c>
    </row>
    <row r="307" spans="1:19">
      <c r="A307" s="37" t="s">
        <v>147</v>
      </c>
      <c r="B307" s="38">
        <v>4009024</v>
      </c>
      <c r="C307" s="39">
        <v>1</v>
      </c>
      <c r="D307" s="40">
        <v>6</v>
      </c>
      <c r="E307" s="41">
        <v>37820</v>
      </c>
      <c r="F307" s="42" t="s">
        <v>148</v>
      </c>
      <c r="G307" s="43" t="s">
        <v>26</v>
      </c>
      <c r="H307" s="44">
        <v>3</v>
      </c>
      <c r="I307" s="45" t="s">
        <v>53</v>
      </c>
      <c r="J307" s="46" t="s">
        <v>65</v>
      </c>
      <c r="K307" s="47">
        <v>883</v>
      </c>
      <c r="L307" s="48">
        <v>42</v>
      </c>
      <c r="M307" s="49">
        <v>45042.760162037041</v>
      </c>
      <c r="N307" s="50">
        <v>45042.760451388887</v>
      </c>
      <c r="O307" s="51" t="s">
        <v>73</v>
      </c>
      <c r="P307" s="52" t="s">
        <v>73</v>
      </c>
      <c r="Q307" s="98" t="s">
        <v>398</v>
      </c>
      <c r="R307" s="53" t="s">
        <v>160</v>
      </c>
      <c r="S307" s="54" t="s">
        <v>74</v>
      </c>
    </row>
    <row r="308" spans="1:19">
      <c r="A308" s="37" t="s">
        <v>147</v>
      </c>
      <c r="B308" s="38">
        <v>4009026</v>
      </c>
      <c r="C308" s="39">
        <v>1</v>
      </c>
      <c r="D308" s="40">
        <v>6</v>
      </c>
      <c r="E308" s="41">
        <v>37820</v>
      </c>
      <c r="F308" s="42" t="s">
        <v>148</v>
      </c>
      <c r="G308" s="43" t="s">
        <v>26</v>
      </c>
      <c r="H308" s="44">
        <v>3</v>
      </c>
      <c r="I308" s="45" t="s">
        <v>53</v>
      </c>
      <c r="J308" s="46" t="s">
        <v>65</v>
      </c>
      <c r="K308" s="47">
        <v>883</v>
      </c>
      <c r="L308" s="48">
        <v>43</v>
      </c>
      <c r="M308" s="49">
        <v>45042.760694444441</v>
      </c>
      <c r="N308" s="50">
        <v>45042.760995370372</v>
      </c>
      <c r="O308" s="51" t="s">
        <v>73</v>
      </c>
      <c r="P308" s="52" t="s">
        <v>73</v>
      </c>
      <c r="Q308" s="98" t="s">
        <v>397</v>
      </c>
      <c r="R308" s="53" t="s">
        <v>160</v>
      </c>
      <c r="S308" s="54" t="s">
        <v>74</v>
      </c>
    </row>
    <row r="309" spans="1:19">
      <c r="A309" s="37" t="s">
        <v>147</v>
      </c>
      <c r="B309" s="38">
        <v>4009028</v>
      </c>
      <c r="C309" s="39">
        <v>1</v>
      </c>
      <c r="D309" s="40">
        <v>6</v>
      </c>
      <c r="E309" s="41">
        <v>37820</v>
      </c>
      <c r="F309" s="42" t="s">
        <v>148</v>
      </c>
      <c r="G309" s="43" t="s">
        <v>26</v>
      </c>
      <c r="H309" s="44">
        <v>3</v>
      </c>
      <c r="I309" s="45" t="s">
        <v>53</v>
      </c>
      <c r="J309" s="46" t="s">
        <v>65</v>
      </c>
      <c r="K309" s="47">
        <v>883</v>
      </c>
      <c r="L309" s="48">
        <v>44</v>
      </c>
      <c r="M309" s="49">
        <v>45042.761180555557</v>
      </c>
      <c r="N309" s="50">
        <v>45042.761481481481</v>
      </c>
      <c r="O309" s="51" t="s">
        <v>372</v>
      </c>
      <c r="P309" s="52" t="s">
        <v>372</v>
      </c>
      <c r="Q309" s="98" t="s">
        <v>395</v>
      </c>
      <c r="R309" s="53" t="s">
        <v>160</v>
      </c>
      <c r="S309" s="54" t="s">
        <v>191</v>
      </c>
    </row>
    <row r="310" spans="1:19">
      <c r="A310" s="37" t="s">
        <v>147</v>
      </c>
      <c r="B310" s="38">
        <v>4009031</v>
      </c>
      <c r="C310" s="39">
        <v>1</v>
      </c>
      <c r="D310" s="40">
        <v>6</v>
      </c>
      <c r="E310" s="41">
        <v>37820</v>
      </c>
      <c r="F310" s="42" t="s">
        <v>148</v>
      </c>
      <c r="G310" s="43" t="s">
        <v>26</v>
      </c>
      <c r="H310" s="44">
        <v>3</v>
      </c>
      <c r="I310" s="45" t="s">
        <v>53</v>
      </c>
      <c r="J310" s="46" t="s">
        <v>65</v>
      </c>
      <c r="K310" s="47">
        <v>883</v>
      </c>
      <c r="L310" s="48">
        <v>45</v>
      </c>
      <c r="M310" s="49">
        <v>45042.761678240742</v>
      </c>
      <c r="N310" s="50">
        <v>45042.761979166673</v>
      </c>
      <c r="O310" s="51" t="s">
        <v>73</v>
      </c>
      <c r="P310" s="52" t="s">
        <v>73</v>
      </c>
      <c r="Q310" s="98" t="s">
        <v>394</v>
      </c>
      <c r="R310" s="53" t="s">
        <v>160</v>
      </c>
      <c r="S310" s="54" t="s">
        <v>209</v>
      </c>
    </row>
    <row r="311" spans="1:19">
      <c r="A311" s="37" t="s">
        <v>147</v>
      </c>
      <c r="B311" s="38">
        <v>4009033</v>
      </c>
      <c r="C311" s="39">
        <v>1</v>
      </c>
      <c r="D311" s="40">
        <v>6</v>
      </c>
      <c r="E311" s="41">
        <v>37820</v>
      </c>
      <c r="F311" s="42" t="s">
        <v>148</v>
      </c>
      <c r="G311" s="43" t="s">
        <v>26</v>
      </c>
      <c r="H311" s="44">
        <v>3</v>
      </c>
      <c r="I311" s="45" t="s">
        <v>53</v>
      </c>
      <c r="J311" s="46" t="s">
        <v>65</v>
      </c>
      <c r="K311" s="47">
        <v>883</v>
      </c>
      <c r="L311" s="48">
        <v>46</v>
      </c>
      <c r="M311" s="49">
        <v>45042.762175925927</v>
      </c>
      <c r="N311" s="50">
        <v>45042.762476851851</v>
      </c>
      <c r="O311" s="51" t="s">
        <v>73</v>
      </c>
      <c r="P311" s="52" t="s">
        <v>372</v>
      </c>
      <c r="Q311" s="98" t="s">
        <v>122</v>
      </c>
      <c r="R311" s="53" t="s">
        <v>160</v>
      </c>
      <c r="S311" s="54" t="s">
        <v>209</v>
      </c>
    </row>
    <row r="312" spans="1:19">
      <c r="A312" s="37" t="s">
        <v>147</v>
      </c>
      <c r="B312" s="38">
        <v>4009036</v>
      </c>
      <c r="C312" s="39">
        <v>1</v>
      </c>
      <c r="D312" s="40">
        <v>6</v>
      </c>
      <c r="E312" s="41">
        <v>37820</v>
      </c>
      <c r="F312" s="42" t="s">
        <v>148</v>
      </c>
      <c r="G312" s="43" t="s">
        <v>26</v>
      </c>
      <c r="H312" s="44">
        <v>3</v>
      </c>
      <c r="I312" s="45" t="s">
        <v>53</v>
      </c>
      <c r="J312" s="46" t="s">
        <v>65</v>
      </c>
      <c r="K312" s="47">
        <v>883</v>
      </c>
      <c r="L312" s="48">
        <v>47</v>
      </c>
      <c r="M312" s="49">
        <v>45042.762708333343</v>
      </c>
      <c r="N312" s="50">
        <v>45042.763009259259</v>
      </c>
      <c r="O312" s="51" t="s">
        <v>372</v>
      </c>
      <c r="P312" s="52" t="s">
        <v>372</v>
      </c>
      <c r="Q312" s="98" t="s">
        <v>397</v>
      </c>
      <c r="R312" s="53" t="s">
        <v>160</v>
      </c>
      <c r="S312" s="54" t="s">
        <v>210</v>
      </c>
    </row>
    <row r="313" spans="1:19">
      <c r="A313" s="37" t="s">
        <v>147</v>
      </c>
      <c r="B313" s="38">
        <v>4009040</v>
      </c>
      <c r="C313" s="39">
        <v>1</v>
      </c>
      <c r="D313" s="40">
        <v>6</v>
      </c>
      <c r="E313" s="41">
        <v>37820</v>
      </c>
      <c r="F313" s="42" t="s">
        <v>148</v>
      </c>
      <c r="G313" s="43" t="s">
        <v>26</v>
      </c>
      <c r="H313" s="44">
        <v>3</v>
      </c>
      <c r="I313" s="45" t="s">
        <v>53</v>
      </c>
      <c r="J313" s="46" t="s">
        <v>65</v>
      </c>
      <c r="K313" s="47">
        <v>883</v>
      </c>
      <c r="L313" s="48">
        <v>48</v>
      </c>
      <c r="M313" s="49">
        <v>45042.763333333343</v>
      </c>
      <c r="N313" s="50">
        <v>45042.76363425926</v>
      </c>
      <c r="O313" s="51" t="s">
        <v>372</v>
      </c>
      <c r="P313" s="52" t="s">
        <v>372</v>
      </c>
      <c r="Q313" s="98" t="s">
        <v>284</v>
      </c>
      <c r="R313" s="53" t="s">
        <v>160</v>
      </c>
      <c r="S313" s="54" t="s">
        <v>245</v>
      </c>
    </row>
    <row r="314" spans="1:19">
      <c r="A314" s="37" t="s">
        <v>147</v>
      </c>
      <c r="B314" s="38">
        <v>4009042</v>
      </c>
      <c r="C314" s="39">
        <v>1</v>
      </c>
      <c r="D314" s="40">
        <v>6</v>
      </c>
      <c r="E314" s="41">
        <v>37820</v>
      </c>
      <c r="F314" s="42" t="s">
        <v>148</v>
      </c>
      <c r="G314" s="43" t="s">
        <v>26</v>
      </c>
      <c r="H314" s="44">
        <v>3</v>
      </c>
      <c r="I314" s="45" t="s">
        <v>53</v>
      </c>
      <c r="J314" s="46" t="s">
        <v>65</v>
      </c>
      <c r="K314" s="47">
        <v>883</v>
      </c>
      <c r="L314" s="48">
        <v>49</v>
      </c>
      <c r="M314" s="49">
        <v>45042.763877314806</v>
      </c>
      <c r="N314" s="50">
        <v>45042.764166666668</v>
      </c>
      <c r="O314" s="51" t="s">
        <v>73</v>
      </c>
      <c r="P314" s="52" t="s">
        <v>372</v>
      </c>
      <c r="Q314" s="98" t="s">
        <v>397</v>
      </c>
      <c r="R314" s="53" t="s">
        <v>160</v>
      </c>
      <c r="S314" s="54" t="s">
        <v>74</v>
      </c>
    </row>
    <row r="315" spans="1:19">
      <c r="A315" s="37" t="s">
        <v>147</v>
      </c>
      <c r="B315" s="38">
        <v>4009045</v>
      </c>
      <c r="C315" s="39">
        <v>1</v>
      </c>
      <c r="D315" s="40">
        <v>6</v>
      </c>
      <c r="E315" s="41">
        <v>37820</v>
      </c>
      <c r="F315" s="42" t="s">
        <v>148</v>
      </c>
      <c r="G315" s="43" t="s">
        <v>26</v>
      </c>
      <c r="H315" s="44">
        <v>3</v>
      </c>
      <c r="I315" s="45" t="s">
        <v>53</v>
      </c>
      <c r="J315" s="46" t="s">
        <v>65</v>
      </c>
      <c r="K315" s="47">
        <v>883</v>
      </c>
      <c r="L315" s="48">
        <v>50</v>
      </c>
      <c r="M315" s="49">
        <v>45042.764386574083</v>
      </c>
      <c r="N315" s="50">
        <v>45042.764687499999</v>
      </c>
      <c r="O315" s="51" t="s">
        <v>372</v>
      </c>
      <c r="P315" s="52" t="s">
        <v>372</v>
      </c>
      <c r="Q315" s="98" t="s">
        <v>396</v>
      </c>
      <c r="R315" s="53" t="s">
        <v>160</v>
      </c>
      <c r="S315" s="54" t="s">
        <v>193</v>
      </c>
    </row>
    <row r="316" spans="1:19">
      <c r="A316" s="37" t="s">
        <v>147</v>
      </c>
      <c r="B316" s="38">
        <v>4009048</v>
      </c>
      <c r="C316" s="39">
        <v>1</v>
      </c>
      <c r="D316" s="40">
        <v>6</v>
      </c>
      <c r="E316" s="41">
        <v>37820</v>
      </c>
      <c r="F316" s="42" t="s">
        <v>148</v>
      </c>
      <c r="G316" s="43" t="s">
        <v>26</v>
      </c>
      <c r="H316" s="44">
        <v>3</v>
      </c>
      <c r="I316" s="45" t="s">
        <v>53</v>
      </c>
      <c r="J316" s="46" t="s">
        <v>65</v>
      </c>
      <c r="K316" s="47">
        <v>883</v>
      </c>
      <c r="L316" s="48">
        <v>51</v>
      </c>
      <c r="M316" s="49">
        <v>45042.764988425923</v>
      </c>
      <c r="N316" s="50">
        <v>45042.765277777777</v>
      </c>
      <c r="O316" s="51" t="s">
        <v>372</v>
      </c>
      <c r="P316" s="52" t="s">
        <v>372</v>
      </c>
      <c r="Q316" s="98" t="s">
        <v>73</v>
      </c>
      <c r="R316" s="53" t="s">
        <v>160</v>
      </c>
      <c r="S316" s="54" t="s">
        <v>121</v>
      </c>
    </row>
    <row r="317" spans="1:19">
      <c r="A317" s="37" t="s">
        <v>147</v>
      </c>
      <c r="B317" s="38">
        <v>4009050</v>
      </c>
      <c r="C317" s="39">
        <v>1</v>
      </c>
      <c r="D317" s="40">
        <v>6</v>
      </c>
      <c r="E317" s="41">
        <v>37820</v>
      </c>
      <c r="F317" s="42" t="s">
        <v>148</v>
      </c>
      <c r="G317" s="43" t="s">
        <v>26</v>
      </c>
      <c r="H317" s="44">
        <v>3</v>
      </c>
      <c r="I317" s="45" t="s">
        <v>53</v>
      </c>
      <c r="J317" s="46" t="s">
        <v>65</v>
      </c>
      <c r="K317" s="47">
        <v>883</v>
      </c>
      <c r="L317" s="48">
        <v>52</v>
      </c>
      <c r="M317" s="49">
        <v>45042.765497685177</v>
      </c>
      <c r="N317" s="50">
        <v>45042.765798611108</v>
      </c>
      <c r="O317" s="51" t="s">
        <v>372</v>
      </c>
      <c r="P317" s="52" t="s">
        <v>372</v>
      </c>
      <c r="Q317" s="98" t="s">
        <v>396</v>
      </c>
      <c r="R317" s="53" t="s">
        <v>160</v>
      </c>
      <c r="S317" s="54" t="s">
        <v>268</v>
      </c>
    </row>
    <row r="318" spans="1:19">
      <c r="A318" s="37" t="s">
        <v>147</v>
      </c>
      <c r="B318" s="38">
        <v>4009051</v>
      </c>
      <c r="C318" s="39">
        <v>1</v>
      </c>
      <c r="D318" s="40">
        <v>6</v>
      </c>
      <c r="E318" s="41">
        <v>37820</v>
      </c>
      <c r="F318" s="42" t="s">
        <v>148</v>
      </c>
      <c r="G318" s="43" t="s">
        <v>26</v>
      </c>
      <c r="H318" s="44">
        <v>3</v>
      </c>
      <c r="I318" s="45" t="s">
        <v>53</v>
      </c>
      <c r="J318" s="46" t="s">
        <v>65</v>
      </c>
      <c r="K318" s="47">
        <v>883</v>
      </c>
      <c r="L318" s="48">
        <v>53</v>
      </c>
      <c r="M318" s="49">
        <v>45042.766030092593</v>
      </c>
      <c r="N318" s="50">
        <v>45042.766331018523</v>
      </c>
      <c r="O318" s="51" t="s">
        <v>73</v>
      </c>
      <c r="P318" s="52" t="s">
        <v>73</v>
      </c>
      <c r="Q318" s="98" t="s">
        <v>382</v>
      </c>
      <c r="R318" s="53" t="s">
        <v>160</v>
      </c>
      <c r="S318" s="54" t="s">
        <v>210</v>
      </c>
    </row>
    <row r="319" spans="1:19">
      <c r="A319" s="37" t="s">
        <v>147</v>
      </c>
      <c r="B319" s="38">
        <v>4009054</v>
      </c>
      <c r="C319" s="39">
        <v>1</v>
      </c>
      <c r="D319" s="40">
        <v>6</v>
      </c>
      <c r="E319" s="41">
        <v>37820</v>
      </c>
      <c r="F319" s="42" t="s">
        <v>148</v>
      </c>
      <c r="G319" s="43" t="s">
        <v>26</v>
      </c>
      <c r="H319" s="44">
        <v>3</v>
      </c>
      <c r="I319" s="45" t="s">
        <v>53</v>
      </c>
      <c r="J319" s="46" t="s">
        <v>65</v>
      </c>
      <c r="K319" s="47">
        <v>883</v>
      </c>
      <c r="L319" s="48">
        <v>54</v>
      </c>
      <c r="M319" s="49">
        <v>45042.766550925917</v>
      </c>
      <c r="N319" s="50">
        <v>45042.766851851848</v>
      </c>
      <c r="O319" s="51" t="s">
        <v>372</v>
      </c>
      <c r="P319" s="52" t="s">
        <v>372</v>
      </c>
      <c r="Q319" s="98" t="s">
        <v>382</v>
      </c>
      <c r="R319" s="53" t="s">
        <v>160</v>
      </c>
      <c r="S319" s="54" t="s">
        <v>268</v>
      </c>
    </row>
    <row r="320" spans="1:19">
      <c r="A320" s="37" t="s">
        <v>147</v>
      </c>
      <c r="B320" s="38">
        <v>4009057</v>
      </c>
      <c r="C320" s="39">
        <v>1</v>
      </c>
      <c r="D320" s="40">
        <v>6</v>
      </c>
      <c r="E320" s="41">
        <v>37820</v>
      </c>
      <c r="F320" s="42" t="s">
        <v>148</v>
      </c>
      <c r="G320" s="43" t="s">
        <v>26</v>
      </c>
      <c r="H320" s="44">
        <v>3</v>
      </c>
      <c r="I320" s="45" t="s">
        <v>53</v>
      </c>
      <c r="J320" s="46" t="s">
        <v>65</v>
      </c>
      <c r="K320" s="47">
        <v>883</v>
      </c>
      <c r="L320" s="48">
        <v>55</v>
      </c>
      <c r="M320" s="49">
        <v>45042.767071759263</v>
      </c>
      <c r="N320" s="50">
        <v>45042.767361111109</v>
      </c>
      <c r="O320" s="51" t="s">
        <v>73</v>
      </c>
      <c r="P320" s="52" t="s">
        <v>73</v>
      </c>
      <c r="Q320" s="98" t="s">
        <v>396</v>
      </c>
      <c r="R320" s="53" t="s">
        <v>160</v>
      </c>
      <c r="S320" s="54" t="s">
        <v>268</v>
      </c>
    </row>
    <row r="321" spans="1:19">
      <c r="A321" s="37" t="s">
        <v>147</v>
      </c>
      <c r="B321" s="38">
        <v>4009059</v>
      </c>
      <c r="C321" s="39">
        <v>1</v>
      </c>
      <c r="D321" s="40">
        <v>6</v>
      </c>
      <c r="E321" s="41">
        <v>37820</v>
      </c>
      <c r="F321" s="42" t="s">
        <v>148</v>
      </c>
      <c r="G321" s="43" t="s">
        <v>26</v>
      </c>
      <c r="H321" s="44">
        <v>3</v>
      </c>
      <c r="I321" s="45" t="s">
        <v>53</v>
      </c>
      <c r="J321" s="46" t="s">
        <v>65</v>
      </c>
      <c r="K321" s="47">
        <v>883</v>
      </c>
      <c r="L321" s="48">
        <v>56</v>
      </c>
      <c r="M321" s="49">
        <v>45042.767581018517</v>
      </c>
      <c r="N321" s="50">
        <v>45042.767870370371</v>
      </c>
      <c r="O321" s="51" t="s">
        <v>372</v>
      </c>
      <c r="P321" s="52" t="s">
        <v>372</v>
      </c>
      <c r="Q321" s="98" t="s">
        <v>396</v>
      </c>
      <c r="R321" s="53" t="s">
        <v>160</v>
      </c>
      <c r="S321" s="54" t="s">
        <v>193</v>
      </c>
    </row>
    <row r="322" spans="1:19">
      <c r="A322" s="37" t="s">
        <v>147</v>
      </c>
      <c r="B322" s="38">
        <v>4009062</v>
      </c>
      <c r="C322" s="39">
        <v>1</v>
      </c>
      <c r="D322" s="40">
        <v>6</v>
      </c>
      <c r="E322" s="41">
        <v>37820</v>
      </c>
      <c r="F322" s="42" t="s">
        <v>148</v>
      </c>
      <c r="G322" s="43" t="s">
        <v>26</v>
      </c>
      <c r="H322" s="44">
        <v>3</v>
      </c>
      <c r="I322" s="45" t="s">
        <v>53</v>
      </c>
      <c r="J322" s="46" t="s">
        <v>65</v>
      </c>
      <c r="K322" s="47">
        <v>883</v>
      </c>
      <c r="L322" s="48">
        <v>57</v>
      </c>
      <c r="M322" s="49">
        <v>45042.768171296288</v>
      </c>
      <c r="N322" s="50">
        <v>45042.768472222233</v>
      </c>
      <c r="O322" s="51" t="s">
        <v>73</v>
      </c>
      <c r="P322" s="52" t="s">
        <v>372</v>
      </c>
      <c r="Q322" s="98" t="s">
        <v>73</v>
      </c>
      <c r="R322" s="53" t="s">
        <v>160</v>
      </c>
      <c r="S322" s="54" t="s">
        <v>287</v>
      </c>
    </row>
    <row r="323" spans="1:19">
      <c r="A323" s="37" t="s">
        <v>147</v>
      </c>
      <c r="B323" s="38">
        <v>4009065</v>
      </c>
      <c r="C323" s="39">
        <v>1</v>
      </c>
      <c r="D323" s="40">
        <v>6</v>
      </c>
      <c r="E323" s="41">
        <v>37820</v>
      </c>
      <c r="F323" s="42" t="s">
        <v>148</v>
      </c>
      <c r="G323" s="43" t="s">
        <v>26</v>
      </c>
      <c r="H323" s="44">
        <v>3</v>
      </c>
      <c r="I323" s="45" t="s">
        <v>53</v>
      </c>
      <c r="J323" s="46" t="s">
        <v>65</v>
      </c>
      <c r="K323" s="47">
        <v>883</v>
      </c>
      <c r="L323" s="48">
        <v>58</v>
      </c>
      <c r="M323" s="49">
        <v>45042.768692129634</v>
      </c>
      <c r="N323" s="50">
        <v>45042.76898148148</v>
      </c>
      <c r="O323" s="51" t="s">
        <v>372</v>
      </c>
      <c r="P323" s="52" t="s">
        <v>372</v>
      </c>
      <c r="Q323" s="98" t="s">
        <v>396</v>
      </c>
      <c r="R323" s="53" t="s">
        <v>160</v>
      </c>
      <c r="S323" s="54" t="s">
        <v>268</v>
      </c>
    </row>
    <row r="324" spans="1:19">
      <c r="A324" s="37" t="s">
        <v>147</v>
      </c>
      <c r="B324" s="38">
        <v>4009068</v>
      </c>
      <c r="C324" s="39">
        <v>1</v>
      </c>
      <c r="D324" s="40">
        <v>6</v>
      </c>
      <c r="E324" s="41">
        <v>37820</v>
      </c>
      <c r="F324" s="42" t="s">
        <v>148</v>
      </c>
      <c r="G324" s="43" t="s">
        <v>26</v>
      </c>
      <c r="H324" s="44">
        <v>3</v>
      </c>
      <c r="I324" s="45" t="s">
        <v>53</v>
      </c>
      <c r="J324" s="46" t="s">
        <v>65</v>
      </c>
      <c r="K324" s="47">
        <v>883</v>
      </c>
      <c r="L324" s="48">
        <v>59</v>
      </c>
      <c r="M324" s="49">
        <v>45042.769305555557</v>
      </c>
      <c r="N324" s="50">
        <v>45042.769594907397</v>
      </c>
      <c r="O324" s="51" t="s">
        <v>372</v>
      </c>
      <c r="P324" s="52" t="s">
        <v>372</v>
      </c>
      <c r="Q324" s="98" t="s">
        <v>387</v>
      </c>
      <c r="R324" s="53" t="s">
        <v>160</v>
      </c>
      <c r="S324" s="54" t="s">
        <v>388</v>
      </c>
    </row>
    <row r="325" spans="1:19">
      <c r="A325" s="37" t="s">
        <v>147</v>
      </c>
      <c r="B325" s="38">
        <v>4009070</v>
      </c>
      <c r="C325" s="39">
        <v>1</v>
      </c>
      <c r="D325" s="40">
        <v>6</v>
      </c>
      <c r="E325" s="41">
        <v>37820</v>
      </c>
      <c r="F325" s="42" t="s">
        <v>148</v>
      </c>
      <c r="G325" s="43" t="s">
        <v>26</v>
      </c>
      <c r="H325" s="44">
        <v>3</v>
      </c>
      <c r="I325" s="45" t="s">
        <v>53</v>
      </c>
      <c r="J325" s="46" t="s">
        <v>65</v>
      </c>
      <c r="K325" s="47">
        <v>883</v>
      </c>
      <c r="L325" s="48">
        <v>60</v>
      </c>
      <c r="M325" s="49">
        <v>45042.769826388889</v>
      </c>
      <c r="N325" s="50">
        <v>45042.770127314812</v>
      </c>
      <c r="O325" s="51" t="s">
        <v>372</v>
      </c>
      <c r="P325" s="52" t="s">
        <v>372</v>
      </c>
      <c r="Q325" s="98" t="s">
        <v>382</v>
      </c>
      <c r="R325" s="53" t="s">
        <v>160</v>
      </c>
      <c r="S325" s="54" t="s">
        <v>268</v>
      </c>
    </row>
    <row r="326" spans="1:19">
      <c r="A326" s="37" t="s">
        <v>147</v>
      </c>
      <c r="B326" s="38">
        <v>4009076</v>
      </c>
      <c r="C326" s="39">
        <v>1</v>
      </c>
      <c r="D326" s="40">
        <v>6</v>
      </c>
      <c r="E326" s="41">
        <v>37820</v>
      </c>
      <c r="F326" s="42" t="s">
        <v>148</v>
      </c>
      <c r="G326" s="43" t="s">
        <v>26</v>
      </c>
      <c r="H326" s="44">
        <v>3</v>
      </c>
      <c r="I326" s="45" t="s">
        <v>53</v>
      </c>
      <c r="J326" s="46" t="s">
        <v>65</v>
      </c>
      <c r="K326" s="47">
        <v>883</v>
      </c>
      <c r="L326" s="48">
        <v>61</v>
      </c>
      <c r="M326" s="49">
        <v>45042.770520833343</v>
      </c>
      <c r="N326" s="50">
        <v>45042.770821759259</v>
      </c>
      <c r="O326" s="51" t="s">
        <v>372</v>
      </c>
      <c r="P326" s="52" t="s">
        <v>372</v>
      </c>
      <c r="Q326" s="98" t="s">
        <v>306</v>
      </c>
      <c r="R326" s="53" t="s">
        <v>160</v>
      </c>
      <c r="S326" s="54" t="s">
        <v>379</v>
      </c>
    </row>
    <row r="327" spans="1:19">
      <c r="A327" s="37" t="s">
        <v>147</v>
      </c>
      <c r="B327" s="38">
        <v>4009078</v>
      </c>
      <c r="C327" s="39">
        <v>1</v>
      </c>
      <c r="D327" s="40">
        <v>6</v>
      </c>
      <c r="E327" s="41">
        <v>37820</v>
      </c>
      <c r="F327" s="42" t="s">
        <v>148</v>
      </c>
      <c r="G327" s="43" t="s">
        <v>26</v>
      </c>
      <c r="H327" s="44">
        <v>3</v>
      </c>
      <c r="I327" s="45" t="s">
        <v>53</v>
      </c>
      <c r="J327" s="46" t="s">
        <v>65</v>
      </c>
      <c r="K327" s="47">
        <v>883</v>
      </c>
      <c r="L327" s="48">
        <v>62</v>
      </c>
      <c r="M327" s="49">
        <v>45042.771053240736</v>
      </c>
      <c r="N327" s="50">
        <v>45042.77134259259</v>
      </c>
      <c r="O327" s="51" t="s">
        <v>372</v>
      </c>
      <c r="P327" s="52" t="s">
        <v>372</v>
      </c>
      <c r="Q327" s="98" t="s">
        <v>382</v>
      </c>
      <c r="R327" s="53" t="s">
        <v>160</v>
      </c>
      <c r="S327" s="54" t="s">
        <v>210</v>
      </c>
    </row>
    <row r="328" spans="1:19">
      <c r="A328" s="37" t="s">
        <v>147</v>
      </c>
      <c r="B328" s="38">
        <v>4009093</v>
      </c>
      <c r="C328" s="39">
        <v>1</v>
      </c>
      <c r="D328" s="40">
        <v>6</v>
      </c>
      <c r="E328" s="41">
        <v>37820</v>
      </c>
      <c r="F328" s="42" t="s">
        <v>148</v>
      </c>
      <c r="G328" s="43" t="s">
        <v>26</v>
      </c>
      <c r="H328" s="44">
        <v>3</v>
      </c>
      <c r="I328" s="45" t="s">
        <v>53</v>
      </c>
      <c r="J328" s="46" t="s">
        <v>65</v>
      </c>
      <c r="K328" s="47">
        <v>883</v>
      </c>
      <c r="L328" s="48">
        <v>63</v>
      </c>
      <c r="M328" s="49">
        <v>45042.775601851848</v>
      </c>
      <c r="N328" s="50">
        <v>45042.775891203702</v>
      </c>
      <c r="O328" s="51" t="s">
        <v>73</v>
      </c>
      <c r="P328" s="52" t="s">
        <v>73</v>
      </c>
      <c r="Q328" s="98" t="s">
        <v>413</v>
      </c>
      <c r="R328" s="53" t="s">
        <v>160</v>
      </c>
      <c r="S328" s="54" t="s">
        <v>266</v>
      </c>
    </row>
    <row r="329" spans="1:19">
      <c r="A329" s="37" t="s">
        <v>147</v>
      </c>
      <c r="B329" s="38">
        <v>4009097</v>
      </c>
      <c r="C329" s="39">
        <v>1</v>
      </c>
      <c r="D329" s="40">
        <v>6</v>
      </c>
      <c r="E329" s="41">
        <v>37820</v>
      </c>
      <c r="F329" s="42" t="s">
        <v>148</v>
      </c>
      <c r="G329" s="43" t="s">
        <v>26</v>
      </c>
      <c r="H329" s="44">
        <v>3</v>
      </c>
      <c r="I329" s="45" t="s">
        <v>53</v>
      </c>
      <c r="J329" s="46" t="s">
        <v>65</v>
      </c>
      <c r="K329" s="47">
        <v>883</v>
      </c>
      <c r="L329" s="48">
        <v>64</v>
      </c>
      <c r="M329" s="49">
        <v>45042.776134259257</v>
      </c>
      <c r="N329" s="50">
        <v>45042.776435185187</v>
      </c>
      <c r="O329" s="51" t="s">
        <v>73</v>
      </c>
      <c r="P329" s="52" t="s">
        <v>73</v>
      </c>
      <c r="Q329" s="98" t="s">
        <v>397</v>
      </c>
      <c r="R329" s="53" t="s">
        <v>160</v>
      </c>
      <c r="S329" s="54" t="s">
        <v>74</v>
      </c>
    </row>
    <row r="330" spans="1:19">
      <c r="A330" s="37" t="s">
        <v>147</v>
      </c>
      <c r="B330" s="38">
        <v>4009099</v>
      </c>
      <c r="C330" s="39">
        <v>1</v>
      </c>
      <c r="D330" s="40">
        <v>6</v>
      </c>
      <c r="E330" s="41">
        <v>37820</v>
      </c>
      <c r="F330" s="42" t="s">
        <v>148</v>
      </c>
      <c r="G330" s="43" t="s">
        <v>26</v>
      </c>
      <c r="H330" s="44">
        <v>3</v>
      </c>
      <c r="I330" s="45" t="s">
        <v>53</v>
      </c>
      <c r="J330" s="46" t="s">
        <v>65</v>
      </c>
      <c r="K330" s="47">
        <v>883</v>
      </c>
      <c r="L330" s="48">
        <v>65</v>
      </c>
      <c r="M330" s="49">
        <v>45042.776956018519</v>
      </c>
      <c r="N330" s="50">
        <v>45042.777245370373</v>
      </c>
      <c r="O330" s="51" t="s">
        <v>372</v>
      </c>
      <c r="P330" s="52" t="s">
        <v>372</v>
      </c>
      <c r="Q330" s="98" t="s">
        <v>193</v>
      </c>
      <c r="R330" s="53" t="s">
        <v>160</v>
      </c>
      <c r="S330" s="54" t="s">
        <v>414</v>
      </c>
    </row>
    <row r="331" spans="1:19">
      <c r="A331" s="37" t="s">
        <v>147</v>
      </c>
      <c r="B331" s="38">
        <v>4009102</v>
      </c>
      <c r="C331" s="39">
        <v>1</v>
      </c>
      <c r="D331" s="40">
        <v>6</v>
      </c>
      <c r="E331" s="41">
        <v>37820</v>
      </c>
      <c r="F331" s="42" t="s">
        <v>148</v>
      </c>
      <c r="G331" s="43" t="s">
        <v>26</v>
      </c>
      <c r="H331" s="44">
        <v>3</v>
      </c>
      <c r="I331" s="45" t="s">
        <v>53</v>
      </c>
      <c r="J331" s="46" t="s">
        <v>65</v>
      </c>
      <c r="K331" s="47">
        <v>883</v>
      </c>
      <c r="L331" s="48">
        <v>66</v>
      </c>
      <c r="M331" s="49">
        <v>45042.777662037042</v>
      </c>
      <c r="N331" s="50">
        <v>45042.777962962973</v>
      </c>
      <c r="O331" s="51" t="s">
        <v>372</v>
      </c>
      <c r="P331" s="52" t="s">
        <v>372</v>
      </c>
      <c r="Q331" s="98" t="s">
        <v>207</v>
      </c>
      <c r="R331" s="53" t="s">
        <v>160</v>
      </c>
      <c r="S331" s="54" t="s">
        <v>195</v>
      </c>
    </row>
    <row r="332" spans="1:19">
      <c r="A332" s="37" t="s">
        <v>147</v>
      </c>
      <c r="B332" s="38">
        <v>4009108</v>
      </c>
      <c r="C332" s="39">
        <v>1</v>
      </c>
      <c r="D332" s="40">
        <v>6</v>
      </c>
      <c r="E332" s="41">
        <v>37820</v>
      </c>
      <c r="F332" s="42" t="s">
        <v>148</v>
      </c>
      <c r="G332" s="43" t="s">
        <v>26</v>
      </c>
      <c r="H332" s="44">
        <v>3</v>
      </c>
      <c r="I332" s="45" t="s">
        <v>53</v>
      </c>
      <c r="J332" s="46" t="s">
        <v>65</v>
      </c>
      <c r="K332" s="47">
        <v>883</v>
      </c>
      <c r="L332" s="48">
        <v>67</v>
      </c>
      <c r="M332" s="49">
        <v>45042.779340277782</v>
      </c>
      <c r="N332" s="50">
        <v>45042.779652777783</v>
      </c>
      <c r="O332" s="51" t="s">
        <v>72</v>
      </c>
      <c r="P332" s="52" t="s">
        <v>73</v>
      </c>
      <c r="Q332" s="98" t="s">
        <v>415</v>
      </c>
      <c r="R332" s="53" t="s">
        <v>160</v>
      </c>
      <c r="S332" s="54" t="s">
        <v>276</v>
      </c>
    </row>
    <row r="333" spans="1:19">
      <c r="A333" s="37" t="s">
        <v>147</v>
      </c>
      <c r="B333" s="38">
        <v>4009111</v>
      </c>
      <c r="C333" s="39">
        <v>1</v>
      </c>
      <c r="D333" s="40">
        <v>6</v>
      </c>
      <c r="E333" s="41">
        <v>37820</v>
      </c>
      <c r="F333" s="42" t="s">
        <v>148</v>
      </c>
      <c r="G333" s="43" t="s">
        <v>26</v>
      </c>
      <c r="H333" s="44">
        <v>3</v>
      </c>
      <c r="I333" s="45" t="s">
        <v>53</v>
      </c>
      <c r="J333" s="46" t="s">
        <v>65</v>
      </c>
      <c r="K333" s="47">
        <v>883</v>
      </c>
      <c r="L333" s="48">
        <v>68</v>
      </c>
      <c r="M333" s="49">
        <v>45042.780405092592</v>
      </c>
      <c r="N333" s="50">
        <v>45042.78056712963</v>
      </c>
      <c r="O333" s="51" t="s">
        <v>393</v>
      </c>
      <c r="P333" s="52" t="s">
        <v>393</v>
      </c>
      <c r="Q333" s="98" t="s">
        <v>226</v>
      </c>
      <c r="R333" s="53" t="s">
        <v>160</v>
      </c>
      <c r="S333" s="54" t="s">
        <v>200</v>
      </c>
    </row>
    <row r="334" spans="1:19">
      <c r="A334" s="37" t="s">
        <v>147</v>
      </c>
      <c r="B334" s="38">
        <v>4009120</v>
      </c>
      <c r="C334" s="39">
        <v>1</v>
      </c>
      <c r="D334" s="40">
        <v>6</v>
      </c>
      <c r="E334" s="41">
        <v>37820</v>
      </c>
      <c r="F334" s="42" t="s">
        <v>148</v>
      </c>
      <c r="G334" s="43" t="s">
        <v>26</v>
      </c>
      <c r="H334" s="44">
        <v>3</v>
      </c>
      <c r="I334" s="45" t="s">
        <v>53</v>
      </c>
      <c r="J334" s="46" t="s">
        <v>65</v>
      </c>
      <c r="K334" s="47">
        <v>883</v>
      </c>
      <c r="L334" s="48">
        <v>69</v>
      </c>
      <c r="M334" s="49">
        <v>45042.7809375</v>
      </c>
      <c r="N334" s="50">
        <v>45042.781828703701</v>
      </c>
      <c r="O334" s="51" t="s">
        <v>119</v>
      </c>
      <c r="P334" s="52" t="s">
        <v>191</v>
      </c>
      <c r="Q334" s="98" t="s">
        <v>38</v>
      </c>
      <c r="R334" s="53" t="s">
        <v>207</v>
      </c>
      <c r="S334" s="54" t="s">
        <v>408</v>
      </c>
    </row>
    <row r="335" spans="1:19">
      <c r="A335" s="37" t="s">
        <v>147</v>
      </c>
      <c r="B335" s="38">
        <v>4009122</v>
      </c>
      <c r="C335" s="39">
        <v>1</v>
      </c>
      <c r="D335" s="40">
        <v>6</v>
      </c>
      <c r="E335" s="41">
        <v>37820</v>
      </c>
      <c r="F335" s="42" t="s">
        <v>148</v>
      </c>
      <c r="G335" s="43" t="s">
        <v>26</v>
      </c>
      <c r="H335" s="44">
        <v>3</v>
      </c>
      <c r="I335" s="45" t="s">
        <v>53</v>
      </c>
      <c r="J335" s="46" t="s">
        <v>65</v>
      </c>
      <c r="K335" s="47">
        <v>883</v>
      </c>
      <c r="L335" s="48">
        <v>70</v>
      </c>
      <c r="M335" s="49">
        <v>45042.782037037039</v>
      </c>
      <c r="N335" s="50">
        <v>45042.782326388893</v>
      </c>
      <c r="O335" s="51" t="s">
        <v>372</v>
      </c>
      <c r="P335" s="52" t="s">
        <v>372</v>
      </c>
      <c r="Q335" s="98" t="s">
        <v>122</v>
      </c>
      <c r="R335" s="53" t="s">
        <v>160</v>
      </c>
      <c r="S335" s="54" t="s">
        <v>209</v>
      </c>
    </row>
    <row r="336" spans="1:19">
      <c r="A336" s="37" t="s">
        <v>147</v>
      </c>
      <c r="B336" s="38">
        <v>4009123</v>
      </c>
      <c r="C336" s="39">
        <v>1</v>
      </c>
      <c r="D336" s="40">
        <v>6</v>
      </c>
      <c r="E336" s="41">
        <v>37820</v>
      </c>
      <c r="F336" s="42" t="s">
        <v>148</v>
      </c>
      <c r="G336" s="43" t="s">
        <v>26</v>
      </c>
      <c r="H336" s="44">
        <v>3</v>
      </c>
      <c r="I336" s="45" t="s">
        <v>53</v>
      </c>
      <c r="J336" s="46" t="s">
        <v>65</v>
      </c>
      <c r="K336" s="47">
        <v>883</v>
      </c>
      <c r="L336" s="48">
        <v>71</v>
      </c>
      <c r="M336" s="49">
        <v>45042.782592592594</v>
      </c>
      <c r="N336" s="50">
        <v>45042.782881944448</v>
      </c>
      <c r="O336" s="51" t="s">
        <v>372</v>
      </c>
      <c r="P336" s="52" t="s">
        <v>372</v>
      </c>
      <c r="Q336" s="98" t="s">
        <v>381</v>
      </c>
      <c r="R336" s="53" t="s">
        <v>160</v>
      </c>
      <c r="S336" s="54" t="s">
        <v>218</v>
      </c>
    </row>
    <row r="337" spans="1:19">
      <c r="A337" s="37" t="s">
        <v>147</v>
      </c>
      <c r="B337" s="38">
        <v>4009127</v>
      </c>
      <c r="C337" s="39">
        <v>1</v>
      </c>
      <c r="D337" s="40">
        <v>6</v>
      </c>
      <c r="E337" s="41">
        <v>37820</v>
      </c>
      <c r="F337" s="42" t="s">
        <v>148</v>
      </c>
      <c r="G337" s="43" t="s">
        <v>26</v>
      </c>
      <c r="H337" s="44">
        <v>3</v>
      </c>
      <c r="I337" s="45" t="s">
        <v>53</v>
      </c>
      <c r="J337" s="46" t="s">
        <v>65</v>
      </c>
      <c r="K337" s="47">
        <v>883</v>
      </c>
      <c r="L337" s="48">
        <v>72</v>
      </c>
      <c r="M337" s="49">
        <v>45042.783113425918</v>
      </c>
      <c r="N337" s="50">
        <v>45042.783414351848</v>
      </c>
      <c r="O337" s="51" t="s">
        <v>372</v>
      </c>
      <c r="P337" s="52" t="s">
        <v>372</v>
      </c>
      <c r="Q337" s="98" t="s">
        <v>382</v>
      </c>
      <c r="R337" s="53" t="s">
        <v>160</v>
      </c>
      <c r="S337" s="54" t="s">
        <v>268</v>
      </c>
    </row>
    <row r="338" spans="1:19">
      <c r="A338" s="37" t="s">
        <v>147</v>
      </c>
      <c r="B338" s="38">
        <v>4009128</v>
      </c>
      <c r="C338" s="39">
        <v>1</v>
      </c>
      <c r="D338" s="40">
        <v>6</v>
      </c>
      <c r="E338" s="41">
        <v>37820</v>
      </c>
      <c r="F338" s="42" t="s">
        <v>148</v>
      </c>
      <c r="G338" s="43" t="s">
        <v>26</v>
      </c>
      <c r="H338" s="44">
        <v>3</v>
      </c>
      <c r="I338" s="45" t="s">
        <v>53</v>
      </c>
      <c r="J338" s="46" t="s">
        <v>65</v>
      </c>
      <c r="K338" s="47">
        <v>883</v>
      </c>
      <c r="L338" s="48">
        <v>73</v>
      </c>
      <c r="M338" s="49">
        <v>45042.783645833333</v>
      </c>
      <c r="N338" s="50">
        <v>45042.783935185187</v>
      </c>
      <c r="O338" s="51" t="s">
        <v>372</v>
      </c>
      <c r="P338" s="52" t="s">
        <v>372</v>
      </c>
      <c r="Q338" s="98" t="s">
        <v>382</v>
      </c>
      <c r="R338" s="53" t="s">
        <v>160</v>
      </c>
      <c r="S338" s="54" t="s">
        <v>268</v>
      </c>
    </row>
    <row r="339" spans="1:19">
      <c r="A339" s="37" t="s">
        <v>147</v>
      </c>
      <c r="B339" s="38">
        <v>4009132</v>
      </c>
      <c r="C339" s="39">
        <v>1</v>
      </c>
      <c r="D339" s="40">
        <v>6</v>
      </c>
      <c r="E339" s="41">
        <v>37820</v>
      </c>
      <c r="F339" s="42" t="s">
        <v>148</v>
      </c>
      <c r="G339" s="43" t="s">
        <v>26</v>
      </c>
      <c r="H339" s="44">
        <v>3</v>
      </c>
      <c r="I339" s="45" t="s">
        <v>53</v>
      </c>
      <c r="J339" s="46" t="s">
        <v>65</v>
      </c>
      <c r="K339" s="47">
        <v>883</v>
      </c>
      <c r="L339" s="48">
        <v>74</v>
      </c>
      <c r="M339" s="49">
        <v>45042.784224537027</v>
      </c>
      <c r="N339" s="50">
        <v>45042.784525462957</v>
      </c>
      <c r="O339" s="51" t="s">
        <v>372</v>
      </c>
      <c r="P339" s="52" t="s">
        <v>372</v>
      </c>
      <c r="Q339" s="98" t="s">
        <v>372</v>
      </c>
      <c r="R339" s="53" t="s">
        <v>160</v>
      </c>
      <c r="S339" s="54" t="s">
        <v>287</v>
      </c>
    </row>
    <row r="340" spans="1:19">
      <c r="A340" s="37" t="s">
        <v>147</v>
      </c>
      <c r="B340" s="38">
        <v>4009135</v>
      </c>
      <c r="C340" s="39">
        <v>1</v>
      </c>
      <c r="D340" s="40">
        <v>6</v>
      </c>
      <c r="E340" s="41">
        <v>37820</v>
      </c>
      <c r="F340" s="42" t="s">
        <v>148</v>
      </c>
      <c r="G340" s="43" t="s">
        <v>26</v>
      </c>
      <c r="H340" s="44">
        <v>3</v>
      </c>
      <c r="I340" s="45" t="s">
        <v>53</v>
      </c>
      <c r="J340" s="46" t="s">
        <v>65</v>
      </c>
      <c r="K340" s="47">
        <v>883</v>
      </c>
      <c r="L340" s="48">
        <v>75</v>
      </c>
      <c r="M340" s="49">
        <v>45042.784756944442</v>
      </c>
      <c r="N340" s="50">
        <v>45042.785046296303</v>
      </c>
      <c r="O340" s="51" t="s">
        <v>372</v>
      </c>
      <c r="P340" s="52" t="s">
        <v>372</v>
      </c>
      <c r="Q340" s="98" t="s">
        <v>382</v>
      </c>
      <c r="R340" s="53" t="s">
        <v>160</v>
      </c>
      <c r="S340" s="54" t="s">
        <v>268</v>
      </c>
    </row>
    <row r="341" spans="1:19">
      <c r="A341" s="37" t="s">
        <v>147</v>
      </c>
      <c r="B341" s="38">
        <v>4009138</v>
      </c>
      <c r="C341" s="39">
        <v>1</v>
      </c>
      <c r="D341" s="40">
        <v>6</v>
      </c>
      <c r="E341" s="41">
        <v>37820</v>
      </c>
      <c r="F341" s="42" t="s">
        <v>148</v>
      </c>
      <c r="G341" s="43" t="s">
        <v>26</v>
      </c>
      <c r="H341" s="44">
        <v>3</v>
      </c>
      <c r="I341" s="45" t="s">
        <v>53</v>
      </c>
      <c r="J341" s="46" t="s">
        <v>65</v>
      </c>
      <c r="K341" s="47">
        <v>883</v>
      </c>
      <c r="L341" s="48">
        <v>76</v>
      </c>
      <c r="M341" s="49">
        <v>45042.785300925927</v>
      </c>
      <c r="N341" s="50">
        <v>45042.785601851851</v>
      </c>
      <c r="O341" s="51" t="s">
        <v>372</v>
      </c>
      <c r="P341" s="52" t="s">
        <v>372</v>
      </c>
      <c r="Q341" s="98" t="s">
        <v>398</v>
      </c>
      <c r="R341" s="53" t="s">
        <v>160</v>
      </c>
      <c r="S341" s="54" t="s">
        <v>74</v>
      </c>
    </row>
    <row r="342" spans="1:19">
      <c r="A342" s="37" t="s">
        <v>147</v>
      </c>
      <c r="B342" s="38">
        <v>4009140</v>
      </c>
      <c r="C342" s="39">
        <v>1</v>
      </c>
      <c r="D342" s="40">
        <v>6</v>
      </c>
      <c r="E342" s="41">
        <v>37820</v>
      </c>
      <c r="F342" s="42" t="s">
        <v>148</v>
      </c>
      <c r="G342" s="43" t="s">
        <v>26</v>
      </c>
      <c r="H342" s="44">
        <v>3</v>
      </c>
      <c r="I342" s="45" t="s">
        <v>53</v>
      </c>
      <c r="J342" s="46" t="s">
        <v>65</v>
      </c>
      <c r="K342" s="47">
        <v>883</v>
      </c>
      <c r="L342" s="48">
        <v>77</v>
      </c>
      <c r="M342" s="49">
        <v>45042.785833333342</v>
      </c>
      <c r="N342" s="50">
        <v>45042.786122685182</v>
      </c>
      <c r="O342" s="51" t="s">
        <v>372</v>
      </c>
      <c r="P342" s="52" t="s">
        <v>372</v>
      </c>
      <c r="Q342" s="98" t="s">
        <v>382</v>
      </c>
      <c r="R342" s="53" t="s">
        <v>160</v>
      </c>
      <c r="S342" s="54" t="s">
        <v>210</v>
      </c>
    </row>
    <row r="343" spans="1:19">
      <c r="A343" s="37" t="s">
        <v>147</v>
      </c>
      <c r="B343" s="38">
        <v>4009143</v>
      </c>
      <c r="C343" s="39">
        <v>1</v>
      </c>
      <c r="D343" s="40">
        <v>6</v>
      </c>
      <c r="E343" s="41">
        <v>37820</v>
      </c>
      <c r="F343" s="42" t="s">
        <v>148</v>
      </c>
      <c r="G343" s="43" t="s">
        <v>26</v>
      </c>
      <c r="H343" s="44">
        <v>3</v>
      </c>
      <c r="I343" s="45" t="s">
        <v>53</v>
      </c>
      <c r="J343" s="46" t="s">
        <v>65</v>
      </c>
      <c r="K343" s="47">
        <v>883</v>
      </c>
      <c r="L343" s="48">
        <v>78</v>
      </c>
      <c r="M343" s="49">
        <v>45042.786469907413</v>
      </c>
      <c r="N343" s="50">
        <v>45042.786759259259</v>
      </c>
      <c r="O343" s="51" t="s">
        <v>372</v>
      </c>
      <c r="P343" s="52" t="s">
        <v>372</v>
      </c>
      <c r="Q343" s="98" t="s">
        <v>284</v>
      </c>
      <c r="R343" s="53" t="s">
        <v>160</v>
      </c>
      <c r="S343" s="54" t="s">
        <v>264</v>
      </c>
    </row>
    <row r="344" spans="1:19">
      <c r="A344" s="37" t="s">
        <v>147</v>
      </c>
      <c r="B344" s="38">
        <v>4009144</v>
      </c>
      <c r="C344" s="39">
        <v>1</v>
      </c>
      <c r="D344" s="40">
        <v>6</v>
      </c>
      <c r="E344" s="41">
        <v>37820</v>
      </c>
      <c r="F344" s="42" t="s">
        <v>148</v>
      </c>
      <c r="G344" s="43" t="s">
        <v>26</v>
      </c>
      <c r="H344" s="44">
        <v>3</v>
      </c>
      <c r="I344" s="45" t="s">
        <v>53</v>
      </c>
      <c r="J344" s="46" t="s">
        <v>65</v>
      </c>
      <c r="K344" s="47">
        <v>883</v>
      </c>
      <c r="L344" s="48">
        <v>79</v>
      </c>
      <c r="M344" s="49">
        <v>45042.787083333344</v>
      </c>
      <c r="N344" s="50">
        <v>45042.78738425926</v>
      </c>
      <c r="O344" s="51" t="s">
        <v>372</v>
      </c>
      <c r="P344" s="52" t="s">
        <v>372</v>
      </c>
      <c r="Q344" s="98" t="s">
        <v>387</v>
      </c>
      <c r="R344" s="53" t="s">
        <v>160</v>
      </c>
      <c r="S344" s="54" t="s">
        <v>245</v>
      </c>
    </row>
    <row r="345" spans="1:19">
      <c r="A345" s="37" t="s">
        <v>147</v>
      </c>
      <c r="B345" s="38">
        <v>4009149</v>
      </c>
      <c r="C345" s="39">
        <v>1</v>
      </c>
      <c r="D345" s="40">
        <v>6</v>
      </c>
      <c r="E345" s="41">
        <v>37820</v>
      </c>
      <c r="F345" s="42" t="s">
        <v>148</v>
      </c>
      <c r="G345" s="43" t="s">
        <v>26</v>
      </c>
      <c r="H345" s="44">
        <v>3</v>
      </c>
      <c r="I345" s="45" t="s">
        <v>53</v>
      </c>
      <c r="J345" s="46" t="s">
        <v>65</v>
      </c>
      <c r="K345" s="47">
        <v>883</v>
      </c>
      <c r="L345" s="48">
        <v>80</v>
      </c>
      <c r="M345" s="49">
        <v>45042.787916666668</v>
      </c>
      <c r="N345" s="50">
        <v>45042.788217592592</v>
      </c>
      <c r="O345" s="51" t="s">
        <v>372</v>
      </c>
      <c r="P345" s="52" t="s">
        <v>372</v>
      </c>
      <c r="Q345" s="98" t="s">
        <v>74</v>
      </c>
      <c r="R345" s="53" t="s">
        <v>160</v>
      </c>
      <c r="S345" s="54" t="s">
        <v>242</v>
      </c>
    </row>
    <row r="346" spans="1:19">
      <c r="A346" s="37" t="s">
        <v>147</v>
      </c>
      <c r="B346" s="38">
        <v>4009154</v>
      </c>
      <c r="C346" s="39">
        <v>1</v>
      </c>
      <c r="D346" s="40">
        <v>6</v>
      </c>
      <c r="E346" s="41">
        <v>37820</v>
      </c>
      <c r="F346" s="42" t="s">
        <v>148</v>
      </c>
      <c r="G346" s="43" t="s">
        <v>26</v>
      </c>
      <c r="H346" s="44">
        <v>3</v>
      </c>
      <c r="I346" s="45" t="s">
        <v>53</v>
      </c>
      <c r="J346" s="46" t="s">
        <v>65</v>
      </c>
      <c r="K346" s="47">
        <v>883</v>
      </c>
      <c r="L346" s="48">
        <v>81</v>
      </c>
      <c r="M346" s="49">
        <v>45042.788726851853</v>
      </c>
      <c r="N346" s="50">
        <v>45042.7890162037</v>
      </c>
      <c r="O346" s="51" t="s">
        <v>372</v>
      </c>
      <c r="P346" s="52" t="s">
        <v>372</v>
      </c>
      <c r="Q346" s="98" t="s">
        <v>193</v>
      </c>
      <c r="R346" s="53" t="s">
        <v>160</v>
      </c>
      <c r="S346" s="54" t="s">
        <v>404</v>
      </c>
    </row>
    <row r="347" spans="1:19">
      <c r="A347" s="37" t="s">
        <v>147</v>
      </c>
      <c r="B347" s="38">
        <v>4009158</v>
      </c>
      <c r="C347" s="39">
        <v>1</v>
      </c>
      <c r="D347" s="40">
        <v>6</v>
      </c>
      <c r="E347" s="41">
        <v>37820</v>
      </c>
      <c r="F347" s="42" t="s">
        <v>148</v>
      </c>
      <c r="G347" s="43" t="s">
        <v>26</v>
      </c>
      <c r="H347" s="44">
        <v>3</v>
      </c>
      <c r="I347" s="45" t="s">
        <v>53</v>
      </c>
      <c r="J347" s="46" t="s">
        <v>65</v>
      </c>
      <c r="K347" s="47">
        <v>883</v>
      </c>
      <c r="L347" s="48">
        <v>82</v>
      </c>
      <c r="M347" s="49">
        <v>45042.789305555547</v>
      </c>
      <c r="N347" s="50">
        <v>45042.789594907408</v>
      </c>
      <c r="O347" s="51" t="s">
        <v>372</v>
      </c>
      <c r="P347" s="52" t="s">
        <v>372</v>
      </c>
      <c r="Q347" s="98" t="s">
        <v>372</v>
      </c>
      <c r="R347" s="53" t="s">
        <v>160</v>
      </c>
      <c r="S347" s="54" t="s">
        <v>212</v>
      </c>
    </row>
    <row r="348" spans="1:19">
      <c r="A348" s="37" t="s">
        <v>147</v>
      </c>
      <c r="B348" s="38">
        <v>4009160</v>
      </c>
      <c r="C348" s="39">
        <v>1</v>
      </c>
      <c r="D348" s="40">
        <v>6</v>
      </c>
      <c r="E348" s="41">
        <v>37820</v>
      </c>
      <c r="F348" s="42" t="s">
        <v>148</v>
      </c>
      <c r="G348" s="43" t="s">
        <v>26</v>
      </c>
      <c r="H348" s="44">
        <v>3</v>
      </c>
      <c r="I348" s="45" t="s">
        <v>53</v>
      </c>
      <c r="J348" s="46" t="s">
        <v>65</v>
      </c>
      <c r="K348" s="47">
        <v>883</v>
      </c>
      <c r="L348" s="48">
        <v>83</v>
      </c>
      <c r="M348" s="49">
        <v>45042.789918981478</v>
      </c>
      <c r="N348" s="50">
        <v>45042.790208333332</v>
      </c>
      <c r="O348" s="51" t="s">
        <v>372</v>
      </c>
      <c r="P348" s="52" t="s">
        <v>372</v>
      </c>
      <c r="Q348" s="98" t="s">
        <v>387</v>
      </c>
      <c r="R348" s="53" t="s">
        <v>160</v>
      </c>
      <c r="S348" s="54" t="s">
        <v>388</v>
      </c>
    </row>
    <row r="349" spans="1:19">
      <c r="A349" s="37" t="s">
        <v>147</v>
      </c>
      <c r="B349" s="38">
        <v>4009163</v>
      </c>
      <c r="C349" s="39">
        <v>1</v>
      </c>
      <c r="D349" s="40">
        <v>6</v>
      </c>
      <c r="E349" s="41">
        <v>37820</v>
      </c>
      <c r="F349" s="42" t="s">
        <v>148</v>
      </c>
      <c r="G349" s="43" t="s">
        <v>26</v>
      </c>
      <c r="H349" s="44">
        <v>3</v>
      </c>
      <c r="I349" s="45" t="s">
        <v>53</v>
      </c>
      <c r="J349" s="46" t="s">
        <v>65</v>
      </c>
      <c r="K349" s="47">
        <v>883</v>
      </c>
      <c r="L349" s="48">
        <v>84</v>
      </c>
      <c r="M349" s="49">
        <v>45042.790451388893</v>
      </c>
      <c r="N349" s="50">
        <v>45042.79074074074</v>
      </c>
      <c r="O349" s="51" t="s">
        <v>372</v>
      </c>
      <c r="P349" s="52" t="s">
        <v>372</v>
      </c>
      <c r="Q349" s="98" t="s">
        <v>382</v>
      </c>
      <c r="R349" s="53" t="s">
        <v>160</v>
      </c>
      <c r="S349" s="54" t="s">
        <v>210</v>
      </c>
    </row>
    <row r="350" spans="1:19">
      <c r="A350" s="37" t="s">
        <v>147</v>
      </c>
      <c r="B350" s="38">
        <v>4009168</v>
      </c>
      <c r="C350" s="39">
        <v>1</v>
      </c>
      <c r="D350" s="40">
        <v>6</v>
      </c>
      <c r="E350" s="41">
        <v>37820</v>
      </c>
      <c r="F350" s="42" t="s">
        <v>148</v>
      </c>
      <c r="G350" s="43" t="s">
        <v>26</v>
      </c>
      <c r="H350" s="44">
        <v>3</v>
      </c>
      <c r="I350" s="45" t="s">
        <v>53</v>
      </c>
      <c r="J350" s="46" t="s">
        <v>65</v>
      </c>
      <c r="K350" s="47">
        <v>883</v>
      </c>
      <c r="L350" s="48">
        <v>85</v>
      </c>
      <c r="M350" s="49">
        <v>45042.791064814817</v>
      </c>
      <c r="N350" s="50">
        <v>45042.791354166657</v>
      </c>
      <c r="O350" s="51" t="s">
        <v>372</v>
      </c>
      <c r="P350" s="52" t="s">
        <v>372</v>
      </c>
      <c r="Q350" s="98" t="s">
        <v>387</v>
      </c>
      <c r="R350" s="53" t="s">
        <v>160</v>
      </c>
      <c r="S350" s="54" t="s">
        <v>388</v>
      </c>
    </row>
    <row r="351" spans="1:19">
      <c r="A351" s="37" t="s">
        <v>147</v>
      </c>
      <c r="B351" s="38">
        <v>4009169</v>
      </c>
      <c r="C351" s="39">
        <v>1</v>
      </c>
      <c r="D351" s="40">
        <v>6</v>
      </c>
      <c r="E351" s="41">
        <v>37820</v>
      </c>
      <c r="F351" s="42" t="s">
        <v>148</v>
      </c>
      <c r="G351" s="43" t="s">
        <v>26</v>
      </c>
      <c r="H351" s="44">
        <v>3</v>
      </c>
      <c r="I351" s="45" t="s">
        <v>53</v>
      </c>
      <c r="J351" s="46" t="s">
        <v>65</v>
      </c>
      <c r="K351" s="47">
        <v>883</v>
      </c>
      <c r="L351" s="48">
        <v>86</v>
      </c>
      <c r="M351" s="49">
        <v>45042.791631944441</v>
      </c>
      <c r="N351" s="50">
        <v>45042.791921296302</v>
      </c>
      <c r="O351" s="51" t="s">
        <v>73</v>
      </c>
      <c r="P351" s="52" t="s">
        <v>73</v>
      </c>
      <c r="Q351" s="98" t="s">
        <v>299</v>
      </c>
      <c r="R351" s="53" t="s">
        <v>160</v>
      </c>
      <c r="S351" s="54" t="s">
        <v>376</v>
      </c>
    </row>
    <row r="352" spans="1:19">
      <c r="A352" s="37" t="s">
        <v>147</v>
      </c>
      <c r="B352" s="38">
        <v>4009174</v>
      </c>
      <c r="C352" s="39">
        <v>1</v>
      </c>
      <c r="D352" s="40">
        <v>6</v>
      </c>
      <c r="E352" s="41">
        <v>37820</v>
      </c>
      <c r="F352" s="42" t="s">
        <v>148</v>
      </c>
      <c r="G352" s="43" t="s">
        <v>26</v>
      </c>
      <c r="H352" s="44">
        <v>3</v>
      </c>
      <c r="I352" s="45" t="s">
        <v>53</v>
      </c>
      <c r="J352" s="46" t="s">
        <v>65</v>
      </c>
      <c r="K352" s="47">
        <v>883</v>
      </c>
      <c r="L352" s="48">
        <v>87</v>
      </c>
      <c r="M352" s="49">
        <v>45042.79241898148</v>
      </c>
      <c r="N352" s="50">
        <v>45042.792719907397</v>
      </c>
      <c r="O352" s="51" t="s">
        <v>73</v>
      </c>
      <c r="P352" s="52" t="s">
        <v>73</v>
      </c>
      <c r="Q352" s="98" t="s">
        <v>209</v>
      </c>
      <c r="R352" s="53" t="s">
        <v>160</v>
      </c>
      <c r="S352" s="54" t="s">
        <v>169</v>
      </c>
    </row>
    <row r="353" spans="1:19">
      <c r="A353" s="37" t="s">
        <v>147</v>
      </c>
      <c r="B353" s="38">
        <v>4009177</v>
      </c>
      <c r="C353" s="39">
        <v>1</v>
      </c>
      <c r="D353" s="40">
        <v>6</v>
      </c>
      <c r="E353" s="41">
        <v>37820</v>
      </c>
      <c r="F353" s="42" t="s">
        <v>148</v>
      </c>
      <c r="G353" s="43" t="s">
        <v>26</v>
      </c>
      <c r="H353" s="44">
        <v>3</v>
      </c>
      <c r="I353" s="45" t="s">
        <v>53</v>
      </c>
      <c r="J353" s="46" t="s">
        <v>65</v>
      </c>
      <c r="K353" s="47">
        <v>883</v>
      </c>
      <c r="L353" s="48">
        <v>88</v>
      </c>
      <c r="M353" s="49">
        <v>45042.793009259258</v>
      </c>
      <c r="N353" s="50">
        <v>45042.793298611112</v>
      </c>
      <c r="O353" s="51" t="s">
        <v>372</v>
      </c>
      <c r="P353" s="52" t="s">
        <v>372</v>
      </c>
      <c r="Q353" s="98" t="s">
        <v>372</v>
      </c>
      <c r="R353" s="53" t="s">
        <v>160</v>
      </c>
      <c r="S353" s="54" t="s">
        <v>212</v>
      </c>
    </row>
    <row r="354" spans="1:19">
      <c r="A354" s="37" t="s">
        <v>147</v>
      </c>
      <c r="B354" s="38">
        <v>4009181</v>
      </c>
      <c r="C354" s="39">
        <v>1</v>
      </c>
      <c r="D354" s="40">
        <v>6</v>
      </c>
      <c r="E354" s="41">
        <v>37820</v>
      </c>
      <c r="F354" s="42" t="s">
        <v>148</v>
      </c>
      <c r="G354" s="43" t="s">
        <v>26</v>
      </c>
      <c r="H354" s="44">
        <v>3</v>
      </c>
      <c r="I354" s="45" t="s">
        <v>53</v>
      </c>
      <c r="J354" s="46" t="s">
        <v>65</v>
      </c>
      <c r="K354" s="47">
        <v>883</v>
      </c>
      <c r="L354" s="48">
        <v>89</v>
      </c>
      <c r="M354" s="49">
        <v>45042.793611111112</v>
      </c>
      <c r="N354" s="50">
        <v>45042.793912037043</v>
      </c>
      <c r="O354" s="51" t="s">
        <v>73</v>
      </c>
      <c r="P354" s="52" t="s">
        <v>73</v>
      </c>
      <c r="Q354" s="98" t="s">
        <v>72</v>
      </c>
      <c r="R354" s="53" t="s">
        <v>160</v>
      </c>
      <c r="S354" s="54" t="s">
        <v>388</v>
      </c>
    </row>
    <row r="355" spans="1:19">
      <c r="A355" s="37" t="s">
        <v>147</v>
      </c>
      <c r="B355" s="38">
        <v>4009184</v>
      </c>
      <c r="C355" s="39">
        <v>1</v>
      </c>
      <c r="D355" s="40">
        <v>6</v>
      </c>
      <c r="E355" s="41">
        <v>37820</v>
      </c>
      <c r="F355" s="42" t="s">
        <v>148</v>
      </c>
      <c r="G355" s="43" t="s">
        <v>26</v>
      </c>
      <c r="H355" s="44">
        <v>3</v>
      </c>
      <c r="I355" s="45" t="s">
        <v>53</v>
      </c>
      <c r="J355" s="46" t="s">
        <v>65</v>
      </c>
      <c r="K355" s="47">
        <v>883</v>
      </c>
      <c r="L355" s="48">
        <v>90</v>
      </c>
      <c r="M355" s="49">
        <v>45042.794236111113</v>
      </c>
      <c r="N355" s="50">
        <v>45042.794537037043</v>
      </c>
      <c r="O355" s="51" t="s">
        <v>73</v>
      </c>
      <c r="P355" s="52" t="s">
        <v>73</v>
      </c>
      <c r="Q355" s="98" t="s">
        <v>387</v>
      </c>
      <c r="R355" s="53" t="s">
        <v>160</v>
      </c>
      <c r="S355" s="54" t="s">
        <v>245</v>
      </c>
    </row>
    <row r="356" spans="1:19">
      <c r="A356" s="37" t="s">
        <v>147</v>
      </c>
      <c r="B356" s="38">
        <v>4009188</v>
      </c>
      <c r="C356" s="39">
        <v>1</v>
      </c>
      <c r="D356" s="40">
        <v>6</v>
      </c>
      <c r="E356" s="41">
        <v>37820</v>
      </c>
      <c r="F356" s="42" t="s">
        <v>148</v>
      </c>
      <c r="G356" s="43" t="s">
        <v>26</v>
      </c>
      <c r="H356" s="44">
        <v>3</v>
      </c>
      <c r="I356" s="45" t="s">
        <v>53</v>
      </c>
      <c r="J356" s="46" t="s">
        <v>65</v>
      </c>
      <c r="K356" s="47">
        <v>883</v>
      </c>
      <c r="L356" s="48">
        <v>91</v>
      </c>
      <c r="M356" s="49">
        <v>45042.794849537036</v>
      </c>
      <c r="N356" s="50">
        <v>45042.795138888891</v>
      </c>
      <c r="O356" s="51" t="s">
        <v>372</v>
      </c>
      <c r="P356" s="52" t="s">
        <v>372</v>
      </c>
      <c r="Q356" s="98" t="s">
        <v>72</v>
      </c>
      <c r="R356" s="53" t="s">
        <v>160</v>
      </c>
      <c r="S356" s="54" t="s">
        <v>121</v>
      </c>
    </row>
    <row r="357" spans="1:19">
      <c r="A357" s="37" t="s">
        <v>147</v>
      </c>
      <c r="B357" s="38">
        <v>4009192</v>
      </c>
      <c r="C357" s="39">
        <v>1</v>
      </c>
      <c r="D357" s="40">
        <v>6</v>
      </c>
      <c r="E357" s="41">
        <v>37820</v>
      </c>
      <c r="F357" s="42" t="s">
        <v>148</v>
      </c>
      <c r="G357" s="43" t="s">
        <v>26</v>
      </c>
      <c r="H357" s="44">
        <v>3</v>
      </c>
      <c r="I357" s="45" t="s">
        <v>53</v>
      </c>
      <c r="J357" s="46" t="s">
        <v>65</v>
      </c>
      <c r="K357" s="47">
        <v>883</v>
      </c>
      <c r="L357" s="48">
        <v>92</v>
      </c>
      <c r="M357" s="49">
        <v>45042.79546296296</v>
      </c>
      <c r="N357" s="50">
        <v>45042.795763888891</v>
      </c>
      <c r="O357" s="51" t="s">
        <v>372</v>
      </c>
      <c r="P357" s="52" t="s">
        <v>372</v>
      </c>
      <c r="Q357" s="98" t="s">
        <v>387</v>
      </c>
      <c r="R357" s="53" t="s">
        <v>160</v>
      </c>
      <c r="S357" s="54" t="s">
        <v>388</v>
      </c>
    </row>
    <row r="358" spans="1:19">
      <c r="A358" s="37" t="s">
        <v>147</v>
      </c>
      <c r="B358" s="38">
        <v>4009194</v>
      </c>
      <c r="C358" s="39">
        <v>1</v>
      </c>
      <c r="D358" s="40">
        <v>6</v>
      </c>
      <c r="E358" s="41">
        <v>37820</v>
      </c>
      <c r="F358" s="42" t="s">
        <v>148</v>
      </c>
      <c r="G358" s="43" t="s">
        <v>26</v>
      </c>
      <c r="H358" s="44">
        <v>3</v>
      </c>
      <c r="I358" s="45" t="s">
        <v>53</v>
      </c>
      <c r="J358" s="46" t="s">
        <v>65</v>
      </c>
      <c r="K358" s="47">
        <v>883</v>
      </c>
      <c r="L358" s="48">
        <v>93</v>
      </c>
      <c r="M358" s="49">
        <v>45042.796064814807</v>
      </c>
      <c r="N358" s="50">
        <v>45042.796365740738</v>
      </c>
      <c r="O358" s="51" t="s">
        <v>372</v>
      </c>
      <c r="P358" s="52" t="s">
        <v>372</v>
      </c>
      <c r="Q358" s="98" t="s">
        <v>72</v>
      </c>
      <c r="R358" s="53" t="s">
        <v>160</v>
      </c>
      <c r="S358" s="54" t="s">
        <v>121</v>
      </c>
    </row>
    <row r="359" spans="1:19">
      <c r="A359" s="37" t="s">
        <v>147</v>
      </c>
      <c r="B359" s="38">
        <v>4009197</v>
      </c>
      <c r="C359" s="39">
        <v>1</v>
      </c>
      <c r="D359" s="40">
        <v>6</v>
      </c>
      <c r="E359" s="41">
        <v>37820</v>
      </c>
      <c r="F359" s="42" t="s">
        <v>148</v>
      </c>
      <c r="G359" s="43" t="s">
        <v>26</v>
      </c>
      <c r="H359" s="44">
        <v>3</v>
      </c>
      <c r="I359" s="45" t="s">
        <v>53</v>
      </c>
      <c r="J359" s="46" t="s">
        <v>65</v>
      </c>
      <c r="K359" s="47">
        <v>883</v>
      </c>
      <c r="L359" s="48">
        <v>94</v>
      </c>
      <c r="M359" s="49">
        <v>45042.796631944453</v>
      </c>
      <c r="N359" s="50">
        <v>45042.7969212963</v>
      </c>
      <c r="O359" s="51" t="s">
        <v>372</v>
      </c>
      <c r="P359" s="52" t="s">
        <v>372</v>
      </c>
      <c r="Q359" s="98" t="s">
        <v>381</v>
      </c>
      <c r="R359" s="53" t="s">
        <v>160</v>
      </c>
      <c r="S359" s="54" t="s">
        <v>376</v>
      </c>
    </row>
    <row r="360" spans="1:19">
      <c r="A360" s="37" t="s">
        <v>147</v>
      </c>
      <c r="B360" s="38">
        <v>4009206</v>
      </c>
      <c r="C360" s="39">
        <v>1</v>
      </c>
      <c r="D360" s="40">
        <v>6</v>
      </c>
      <c r="E360" s="41">
        <v>37820</v>
      </c>
      <c r="F360" s="42" t="s">
        <v>148</v>
      </c>
      <c r="G360" s="43" t="s">
        <v>26</v>
      </c>
      <c r="H360" s="44">
        <v>3</v>
      </c>
      <c r="I360" s="45" t="s">
        <v>53</v>
      </c>
      <c r="J360" s="46" t="s">
        <v>65</v>
      </c>
      <c r="K360" s="47">
        <v>883</v>
      </c>
      <c r="L360" s="48">
        <v>95</v>
      </c>
      <c r="M360" s="49">
        <v>45042.798564814817</v>
      </c>
      <c r="N360" s="50">
        <v>45042.798854166656</v>
      </c>
      <c r="O360" s="51" t="s">
        <v>372</v>
      </c>
      <c r="P360" s="52" t="s">
        <v>372</v>
      </c>
      <c r="Q360" s="98" t="s">
        <v>86</v>
      </c>
      <c r="R360" s="53" t="s">
        <v>160</v>
      </c>
      <c r="S360" s="54" t="s">
        <v>416</v>
      </c>
    </row>
    <row r="361" spans="1:19">
      <c r="A361" s="37" t="s">
        <v>147</v>
      </c>
      <c r="B361" s="38">
        <v>4009210</v>
      </c>
      <c r="C361" s="39">
        <v>1</v>
      </c>
      <c r="D361" s="40">
        <v>6</v>
      </c>
      <c r="E361" s="41">
        <v>37820</v>
      </c>
      <c r="F361" s="42" t="s">
        <v>148</v>
      </c>
      <c r="G361" s="43" t="s">
        <v>26</v>
      </c>
      <c r="H361" s="44">
        <v>3</v>
      </c>
      <c r="I361" s="45" t="s">
        <v>53</v>
      </c>
      <c r="J361" s="46" t="s">
        <v>65</v>
      </c>
      <c r="K361" s="47">
        <v>883</v>
      </c>
      <c r="L361" s="48">
        <v>96</v>
      </c>
      <c r="M361" s="49">
        <v>45042.799131944441</v>
      </c>
      <c r="N361" s="50">
        <v>45042.799432870372</v>
      </c>
      <c r="O361" s="51" t="s">
        <v>372</v>
      </c>
      <c r="P361" s="52" t="s">
        <v>372</v>
      </c>
      <c r="Q361" s="98" t="s">
        <v>299</v>
      </c>
      <c r="R361" s="53" t="s">
        <v>160</v>
      </c>
      <c r="S361" s="54" t="s">
        <v>212</v>
      </c>
    </row>
    <row r="362" spans="1:19">
      <c r="A362" s="37" t="s">
        <v>147</v>
      </c>
      <c r="B362" s="38">
        <v>4009213</v>
      </c>
      <c r="C362" s="39">
        <v>1</v>
      </c>
      <c r="D362" s="40">
        <v>6</v>
      </c>
      <c r="E362" s="41">
        <v>37820</v>
      </c>
      <c r="F362" s="42" t="s">
        <v>148</v>
      </c>
      <c r="G362" s="43" t="s">
        <v>26</v>
      </c>
      <c r="H362" s="44">
        <v>3</v>
      </c>
      <c r="I362" s="45" t="s">
        <v>53</v>
      </c>
      <c r="J362" s="46" t="s">
        <v>65</v>
      </c>
      <c r="K362" s="47">
        <v>883</v>
      </c>
      <c r="L362" s="48">
        <v>97</v>
      </c>
      <c r="M362" s="49">
        <v>45042.799710648149</v>
      </c>
      <c r="N362" s="50">
        <v>45042.800011574072</v>
      </c>
      <c r="O362" s="51" t="s">
        <v>372</v>
      </c>
      <c r="P362" s="52" t="s">
        <v>372</v>
      </c>
      <c r="Q362" s="98" t="s">
        <v>372</v>
      </c>
      <c r="R362" s="53" t="s">
        <v>160</v>
      </c>
      <c r="S362" s="54" t="s">
        <v>212</v>
      </c>
    </row>
    <row r="363" spans="1:19">
      <c r="A363" s="37" t="s">
        <v>147</v>
      </c>
      <c r="B363" s="38">
        <v>4002964</v>
      </c>
      <c r="C363" s="39">
        <v>1</v>
      </c>
      <c r="D363" s="40">
        <v>4</v>
      </c>
      <c r="E363" s="41">
        <v>37805</v>
      </c>
      <c r="F363" s="42" t="s">
        <v>148</v>
      </c>
      <c r="G363" s="43" t="s">
        <v>26</v>
      </c>
      <c r="H363" s="44">
        <v>4</v>
      </c>
      <c r="I363" s="45" t="s">
        <v>77</v>
      </c>
      <c r="J363" s="46" t="s">
        <v>78</v>
      </c>
      <c r="K363" s="47">
        <v>0</v>
      </c>
      <c r="L363" s="48">
        <v>15</v>
      </c>
      <c r="M363" s="49">
        <v>45042.323159722233</v>
      </c>
      <c r="N363" s="50">
        <v>45042.344178240739</v>
      </c>
      <c r="O363" s="51" t="s">
        <v>417</v>
      </c>
      <c r="P363" s="52" t="s">
        <v>418</v>
      </c>
      <c r="Q363" s="95" t="s">
        <v>419</v>
      </c>
      <c r="R363" s="53" t="s">
        <v>420</v>
      </c>
      <c r="S363" s="54" t="s">
        <v>421</v>
      </c>
    </row>
    <row r="364" spans="1:19">
      <c r="A364" s="37" t="s">
        <v>147</v>
      </c>
      <c r="B364" s="38">
        <v>4003037</v>
      </c>
      <c r="C364" s="39">
        <v>1</v>
      </c>
      <c r="D364" s="40">
        <v>4</v>
      </c>
      <c r="E364" s="41">
        <v>37805</v>
      </c>
      <c r="F364" s="42" t="s">
        <v>148</v>
      </c>
      <c r="G364" s="43" t="s">
        <v>26</v>
      </c>
      <c r="H364" s="44">
        <v>4</v>
      </c>
      <c r="I364" s="45" t="s">
        <v>77</v>
      </c>
      <c r="J364" s="46" t="s">
        <v>78</v>
      </c>
      <c r="K364" s="47">
        <v>0</v>
      </c>
      <c r="L364" s="48">
        <v>2</v>
      </c>
      <c r="M364" s="49">
        <v>45042.345601851863</v>
      </c>
      <c r="N364" s="50">
        <v>45042.349768518521</v>
      </c>
      <c r="O364" s="51" t="s">
        <v>85</v>
      </c>
      <c r="P364" s="52" t="s">
        <v>85</v>
      </c>
      <c r="Q364" s="95" t="s">
        <v>334</v>
      </c>
      <c r="R364" s="53" t="s">
        <v>75</v>
      </c>
      <c r="S364" s="54" t="s">
        <v>422</v>
      </c>
    </row>
    <row r="365" spans="1:19">
      <c r="A365" s="37" t="s">
        <v>147</v>
      </c>
      <c r="B365" s="38">
        <v>4003088</v>
      </c>
      <c r="C365" s="39">
        <v>1</v>
      </c>
      <c r="D365" s="40">
        <v>4</v>
      </c>
      <c r="E365" s="41">
        <v>37805</v>
      </c>
      <c r="F365" s="42" t="s">
        <v>148</v>
      </c>
      <c r="G365" s="43" t="s">
        <v>26</v>
      </c>
      <c r="H365" s="44">
        <v>4</v>
      </c>
      <c r="I365" s="45" t="s">
        <v>77</v>
      </c>
      <c r="J365" s="46" t="s">
        <v>78</v>
      </c>
      <c r="K365" s="47">
        <v>0</v>
      </c>
      <c r="L365" s="48">
        <v>3</v>
      </c>
      <c r="M365" s="49">
        <v>45042.350219907406</v>
      </c>
      <c r="N365" s="50">
        <v>45042.354386574072</v>
      </c>
      <c r="O365" s="51" t="s">
        <v>85</v>
      </c>
      <c r="P365" s="52" t="s">
        <v>423</v>
      </c>
      <c r="Q365" s="95" t="s">
        <v>297</v>
      </c>
      <c r="R365" s="53" t="s">
        <v>75</v>
      </c>
      <c r="S365" s="54" t="s">
        <v>424</v>
      </c>
    </row>
    <row r="366" spans="1:19">
      <c r="A366" s="37" t="s">
        <v>147</v>
      </c>
      <c r="B366" s="38">
        <v>4003161</v>
      </c>
      <c r="C366" s="39">
        <v>1</v>
      </c>
      <c r="D366" s="40">
        <v>4</v>
      </c>
      <c r="E366" s="41">
        <v>37805</v>
      </c>
      <c r="F366" s="42" t="s">
        <v>148</v>
      </c>
      <c r="G366" s="43" t="s">
        <v>26</v>
      </c>
      <c r="H366" s="44">
        <v>4</v>
      </c>
      <c r="I366" s="45" t="s">
        <v>77</v>
      </c>
      <c r="J366" s="46" t="s">
        <v>78</v>
      </c>
      <c r="K366" s="47">
        <v>0</v>
      </c>
      <c r="L366" s="48">
        <v>4</v>
      </c>
      <c r="M366" s="49">
        <v>45042.354814814818</v>
      </c>
      <c r="N366" s="50">
        <v>45042.358981481477</v>
      </c>
      <c r="O366" s="51" t="s">
        <v>85</v>
      </c>
      <c r="P366" s="52" t="s">
        <v>423</v>
      </c>
      <c r="Q366" s="95" t="s">
        <v>207</v>
      </c>
      <c r="R366" s="53" t="s">
        <v>75</v>
      </c>
      <c r="S366" s="54" t="s">
        <v>425</v>
      </c>
    </row>
    <row r="367" spans="1:19">
      <c r="A367" s="37" t="s">
        <v>147</v>
      </c>
      <c r="B367" s="38">
        <v>4003379</v>
      </c>
      <c r="C367" s="39">
        <v>1</v>
      </c>
      <c r="D367" s="40">
        <v>4</v>
      </c>
      <c r="E367" s="41">
        <v>37805</v>
      </c>
      <c r="F367" s="42" t="s">
        <v>148</v>
      </c>
      <c r="G367" s="43" t="s">
        <v>26</v>
      </c>
      <c r="H367" s="44">
        <v>4</v>
      </c>
      <c r="I367" s="45" t="s">
        <v>77</v>
      </c>
      <c r="J367" s="46" t="s">
        <v>78</v>
      </c>
      <c r="K367" s="47">
        <v>0</v>
      </c>
      <c r="L367" s="48">
        <v>5</v>
      </c>
      <c r="M367" s="49">
        <v>45042.359270833331</v>
      </c>
      <c r="N367" s="50">
        <v>45042.370613425926</v>
      </c>
      <c r="O367" s="51" t="s">
        <v>426</v>
      </c>
      <c r="P367" s="52" t="s">
        <v>39</v>
      </c>
      <c r="Q367" s="95" t="s">
        <v>73</v>
      </c>
      <c r="R367" s="53" t="s">
        <v>427</v>
      </c>
      <c r="S367" s="54" t="s">
        <v>428</v>
      </c>
    </row>
    <row r="368" spans="1:19">
      <c r="A368" s="37" t="s">
        <v>147</v>
      </c>
      <c r="B368" s="38">
        <v>4003491</v>
      </c>
      <c r="C368" s="39">
        <v>1</v>
      </c>
      <c r="D368" s="40">
        <v>4</v>
      </c>
      <c r="E368" s="41">
        <v>37805</v>
      </c>
      <c r="F368" s="42" t="s">
        <v>148</v>
      </c>
      <c r="G368" s="43" t="s">
        <v>26</v>
      </c>
      <c r="H368" s="44">
        <v>4</v>
      </c>
      <c r="I368" s="45" t="s">
        <v>77</v>
      </c>
      <c r="J368" s="46" t="s">
        <v>78</v>
      </c>
      <c r="K368" s="47">
        <v>0</v>
      </c>
      <c r="L368" s="48">
        <v>6</v>
      </c>
      <c r="M368" s="49">
        <v>45042.371458333328</v>
      </c>
      <c r="N368" s="50">
        <v>45042.375636574077</v>
      </c>
      <c r="O368" s="51" t="s">
        <v>418</v>
      </c>
      <c r="P368" s="52" t="s">
        <v>85</v>
      </c>
      <c r="Q368" s="95" t="s">
        <v>362</v>
      </c>
      <c r="R368" s="53" t="s">
        <v>75</v>
      </c>
      <c r="S368" s="54" t="s">
        <v>429</v>
      </c>
    </row>
    <row r="369" spans="1:19">
      <c r="A369" s="37" t="s">
        <v>147</v>
      </c>
      <c r="B369" s="38">
        <v>4003578</v>
      </c>
      <c r="C369" s="39">
        <v>1</v>
      </c>
      <c r="D369" s="40">
        <v>4</v>
      </c>
      <c r="E369" s="41">
        <v>37805</v>
      </c>
      <c r="F369" s="42" t="s">
        <v>148</v>
      </c>
      <c r="G369" s="43" t="s">
        <v>26</v>
      </c>
      <c r="H369" s="44">
        <v>4</v>
      </c>
      <c r="I369" s="45" t="s">
        <v>77</v>
      </c>
      <c r="J369" s="46" t="s">
        <v>78</v>
      </c>
      <c r="K369" s="47">
        <v>0</v>
      </c>
      <c r="L369" s="48">
        <v>7</v>
      </c>
      <c r="M369" s="49">
        <v>45042.376423611109</v>
      </c>
      <c r="N369" s="50">
        <v>45042.380590277768</v>
      </c>
      <c r="O369" s="51" t="s">
        <v>85</v>
      </c>
      <c r="P369" s="52" t="s">
        <v>85</v>
      </c>
      <c r="Q369" s="95" t="s">
        <v>169</v>
      </c>
      <c r="R369" s="53" t="s">
        <v>75</v>
      </c>
      <c r="S369" s="54" t="s">
        <v>430</v>
      </c>
    </row>
    <row r="370" spans="1:19">
      <c r="A370" s="37" t="s">
        <v>147</v>
      </c>
      <c r="B370" s="38">
        <v>4003695</v>
      </c>
      <c r="C370" s="39">
        <v>1</v>
      </c>
      <c r="D370" s="40">
        <v>4</v>
      </c>
      <c r="E370" s="41">
        <v>37805</v>
      </c>
      <c r="F370" s="42" t="s">
        <v>148</v>
      </c>
      <c r="G370" s="43" t="s">
        <v>26</v>
      </c>
      <c r="H370" s="44">
        <v>4</v>
      </c>
      <c r="I370" s="45" t="s">
        <v>77</v>
      </c>
      <c r="J370" s="46" t="s">
        <v>78</v>
      </c>
      <c r="K370" s="47">
        <v>0</v>
      </c>
      <c r="L370" s="48">
        <v>8</v>
      </c>
      <c r="M370" s="49">
        <v>45042.38108796296</v>
      </c>
      <c r="N370" s="50">
        <v>45042.385266203702</v>
      </c>
      <c r="O370" s="51" t="s">
        <v>418</v>
      </c>
      <c r="P370" s="52" t="s">
        <v>85</v>
      </c>
      <c r="Q370" s="95" t="s">
        <v>209</v>
      </c>
      <c r="R370" s="53" t="s">
        <v>75</v>
      </c>
      <c r="S370" s="54" t="s">
        <v>291</v>
      </c>
    </row>
    <row r="371" spans="1:19">
      <c r="A371" s="37" t="s">
        <v>147</v>
      </c>
      <c r="B371" s="38">
        <v>4003790</v>
      </c>
      <c r="C371" s="39">
        <v>1</v>
      </c>
      <c r="D371" s="40">
        <v>4</v>
      </c>
      <c r="E371" s="41">
        <v>37805</v>
      </c>
      <c r="F371" s="42" t="s">
        <v>148</v>
      </c>
      <c r="G371" s="43" t="s">
        <v>26</v>
      </c>
      <c r="H371" s="44">
        <v>4</v>
      </c>
      <c r="I371" s="45" t="s">
        <v>77</v>
      </c>
      <c r="J371" s="46" t="s">
        <v>78</v>
      </c>
      <c r="K371" s="47">
        <v>0</v>
      </c>
      <c r="L371" s="48">
        <v>9</v>
      </c>
      <c r="M371" s="49">
        <v>45042.386099537027</v>
      </c>
      <c r="N371" s="50">
        <v>45042.390266203707</v>
      </c>
      <c r="O371" s="51" t="s">
        <v>418</v>
      </c>
      <c r="P371" s="52" t="s">
        <v>85</v>
      </c>
      <c r="Q371" s="95" t="s">
        <v>242</v>
      </c>
      <c r="R371" s="53" t="s">
        <v>75</v>
      </c>
      <c r="S371" s="54" t="s">
        <v>429</v>
      </c>
    </row>
    <row r="372" spans="1:19">
      <c r="A372" s="37" t="s">
        <v>147</v>
      </c>
      <c r="B372" s="38">
        <v>4003875</v>
      </c>
      <c r="C372" s="39">
        <v>1</v>
      </c>
      <c r="D372" s="40">
        <v>4</v>
      </c>
      <c r="E372" s="41">
        <v>37805</v>
      </c>
      <c r="F372" s="42" t="s">
        <v>148</v>
      </c>
      <c r="G372" s="43" t="s">
        <v>26</v>
      </c>
      <c r="H372" s="44">
        <v>4</v>
      </c>
      <c r="I372" s="45" t="s">
        <v>77</v>
      </c>
      <c r="J372" s="46" t="s">
        <v>78</v>
      </c>
      <c r="K372" s="47">
        <v>0</v>
      </c>
      <c r="L372" s="48">
        <v>10</v>
      </c>
      <c r="M372" s="49">
        <v>45042.390486111108</v>
      </c>
      <c r="N372" s="50">
        <v>45042.394652777781</v>
      </c>
      <c r="O372" s="51" t="s">
        <v>418</v>
      </c>
      <c r="P372" s="52" t="s">
        <v>85</v>
      </c>
      <c r="Q372" s="95" t="s">
        <v>122</v>
      </c>
      <c r="R372" s="53" t="s">
        <v>75</v>
      </c>
      <c r="S372" s="54" t="s">
        <v>274</v>
      </c>
    </row>
    <row r="373" spans="1:19">
      <c r="A373" s="37" t="s">
        <v>147</v>
      </c>
      <c r="B373" s="38">
        <v>4003973</v>
      </c>
      <c r="C373" s="39">
        <v>1</v>
      </c>
      <c r="D373" s="40">
        <v>4</v>
      </c>
      <c r="E373" s="41">
        <v>37805</v>
      </c>
      <c r="F373" s="42" t="s">
        <v>148</v>
      </c>
      <c r="G373" s="43" t="s">
        <v>26</v>
      </c>
      <c r="H373" s="44">
        <v>4</v>
      </c>
      <c r="I373" s="45" t="s">
        <v>77</v>
      </c>
      <c r="J373" s="46" t="s">
        <v>78</v>
      </c>
      <c r="K373" s="47">
        <v>0</v>
      </c>
      <c r="L373" s="48">
        <v>11</v>
      </c>
      <c r="M373" s="49">
        <v>45042.395057870373</v>
      </c>
      <c r="N373" s="50">
        <v>45042.399224537039</v>
      </c>
      <c r="O373" s="51" t="s">
        <v>418</v>
      </c>
      <c r="P373" s="52" t="s">
        <v>85</v>
      </c>
      <c r="Q373" s="95" t="s">
        <v>204</v>
      </c>
      <c r="R373" s="53" t="s">
        <v>75</v>
      </c>
      <c r="S373" s="54" t="s">
        <v>431</v>
      </c>
    </row>
    <row r="374" spans="1:19">
      <c r="A374" s="37" t="s">
        <v>147</v>
      </c>
      <c r="B374" s="38">
        <v>4004075</v>
      </c>
      <c r="C374" s="39">
        <v>1</v>
      </c>
      <c r="D374" s="40">
        <v>4</v>
      </c>
      <c r="E374" s="41">
        <v>37805</v>
      </c>
      <c r="F374" s="42" t="s">
        <v>148</v>
      </c>
      <c r="G374" s="43" t="s">
        <v>26</v>
      </c>
      <c r="H374" s="44">
        <v>4</v>
      </c>
      <c r="I374" s="45" t="s">
        <v>77</v>
      </c>
      <c r="J374" s="46" t="s">
        <v>78</v>
      </c>
      <c r="K374" s="47">
        <v>0</v>
      </c>
      <c r="L374" s="48">
        <v>12</v>
      </c>
      <c r="M374" s="49">
        <v>45042.399560185193</v>
      </c>
      <c r="N374" s="50">
        <v>45042.403726851851</v>
      </c>
      <c r="O374" s="51" t="s">
        <v>418</v>
      </c>
      <c r="P374" s="52" t="s">
        <v>85</v>
      </c>
      <c r="Q374" s="95" t="s">
        <v>387</v>
      </c>
      <c r="R374" s="53" t="s">
        <v>75</v>
      </c>
      <c r="S374" s="54" t="s">
        <v>298</v>
      </c>
    </row>
    <row r="375" spans="1:19">
      <c r="A375" s="37" t="s">
        <v>147</v>
      </c>
      <c r="B375" s="38">
        <v>4004162</v>
      </c>
      <c r="C375" s="39">
        <v>1</v>
      </c>
      <c r="D375" s="40">
        <v>4</v>
      </c>
      <c r="E375" s="41">
        <v>37805</v>
      </c>
      <c r="F375" s="42" t="s">
        <v>148</v>
      </c>
      <c r="G375" s="43" t="s">
        <v>26</v>
      </c>
      <c r="H375" s="44">
        <v>4</v>
      </c>
      <c r="I375" s="45" t="s">
        <v>77</v>
      </c>
      <c r="J375" s="46" t="s">
        <v>78</v>
      </c>
      <c r="K375" s="47">
        <v>0</v>
      </c>
      <c r="L375" s="48">
        <v>13</v>
      </c>
      <c r="M375" s="49">
        <v>45042.404050925928</v>
      </c>
      <c r="N375" s="50">
        <v>45042.408229166656</v>
      </c>
      <c r="O375" s="51" t="s">
        <v>85</v>
      </c>
      <c r="P375" s="52" t="s">
        <v>85</v>
      </c>
      <c r="Q375" s="95" t="s">
        <v>387</v>
      </c>
      <c r="R375" s="53" t="s">
        <v>75</v>
      </c>
      <c r="S375" s="54" t="s">
        <v>257</v>
      </c>
    </row>
    <row r="376" spans="1:19">
      <c r="A376" s="37" t="s">
        <v>147</v>
      </c>
      <c r="B376" s="38">
        <v>4004247</v>
      </c>
      <c r="C376" s="39">
        <v>1</v>
      </c>
      <c r="D376" s="40">
        <v>4</v>
      </c>
      <c r="E376" s="41">
        <v>37805</v>
      </c>
      <c r="F376" s="42" t="s">
        <v>148</v>
      </c>
      <c r="G376" s="43" t="s">
        <v>26</v>
      </c>
      <c r="H376" s="44">
        <v>4</v>
      </c>
      <c r="I376" s="45" t="s">
        <v>77</v>
      </c>
      <c r="J376" s="46" t="s">
        <v>78</v>
      </c>
      <c r="K376" s="47">
        <v>0</v>
      </c>
      <c r="L376" s="48">
        <v>14</v>
      </c>
      <c r="M376" s="49">
        <v>45042.408738425933</v>
      </c>
      <c r="N376" s="50">
        <v>45042.412916666668</v>
      </c>
      <c r="O376" s="51" t="s">
        <v>418</v>
      </c>
      <c r="P376" s="52" t="s">
        <v>85</v>
      </c>
      <c r="Q376" s="95" t="s">
        <v>268</v>
      </c>
      <c r="R376" s="53" t="s">
        <v>75</v>
      </c>
      <c r="S376" s="54" t="s">
        <v>265</v>
      </c>
    </row>
    <row r="377" spans="1:19">
      <c r="A377" s="37" t="s">
        <v>147</v>
      </c>
      <c r="B377" s="38">
        <v>4004376</v>
      </c>
      <c r="C377" s="39">
        <v>1</v>
      </c>
      <c r="D377" s="40">
        <v>4</v>
      </c>
      <c r="E377" s="41">
        <v>37805</v>
      </c>
      <c r="F377" s="42" t="s">
        <v>148</v>
      </c>
      <c r="G377" s="43" t="s">
        <v>26</v>
      </c>
      <c r="H377" s="44">
        <v>4</v>
      </c>
      <c r="I377" s="45" t="s">
        <v>77</v>
      </c>
      <c r="J377" s="46" t="s">
        <v>78</v>
      </c>
      <c r="K377" s="47">
        <v>0</v>
      </c>
      <c r="L377" s="48">
        <v>15</v>
      </c>
      <c r="M377" s="49">
        <v>45042.414259259262</v>
      </c>
      <c r="N377" s="50">
        <v>45042.418437499997</v>
      </c>
      <c r="O377" s="51" t="s">
        <v>418</v>
      </c>
      <c r="P377" s="52" t="s">
        <v>85</v>
      </c>
      <c r="Q377" s="95" t="s">
        <v>334</v>
      </c>
      <c r="R377" s="53" t="s">
        <v>75</v>
      </c>
      <c r="S377" s="54" t="s">
        <v>313</v>
      </c>
    </row>
    <row r="378" spans="1:19">
      <c r="A378" s="37" t="s">
        <v>147</v>
      </c>
      <c r="B378" s="38">
        <v>4004392</v>
      </c>
      <c r="C378" s="39">
        <v>1</v>
      </c>
      <c r="D378" s="40">
        <v>4</v>
      </c>
      <c r="E378" s="41">
        <v>37805</v>
      </c>
      <c r="F378" s="42" t="s">
        <v>148</v>
      </c>
      <c r="G378" s="43" t="s">
        <v>26</v>
      </c>
      <c r="H378" s="44">
        <v>4</v>
      </c>
      <c r="I378" s="45" t="s">
        <v>77</v>
      </c>
      <c r="J378" s="46" t="s">
        <v>78</v>
      </c>
      <c r="K378" s="47">
        <v>0</v>
      </c>
      <c r="L378" s="48">
        <v>16</v>
      </c>
      <c r="M378" s="49">
        <v>45042.419293981482</v>
      </c>
      <c r="N378" s="50">
        <v>45042.423472222217</v>
      </c>
      <c r="O378" s="51" t="s">
        <v>418</v>
      </c>
      <c r="P378" s="52" t="s">
        <v>85</v>
      </c>
      <c r="Q378" s="95" t="s">
        <v>76</v>
      </c>
      <c r="R378" s="53" t="s">
        <v>75</v>
      </c>
      <c r="S378" s="54" t="s">
        <v>432</v>
      </c>
    </row>
    <row r="379" spans="1:19">
      <c r="A379" s="37" t="s">
        <v>147</v>
      </c>
      <c r="B379" s="38">
        <v>4004460</v>
      </c>
      <c r="C379" s="39">
        <v>1</v>
      </c>
      <c r="D379" s="40">
        <v>4</v>
      </c>
      <c r="E379" s="41">
        <v>37805</v>
      </c>
      <c r="F379" s="42" t="s">
        <v>148</v>
      </c>
      <c r="G379" s="43" t="s">
        <v>26</v>
      </c>
      <c r="H379" s="44">
        <v>4</v>
      </c>
      <c r="I379" s="45" t="s">
        <v>77</v>
      </c>
      <c r="J379" s="46" t="s">
        <v>78</v>
      </c>
      <c r="K379" s="47">
        <v>0</v>
      </c>
      <c r="L379" s="48">
        <v>17</v>
      </c>
      <c r="M379" s="49">
        <v>45042.42391203704</v>
      </c>
      <c r="N379" s="50">
        <v>45042.428090277783</v>
      </c>
      <c r="O379" s="51" t="s">
        <v>418</v>
      </c>
      <c r="P379" s="52" t="s">
        <v>85</v>
      </c>
      <c r="Q379" s="95" t="s">
        <v>297</v>
      </c>
      <c r="R379" s="53" t="s">
        <v>75</v>
      </c>
      <c r="S379" s="54" t="s">
        <v>424</v>
      </c>
    </row>
    <row r="380" spans="1:19">
      <c r="A380" s="37" t="s">
        <v>147</v>
      </c>
      <c r="B380" s="38">
        <v>4004549</v>
      </c>
      <c r="C380" s="39">
        <v>1</v>
      </c>
      <c r="D380" s="40">
        <v>4</v>
      </c>
      <c r="E380" s="41">
        <v>37805</v>
      </c>
      <c r="F380" s="42" t="s">
        <v>148</v>
      </c>
      <c r="G380" s="43" t="s">
        <v>26</v>
      </c>
      <c r="H380" s="44">
        <v>4</v>
      </c>
      <c r="I380" s="45" t="s">
        <v>77</v>
      </c>
      <c r="J380" s="46" t="s">
        <v>78</v>
      </c>
      <c r="K380" s="47">
        <v>0</v>
      </c>
      <c r="L380" s="48">
        <v>18</v>
      </c>
      <c r="M380" s="49">
        <v>45042.428368055553</v>
      </c>
      <c r="N380" s="50">
        <v>45042.432534722233</v>
      </c>
      <c r="O380" s="51" t="s">
        <v>418</v>
      </c>
      <c r="P380" s="52" t="s">
        <v>85</v>
      </c>
      <c r="Q380" s="95" t="s">
        <v>299</v>
      </c>
      <c r="R380" s="53" t="s">
        <v>75</v>
      </c>
      <c r="S380" s="54" t="s">
        <v>270</v>
      </c>
    </row>
    <row r="381" spans="1:19">
      <c r="A381" s="37" t="s">
        <v>147</v>
      </c>
      <c r="B381" s="38">
        <v>4004754</v>
      </c>
      <c r="C381" s="39">
        <v>1</v>
      </c>
      <c r="D381" s="40">
        <v>4</v>
      </c>
      <c r="E381" s="41">
        <v>37805</v>
      </c>
      <c r="F381" s="42" t="s">
        <v>148</v>
      </c>
      <c r="G381" s="43" t="s">
        <v>26</v>
      </c>
      <c r="H381" s="44">
        <v>4</v>
      </c>
      <c r="I381" s="45" t="s">
        <v>77</v>
      </c>
      <c r="J381" s="46" t="s">
        <v>78</v>
      </c>
      <c r="K381" s="47">
        <v>0</v>
      </c>
      <c r="L381" s="48">
        <v>19</v>
      </c>
      <c r="M381" s="49">
        <v>45042.438483796293</v>
      </c>
      <c r="N381" s="50">
        <v>45042.442650462966</v>
      </c>
      <c r="O381" s="51" t="s">
        <v>418</v>
      </c>
      <c r="P381" s="52" t="s">
        <v>85</v>
      </c>
      <c r="Q381" s="95" t="s">
        <v>433</v>
      </c>
      <c r="R381" s="53" t="s">
        <v>75</v>
      </c>
      <c r="S381" s="54" t="s">
        <v>434</v>
      </c>
    </row>
    <row r="382" spans="1:19">
      <c r="A382" s="37" t="s">
        <v>147</v>
      </c>
      <c r="B382" s="38">
        <v>4004852</v>
      </c>
      <c r="C382" s="39">
        <v>1</v>
      </c>
      <c r="D382" s="40">
        <v>4</v>
      </c>
      <c r="E382" s="41">
        <v>37805</v>
      </c>
      <c r="F382" s="42" t="s">
        <v>148</v>
      </c>
      <c r="G382" s="43" t="s">
        <v>26</v>
      </c>
      <c r="H382" s="44">
        <v>4</v>
      </c>
      <c r="I382" s="45" t="s">
        <v>77</v>
      </c>
      <c r="J382" s="46" t="s">
        <v>78</v>
      </c>
      <c r="K382" s="47">
        <v>0</v>
      </c>
      <c r="L382" s="48">
        <v>20</v>
      </c>
      <c r="M382" s="49">
        <v>45042.442974537043</v>
      </c>
      <c r="N382" s="50">
        <v>45042.447141203702</v>
      </c>
      <c r="O382" s="51" t="s">
        <v>85</v>
      </c>
      <c r="P382" s="52" t="s">
        <v>423</v>
      </c>
      <c r="Q382" s="95" t="s">
        <v>387</v>
      </c>
      <c r="R382" s="53" t="s">
        <v>75</v>
      </c>
      <c r="S382" s="54" t="s">
        <v>257</v>
      </c>
    </row>
    <row r="383" spans="1:19">
      <c r="A383" s="37" t="s">
        <v>147</v>
      </c>
      <c r="B383" s="38">
        <v>4004949</v>
      </c>
      <c r="C383" s="39">
        <v>1</v>
      </c>
      <c r="D383" s="40">
        <v>4</v>
      </c>
      <c r="E383" s="41">
        <v>37805</v>
      </c>
      <c r="F383" s="42" t="s">
        <v>148</v>
      </c>
      <c r="G383" s="43" t="s">
        <v>26</v>
      </c>
      <c r="H383" s="44">
        <v>4</v>
      </c>
      <c r="I383" s="45" t="s">
        <v>77</v>
      </c>
      <c r="J383" s="46" t="s">
        <v>78</v>
      </c>
      <c r="K383" s="47">
        <v>0</v>
      </c>
      <c r="L383" s="48">
        <v>21</v>
      </c>
      <c r="M383" s="49">
        <v>45042.447465277779</v>
      </c>
      <c r="N383" s="50">
        <v>45042.451643518521</v>
      </c>
      <c r="O383" s="51" t="s">
        <v>418</v>
      </c>
      <c r="P383" s="52" t="s">
        <v>85</v>
      </c>
      <c r="Q383" s="95" t="s">
        <v>387</v>
      </c>
      <c r="R383" s="53" t="s">
        <v>160</v>
      </c>
      <c r="S383" s="54" t="s">
        <v>298</v>
      </c>
    </row>
    <row r="384" spans="1:19">
      <c r="A384" s="37" t="s">
        <v>147</v>
      </c>
      <c r="B384" s="38">
        <v>4005066</v>
      </c>
      <c r="C384" s="39">
        <v>1</v>
      </c>
      <c r="D384" s="40">
        <v>4</v>
      </c>
      <c r="E384" s="41">
        <v>37805</v>
      </c>
      <c r="F384" s="42" t="s">
        <v>148</v>
      </c>
      <c r="G384" s="43" t="s">
        <v>26</v>
      </c>
      <c r="H384" s="44">
        <v>4</v>
      </c>
      <c r="I384" s="45" t="s">
        <v>77</v>
      </c>
      <c r="J384" s="46" t="s">
        <v>78</v>
      </c>
      <c r="K384" s="47">
        <v>0</v>
      </c>
      <c r="L384" s="48">
        <v>22</v>
      </c>
      <c r="M384" s="49">
        <v>45042.45212962963</v>
      </c>
      <c r="N384" s="50">
        <v>45042.456307870372</v>
      </c>
      <c r="O384" s="51" t="s">
        <v>418</v>
      </c>
      <c r="P384" s="52" t="s">
        <v>85</v>
      </c>
      <c r="Q384" s="95" t="s">
        <v>215</v>
      </c>
      <c r="R384" s="53" t="s">
        <v>160</v>
      </c>
      <c r="S384" s="54" t="s">
        <v>435</v>
      </c>
    </row>
    <row r="385" spans="1:19">
      <c r="A385" s="37" t="s">
        <v>147</v>
      </c>
      <c r="B385" s="38">
        <v>4005167</v>
      </c>
      <c r="C385" s="39">
        <v>1</v>
      </c>
      <c r="D385" s="40">
        <v>4</v>
      </c>
      <c r="E385" s="41">
        <v>37805</v>
      </c>
      <c r="F385" s="42" t="s">
        <v>148</v>
      </c>
      <c r="G385" s="43" t="s">
        <v>26</v>
      </c>
      <c r="H385" s="44">
        <v>4</v>
      </c>
      <c r="I385" s="45" t="s">
        <v>77</v>
      </c>
      <c r="J385" s="46" t="s">
        <v>78</v>
      </c>
      <c r="K385" s="47">
        <v>0</v>
      </c>
      <c r="L385" s="48">
        <v>23</v>
      </c>
      <c r="M385" s="49">
        <v>45042.456643518519</v>
      </c>
      <c r="N385" s="50">
        <v>45042.460821759261</v>
      </c>
      <c r="O385" s="51" t="s">
        <v>418</v>
      </c>
      <c r="P385" s="52" t="s">
        <v>85</v>
      </c>
      <c r="Q385" s="95" t="s">
        <v>284</v>
      </c>
      <c r="R385" s="53" t="s">
        <v>75</v>
      </c>
      <c r="S385" s="54" t="s">
        <v>310</v>
      </c>
    </row>
    <row r="386" spans="1:19">
      <c r="A386" s="37" t="s">
        <v>147</v>
      </c>
      <c r="B386" s="38">
        <v>4005276</v>
      </c>
      <c r="C386" s="39">
        <v>1</v>
      </c>
      <c r="D386" s="40">
        <v>4</v>
      </c>
      <c r="E386" s="41">
        <v>37805</v>
      </c>
      <c r="F386" s="42" t="s">
        <v>148</v>
      </c>
      <c r="G386" s="43" t="s">
        <v>26</v>
      </c>
      <c r="H386" s="44">
        <v>4</v>
      </c>
      <c r="I386" s="45" t="s">
        <v>77</v>
      </c>
      <c r="J386" s="46" t="s">
        <v>78</v>
      </c>
      <c r="K386" s="47">
        <v>0</v>
      </c>
      <c r="L386" s="48">
        <v>24</v>
      </c>
      <c r="M386" s="49">
        <v>45042.46125</v>
      </c>
      <c r="N386" s="50">
        <v>45042.465416666673</v>
      </c>
      <c r="O386" s="51" t="s">
        <v>85</v>
      </c>
      <c r="P386" s="52" t="s">
        <v>85</v>
      </c>
      <c r="Q386" s="95" t="s">
        <v>258</v>
      </c>
      <c r="R386" s="53" t="s">
        <v>75</v>
      </c>
      <c r="S386" s="54" t="s">
        <v>436</v>
      </c>
    </row>
    <row r="387" spans="1:19">
      <c r="A387" s="37" t="s">
        <v>147</v>
      </c>
      <c r="B387" s="38">
        <v>4005372</v>
      </c>
      <c r="C387" s="39">
        <v>1</v>
      </c>
      <c r="D387" s="40">
        <v>4</v>
      </c>
      <c r="E387" s="41">
        <v>37805</v>
      </c>
      <c r="F387" s="42" t="s">
        <v>148</v>
      </c>
      <c r="G387" s="43" t="s">
        <v>26</v>
      </c>
      <c r="H387" s="44">
        <v>4</v>
      </c>
      <c r="I387" s="45" t="s">
        <v>77</v>
      </c>
      <c r="J387" s="46" t="s">
        <v>78</v>
      </c>
      <c r="K387" s="47">
        <v>0</v>
      </c>
      <c r="L387" s="48">
        <v>25</v>
      </c>
      <c r="M387" s="49">
        <v>45042.465671296297</v>
      </c>
      <c r="N387" s="50">
        <v>45042.469849537039</v>
      </c>
      <c r="O387" s="51" t="s">
        <v>418</v>
      </c>
      <c r="P387" s="52" t="s">
        <v>85</v>
      </c>
      <c r="Q387" s="95" t="s">
        <v>398</v>
      </c>
      <c r="R387" s="53" t="s">
        <v>75</v>
      </c>
      <c r="S387" s="54" t="s">
        <v>261</v>
      </c>
    </row>
    <row r="388" spans="1:19">
      <c r="A388" s="37" t="s">
        <v>147</v>
      </c>
      <c r="B388" s="38">
        <v>4005552</v>
      </c>
      <c r="C388" s="39">
        <v>1</v>
      </c>
      <c r="D388" s="40">
        <v>4</v>
      </c>
      <c r="E388" s="41">
        <v>37805</v>
      </c>
      <c r="F388" s="42" t="s">
        <v>148</v>
      </c>
      <c r="G388" s="43" t="s">
        <v>26</v>
      </c>
      <c r="H388" s="44">
        <v>4</v>
      </c>
      <c r="I388" s="45" t="s">
        <v>77</v>
      </c>
      <c r="J388" s="46" t="s">
        <v>78</v>
      </c>
      <c r="K388" s="47">
        <v>0</v>
      </c>
      <c r="L388" s="48">
        <v>26</v>
      </c>
      <c r="M388" s="49">
        <v>45042.474317129629</v>
      </c>
      <c r="N388" s="50">
        <v>45042.478483796287</v>
      </c>
      <c r="O388" s="51" t="s">
        <v>418</v>
      </c>
      <c r="P388" s="52" t="s">
        <v>85</v>
      </c>
      <c r="Q388" s="95" t="s">
        <v>305</v>
      </c>
      <c r="R388" s="53" t="s">
        <v>75</v>
      </c>
      <c r="S388" s="54" t="s">
        <v>437</v>
      </c>
    </row>
    <row r="389" spans="1:19">
      <c r="A389" s="37" t="s">
        <v>147</v>
      </c>
      <c r="B389" s="38">
        <v>4005606</v>
      </c>
      <c r="C389" s="39">
        <v>1</v>
      </c>
      <c r="D389" s="40">
        <v>4</v>
      </c>
      <c r="E389" s="41">
        <v>37805</v>
      </c>
      <c r="F389" s="42" t="s">
        <v>148</v>
      </c>
      <c r="G389" s="43" t="s">
        <v>26</v>
      </c>
      <c r="H389" s="44">
        <v>4</v>
      </c>
      <c r="I389" s="45" t="s">
        <v>77</v>
      </c>
      <c r="J389" s="46" t="s">
        <v>78</v>
      </c>
      <c r="K389" s="47">
        <v>0</v>
      </c>
      <c r="L389" s="48">
        <v>27</v>
      </c>
      <c r="M389" s="49">
        <v>45042.479398148149</v>
      </c>
      <c r="N389" s="50">
        <v>45042.483564814807</v>
      </c>
      <c r="O389" s="51" t="s">
        <v>85</v>
      </c>
      <c r="P389" s="52" t="s">
        <v>423</v>
      </c>
      <c r="Q389" s="95" t="s">
        <v>200</v>
      </c>
      <c r="R389" s="53" t="s">
        <v>75</v>
      </c>
      <c r="S389" s="54" t="s">
        <v>202</v>
      </c>
    </row>
    <row r="390" spans="1:19">
      <c r="A390" s="37" t="s">
        <v>147</v>
      </c>
      <c r="B390" s="38">
        <v>4005653</v>
      </c>
      <c r="C390" s="39">
        <v>1</v>
      </c>
      <c r="D390" s="40">
        <v>4</v>
      </c>
      <c r="E390" s="41">
        <v>37805</v>
      </c>
      <c r="F390" s="42" t="s">
        <v>148</v>
      </c>
      <c r="G390" s="43" t="s">
        <v>26</v>
      </c>
      <c r="H390" s="44">
        <v>4</v>
      </c>
      <c r="I390" s="45" t="s">
        <v>77</v>
      </c>
      <c r="J390" s="46" t="s">
        <v>78</v>
      </c>
      <c r="K390" s="47">
        <v>0</v>
      </c>
      <c r="L390" s="48">
        <v>28</v>
      </c>
      <c r="M390" s="49">
        <v>45042.484097222223</v>
      </c>
      <c r="N390" s="50">
        <v>45042.488275462973</v>
      </c>
      <c r="O390" s="51" t="s">
        <v>418</v>
      </c>
      <c r="P390" s="52" t="s">
        <v>85</v>
      </c>
      <c r="Q390" s="95" t="s">
        <v>210</v>
      </c>
      <c r="R390" s="53" t="s">
        <v>75</v>
      </c>
      <c r="S390" s="54" t="s">
        <v>438</v>
      </c>
    </row>
    <row r="391" spans="1:19">
      <c r="A391" s="37" t="s">
        <v>147</v>
      </c>
      <c r="B391" s="38">
        <v>4005697</v>
      </c>
      <c r="C391" s="39">
        <v>1</v>
      </c>
      <c r="D391" s="40">
        <v>4</v>
      </c>
      <c r="E391" s="41">
        <v>37805</v>
      </c>
      <c r="F391" s="42" t="s">
        <v>148</v>
      </c>
      <c r="G391" s="43" t="s">
        <v>26</v>
      </c>
      <c r="H391" s="44">
        <v>4</v>
      </c>
      <c r="I391" s="45" t="s">
        <v>77</v>
      </c>
      <c r="J391" s="46" t="s">
        <v>78</v>
      </c>
      <c r="K391" s="47">
        <v>0</v>
      </c>
      <c r="L391" s="48">
        <v>29</v>
      </c>
      <c r="M391" s="49">
        <v>45042.488564814812</v>
      </c>
      <c r="N391" s="50">
        <v>45042.492731481478</v>
      </c>
      <c r="O391" s="51" t="s">
        <v>418</v>
      </c>
      <c r="P391" s="52" t="s">
        <v>85</v>
      </c>
      <c r="Q391" s="95" t="s">
        <v>372</v>
      </c>
      <c r="R391" s="53" t="s">
        <v>75</v>
      </c>
      <c r="S391" s="54" t="s">
        <v>305</v>
      </c>
    </row>
    <row r="392" spans="1:19">
      <c r="A392" s="37" t="s">
        <v>147</v>
      </c>
      <c r="B392" s="38">
        <v>4005742</v>
      </c>
      <c r="C392" s="39">
        <v>1</v>
      </c>
      <c r="D392" s="40">
        <v>4</v>
      </c>
      <c r="E392" s="41">
        <v>37805</v>
      </c>
      <c r="F392" s="42" t="s">
        <v>148</v>
      </c>
      <c r="G392" s="43" t="s">
        <v>26</v>
      </c>
      <c r="H392" s="44">
        <v>4</v>
      </c>
      <c r="I392" s="45" t="s">
        <v>77</v>
      </c>
      <c r="J392" s="46" t="s">
        <v>78</v>
      </c>
      <c r="K392" s="47">
        <v>0</v>
      </c>
      <c r="L392" s="48">
        <v>30</v>
      </c>
      <c r="M392" s="49">
        <v>45042.493506944447</v>
      </c>
      <c r="N392" s="50">
        <v>45042.497685185182</v>
      </c>
      <c r="O392" s="51" t="s">
        <v>85</v>
      </c>
      <c r="P392" s="52" t="s">
        <v>85</v>
      </c>
      <c r="Q392" s="95" t="s">
        <v>247</v>
      </c>
      <c r="R392" s="53" t="s">
        <v>75</v>
      </c>
      <c r="S392" s="54" t="s">
        <v>439</v>
      </c>
    </row>
    <row r="393" spans="1:19">
      <c r="A393" s="37" t="s">
        <v>147</v>
      </c>
      <c r="B393" s="38">
        <v>4005787</v>
      </c>
      <c r="C393" s="39">
        <v>1</v>
      </c>
      <c r="D393" s="40">
        <v>4</v>
      </c>
      <c r="E393" s="41">
        <v>37805</v>
      </c>
      <c r="F393" s="42" t="s">
        <v>148</v>
      </c>
      <c r="G393" s="43" t="s">
        <v>26</v>
      </c>
      <c r="H393" s="44">
        <v>4</v>
      </c>
      <c r="I393" s="45" t="s">
        <v>77</v>
      </c>
      <c r="J393" s="46" t="s">
        <v>78</v>
      </c>
      <c r="K393" s="47">
        <v>0</v>
      </c>
      <c r="L393" s="48">
        <v>31</v>
      </c>
      <c r="M393" s="49">
        <v>45042.497986111113</v>
      </c>
      <c r="N393" s="50">
        <v>45042.502152777779</v>
      </c>
      <c r="O393" s="51" t="s">
        <v>85</v>
      </c>
      <c r="P393" s="52" t="s">
        <v>85</v>
      </c>
      <c r="Q393" s="95" t="s">
        <v>73</v>
      </c>
      <c r="R393" s="53" t="s">
        <v>160</v>
      </c>
      <c r="S393" s="54" t="s">
        <v>259</v>
      </c>
    </row>
    <row r="394" spans="1:19">
      <c r="A394" s="37" t="s">
        <v>147</v>
      </c>
      <c r="B394" s="38">
        <v>4005833</v>
      </c>
      <c r="C394" s="39">
        <v>1</v>
      </c>
      <c r="D394" s="40">
        <v>4</v>
      </c>
      <c r="E394" s="41">
        <v>37805</v>
      </c>
      <c r="F394" s="42" t="s">
        <v>148</v>
      </c>
      <c r="G394" s="43" t="s">
        <v>26</v>
      </c>
      <c r="H394" s="44">
        <v>4</v>
      </c>
      <c r="I394" s="45" t="s">
        <v>77</v>
      </c>
      <c r="J394" s="46" t="s">
        <v>78</v>
      </c>
      <c r="K394" s="47">
        <v>0</v>
      </c>
      <c r="L394" s="48">
        <v>32</v>
      </c>
      <c r="M394" s="49">
        <v>45042.502384259264</v>
      </c>
      <c r="N394" s="50">
        <v>45042.506562499999</v>
      </c>
      <c r="O394" s="51" t="s">
        <v>418</v>
      </c>
      <c r="P394" s="52" t="s">
        <v>85</v>
      </c>
      <c r="Q394" s="95" t="s">
        <v>382</v>
      </c>
      <c r="R394" s="53" t="s">
        <v>75</v>
      </c>
      <c r="S394" s="54" t="s">
        <v>292</v>
      </c>
    </row>
    <row r="395" spans="1:19">
      <c r="A395" s="37" t="s">
        <v>147</v>
      </c>
      <c r="B395" s="38">
        <v>4005872</v>
      </c>
      <c r="C395" s="39">
        <v>1</v>
      </c>
      <c r="D395" s="40">
        <v>4</v>
      </c>
      <c r="E395" s="41">
        <v>37805</v>
      </c>
      <c r="F395" s="42" t="s">
        <v>148</v>
      </c>
      <c r="G395" s="43" t="s">
        <v>26</v>
      </c>
      <c r="H395" s="44">
        <v>4</v>
      </c>
      <c r="I395" s="45" t="s">
        <v>77</v>
      </c>
      <c r="J395" s="46" t="s">
        <v>78</v>
      </c>
      <c r="K395" s="47">
        <v>0</v>
      </c>
      <c r="L395" s="48">
        <v>33</v>
      </c>
      <c r="M395" s="49">
        <v>45042.506840277783</v>
      </c>
      <c r="N395" s="50">
        <v>45042.511006944442</v>
      </c>
      <c r="O395" s="51" t="s">
        <v>418</v>
      </c>
      <c r="P395" s="52" t="s">
        <v>85</v>
      </c>
      <c r="Q395" s="95" t="s">
        <v>299</v>
      </c>
      <c r="R395" s="53" t="s">
        <v>75</v>
      </c>
      <c r="S395" s="54" t="s">
        <v>440</v>
      </c>
    </row>
    <row r="396" spans="1:19">
      <c r="A396" s="37" t="s">
        <v>147</v>
      </c>
      <c r="B396" s="38">
        <v>4005895</v>
      </c>
      <c r="C396" s="39">
        <v>1</v>
      </c>
      <c r="D396" s="40">
        <v>4</v>
      </c>
      <c r="E396" s="41">
        <v>37805</v>
      </c>
      <c r="F396" s="42" t="s">
        <v>148</v>
      </c>
      <c r="G396" s="43" t="s">
        <v>26</v>
      </c>
      <c r="H396" s="44">
        <v>4</v>
      </c>
      <c r="I396" s="45" t="s">
        <v>77</v>
      </c>
      <c r="J396" s="46" t="s">
        <v>78</v>
      </c>
      <c r="K396" s="47">
        <v>0</v>
      </c>
      <c r="L396" s="48">
        <v>34</v>
      </c>
      <c r="M396" s="49">
        <v>45042.51185185185</v>
      </c>
      <c r="N396" s="50">
        <v>45042.516030092593</v>
      </c>
      <c r="O396" s="51" t="s">
        <v>418</v>
      </c>
      <c r="P396" s="52" t="s">
        <v>85</v>
      </c>
      <c r="Q396" s="95" t="s">
        <v>362</v>
      </c>
      <c r="R396" s="53" t="s">
        <v>75</v>
      </c>
      <c r="S396" s="54" t="s">
        <v>429</v>
      </c>
    </row>
    <row r="397" spans="1:19">
      <c r="A397" s="37" t="s">
        <v>147</v>
      </c>
      <c r="B397" s="38">
        <v>4005908</v>
      </c>
      <c r="C397" s="39">
        <v>1</v>
      </c>
      <c r="D397" s="40">
        <v>4</v>
      </c>
      <c r="E397" s="41">
        <v>37805</v>
      </c>
      <c r="F397" s="42" t="s">
        <v>148</v>
      </c>
      <c r="G397" s="43" t="s">
        <v>26</v>
      </c>
      <c r="H397" s="44">
        <v>4</v>
      </c>
      <c r="I397" s="45" t="s">
        <v>77</v>
      </c>
      <c r="J397" s="46" t="s">
        <v>78</v>
      </c>
      <c r="K397" s="47">
        <v>0</v>
      </c>
      <c r="L397" s="48">
        <v>35</v>
      </c>
      <c r="M397" s="49">
        <v>45042.516493055547</v>
      </c>
      <c r="N397" s="50">
        <v>45042.52065972222</v>
      </c>
      <c r="O397" s="51" t="s">
        <v>85</v>
      </c>
      <c r="P397" s="52" t="s">
        <v>85</v>
      </c>
      <c r="Q397" s="95" t="s">
        <v>377</v>
      </c>
      <c r="R397" s="53" t="s">
        <v>75</v>
      </c>
      <c r="S397" s="54" t="s">
        <v>168</v>
      </c>
    </row>
    <row r="398" spans="1:19">
      <c r="A398" s="37" t="s">
        <v>147</v>
      </c>
      <c r="B398" s="38">
        <v>4005944</v>
      </c>
      <c r="C398" s="39">
        <v>1</v>
      </c>
      <c r="D398" s="40">
        <v>4</v>
      </c>
      <c r="E398" s="41">
        <v>37805</v>
      </c>
      <c r="F398" s="42" t="s">
        <v>148</v>
      </c>
      <c r="G398" s="43" t="s">
        <v>26</v>
      </c>
      <c r="H398" s="44">
        <v>4</v>
      </c>
      <c r="I398" s="45" t="s">
        <v>77</v>
      </c>
      <c r="J398" s="46" t="s">
        <v>78</v>
      </c>
      <c r="K398" s="47">
        <v>0</v>
      </c>
      <c r="L398" s="48">
        <v>36</v>
      </c>
      <c r="M398" s="49">
        <v>45042.520960648151</v>
      </c>
      <c r="N398" s="50">
        <v>45042.525127314817</v>
      </c>
      <c r="O398" s="51" t="s">
        <v>85</v>
      </c>
      <c r="P398" s="52" t="s">
        <v>85</v>
      </c>
      <c r="Q398" s="95" t="s">
        <v>372</v>
      </c>
      <c r="R398" s="53" t="s">
        <v>160</v>
      </c>
      <c r="S398" s="54" t="s">
        <v>305</v>
      </c>
    </row>
    <row r="399" spans="1:19">
      <c r="A399" s="37" t="s">
        <v>147</v>
      </c>
      <c r="B399" s="38">
        <v>4006749</v>
      </c>
      <c r="C399" s="39">
        <v>1</v>
      </c>
      <c r="D399" s="40">
        <v>4</v>
      </c>
      <c r="E399" s="41">
        <v>37805</v>
      </c>
      <c r="F399" s="42" t="s">
        <v>148</v>
      </c>
      <c r="G399" s="43" t="s">
        <v>26</v>
      </c>
      <c r="H399" s="44">
        <v>4</v>
      </c>
      <c r="I399" s="45" t="s">
        <v>77</v>
      </c>
      <c r="J399" s="46" t="s">
        <v>78</v>
      </c>
      <c r="K399" s="47">
        <v>0</v>
      </c>
      <c r="L399" s="48">
        <v>37</v>
      </c>
      <c r="M399" s="49">
        <v>45042.563414351847</v>
      </c>
      <c r="N399" s="50">
        <v>45042.567604166667</v>
      </c>
      <c r="O399" s="51" t="s">
        <v>441</v>
      </c>
      <c r="P399" s="52" t="s">
        <v>418</v>
      </c>
      <c r="Q399" s="95" t="s">
        <v>442</v>
      </c>
      <c r="R399" s="53" t="s">
        <v>75</v>
      </c>
      <c r="S399" s="54" t="s">
        <v>443</v>
      </c>
    </row>
    <row r="400" spans="1:19">
      <c r="A400" s="37" t="s">
        <v>147</v>
      </c>
      <c r="B400" s="38">
        <v>4006817</v>
      </c>
      <c r="C400" s="39">
        <v>1</v>
      </c>
      <c r="D400" s="40">
        <v>4</v>
      </c>
      <c r="E400" s="41">
        <v>37805</v>
      </c>
      <c r="F400" s="42" t="s">
        <v>148</v>
      </c>
      <c r="G400" s="43" t="s">
        <v>26</v>
      </c>
      <c r="H400" s="44">
        <v>4</v>
      </c>
      <c r="I400" s="45" t="s">
        <v>77</v>
      </c>
      <c r="J400" s="46" t="s">
        <v>78</v>
      </c>
      <c r="K400" s="47">
        <v>0</v>
      </c>
      <c r="L400" s="48">
        <v>38</v>
      </c>
      <c r="M400" s="49">
        <v>45042.56790509259</v>
      </c>
      <c r="N400" s="50">
        <v>45042.572071759263</v>
      </c>
      <c r="O400" s="51" t="s">
        <v>418</v>
      </c>
      <c r="P400" s="52" t="s">
        <v>85</v>
      </c>
      <c r="Q400" s="95" t="s">
        <v>73</v>
      </c>
      <c r="R400" s="53" t="s">
        <v>75</v>
      </c>
      <c r="S400" s="54" t="s">
        <v>259</v>
      </c>
    </row>
    <row r="401" spans="1:19">
      <c r="A401" s="37" t="s">
        <v>147</v>
      </c>
      <c r="B401" s="38">
        <v>4006889</v>
      </c>
      <c r="C401" s="39">
        <v>1</v>
      </c>
      <c r="D401" s="40">
        <v>4</v>
      </c>
      <c r="E401" s="41">
        <v>37805</v>
      </c>
      <c r="F401" s="42" t="s">
        <v>148</v>
      </c>
      <c r="G401" s="43" t="s">
        <v>26</v>
      </c>
      <c r="H401" s="44">
        <v>4</v>
      </c>
      <c r="I401" s="45" t="s">
        <v>77</v>
      </c>
      <c r="J401" s="46" t="s">
        <v>78</v>
      </c>
      <c r="K401" s="47">
        <v>0</v>
      </c>
      <c r="L401" s="48">
        <v>39</v>
      </c>
      <c r="M401" s="49">
        <v>45042.572511574072</v>
      </c>
      <c r="N401" s="50">
        <v>45042.576689814807</v>
      </c>
      <c r="O401" s="51" t="s">
        <v>418</v>
      </c>
      <c r="P401" s="52" t="s">
        <v>85</v>
      </c>
      <c r="Q401" s="95" t="s">
        <v>256</v>
      </c>
      <c r="R401" s="53" t="s">
        <v>75</v>
      </c>
      <c r="S401" s="54" t="s">
        <v>424</v>
      </c>
    </row>
    <row r="402" spans="1:19">
      <c r="A402" s="37" t="s">
        <v>147</v>
      </c>
      <c r="B402" s="38">
        <v>4006953</v>
      </c>
      <c r="C402" s="39">
        <v>1</v>
      </c>
      <c r="D402" s="40">
        <v>4</v>
      </c>
      <c r="E402" s="41">
        <v>37805</v>
      </c>
      <c r="F402" s="42" t="s">
        <v>148</v>
      </c>
      <c r="G402" s="43" t="s">
        <v>26</v>
      </c>
      <c r="H402" s="44">
        <v>4</v>
      </c>
      <c r="I402" s="45" t="s">
        <v>77</v>
      </c>
      <c r="J402" s="46" t="s">
        <v>78</v>
      </c>
      <c r="K402" s="47">
        <v>0</v>
      </c>
      <c r="L402" s="48">
        <v>40</v>
      </c>
      <c r="M402" s="49">
        <v>45042.577164351853</v>
      </c>
      <c r="N402" s="50">
        <v>45042.581331018519</v>
      </c>
      <c r="O402" s="51" t="s">
        <v>85</v>
      </c>
      <c r="P402" s="52" t="s">
        <v>85</v>
      </c>
      <c r="Q402" s="95" t="s">
        <v>377</v>
      </c>
      <c r="R402" s="53" t="s">
        <v>160</v>
      </c>
      <c r="S402" s="54" t="s">
        <v>168</v>
      </c>
    </row>
    <row r="403" spans="1:19">
      <c r="A403" s="37" t="s">
        <v>147</v>
      </c>
      <c r="B403" s="38">
        <v>4007029</v>
      </c>
      <c r="C403" s="39">
        <v>1</v>
      </c>
      <c r="D403" s="40">
        <v>4</v>
      </c>
      <c r="E403" s="41">
        <v>37805</v>
      </c>
      <c r="F403" s="42" t="s">
        <v>148</v>
      </c>
      <c r="G403" s="43" t="s">
        <v>26</v>
      </c>
      <c r="H403" s="44">
        <v>4</v>
      </c>
      <c r="I403" s="45" t="s">
        <v>77</v>
      </c>
      <c r="J403" s="46" t="s">
        <v>78</v>
      </c>
      <c r="K403" s="47">
        <v>0</v>
      </c>
      <c r="L403" s="48">
        <v>41</v>
      </c>
      <c r="M403" s="49">
        <v>45042.581701388888</v>
      </c>
      <c r="N403" s="50">
        <v>45042.585879629631</v>
      </c>
      <c r="O403" s="51" t="s">
        <v>418</v>
      </c>
      <c r="P403" s="52" t="s">
        <v>85</v>
      </c>
      <c r="Q403" s="95" t="s">
        <v>107</v>
      </c>
      <c r="R403" s="53" t="s">
        <v>75</v>
      </c>
      <c r="S403" s="54" t="s">
        <v>266</v>
      </c>
    </row>
    <row r="404" spans="1:19">
      <c r="A404" s="37" t="s">
        <v>147</v>
      </c>
      <c r="B404" s="38">
        <v>4007103</v>
      </c>
      <c r="C404" s="39">
        <v>1</v>
      </c>
      <c r="D404" s="40">
        <v>4</v>
      </c>
      <c r="E404" s="41">
        <v>37805</v>
      </c>
      <c r="F404" s="42" t="s">
        <v>148</v>
      </c>
      <c r="G404" s="43" t="s">
        <v>26</v>
      </c>
      <c r="H404" s="44">
        <v>4</v>
      </c>
      <c r="I404" s="45" t="s">
        <v>77</v>
      </c>
      <c r="J404" s="46" t="s">
        <v>78</v>
      </c>
      <c r="K404" s="47">
        <v>0</v>
      </c>
      <c r="L404" s="48">
        <v>42</v>
      </c>
      <c r="M404" s="49">
        <v>45042.586273148147</v>
      </c>
      <c r="N404" s="50">
        <v>45042.590439814812</v>
      </c>
      <c r="O404" s="51" t="s">
        <v>85</v>
      </c>
      <c r="P404" s="52" t="s">
        <v>85</v>
      </c>
      <c r="Q404" s="95" t="s">
        <v>306</v>
      </c>
      <c r="R404" s="53" t="s">
        <v>75</v>
      </c>
      <c r="S404" s="54" t="s">
        <v>263</v>
      </c>
    </row>
    <row r="405" spans="1:19">
      <c r="A405" s="37" t="s">
        <v>147</v>
      </c>
      <c r="B405" s="38">
        <v>4007183</v>
      </c>
      <c r="C405" s="39">
        <v>1</v>
      </c>
      <c r="D405" s="40">
        <v>4</v>
      </c>
      <c r="E405" s="41">
        <v>37805</v>
      </c>
      <c r="F405" s="42" t="s">
        <v>148</v>
      </c>
      <c r="G405" s="43" t="s">
        <v>26</v>
      </c>
      <c r="H405" s="44">
        <v>4</v>
      </c>
      <c r="I405" s="45" t="s">
        <v>77</v>
      </c>
      <c r="J405" s="46" t="s">
        <v>78</v>
      </c>
      <c r="K405" s="47">
        <v>0</v>
      </c>
      <c r="L405" s="48">
        <v>43</v>
      </c>
      <c r="M405" s="49">
        <v>45042.590821759259</v>
      </c>
      <c r="N405" s="50">
        <v>45042.595000000001</v>
      </c>
      <c r="O405" s="51" t="s">
        <v>418</v>
      </c>
      <c r="P405" s="52" t="s">
        <v>85</v>
      </c>
      <c r="Q405" s="95" t="s">
        <v>107</v>
      </c>
      <c r="R405" s="53" t="s">
        <v>75</v>
      </c>
      <c r="S405" s="54" t="s">
        <v>263</v>
      </c>
    </row>
    <row r="406" spans="1:19">
      <c r="A406" s="37" t="s">
        <v>147</v>
      </c>
      <c r="B406" s="38">
        <v>4007275</v>
      </c>
      <c r="C406" s="39">
        <v>1</v>
      </c>
      <c r="D406" s="40">
        <v>4</v>
      </c>
      <c r="E406" s="41">
        <v>37805</v>
      </c>
      <c r="F406" s="42" t="s">
        <v>148</v>
      </c>
      <c r="G406" s="43" t="s">
        <v>26</v>
      </c>
      <c r="H406" s="44">
        <v>4</v>
      </c>
      <c r="I406" s="45" t="s">
        <v>77</v>
      </c>
      <c r="J406" s="46" t="s">
        <v>78</v>
      </c>
      <c r="K406" s="47">
        <v>0</v>
      </c>
      <c r="L406" s="48">
        <v>44</v>
      </c>
      <c r="M406" s="49">
        <v>45042.595983796287</v>
      </c>
      <c r="N406" s="50">
        <v>45042.60015046296</v>
      </c>
      <c r="O406" s="51" t="s">
        <v>85</v>
      </c>
      <c r="P406" s="52" t="s">
        <v>85</v>
      </c>
      <c r="Q406" s="95" t="s">
        <v>96</v>
      </c>
      <c r="R406" s="53" t="s">
        <v>75</v>
      </c>
      <c r="S406" s="54" t="s">
        <v>444</v>
      </c>
    </row>
    <row r="407" spans="1:19">
      <c r="A407" s="37" t="s">
        <v>147</v>
      </c>
      <c r="B407" s="38">
        <v>4007353</v>
      </c>
      <c r="C407" s="39">
        <v>1</v>
      </c>
      <c r="D407" s="40">
        <v>4</v>
      </c>
      <c r="E407" s="41">
        <v>37805</v>
      </c>
      <c r="F407" s="42" t="s">
        <v>148</v>
      </c>
      <c r="G407" s="43" t="s">
        <v>26</v>
      </c>
      <c r="H407" s="44">
        <v>4</v>
      </c>
      <c r="I407" s="45" t="s">
        <v>77</v>
      </c>
      <c r="J407" s="46" t="s">
        <v>78</v>
      </c>
      <c r="K407" s="47">
        <v>0</v>
      </c>
      <c r="L407" s="48">
        <v>45</v>
      </c>
      <c r="M407" s="49">
        <v>45042.600486111107</v>
      </c>
      <c r="N407" s="50">
        <v>45042.604756944442</v>
      </c>
      <c r="O407" s="51" t="s">
        <v>445</v>
      </c>
      <c r="P407" s="52" t="s">
        <v>423</v>
      </c>
      <c r="Q407" s="95" t="s">
        <v>284</v>
      </c>
      <c r="R407" s="53" t="s">
        <v>446</v>
      </c>
      <c r="S407" s="54" t="s">
        <v>436</v>
      </c>
    </row>
    <row r="408" spans="1:19">
      <c r="A408" s="37" t="s">
        <v>147</v>
      </c>
      <c r="B408" s="38">
        <v>4007437</v>
      </c>
      <c r="C408" s="39">
        <v>1</v>
      </c>
      <c r="D408" s="40">
        <v>4</v>
      </c>
      <c r="E408" s="41">
        <v>37805</v>
      </c>
      <c r="F408" s="42" t="s">
        <v>148</v>
      </c>
      <c r="G408" s="43" t="s">
        <v>26</v>
      </c>
      <c r="H408" s="44">
        <v>4</v>
      </c>
      <c r="I408" s="45" t="s">
        <v>77</v>
      </c>
      <c r="J408" s="46" t="s">
        <v>78</v>
      </c>
      <c r="K408" s="47">
        <v>0</v>
      </c>
      <c r="L408" s="48">
        <v>46</v>
      </c>
      <c r="M408" s="49">
        <v>45042.605428240742</v>
      </c>
      <c r="N408" s="50">
        <v>45042.609594907408</v>
      </c>
      <c r="O408" s="51" t="s">
        <v>418</v>
      </c>
      <c r="P408" s="52" t="s">
        <v>85</v>
      </c>
      <c r="Q408" s="95" t="s">
        <v>407</v>
      </c>
      <c r="R408" s="53" t="s">
        <v>75</v>
      </c>
      <c r="S408" s="54" t="s">
        <v>447</v>
      </c>
    </row>
    <row r="409" spans="1:19">
      <c r="A409" s="37" t="s">
        <v>147</v>
      </c>
      <c r="B409" s="38">
        <v>4007528</v>
      </c>
      <c r="C409" s="39">
        <v>1</v>
      </c>
      <c r="D409" s="40">
        <v>4</v>
      </c>
      <c r="E409" s="41">
        <v>37805</v>
      </c>
      <c r="F409" s="42" t="s">
        <v>148</v>
      </c>
      <c r="G409" s="43" t="s">
        <v>26</v>
      </c>
      <c r="H409" s="44">
        <v>4</v>
      </c>
      <c r="I409" s="45" t="s">
        <v>77</v>
      </c>
      <c r="J409" s="46" t="s">
        <v>78</v>
      </c>
      <c r="K409" s="47">
        <v>0</v>
      </c>
      <c r="L409" s="48">
        <v>47</v>
      </c>
      <c r="M409" s="49">
        <v>45042.609988425917</v>
      </c>
      <c r="N409" s="50">
        <v>45042.614687499998</v>
      </c>
      <c r="O409" s="51" t="s">
        <v>438</v>
      </c>
      <c r="P409" s="52" t="s">
        <v>423</v>
      </c>
      <c r="Q409" s="95" t="s">
        <v>306</v>
      </c>
      <c r="R409" s="53" t="s">
        <v>74</v>
      </c>
      <c r="S409" s="54" t="s">
        <v>448</v>
      </c>
    </row>
    <row r="410" spans="1:19">
      <c r="A410" s="37" t="s">
        <v>147</v>
      </c>
      <c r="B410" s="38">
        <v>4007632</v>
      </c>
      <c r="C410" s="39">
        <v>1</v>
      </c>
      <c r="D410" s="40">
        <v>4</v>
      </c>
      <c r="E410" s="41">
        <v>37805</v>
      </c>
      <c r="F410" s="42" t="s">
        <v>148</v>
      </c>
      <c r="G410" s="43" t="s">
        <v>26</v>
      </c>
      <c r="H410" s="44">
        <v>4</v>
      </c>
      <c r="I410" s="45" t="s">
        <v>77</v>
      </c>
      <c r="J410" s="46" t="s">
        <v>78</v>
      </c>
      <c r="K410" s="47">
        <v>0</v>
      </c>
      <c r="L410" s="48">
        <v>48</v>
      </c>
      <c r="M410" s="49">
        <v>45042.61613425926</v>
      </c>
      <c r="N410" s="50">
        <v>45042.620486111111</v>
      </c>
      <c r="O410" s="51" t="s">
        <v>250</v>
      </c>
      <c r="P410" s="52" t="s">
        <v>85</v>
      </c>
      <c r="Q410" s="95" t="s">
        <v>449</v>
      </c>
      <c r="R410" s="53" t="s">
        <v>395</v>
      </c>
      <c r="S410" s="54" t="s">
        <v>450</v>
      </c>
    </row>
    <row r="411" spans="1:19">
      <c r="A411" s="37" t="s">
        <v>147</v>
      </c>
      <c r="B411" s="38">
        <v>4007723</v>
      </c>
      <c r="C411" s="39">
        <v>1</v>
      </c>
      <c r="D411" s="40">
        <v>4</v>
      </c>
      <c r="E411" s="41">
        <v>37805</v>
      </c>
      <c r="F411" s="42" t="s">
        <v>148</v>
      </c>
      <c r="G411" s="43" t="s">
        <v>26</v>
      </c>
      <c r="H411" s="44">
        <v>4</v>
      </c>
      <c r="I411" s="45" t="s">
        <v>77</v>
      </c>
      <c r="J411" s="46" t="s">
        <v>78</v>
      </c>
      <c r="K411" s="47">
        <v>0</v>
      </c>
      <c r="L411" s="48">
        <v>49</v>
      </c>
      <c r="M411" s="49">
        <v>45042.62091435185</v>
      </c>
      <c r="N411" s="50">
        <v>45042.625092592592</v>
      </c>
      <c r="O411" s="51" t="s">
        <v>418</v>
      </c>
      <c r="P411" s="52" t="s">
        <v>85</v>
      </c>
      <c r="Q411" s="95" t="s">
        <v>256</v>
      </c>
      <c r="R411" s="53" t="s">
        <v>75</v>
      </c>
      <c r="S411" s="54" t="s">
        <v>436</v>
      </c>
    </row>
    <row r="412" spans="1:19">
      <c r="A412" s="37" t="s">
        <v>147</v>
      </c>
      <c r="B412" s="38">
        <v>4007795</v>
      </c>
      <c r="C412" s="39">
        <v>1</v>
      </c>
      <c r="D412" s="40">
        <v>4</v>
      </c>
      <c r="E412" s="41">
        <v>37805</v>
      </c>
      <c r="F412" s="42" t="s">
        <v>148</v>
      </c>
      <c r="G412" s="43" t="s">
        <v>26</v>
      </c>
      <c r="H412" s="44">
        <v>4</v>
      </c>
      <c r="I412" s="45" t="s">
        <v>77</v>
      </c>
      <c r="J412" s="46" t="s">
        <v>78</v>
      </c>
      <c r="K412" s="47">
        <v>0</v>
      </c>
      <c r="L412" s="48">
        <v>50</v>
      </c>
      <c r="M412" s="49">
        <v>45042.625787037039</v>
      </c>
      <c r="N412" s="50">
        <v>45042.631597222222</v>
      </c>
      <c r="O412" s="51" t="s">
        <v>451</v>
      </c>
      <c r="P412" s="52" t="s">
        <v>85</v>
      </c>
      <c r="Q412" s="95" t="s">
        <v>379</v>
      </c>
      <c r="R412" s="53" t="s">
        <v>452</v>
      </c>
      <c r="S412" s="54" t="s">
        <v>453</v>
      </c>
    </row>
    <row r="413" spans="1:19">
      <c r="A413" s="37" t="s">
        <v>147</v>
      </c>
      <c r="B413" s="38">
        <v>4007857</v>
      </c>
      <c r="C413" s="39">
        <v>1</v>
      </c>
      <c r="D413" s="40">
        <v>4</v>
      </c>
      <c r="E413" s="41">
        <v>37805</v>
      </c>
      <c r="F413" s="42" t="s">
        <v>148</v>
      </c>
      <c r="G413" s="43" t="s">
        <v>26</v>
      </c>
      <c r="H413" s="44">
        <v>4</v>
      </c>
      <c r="I413" s="45" t="s">
        <v>77</v>
      </c>
      <c r="J413" s="46" t="s">
        <v>78</v>
      </c>
      <c r="K413" s="47">
        <v>0</v>
      </c>
      <c r="L413" s="48">
        <v>51</v>
      </c>
      <c r="M413" s="49">
        <v>45042.631990740738</v>
      </c>
      <c r="N413" s="50">
        <v>45042.636157407411</v>
      </c>
      <c r="O413" s="51" t="s">
        <v>418</v>
      </c>
      <c r="P413" s="52" t="s">
        <v>85</v>
      </c>
      <c r="Q413" s="95" t="s">
        <v>306</v>
      </c>
      <c r="R413" s="53" t="s">
        <v>75</v>
      </c>
      <c r="S413" s="54" t="s">
        <v>263</v>
      </c>
    </row>
    <row r="414" spans="1:19">
      <c r="A414" s="37" t="s">
        <v>147</v>
      </c>
      <c r="B414" s="38">
        <v>4007933</v>
      </c>
      <c r="C414" s="39">
        <v>1</v>
      </c>
      <c r="D414" s="40">
        <v>4</v>
      </c>
      <c r="E414" s="41">
        <v>37805</v>
      </c>
      <c r="F414" s="42" t="s">
        <v>148</v>
      </c>
      <c r="G414" s="43" t="s">
        <v>26</v>
      </c>
      <c r="H414" s="44">
        <v>4</v>
      </c>
      <c r="I414" s="45" t="s">
        <v>77</v>
      </c>
      <c r="J414" s="46" t="s">
        <v>78</v>
      </c>
      <c r="K414" s="47">
        <v>0</v>
      </c>
      <c r="L414" s="48">
        <v>52</v>
      </c>
      <c r="M414" s="49">
        <v>45042.636423611111</v>
      </c>
      <c r="N414" s="50">
        <v>45042.640590277777</v>
      </c>
      <c r="O414" s="51" t="s">
        <v>85</v>
      </c>
      <c r="P414" s="52" t="s">
        <v>85</v>
      </c>
      <c r="Q414" s="95" t="s">
        <v>398</v>
      </c>
      <c r="R414" s="53" t="s">
        <v>75</v>
      </c>
      <c r="S414" s="54" t="s">
        <v>307</v>
      </c>
    </row>
    <row r="415" spans="1:19">
      <c r="A415" s="37" t="s">
        <v>147</v>
      </c>
      <c r="B415" s="38">
        <v>4008118</v>
      </c>
      <c r="C415" s="39">
        <v>1</v>
      </c>
      <c r="D415" s="40">
        <v>4</v>
      </c>
      <c r="E415" s="41">
        <v>37805</v>
      </c>
      <c r="F415" s="42" t="s">
        <v>148</v>
      </c>
      <c r="G415" s="43" t="s">
        <v>26</v>
      </c>
      <c r="H415" s="44">
        <v>4</v>
      </c>
      <c r="I415" s="45" t="s">
        <v>77</v>
      </c>
      <c r="J415" s="46" t="s">
        <v>78</v>
      </c>
      <c r="K415" s="47">
        <v>0</v>
      </c>
      <c r="L415" s="48">
        <v>53</v>
      </c>
      <c r="M415" s="49">
        <v>45042.647488425922</v>
      </c>
      <c r="N415" s="50">
        <v>45042.651655092603</v>
      </c>
      <c r="O415" s="51" t="s">
        <v>85</v>
      </c>
      <c r="P415" s="52" t="s">
        <v>423</v>
      </c>
      <c r="Q415" s="95" t="s">
        <v>454</v>
      </c>
      <c r="R415" s="53" t="s">
        <v>75</v>
      </c>
      <c r="S415" s="54" t="s">
        <v>455</v>
      </c>
    </row>
    <row r="416" spans="1:19">
      <c r="A416" s="37" t="s">
        <v>147</v>
      </c>
      <c r="B416" s="38">
        <v>4008202</v>
      </c>
      <c r="C416" s="39">
        <v>1</v>
      </c>
      <c r="D416" s="40">
        <v>4</v>
      </c>
      <c r="E416" s="41">
        <v>37805</v>
      </c>
      <c r="F416" s="42" t="s">
        <v>148</v>
      </c>
      <c r="G416" s="43" t="s">
        <v>26</v>
      </c>
      <c r="H416" s="44">
        <v>4</v>
      </c>
      <c r="I416" s="45" t="s">
        <v>77</v>
      </c>
      <c r="J416" s="46" t="s">
        <v>78</v>
      </c>
      <c r="K416" s="47">
        <v>0</v>
      </c>
      <c r="L416" s="48">
        <v>54</v>
      </c>
      <c r="M416" s="49">
        <v>45042.652349537027</v>
      </c>
      <c r="N416" s="50">
        <v>45042.656527777777</v>
      </c>
      <c r="O416" s="51" t="s">
        <v>418</v>
      </c>
      <c r="P416" s="52" t="s">
        <v>85</v>
      </c>
      <c r="Q416" s="95" t="s">
        <v>379</v>
      </c>
      <c r="R416" s="53" t="s">
        <v>75</v>
      </c>
      <c r="S416" s="54" t="s">
        <v>456</v>
      </c>
    </row>
    <row r="417" spans="1:19">
      <c r="A417" s="37" t="s">
        <v>147</v>
      </c>
      <c r="B417" s="38">
        <v>4008303</v>
      </c>
      <c r="C417" s="39">
        <v>1</v>
      </c>
      <c r="D417" s="40">
        <v>4</v>
      </c>
      <c r="E417" s="41">
        <v>37805</v>
      </c>
      <c r="F417" s="42" t="s">
        <v>148</v>
      </c>
      <c r="G417" s="43" t="s">
        <v>26</v>
      </c>
      <c r="H417" s="44">
        <v>4</v>
      </c>
      <c r="I417" s="45" t="s">
        <v>77</v>
      </c>
      <c r="J417" s="46" t="s">
        <v>78</v>
      </c>
      <c r="K417" s="47">
        <v>0</v>
      </c>
      <c r="L417" s="48">
        <v>55</v>
      </c>
      <c r="M417" s="49">
        <v>45042.657430555562</v>
      </c>
      <c r="N417" s="50">
        <v>45042.661608796298</v>
      </c>
      <c r="O417" s="51" t="s">
        <v>418</v>
      </c>
      <c r="P417" s="52" t="s">
        <v>85</v>
      </c>
      <c r="Q417" s="95" t="s">
        <v>457</v>
      </c>
      <c r="R417" s="53" t="s">
        <v>75</v>
      </c>
      <c r="S417" s="54" t="s">
        <v>448</v>
      </c>
    </row>
    <row r="418" spans="1:19">
      <c r="A418" s="37" t="s">
        <v>147</v>
      </c>
      <c r="B418" s="38">
        <v>4008375</v>
      </c>
      <c r="C418" s="39">
        <v>1</v>
      </c>
      <c r="D418" s="40">
        <v>4</v>
      </c>
      <c r="E418" s="41">
        <v>37805</v>
      </c>
      <c r="F418" s="42" t="s">
        <v>148</v>
      </c>
      <c r="G418" s="43" t="s">
        <v>26</v>
      </c>
      <c r="H418" s="44">
        <v>4</v>
      </c>
      <c r="I418" s="45" t="s">
        <v>77</v>
      </c>
      <c r="J418" s="46" t="s">
        <v>78</v>
      </c>
      <c r="K418" s="47">
        <v>0</v>
      </c>
      <c r="L418" s="48">
        <v>56</v>
      </c>
      <c r="M418" s="49">
        <v>45042.662094907413</v>
      </c>
      <c r="N418" s="50">
        <v>45042.666261574072</v>
      </c>
      <c r="O418" s="51" t="s">
        <v>418</v>
      </c>
      <c r="P418" s="52" t="s">
        <v>85</v>
      </c>
      <c r="Q418" s="95" t="s">
        <v>215</v>
      </c>
      <c r="R418" s="53" t="s">
        <v>75</v>
      </c>
      <c r="S418" s="54" t="s">
        <v>304</v>
      </c>
    </row>
    <row r="419" spans="1:19">
      <c r="A419" s="37" t="s">
        <v>147</v>
      </c>
      <c r="B419" s="38">
        <v>4008437</v>
      </c>
      <c r="C419" s="39">
        <v>1</v>
      </c>
      <c r="D419" s="40">
        <v>4</v>
      </c>
      <c r="E419" s="41">
        <v>37805</v>
      </c>
      <c r="F419" s="42" t="s">
        <v>148</v>
      </c>
      <c r="G419" s="43" t="s">
        <v>26</v>
      </c>
      <c r="H419" s="44">
        <v>4</v>
      </c>
      <c r="I419" s="45" t="s">
        <v>77</v>
      </c>
      <c r="J419" s="46" t="s">
        <v>78</v>
      </c>
      <c r="K419" s="47">
        <v>0</v>
      </c>
      <c r="L419" s="48">
        <v>57</v>
      </c>
      <c r="M419" s="49">
        <v>45042.666550925933</v>
      </c>
      <c r="N419" s="50">
        <v>45042.670740740738</v>
      </c>
      <c r="O419" s="51" t="s">
        <v>418</v>
      </c>
      <c r="P419" s="52" t="s">
        <v>85</v>
      </c>
      <c r="Q419" s="95" t="s">
        <v>372</v>
      </c>
      <c r="R419" s="53" t="s">
        <v>156</v>
      </c>
      <c r="S419" s="54" t="s">
        <v>305</v>
      </c>
    </row>
    <row r="420" spans="1:19">
      <c r="A420" s="37" t="s">
        <v>147</v>
      </c>
      <c r="B420" s="38">
        <v>4008485</v>
      </c>
      <c r="C420" s="39">
        <v>1</v>
      </c>
      <c r="D420" s="40">
        <v>4</v>
      </c>
      <c r="E420" s="41">
        <v>37805</v>
      </c>
      <c r="F420" s="42" t="s">
        <v>148</v>
      </c>
      <c r="G420" s="43" t="s">
        <v>26</v>
      </c>
      <c r="H420" s="44">
        <v>4</v>
      </c>
      <c r="I420" s="45" t="s">
        <v>77</v>
      </c>
      <c r="J420" s="46" t="s">
        <v>78</v>
      </c>
      <c r="K420" s="47">
        <v>0</v>
      </c>
      <c r="L420" s="48">
        <v>58</v>
      </c>
      <c r="M420" s="49">
        <v>45042.671354166669</v>
      </c>
      <c r="N420" s="50">
        <v>45042.675532407397</v>
      </c>
      <c r="O420" s="51" t="s">
        <v>418</v>
      </c>
      <c r="P420" s="52" t="s">
        <v>85</v>
      </c>
      <c r="Q420" s="95" t="s">
        <v>388</v>
      </c>
      <c r="R420" s="53" t="s">
        <v>75</v>
      </c>
      <c r="S420" s="54" t="s">
        <v>458</v>
      </c>
    </row>
    <row r="421" spans="1:19">
      <c r="A421" s="37" t="s">
        <v>147</v>
      </c>
      <c r="B421" s="38">
        <v>4008543</v>
      </c>
      <c r="C421" s="39">
        <v>1</v>
      </c>
      <c r="D421" s="40">
        <v>4</v>
      </c>
      <c r="E421" s="41">
        <v>37805</v>
      </c>
      <c r="F421" s="42" t="s">
        <v>148</v>
      </c>
      <c r="G421" s="43" t="s">
        <v>26</v>
      </c>
      <c r="H421" s="44">
        <v>4</v>
      </c>
      <c r="I421" s="45" t="s">
        <v>77</v>
      </c>
      <c r="J421" s="46" t="s">
        <v>78</v>
      </c>
      <c r="K421" s="47">
        <v>0</v>
      </c>
      <c r="L421" s="48">
        <v>59</v>
      </c>
      <c r="M421" s="49">
        <v>45042.676134259258</v>
      </c>
      <c r="N421" s="50">
        <v>45042.680312500001</v>
      </c>
      <c r="O421" s="51" t="s">
        <v>418</v>
      </c>
      <c r="P421" s="52" t="s">
        <v>85</v>
      </c>
      <c r="Q421" s="95" t="s">
        <v>388</v>
      </c>
      <c r="R421" s="53" t="s">
        <v>75</v>
      </c>
      <c r="S421" s="54" t="s">
        <v>48</v>
      </c>
    </row>
    <row r="422" spans="1:19">
      <c r="A422" s="37" t="s">
        <v>147</v>
      </c>
      <c r="B422" s="38">
        <v>4008605</v>
      </c>
      <c r="C422" s="39">
        <v>1</v>
      </c>
      <c r="D422" s="40">
        <v>4</v>
      </c>
      <c r="E422" s="41">
        <v>37805</v>
      </c>
      <c r="F422" s="42" t="s">
        <v>148</v>
      </c>
      <c r="G422" s="43" t="s">
        <v>26</v>
      </c>
      <c r="H422" s="44">
        <v>4</v>
      </c>
      <c r="I422" s="45" t="s">
        <v>77</v>
      </c>
      <c r="J422" s="46" t="s">
        <v>78</v>
      </c>
      <c r="K422" s="47">
        <v>0</v>
      </c>
      <c r="L422" s="48">
        <v>60</v>
      </c>
      <c r="M422" s="49">
        <v>45042.681331018517</v>
      </c>
      <c r="N422" s="50">
        <v>45042.68550925926</v>
      </c>
      <c r="O422" s="51" t="s">
        <v>418</v>
      </c>
      <c r="P422" s="52" t="s">
        <v>85</v>
      </c>
      <c r="Q422" s="95" t="s">
        <v>459</v>
      </c>
      <c r="R422" s="53" t="s">
        <v>75</v>
      </c>
      <c r="S422" s="54" t="s">
        <v>460</v>
      </c>
    </row>
    <row r="423" spans="1:19">
      <c r="A423" s="37" t="s">
        <v>147</v>
      </c>
      <c r="B423" s="38">
        <v>4008645</v>
      </c>
      <c r="C423" s="39">
        <v>1</v>
      </c>
      <c r="D423" s="40">
        <v>4</v>
      </c>
      <c r="E423" s="41">
        <v>37805</v>
      </c>
      <c r="F423" s="42" t="s">
        <v>148</v>
      </c>
      <c r="G423" s="43" t="s">
        <v>26</v>
      </c>
      <c r="H423" s="44">
        <v>4</v>
      </c>
      <c r="I423" s="45" t="s">
        <v>77</v>
      </c>
      <c r="J423" s="46" t="s">
        <v>78</v>
      </c>
      <c r="K423" s="47">
        <v>0</v>
      </c>
      <c r="L423" s="48">
        <v>61</v>
      </c>
      <c r="M423" s="49">
        <v>45042.685925925929</v>
      </c>
      <c r="N423" s="50">
        <v>45042.690104166657</v>
      </c>
      <c r="O423" s="51" t="s">
        <v>85</v>
      </c>
      <c r="P423" s="52" t="s">
        <v>85</v>
      </c>
      <c r="Q423" s="95" t="s">
        <v>207</v>
      </c>
      <c r="R423" s="53" t="s">
        <v>75</v>
      </c>
      <c r="S423" s="54" t="s">
        <v>165</v>
      </c>
    </row>
    <row r="424" spans="1:19">
      <c r="A424" s="37" t="s">
        <v>147</v>
      </c>
      <c r="B424" s="38">
        <v>4008682</v>
      </c>
      <c r="C424" s="39">
        <v>1</v>
      </c>
      <c r="D424" s="40">
        <v>4</v>
      </c>
      <c r="E424" s="41">
        <v>37805</v>
      </c>
      <c r="F424" s="42" t="s">
        <v>148</v>
      </c>
      <c r="G424" s="43" t="s">
        <v>26</v>
      </c>
      <c r="H424" s="44">
        <v>4</v>
      </c>
      <c r="I424" s="45" t="s">
        <v>77</v>
      </c>
      <c r="J424" s="46" t="s">
        <v>78</v>
      </c>
      <c r="K424" s="47">
        <v>0</v>
      </c>
      <c r="L424" s="48">
        <v>62</v>
      </c>
      <c r="M424" s="49">
        <v>45042.690381944441</v>
      </c>
      <c r="N424" s="50">
        <v>45042.694571759261</v>
      </c>
      <c r="O424" s="51" t="s">
        <v>441</v>
      </c>
      <c r="P424" s="52" t="s">
        <v>85</v>
      </c>
      <c r="Q424" s="95" t="s">
        <v>372</v>
      </c>
      <c r="R424" s="53" t="s">
        <v>156</v>
      </c>
      <c r="S424" s="54" t="s">
        <v>305</v>
      </c>
    </row>
    <row r="425" spans="1:19">
      <c r="A425" s="37" t="s">
        <v>147</v>
      </c>
      <c r="B425" s="38">
        <v>4008725</v>
      </c>
      <c r="C425" s="39">
        <v>1</v>
      </c>
      <c r="D425" s="40">
        <v>4</v>
      </c>
      <c r="E425" s="41">
        <v>37805</v>
      </c>
      <c r="F425" s="42" t="s">
        <v>148</v>
      </c>
      <c r="G425" s="43" t="s">
        <v>26</v>
      </c>
      <c r="H425" s="44">
        <v>4</v>
      </c>
      <c r="I425" s="45" t="s">
        <v>77</v>
      </c>
      <c r="J425" s="46" t="s">
        <v>78</v>
      </c>
      <c r="K425" s="47">
        <v>0</v>
      </c>
      <c r="L425" s="48">
        <v>63</v>
      </c>
      <c r="M425" s="49">
        <v>45042.696331018517</v>
      </c>
      <c r="N425" s="50">
        <v>45042.700509259259</v>
      </c>
      <c r="O425" s="51" t="s">
        <v>85</v>
      </c>
      <c r="P425" s="52" t="s">
        <v>85</v>
      </c>
      <c r="Q425" s="95" t="s">
        <v>461</v>
      </c>
      <c r="R425" s="53" t="s">
        <v>75</v>
      </c>
      <c r="S425" s="54" t="s">
        <v>433</v>
      </c>
    </row>
    <row r="426" spans="1:19">
      <c r="A426" s="37" t="s">
        <v>147</v>
      </c>
      <c r="B426" s="38">
        <v>4008752</v>
      </c>
      <c r="C426" s="39">
        <v>1</v>
      </c>
      <c r="D426" s="40">
        <v>4</v>
      </c>
      <c r="E426" s="41">
        <v>37805</v>
      </c>
      <c r="F426" s="42" t="s">
        <v>148</v>
      </c>
      <c r="G426" s="43" t="s">
        <v>26</v>
      </c>
      <c r="H426" s="44">
        <v>4</v>
      </c>
      <c r="I426" s="45" t="s">
        <v>77</v>
      </c>
      <c r="J426" s="46" t="s">
        <v>78</v>
      </c>
      <c r="K426" s="47">
        <v>0</v>
      </c>
      <c r="L426" s="48">
        <v>64</v>
      </c>
      <c r="M426" s="49">
        <v>45042.701099537036</v>
      </c>
      <c r="N426" s="50">
        <v>45042.705277777779</v>
      </c>
      <c r="O426" s="51" t="s">
        <v>418</v>
      </c>
      <c r="P426" s="52" t="s">
        <v>85</v>
      </c>
      <c r="Q426" s="95" t="s">
        <v>287</v>
      </c>
      <c r="R426" s="53" t="s">
        <v>75</v>
      </c>
      <c r="S426" s="54" t="s">
        <v>300</v>
      </c>
    </row>
    <row r="427" spans="1:19">
      <c r="A427" s="37" t="s">
        <v>147</v>
      </c>
      <c r="B427" s="38">
        <v>4008782</v>
      </c>
      <c r="C427" s="39">
        <v>1</v>
      </c>
      <c r="D427" s="40">
        <v>4</v>
      </c>
      <c r="E427" s="41">
        <v>37805</v>
      </c>
      <c r="F427" s="42" t="s">
        <v>148</v>
      </c>
      <c r="G427" s="43" t="s">
        <v>26</v>
      </c>
      <c r="H427" s="44">
        <v>4</v>
      </c>
      <c r="I427" s="45" t="s">
        <v>77</v>
      </c>
      <c r="J427" s="46" t="s">
        <v>78</v>
      </c>
      <c r="K427" s="47">
        <v>0</v>
      </c>
      <c r="L427" s="48">
        <v>65</v>
      </c>
      <c r="M427" s="49">
        <v>45042.705995370372</v>
      </c>
      <c r="N427" s="50">
        <v>45042.710162037038</v>
      </c>
      <c r="O427" s="51" t="s">
        <v>85</v>
      </c>
      <c r="P427" s="52" t="s">
        <v>85</v>
      </c>
      <c r="Q427" s="95" t="s">
        <v>195</v>
      </c>
      <c r="R427" s="53" t="s">
        <v>75</v>
      </c>
      <c r="S427" s="54" t="s">
        <v>462</v>
      </c>
    </row>
    <row r="428" spans="1:19">
      <c r="A428" s="37" t="s">
        <v>147</v>
      </c>
      <c r="B428" s="38">
        <v>4008886</v>
      </c>
      <c r="C428" s="39">
        <v>1</v>
      </c>
      <c r="D428" s="40">
        <v>4</v>
      </c>
      <c r="E428" s="41">
        <v>37805</v>
      </c>
      <c r="F428" s="42" t="s">
        <v>148</v>
      </c>
      <c r="G428" s="43" t="s">
        <v>26</v>
      </c>
      <c r="H428" s="44">
        <v>4</v>
      </c>
      <c r="I428" s="45" t="s">
        <v>77</v>
      </c>
      <c r="J428" s="46" t="s">
        <v>78</v>
      </c>
      <c r="K428" s="47">
        <v>0</v>
      </c>
      <c r="L428" s="48">
        <v>66</v>
      </c>
      <c r="M428" s="49">
        <v>45042.731712962966</v>
      </c>
      <c r="N428" s="50">
        <v>45042.736030092587</v>
      </c>
      <c r="O428" s="51" t="s">
        <v>463</v>
      </c>
      <c r="P428" s="52" t="s">
        <v>85</v>
      </c>
      <c r="Q428" s="95" t="s">
        <v>464</v>
      </c>
      <c r="R428" s="53" t="s">
        <v>391</v>
      </c>
      <c r="S428" s="54" t="s">
        <v>465</v>
      </c>
    </row>
    <row r="429" spans="1:19">
      <c r="A429" s="37" t="s">
        <v>147</v>
      </c>
      <c r="B429" s="38">
        <v>4008916</v>
      </c>
      <c r="C429" s="39">
        <v>1</v>
      </c>
      <c r="D429" s="40">
        <v>4</v>
      </c>
      <c r="E429" s="41">
        <v>37805</v>
      </c>
      <c r="F429" s="42" t="s">
        <v>148</v>
      </c>
      <c r="G429" s="43" t="s">
        <v>26</v>
      </c>
      <c r="H429" s="44">
        <v>4</v>
      </c>
      <c r="I429" s="45" t="s">
        <v>77</v>
      </c>
      <c r="J429" s="46" t="s">
        <v>78</v>
      </c>
      <c r="K429" s="47">
        <v>0</v>
      </c>
      <c r="L429" s="48">
        <v>2</v>
      </c>
      <c r="M429" s="49">
        <v>45042.737002314818</v>
      </c>
      <c r="N429" s="50">
        <v>45042.741180555553</v>
      </c>
      <c r="O429" s="51" t="s">
        <v>85</v>
      </c>
      <c r="P429" s="52" t="s">
        <v>85</v>
      </c>
      <c r="Q429" s="95" t="s">
        <v>38</v>
      </c>
      <c r="R429" s="53" t="s">
        <v>75</v>
      </c>
      <c r="S429" s="54" t="s">
        <v>84</v>
      </c>
    </row>
    <row r="430" spans="1:19">
      <c r="A430" s="37" t="s">
        <v>147</v>
      </c>
      <c r="B430" s="38">
        <v>4008941</v>
      </c>
      <c r="C430" s="39">
        <v>1</v>
      </c>
      <c r="D430" s="40">
        <v>4</v>
      </c>
      <c r="E430" s="41">
        <v>37805</v>
      </c>
      <c r="F430" s="42" t="s">
        <v>148</v>
      </c>
      <c r="G430" s="43" t="s">
        <v>26</v>
      </c>
      <c r="H430" s="44">
        <v>4</v>
      </c>
      <c r="I430" s="45" t="s">
        <v>77</v>
      </c>
      <c r="J430" s="46" t="s">
        <v>78</v>
      </c>
      <c r="K430" s="47">
        <v>0</v>
      </c>
      <c r="L430" s="48">
        <v>3</v>
      </c>
      <c r="M430" s="49">
        <v>45042.741597222222</v>
      </c>
      <c r="N430" s="50">
        <v>45042.745775462958</v>
      </c>
      <c r="O430" s="51" t="s">
        <v>418</v>
      </c>
      <c r="P430" s="52" t="s">
        <v>85</v>
      </c>
      <c r="Q430" s="95" t="s">
        <v>258</v>
      </c>
      <c r="R430" s="53" t="s">
        <v>75</v>
      </c>
      <c r="S430" s="54" t="s">
        <v>165</v>
      </c>
    </row>
    <row r="431" spans="1:19">
      <c r="A431" s="37" t="s">
        <v>147</v>
      </c>
      <c r="B431" s="38">
        <v>4008963</v>
      </c>
      <c r="C431" s="39">
        <v>1</v>
      </c>
      <c r="D431" s="40">
        <v>4</v>
      </c>
      <c r="E431" s="41">
        <v>37805</v>
      </c>
      <c r="F431" s="42" t="s">
        <v>148</v>
      </c>
      <c r="G431" s="43" t="s">
        <v>26</v>
      </c>
      <c r="H431" s="44">
        <v>4</v>
      </c>
      <c r="I431" s="45" t="s">
        <v>77</v>
      </c>
      <c r="J431" s="46" t="s">
        <v>78</v>
      </c>
      <c r="K431" s="47">
        <v>0</v>
      </c>
      <c r="L431" s="48">
        <v>4</v>
      </c>
      <c r="M431" s="49">
        <v>45042.746215277781</v>
      </c>
      <c r="N431" s="50">
        <v>45042.750381944446</v>
      </c>
      <c r="O431" s="51" t="s">
        <v>85</v>
      </c>
      <c r="P431" s="52" t="s">
        <v>85</v>
      </c>
      <c r="Q431" s="95" t="s">
        <v>256</v>
      </c>
      <c r="R431" s="53" t="s">
        <v>75</v>
      </c>
      <c r="S431" s="54" t="s">
        <v>436</v>
      </c>
    </row>
    <row r="432" spans="1:19">
      <c r="A432" s="37" t="s">
        <v>147</v>
      </c>
      <c r="B432" s="38">
        <v>4008994</v>
      </c>
      <c r="C432" s="39">
        <v>1</v>
      </c>
      <c r="D432" s="40">
        <v>4</v>
      </c>
      <c r="E432" s="41">
        <v>37805</v>
      </c>
      <c r="F432" s="42" t="s">
        <v>148</v>
      </c>
      <c r="G432" s="43" t="s">
        <v>26</v>
      </c>
      <c r="H432" s="44">
        <v>4</v>
      </c>
      <c r="I432" s="45" t="s">
        <v>77</v>
      </c>
      <c r="J432" s="46" t="s">
        <v>78</v>
      </c>
      <c r="K432" s="47">
        <v>0</v>
      </c>
      <c r="L432" s="48">
        <v>5</v>
      </c>
      <c r="M432" s="49">
        <v>45042.751099537039</v>
      </c>
      <c r="N432" s="50">
        <v>45042.755277777767</v>
      </c>
      <c r="O432" s="51" t="s">
        <v>85</v>
      </c>
      <c r="P432" s="52" t="s">
        <v>85</v>
      </c>
      <c r="Q432" s="95" t="s">
        <v>195</v>
      </c>
      <c r="R432" s="53" t="s">
        <v>75</v>
      </c>
      <c r="S432" s="54" t="s">
        <v>462</v>
      </c>
    </row>
    <row r="433" spans="1:19">
      <c r="A433" s="37" t="s">
        <v>147</v>
      </c>
      <c r="B433" s="38">
        <v>4009064</v>
      </c>
      <c r="C433" s="39">
        <v>1</v>
      </c>
      <c r="D433" s="40">
        <v>4</v>
      </c>
      <c r="E433" s="41">
        <v>37805</v>
      </c>
      <c r="F433" s="42" t="s">
        <v>148</v>
      </c>
      <c r="G433" s="43" t="s">
        <v>26</v>
      </c>
      <c r="H433" s="44">
        <v>4</v>
      </c>
      <c r="I433" s="45" t="s">
        <v>77</v>
      </c>
      <c r="J433" s="46" t="s">
        <v>78</v>
      </c>
      <c r="K433" s="47">
        <v>0</v>
      </c>
      <c r="L433" s="48">
        <v>6</v>
      </c>
      <c r="M433" s="49">
        <v>45042.763761574082</v>
      </c>
      <c r="N433" s="50">
        <v>45042.768819444442</v>
      </c>
      <c r="O433" s="51" t="s">
        <v>466</v>
      </c>
      <c r="P433" s="52" t="s">
        <v>418</v>
      </c>
      <c r="Q433" s="95" t="s">
        <v>467</v>
      </c>
      <c r="R433" s="53" t="s">
        <v>330</v>
      </c>
      <c r="S433" s="54" t="s">
        <v>468</v>
      </c>
    </row>
    <row r="434" spans="1:19">
      <c r="A434" s="37" t="s">
        <v>147</v>
      </c>
      <c r="B434" s="38">
        <v>4009085</v>
      </c>
      <c r="C434" s="39">
        <v>1</v>
      </c>
      <c r="D434" s="40">
        <v>4</v>
      </c>
      <c r="E434" s="41">
        <v>37805</v>
      </c>
      <c r="F434" s="42" t="s">
        <v>148</v>
      </c>
      <c r="G434" s="43" t="s">
        <v>26</v>
      </c>
      <c r="H434" s="44">
        <v>4</v>
      </c>
      <c r="I434" s="45" t="s">
        <v>77</v>
      </c>
      <c r="J434" s="46" t="s">
        <v>78</v>
      </c>
      <c r="K434" s="47">
        <v>0</v>
      </c>
      <c r="L434" s="48">
        <v>7</v>
      </c>
      <c r="M434" s="49">
        <v>45042.769641203697</v>
      </c>
      <c r="N434" s="50">
        <v>45042.77380787037</v>
      </c>
      <c r="O434" s="51" t="s">
        <v>418</v>
      </c>
      <c r="P434" s="52" t="s">
        <v>85</v>
      </c>
      <c r="Q434" s="95" t="s">
        <v>233</v>
      </c>
      <c r="R434" s="53" t="s">
        <v>75</v>
      </c>
      <c r="S434" s="54" t="s">
        <v>469</v>
      </c>
    </row>
    <row r="435" spans="1:19">
      <c r="A435" s="37" t="s">
        <v>147</v>
      </c>
      <c r="B435" s="38">
        <v>4009105</v>
      </c>
      <c r="C435" s="39">
        <v>1</v>
      </c>
      <c r="D435" s="40">
        <v>4</v>
      </c>
      <c r="E435" s="41">
        <v>37805</v>
      </c>
      <c r="F435" s="42" t="s">
        <v>148</v>
      </c>
      <c r="G435" s="43" t="s">
        <v>26</v>
      </c>
      <c r="H435" s="44">
        <v>4</v>
      </c>
      <c r="I435" s="45" t="s">
        <v>77</v>
      </c>
      <c r="J435" s="46" t="s">
        <v>78</v>
      </c>
      <c r="K435" s="47">
        <v>0</v>
      </c>
      <c r="L435" s="48">
        <v>8</v>
      </c>
      <c r="M435" s="49">
        <v>45042.774467592593</v>
      </c>
      <c r="N435" s="50">
        <v>45042.778634259259</v>
      </c>
      <c r="O435" s="51" t="s">
        <v>418</v>
      </c>
      <c r="P435" s="52" t="s">
        <v>85</v>
      </c>
      <c r="Q435" s="95" t="s">
        <v>384</v>
      </c>
      <c r="R435" s="53" t="s">
        <v>75</v>
      </c>
      <c r="S435" s="54" t="s">
        <v>470</v>
      </c>
    </row>
    <row r="436" spans="1:19">
      <c r="A436" s="37" t="s">
        <v>147</v>
      </c>
      <c r="B436" s="38">
        <v>4009129</v>
      </c>
      <c r="C436" s="39">
        <v>1</v>
      </c>
      <c r="D436" s="40">
        <v>4</v>
      </c>
      <c r="E436" s="41">
        <v>37805</v>
      </c>
      <c r="F436" s="42" t="s">
        <v>148</v>
      </c>
      <c r="G436" s="43" t="s">
        <v>26</v>
      </c>
      <c r="H436" s="44">
        <v>4</v>
      </c>
      <c r="I436" s="45" t="s">
        <v>77</v>
      </c>
      <c r="J436" s="46" t="s">
        <v>78</v>
      </c>
      <c r="K436" s="47">
        <v>0</v>
      </c>
      <c r="L436" s="48">
        <v>9</v>
      </c>
      <c r="M436" s="49">
        <v>45042.779803240737</v>
      </c>
      <c r="N436" s="50">
        <v>45042.78398148148</v>
      </c>
      <c r="O436" s="51" t="s">
        <v>418</v>
      </c>
      <c r="P436" s="52" t="s">
        <v>85</v>
      </c>
      <c r="Q436" s="95" t="s">
        <v>471</v>
      </c>
      <c r="R436" s="53" t="s">
        <v>75</v>
      </c>
      <c r="S436" s="54" t="s">
        <v>472</v>
      </c>
    </row>
    <row r="437" spans="1:19">
      <c r="A437" s="37" t="s">
        <v>147</v>
      </c>
      <c r="B437" s="38">
        <v>4009152</v>
      </c>
      <c r="C437" s="39">
        <v>1</v>
      </c>
      <c r="D437" s="40">
        <v>4</v>
      </c>
      <c r="E437" s="41">
        <v>37805</v>
      </c>
      <c r="F437" s="42" t="s">
        <v>148</v>
      </c>
      <c r="G437" s="43" t="s">
        <v>26</v>
      </c>
      <c r="H437" s="44">
        <v>4</v>
      </c>
      <c r="I437" s="45" t="s">
        <v>77</v>
      </c>
      <c r="J437" s="46" t="s">
        <v>78</v>
      </c>
      <c r="K437" s="47">
        <v>0</v>
      </c>
      <c r="L437" s="48">
        <v>10</v>
      </c>
      <c r="M437" s="49">
        <v>45042.784363425933</v>
      </c>
      <c r="N437" s="50">
        <v>45042.788541666669</v>
      </c>
      <c r="O437" s="51" t="s">
        <v>85</v>
      </c>
      <c r="P437" s="52" t="s">
        <v>85</v>
      </c>
      <c r="Q437" s="95" t="s">
        <v>306</v>
      </c>
      <c r="R437" s="53" t="s">
        <v>75</v>
      </c>
      <c r="S437" s="54" t="s">
        <v>263</v>
      </c>
    </row>
    <row r="438" spans="1:19">
      <c r="A438" s="37" t="s">
        <v>147</v>
      </c>
      <c r="B438" s="38">
        <v>4009175</v>
      </c>
      <c r="C438" s="39">
        <v>1</v>
      </c>
      <c r="D438" s="40">
        <v>4</v>
      </c>
      <c r="E438" s="41">
        <v>37805</v>
      </c>
      <c r="F438" s="42" t="s">
        <v>148</v>
      </c>
      <c r="G438" s="43" t="s">
        <v>26</v>
      </c>
      <c r="H438" s="44">
        <v>4</v>
      </c>
      <c r="I438" s="45" t="s">
        <v>77</v>
      </c>
      <c r="J438" s="46" t="s">
        <v>78</v>
      </c>
      <c r="K438" s="47">
        <v>0</v>
      </c>
      <c r="L438" s="48">
        <v>11</v>
      </c>
      <c r="M438" s="49">
        <v>45042.788969907408</v>
      </c>
      <c r="N438" s="50">
        <v>45042.793136574073</v>
      </c>
      <c r="O438" s="51" t="s">
        <v>418</v>
      </c>
      <c r="P438" s="52" t="s">
        <v>85</v>
      </c>
      <c r="Q438" s="95" t="s">
        <v>258</v>
      </c>
      <c r="R438" s="53" t="s">
        <v>75</v>
      </c>
      <c r="S438" s="54" t="s">
        <v>165</v>
      </c>
    </row>
    <row r="439" spans="1:19">
      <c r="A439" s="37" t="s">
        <v>147</v>
      </c>
      <c r="B439" s="38">
        <v>4009201</v>
      </c>
      <c r="C439" s="39">
        <v>1</v>
      </c>
      <c r="D439" s="40">
        <v>4</v>
      </c>
      <c r="E439" s="41">
        <v>37805</v>
      </c>
      <c r="F439" s="42" t="s">
        <v>148</v>
      </c>
      <c r="G439" s="43" t="s">
        <v>26</v>
      </c>
      <c r="H439" s="44">
        <v>4</v>
      </c>
      <c r="I439" s="45" t="s">
        <v>77</v>
      </c>
      <c r="J439" s="46" t="s">
        <v>78</v>
      </c>
      <c r="K439" s="47">
        <v>0</v>
      </c>
      <c r="L439" s="48">
        <v>12</v>
      </c>
      <c r="M439" s="49">
        <v>45042.793645833342</v>
      </c>
      <c r="N439" s="50">
        <v>45042.797812500001</v>
      </c>
      <c r="O439" s="51" t="s">
        <v>85</v>
      </c>
      <c r="P439" s="52" t="s">
        <v>423</v>
      </c>
      <c r="Q439" s="95" t="s">
        <v>209</v>
      </c>
      <c r="R439" s="53" t="s">
        <v>75</v>
      </c>
      <c r="S439" s="54" t="s">
        <v>435</v>
      </c>
    </row>
    <row r="440" spans="1:19">
      <c r="A440" s="37" t="s">
        <v>147</v>
      </c>
      <c r="B440" s="38">
        <v>4009224</v>
      </c>
      <c r="C440" s="39">
        <v>1</v>
      </c>
      <c r="D440" s="40">
        <v>4</v>
      </c>
      <c r="E440" s="41">
        <v>37805</v>
      </c>
      <c r="F440" s="42" t="s">
        <v>148</v>
      </c>
      <c r="G440" s="43" t="s">
        <v>26</v>
      </c>
      <c r="H440" s="44">
        <v>4</v>
      </c>
      <c r="I440" s="45" t="s">
        <v>77</v>
      </c>
      <c r="J440" s="46" t="s">
        <v>78</v>
      </c>
      <c r="K440" s="47">
        <v>0</v>
      </c>
      <c r="L440" s="48">
        <v>13</v>
      </c>
      <c r="M440" s="49">
        <v>45042.798715277779</v>
      </c>
      <c r="N440" s="50">
        <v>45042.802881944437</v>
      </c>
      <c r="O440" s="51" t="s">
        <v>85</v>
      </c>
      <c r="P440" s="52" t="s">
        <v>85</v>
      </c>
      <c r="Q440" s="95" t="s">
        <v>457</v>
      </c>
      <c r="R440" s="53" t="s">
        <v>75</v>
      </c>
      <c r="S440" s="54" t="s">
        <v>202</v>
      </c>
    </row>
    <row r="441" spans="1:19">
      <c r="A441" s="37" t="s">
        <v>147</v>
      </c>
      <c r="B441" s="38">
        <v>4003158</v>
      </c>
      <c r="C441" s="39">
        <v>1</v>
      </c>
      <c r="D441" s="40">
        <v>5</v>
      </c>
      <c r="E441" s="41">
        <v>37800</v>
      </c>
      <c r="F441" s="42" t="s">
        <v>148</v>
      </c>
      <c r="G441" s="43" t="s">
        <v>26</v>
      </c>
      <c r="H441" s="44">
        <v>5</v>
      </c>
      <c r="I441" s="45" t="s">
        <v>88</v>
      </c>
      <c r="J441" s="46" t="s">
        <v>89</v>
      </c>
      <c r="K441" s="47">
        <v>200</v>
      </c>
      <c r="L441" s="48">
        <v>97</v>
      </c>
      <c r="M441" s="49">
        <v>45042.322291666656</v>
      </c>
      <c r="N441" s="50">
        <v>45042.358738425923</v>
      </c>
      <c r="O441" s="51" t="s">
        <v>473</v>
      </c>
      <c r="P441" s="52" t="s">
        <v>474</v>
      </c>
      <c r="Q441" s="95" t="s">
        <v>475</v>
      </c>
      <c r="R441" s="53" t="s">
        <v>476</v>
      </c>
      <c r="S441" s="54" t="s">
        <v>477</v>
      </c>
    </row>
    <row r="442" spans="1:19">
      <c r="A442" s="37" t="s">
        <v>147</v>
      </c>
      <c r="B442" s="38">
        <v>4003177</v>
      </c>
      <c r="C442" s="39">
        <v>1</v>
      </c>
      <c r="D442" s="40">
        <v>5</v>
      </c>
      <c r="E442" s="41">
        <v>37800</v>
      </c>
      <c r="F442" s="42" t="s">
        <v>148</v>
      </c>
      <c r="G442" s="43" t="s">
        <v>26</v>
      </c>
      <c r="H442" s="44">
        <v>5</v>
      </c>
      <c r="I442" s="45" t="s">
        <v>88</v>
      </c>
      <c r="J442" s="46" t="s">
        <v>89</v>
      </c>
      <c r="K442" s="47">
        <v>200</v>
      </c>
      <c r="L442" s="48">
        <v>98</v>
      </c>
      <c r="M442" s="49">
        <v>45042.358761574083</v>
      </c>
      <c r="N442" s="50">
        <v>45042.359722222223</v>
      </c>
      <c r="O442" s="51" t="s">
        <v>185</v>
      </c>
      <c r="P442" s="52" t="s">
        <v>185</v>
      </c>
      <c r="Q442" s="95" t="s">
        <v>156</v>
      </c>
      <c r="R442" s="53" t="s">
        <v>160</v>
      </c>
      <c r="S442" s="54" t="s">
        <v>406</v>
      </c>
    </row>
    <row r="443" spans="1:19">
      <c r="A443" s="37" t="s">
        <v>147</v>
      </c>
      <c r="B443" s="38">
        <v>4003199</v>
      </c>
      <c r="C443" s="39">
        <v>1</v>
      </c>
      <c r="D443" s="40">
        <v>5</v>
      </c>
      <c r="E443" s="41">
        <v>37800</v>
      </c>
      <c r="F443" s="42" t="s">
        <v>148</v>
      </c>
      <c r="G443" s="43" t="s">
        <v>26</v>
      </c>
      <c r="H443" s="44">
        <v>5</v>
      </c>
      <c r="I443" s="45" t="s">
        <v>88</v>
      </c>
      <c r="J443" s="46" t="s">
        <v>89</v>
      </c>
      <c r="K443" s="47">
        <v>200</v>
      </c>
      <c r="L443" s="48">
        <v>99</v>
      </c>
      <c r="M443" s="49">
        <v>45042.360219907408</v>
      </c>
      <c r="N443" s="50">
        <v>45042.361192129632</v>
      </c>
      <c r="O443" s="51" t="s">
        <v>185</v>
      </c>
      <c r="P443" s="52" t="s">
        <v>185</v>
      </c>
      <c r="Q443" s="95" t="s">
        <v>215</v>
      </c>
      <c r="R443" s="53" t="s">
        <v>160</v>
      </c>
      <c r="S443" s="54" t="s">
        <v>352</v>
      </c>
    </row>
    <row r="444" spans="1:19">
      <c r="A444" s="37" t="s">
        <v>147</v>
      </c>
      <c r="B444" s="38">
        <v>4003233</v>
      </c>
      <c r="C444" s="39">
        <v>1</v>
      </c>
      <c r="D444" s="40">
        <v>5</v>
      </c>
      <c r="E444" s="41">
        <v>37800</v>
      </c>
      <c r="F444" s="42" t="s">
        <v>148</v>
      </c>
      <c r="G444" s="43" t="s">
        <v>26</v>
      </c>
      <c r="H444" s="44">
        <v>5</v>
      </c>
      <c r="I444" s="45" t="s">
        <v>88</v>
      </c>
      <c r="J444" s="46" t="s">
        <v>89</v>
      </c>
      <c r="K444" s="47">
        <v>200</v>
      </c>
      <c r="L444" s="48">
        <v>100</v>
      </c>
      <c r="M444" s="49">
        <v>45042.362337962957</v>
      </c>
      <c r="N444" s="50">
        <v>45042.363310185188</v>
      </c>
      <c r="O444" s="51" t="s">
        <v>185</v>
      </c>
      <c r="P444" s="52" t="s">
        <v>354</v>
      </c>
      <c r="Q444" s="95" t="s">
        <v>280</v>
      </c>
      <c r="R444" s="53" t="s">
        <v>160</v>
      </c>
      <c r="S444" s="54" t="s">
        <v>154</v>
      </c>
    </row>
    <row r="445" spans="1:19">
      <c r="A445" s="37" t="s">
        <v>147</v>
      </c>
      <c r="B445" s="38">
        <v>4003262</v>
      </c>
      <c r="C445" s="39">
        <v>1</v>
      </c>
      <c r="D445" s="40">
        <v>5</v>
      </c>
      <c r="E445" s="41">
        <v>37800</v>
      </c>
      <c r="F445" s="42" t="s">
        <v>148</v>
      </c>
      <c r="G445" s="43" t="s">
        <v>26</v>
      </c>
      <c r="H445" s="44">
        <v>5</v>
      </c>
      <c r="I445" s="45" t="s">
        <v>88</v>
      </c>
      <c r="J445" s="46" t="s">
        <v>89</v>
      </c>
      <c r="K445" s="47">
        <v>200</v>
      </c>
      <c r="L445" s="48">
        <v>101</v>
      </c>
      <c r="M445" s="49">
        <v>45042.363761574074</v>
      </c>
      <c r="N445" s="50">
        <v>45042.364722222221</v>
      </c>
      <c r="O445" s="51" t="s">
        <v>354</v>
      </c>
      <c r="P445" s="52" t="s">
        <v>354</v>
      </c>
      <c r="Q445" s="95" t="s">
        <v>297</v>
      </c>
      <c r="R445" s="53" t="s">
        <v>160</v>
      </c>
      <c r="S445" s="54" t="s">
        <v>402</v>
      </c>
    </row>
    <row r="446" spans="1:19">
      <c r="A446" s="37" t="s">
        <v>147</v>
      </c>
      <c r="B446" s="38">
        <v>4003290</v>
      </c>
      <c r="C446" s="39">
        <v>1</v>
      </c>
      <c r="D446" s="40">
        <v>5</v>
      </c>
      <c r="E446" s="41">
        <v>37800</v>
      </c>
      <c r="F446" s="42" t="s">
        <v>148</v>
      </c>
      <c r="G446" s="43" t="s">
        <v>26</v>
      </c>
      <c r="H446" s="44">
        <v>5</v>
      </c>
      <c r="I446" s="45" t="s">
        <v>88</v>
      </c>
      <c r="J446" s="46" t="s">
        <v>89</v>
      </c>
      <c r="K446" s="47">
        <v>200</v>
      </c>
      <c r="L446" s="48">
        <v>102</v>
      </c>
      <c r="M446" s="49">
        <v>45042.365335648137</v>
      </c>
      <c r="N446" s="50">
        <v>45042.366307870368</v>
      </c>
      <c r="O446" s="51" t="s">
        <v>185</v>
      </c>
      <c r="P446" s="52" t="s">
        <v>185</v>
      </c>
      <c r="Q446" s="95" t="s">
        <v>388</v>
      </c>
      <c r="R446" s="53" t="s">
        <v>75</v>
      </c>
      <c r="S446" s="54" t="s">
        <v>478</v>
      </c>
    </row>
    <row r="447" spans="1:19">
      <c r="A447" s="37" t="s">
        <v>147</v>
      </c>
      <c r="B447" s="38">
        <v>4003321</v>
      </c>
      <c r="C447" s="39">
        <v>1</v>
      </c>
      <c r="D447" s="40">
        <v>5</v>
      </c>
      <c r="E447" s="41">
        <v>37800</v>
      </c>
      <c r="F447" s="42" t="s">
        <v>148</v>
      </c>
      <c r="G447" s="43" t="s">
        <v>26</v>
      </c>
      <c r="H447" s="44">
        <v>5</v>
      </c>
      <c r="I447" s="45" t="s">
        <v>88</v>
      </c>
      <c r="J447" s="46" t="s">
        <v>89</v>
      </c>
      <c r="K447" s="47">
        <v>200</v>
      </c>
      <c r="L447" s="48">
        <v>103</v>
      </c>
      <c r="M447" s="49">
        <v>45042.366863425923</v>
      </c>
      <c r="N447" s="50">
        <v>45042.367835648147</v>
      </c>
      <c r="O447" s="51" t="s">
        <v>96</v>
      </c>
      <c r="P447" s="52" t="s">
        <v>185</v>
      </c>
      <c r="Q447" s="95" t="s">
        <v>74</v>
      </c>
      <c r="R447" s="53" t="s">
        <v>75</v>
      </c>
      <c r="S447" s="54" t="s">
        <v>317</v>
      </c>
    </row>
    <row r="448" spans="1:19">
      <c r="A448" s="37" t="s">
        <v>147</v>
      </c>
      <c r="B448" s="38">
        <v>4003360</v>
      </c>
      <c r="C448" s="39">
        <v>1</v>
      </c>
      <c r="D448" s="40">
        <v>5</v>
      </c>
      <c r="E448" s="41">
        <v>37800</v>
      </c>
      <c r="F448" s="42" t="s">
        <v>148</v>
      </c>
      <c r="G448" s="43" t="s">
        <v>26</v>
      </c>
      <c r="H448" s="44">
        <v>5</v>
      </c>
      <c r="I448" s="45" t="s">
        <v>88</v>
      </c>
      <c r="J448" s="46" t="s">
        <v>89</v>
      </c>
      <c r="K448" s="47">
        <v>200</v>
      </c>
      <c r="L448" s="48">
        <v>104</v>
      </c>
      <c r="M448" s="49">
        <v>45042.368587962963</v>
      </c>
      <c r="N448" s="50">
        <v>45042.369571759264</v>
      </c>
      <c r="O448" s="51" t="s">
        <v>96</v>
      </c>
      <c r="P448" s="52" t="s">
        <v>185</v>
      </c>
      <c r="Q448" s="95" t="s">
        <v>226</v>
      </c>
      <c r="R448" s="53" t="s">
        <v>75</v>
      </c>
      <c r="S448" s="54" t="s">
        <v>479</v>
      </c>
    </row>
    <row r="449" spans="1:19">
      <c r="A449" s="37" t="s">
        <v>147</v>
      </c>
      <c r="B449" s="38">
        <v>4003383</v>
      </c>
      <c r="C449" s="39">
        <v>1</v>
      </c>
      <c r="D449" s="40">
        <v>5</v>
      </c>
      <c r="E449" s="41">
        <v>37800</v>
      </c>
      <c r="F449" s="42" t="s">
        <v>148</v>
      </c>
      <c r="G449" s="43" t="s">
        <v>26</v>
      </c>
      <c r="H449" s="44">
        <v>5</v>
      </c>
      <c r="I449" s="45" t="s">
        <v>88</v>
      </c>
      <c r="J449" s="46" t="s">
        <v>89</v>
      </c>
      <c r="K449" s="47">
        <v>200</v>
      </c>
      <c r="L449" s="48">
        <v>105</v>
      </c>
      <c r="M449" s="49">
        <v>45042.369849537034</v>
      </c>
      <c r="N449" s="50">
        <v>45042.370821759258</v>
      </c>
      <c r="O449" s="51" t="s">
        <v>96</v>
      </c>
      <c r="P449" s="52" t="s">
        <v>185</v>
      </c>
      <c r="Q449" s="95" t="s">
        <v>299</v>
      </c>
      <c r="R449" s="53" t="s">
        <v>75</v>
      </c>
      <c r="S449" s="54" t="s">
        <v>345</v>
      </c>
    </row>
    <row r="450" spans="1:19">
      <c r="A450" s="37" t="s">
        <v>147</v>
      </c>
      <c r="B450" s="38">
        <v>4003421</v>
      </c>
      <c r="C450" s="39">
        <v>1</v>
      </c>
      <c r="D450" s="40">
        <v>5</v>
      </c>
      <c r="E450" s="41">
        <v>37800</v>
      </c>
      <c r="F450" s="42" t="s">
        <v>148</v>
      </c>
      <c r="G450" s="43" t="s">
        <v>26</v>
      </c>
      <c r="H450" s="44">
        <v>5</v>
      </c>
      <c r="I450" s="45" t="s">
        <v>88</v>
      </c>
      <c r="J450" s="46" t="s">
        <v>89</v>
      </c>
      <c r="K450" s="47">
        <v>200</v>
      </c>
      <c r="L450" s="48">
        <v>106</v>
      </c>
      <c r="M450" s="49">
        <v>45042.371504629627</v>
      </c>
      <c r="N450" s="50">
        <v>45042.372465277767</v>
      </c>
      <c r="O450" s="51" t="s">
        <v>185</v>
      </c>
      <c r="P450" s="52" t="s">
        <v>185</v>
      </c>
      <c r="Q450" s="95" t="s">
        <v>383</v>
      </c>
      <c r="R450" s="53" t="s">
        <v>160</v>
      </c>
      <c r="S450" s="54" t="s">
        <v>452</v>
      </c>
    </row>
    <row r="451" spans="1:19">
      <c r="A451" s="37" t="s">
        <v>147</v>
      </c>
      <c r="B451" s="38">
        <v>4003448</v>
      </c>
      <c r="C451" s="39">
        <v>1</v>
      </c>
      <c r="D451" s="40">
        <v>5</v>
      </c>
      <c r="E451" s="41">
        <v>37800</v>
      </c>
      <c r="F451" s="42" t="s">
        <v>148</v>
      </c>
      <c r="G451" s="43" t="s">
        <v>26</v>
      </c>
      <c r="H451" s="44">
        <v>5</v>
      </c>
      <c r="I451" s="45" t="s">
        <v>88</v>
      </c>
      <c r="J451" s="46" t="s">
        <v>89</v>
      </c>
      <c r="K451" s="47">
        <v>200</v>
      </c>
      <c r="L451" s="48">
        <v>107</v>
      </c>
      <c r="M451" s="49">
        <v>45042.372824074067</v>
      </c>
      <c r="N451" s="50">
        <v>45042.373796296299</v>
      </c>
      <c r="O451" s="51" t="s">
        <v>185</v>
      </c>
      <c r="P451" s="52" t="s">
        <v>185</v>
      </c>
      <c r="Q451" s="95" t="s">
        <v>38</v>
      </c>
      <c r="R451" s="53" t="s">
        <v>160</v>
      </c>
      <c r="S451" s="54" t="s">
        <v>95</v>
      </c>
    </row>
    <row r="452" spans="1:19">
      <c r="A452" s="37" t="s">
        <v>147</v>
      </c>
      <c r="B452" s="38">
        <v>4003496</v>
      </c>
      <c r="C452" s="39">
        <v>1</v>
      </c>
      <c r="D452" s="40">
        <v>5</v>
      </c>
      <c r="E452" s="41">
        <v>37800</v>
      </c>
      <c r="F452" s="42" t="s">
        <v>148</v>
      </c>
      <c r="G452" s="43" t="s">
        <v>26</v>
      </c>
      <c r="H452" s="44">
        <v>5</v>
      </c>
      <c r="I452" s="45" t="s">
        <v>88</v>
      </c>
      <c r="J452" s="46" t="s">
        <v>89</v>
      </c>
      <c r="K452" s="47">
        <v>108</v>
      </c>
      <c r="L452" s="48">
        <v>16</v>
      </c>
      <c r="M452" s="49">
        <v>45042.374988425923</v>
      </c>
      <c r="N452" s="50">
        <v>45042.375960648147</v>
      </c>
      <c r="O452" s="51" t="s">
        <v>185</v>
      </c>
      <c r="P452" s="52" t="s">
        <v>185</v>
      </c>
      <c r="Q452" s="95" t="s">
        <v>399</v>
      </c>
      <c r="R452" s="53" t="s">
        <v>160</v>
      </c>
      <c r="S452" s="54" t="s">
        <v>237</v>
      </c>
    </row>
    <row r="453" spans="1:19">
      <c r="A453" s="37" t="s">
        <v>147</v>
      </c>
      <c r="B453" s="38">
        <v>4003517</v>
      </c>
      <c r="C453" s="39">
        <v>1</v>
      </c>
      <c r="D453" s="40">
        <v>5</v>
      </c>
      <c r="E453" s="41">
        <v>37800</v>
      </c>
      <c r="F453" s="42" t="s">
        <v>148</v>
      </c>
      <c r="G453" s="43" t="s">
        <v>26</v>
      </c>
      <c r="H453" s="44">
        <v>5</v>
      </c>
      <c r="I453" s="45" t="s">
        <v>88</v>
      </c>
      <c r="J453" s="46" t="s">
        <v>89</v>
      </c>
      <c r="K453" s="47">
        <v>108</v>
      </c>
      <c r="L453" s="48">
        <v>17</v>
      </c>
      <c r="M453" s="49">
        <v>45042.376331018517</v>
      </c>
      <c r="N453" s="50">
        <v>45042.377303240741</v>
      </c>
      <c r="O453" s="51" t="s">
        <v>185</v>
      </c>
      <c r="P453" s="52" t="s">
        <v>185</v>
      </c>
      <c r="Q453" s="95" t="s">
        <v>260</v>
      </c>
      <c r="R453" s="53" t="s">
        <v>75</v>
      </c>
      <c r="S453" s="54" t="s">
        <v>197</v>
      </c>
    </row>
    <row r="454" spans="1:19">
      <c r="A454" s="37" t="s">
        <v>147</v>
      </c>
      <c r="B454" s="38">
        <v>4003547</v>
      </c>
      <c r="C454" s="39">
        <v>1</v>
      </c>
      <c r="D454" s="40">
        <v>5</v>
      </c>
      <c r="E454" s="41">
        <v>37800</v>
      </c>
      <c r="F454" s="42" t="s">
        <v>148</v>
      </c>
      <c r="G454" s="43" t="s">
        <v>26</v>
      </c>
      <c r="H454" s="44">
        <v>5</v>
      </c>
      <c r="I454" s="45" t="s">
        <v>88</v>
      </c>
      <c r="J454" s="46" t="s">
        <v>89</v>
      </c>
      <c r="K454" s="47">
        <v>108</v>
      </c>
      <c r="L454" s="48">
        <v>18</v>
      </c>
      <c r="M454" s="49">
        <v>45042.377800925933</v>
      </c>
      <c r="N454" s="50">
        <v>45042.37877314815</v>
      </c>
      <c r="O454" s="51" t="s">
        <v>185</v>
      </c>
      <c r="P454" s="52" t="s">
        <v>354</v>
      </c>
      <c r="Q454" s="95" t="s">
        <v>209</v>
      </c>
      <c r="R454" s="53" t="s">
        <v>160</v>
      </c>
      <c r="S454" s="54" t="s">
        <v>480</v>
      </c>
    </row>
    <row r="455" spans="1:19">
      <c r="A455" s="37" t="s">
        <v>147</v>
      </c>
      <c r="B455" s="38">
        <v>4003641</v>
      </c>
      <c r="C455" s="39">
        <v>1</v>
      </c>
      <c r="D455" s="40">
        <v>5</v>
      </c>
      <c r="E455" s="41">
        <v>37800</v>
      </c>
      <c r="F455" s="42" t="s">
        <v>148</v>
      </c>
      <c r="G455" s="43" t="s">
        <v>26</v>
      </c>
      <c r="H455" s="44">
        <v>5</v>
      </c>
      <c r="I455" s="45" t="s">
        <v>88</v>
      </c>
      <c r="J455" s="46" t="s">
        <v>89</v>
      </c>
      <c r="K455" s="47">
        <v>108</v>
      </c>
      <c r="L455" s="48">
        <v>19</v>
      </c>
      <c r="M455" s="49">
        <v>45042.379270833328</v>
      </c>
      <c r="N455" s="50">
        <v>45042.380231481482</v>
      </c>
      <c r="O455" s="51" t="s">
        <v>185</v>
      </c>
      <c r="P455" s="52" t="s">
        <v>185</v>
      </c>
      <c r="Q455" s="95" t="s">
        <v>209</v>
      </c>
      <c r="R455" s="53" t="s">
        <v>160</v>
      </c>
      <c r="S455" s="54" t="s">
        <v>352</v>
      </c>
    </row>
    <row r="456" spans="1:19">
      <c r="A456" s="37" t="s">
        <v>147</v>
      </c>
      <c r="B456" s="38">
        <v>4003593</v>
      </c>
      <c r="C456" s="39">
        <v>1</v>
      </c>
      <c r="D456" s="40">
        <v>5</v>
      </c>
      <c r="E456" s="41">
        <v>37800</v>
      </c>
      <c r="F456" s="42" t="s">
        <v>148</v>
      </c>
      <c r="G456" s="43" t="s">
        <v>26</v>
      </c>
      <c r="H456" s="44">
        <v>5</v>
      </c>
      <c r="I456" s="45" t="s">
        <v>88</v>
      </c>
      <c r="J456" s="46" t="s">
        <v>89</v>
      </c>
      <c r="K456" s="47">
        <v>108</v>
      </c>
      <c r="L456" s="48">
        <v>20</v>
      </c>
      <c r="M456" s="49">
        <v>45042.380682870367</v>
      </c>
      <c r="N456" s="50">
        <v>45042.381643518522</v>
      </c>
      <c r="O456" s="51" t="s">
        <v>185</v>
      </c>
      <c r="P456" s="52" t="s">
        <v>354</v>
      </c>
      <c r="Q456" s="95" t="s">
        <v>256</v>
      </c>
      <c r="R456" s="53" t="s">
        <v>75</v>
      </c>
      <c r="S456" s="54" t="s">
        <v>62</v>
      </c>
    </row>
    <row r="457" spans="1:19">
      <c r="A457" s="37" t="s">
        <v>147</v>
      </c>
      <c r="B457" s="38">
        <v>4003653</v>
      </c>
      <c r="C457" s="39">
        <v>1</v>
      </c>
      <c r="D457" s="40">
        <v>5</v>
      </c>
      <c r="E457" s="41">
        <v>37800</v>
      </c>
      <c r="F457" s="42" t="s">
        <v>148</v>
      </c>
      <c r="G457" s="43" t="s">
        <v>26</v>
      </c>
      <c r="H457" s="44">
        <v>5</v>
      </c>
      <c r="I457" s="45" t="s">
        <v>88</v>
      </c>
      <c r="J457" s="46" t="s">
        <v>89</v>
      </c>
      <c r="K457" s="47">
        <v>108</v>
      </c>
      <c r="L457" s="48">
        <v>21</v>
      </c>
      <c r="M457" s="49">
        <v>45042.382199074083</v>
      </c>
      <c r="N457" s="50">
        <v>45042.38318287037</v>
      </c>
      <c r="O457" s="51" t="s">
        <v>96</v>
      </c>
      <c r="P457" s="52" t="s">
        <v>354</v>
      </c>
      <c r="Q457" s="95" t="s">
        <v>218</v>
      </c>
      <c r="R457" s="53" t="s">
        <v>75</v>
      </c>
      <c r="S457" s="54" t="s">
        <v>317</v>
      </c>
    </row>
    <row r="458" spans="1:19">
      <c r="A458" s="37" t="s">
        <v>147</v>
      </c>
      <c r="B458" s="38">
        <v>4003683</v>
      </c>
      <c r="C458" s="39">
        <v>1</v>
      </c>
      <c r="D458" s="40">
        <v>5</v>
      </c>
      <c r="E458" s="41">
        <v>37800</v>
      </c>
      <c r="F458" s="42" t="s">
        <v>148</v>
      </c>
      <c r="G458" s="43" t="s">
        <v>26</v>
      </c>
      <c r="H458" s="44">
        <v>5</v>
      </c>
      <c r="I458" s="45" t="s">
        <v>88</v>
      </c>
      <c r="J458" s="46" t="s">
        <v>89</v>
      </c>
      <c r="K458" s="47">
        <v>108</v>
      </c>
      <c r="L458" s="48">
        <v>22</v>
      </c>
      <c r="M458" s="49">
        <v>45042.383657407408</v>
      </c>
      <c r="N458" s="50">
        <v>45042.384629629632</v>
      </c>
      <c r="O458" s="51" t="s">
        <v>185</v>
      </c>
      <c r="P458" s="52" t="s">
        <v>354</v>
      </c>
      <c r="Q458" s="95" t="s">
        <v>215</v>
      </c>
      <c r="R458" s="53" t="s">
        <v>160</v>
      </c>
      <c r="S458" s="54" t="s">
        <v>449</v>
      </c>
    </row>
    <row r="459" spans="1:19">
      <c r="A459" s="37" t="s">
        <v>147</v>
      </c>
      <c r="B459" s="38">
        <v>4003713</v>
      </c>
      <c r="C459" s="39">
        <v>1</v>
      </c>
      <c r="D459" s="40">
        <v>5</v>
      </c>
      <c r="E459" s="41">
        <v>37800</v>
      </c>
      <c r="F459" s="42" t="s">
        <v>148</v>
      </c>
      <c r="G459" s="43" t="s">
        <v>26</v>
      </c>
      <c r="H459" s="44">
        <v>5</v>
      </c>
      <c r="I459" s="45" t="s">
        <v>88</v>
      </c>
      <c r="J459" s="46" t="s">
        <v>89</v>
      </c>
      <c r="K459" s="47">
        <v>108</v>
      </c>
      <c r="L459" s="48">
        <v>23</v>
      </c>
      <c r="M459" s="49">
        <v>45042.385196759264</v>
      </c>
      <c r="N459" s="50">
        <v>45042.38616898148</v>
      </c>
      <c r="O459" s="51" t="s">
        <v>185</v>
      </c>
      <c r="P459" s="52" t="s">
        <v>185</v>
      </c>
      <c r="Q459" s="95" t="s">
        <v>212</v>
      </c>
      <c r="R459" s="53" t="s">
        <v>160</v>
      </c>
      <c r="S459" s="54" t="s">
        <v>481</v>
      </c>
    </row>
    <row r="460" spans="1:19">
      <c r="A460" s="37" t="s">
        <v>147</v>
      </c>
      <c r="B460" s="38">
        <v>4003770</v>
      </c>
      <c r="C460" s="39">
        <v>1</v>
      </c>
      <c r="D460" s="40">
        <v>5</v>
      </c>
      <c r="E460" s="41">
        <v>37800</v>
      </c>
      <c r="F460" s="42" t="s">
        <v>148</v>
      </c>
      <c r="G460" s="43" t="s">
        <v>26</v>
      </c>
      <c r="H460" s="44">
        <v>5</v>
      </c>
      <c r="I460" s="45" t="s">
        <v>88</v>
      </c>
      <c r="J460" s="46" t="s">
        <v>89</v>
      </c>
      <c r="K460" s="47">
        <v>108</v>
      </c>
      <c r="L460" s="48">
        <v>24</v>
      </c>
      <c r="M460" s="49">
        <v>45042.388229166667</v>
      </c>
      <c r="N460" s="50">
        <v>45042.389201388891</v>
      </c>
      <c r="O460" s="51" t="s">
        <v>185</v>
      </c>
      <c r="P460" s="52" t="s">
        <v>354</v>
      </c>
      <c r="Q460" s="95" t="s">
        <v>482</v>
      </c>
      <c r="R460" s="53" t="s">
        <v>160</v>
      </c>
      <c r="S460" s="54" t="s">
        <v>176</v>
      </c>
    </row>
    <row r="461" spans="1:19">
      <c r="A461" s="37" t="s">
        <v>147</v>
      </c>
      <c r="B461" s="38">
        <v>4003800</v>
      </c>
      <c r="C461" s="39">
        <v>1</v>
      </c>
      <c r="D461" s="40">
        <v>5</v>
      </c>
      <c r="E461" s="41">
        <v>37800</v>
      </c>
      <c r="F461" s="42" t="s">
        <v>148</v>
      </c>
      <c r="G461" s="43" t="s">
        <v>26</v>
      </c>
      <c r="H461" s="44">
        <v>5</v>
      </c>
      <c r="I461" s="45" t="s">
        <v>88</v>
      </c>
      <c r="J461" s="46" t="s">
        <v>89</v>
      </c>
      <c r="K461" s="47">
        <v>108</v>
      </c>
      <c r="L461" s="48">
        <v>25</v>
      </c>
      <c r="M461" s="49">
        <v>45042.389733796299</v>
      </c>
      <c r="N461" s="50">
        <v>45042.390694444453</v>
      </c>
      <c r="O461" s="51" t="s">
        <v>185</v>
      </c>
      <c r="P461" s="52" t="s">
        <v>354</v>
      </c>
      <c r="Q461" s="95" t="s">
        <v>210</v>
      </c>
      <c r="R461" s="53" t="s">
        <v>160</v>
      </c>
      <c r="S461" s="54" t="s">
        <v>123</v>
      </c>
    </row>
    <row r="462" spans="1:19">
      <c r="A462" s="37" t="s">
        <v>147</v>
      </c>
      <c r="B462" s="38">
        <v>4003830</v>
      </c>
      <c r="C462" s="39">
        <v>1</v>
      </c>
      <c r="D462" s="40">
        <v>5</v>
      </c>
      <c r="E462" s="41">
        <v>37800</v>
      </c>
      <c r="F462" s="42" t="s">
        <v>148</v>
      </c>
      <c r="G462" s="43" t="s">
        <v>26</v>
      </c>
      <c r="H462" s="44">
        <v>5</v>
      </c>
      <c r="I462" s="45" t="s">
        <v>88</v>
      </c>
      <c r="J462" s="46" t="s">
        <v>89</v>
      </c>
      <c r="K462" s="47">
        <v>108</v>
      </c>
      <c r="L462" s="48">
        <v>26</v>
      </c>
      <c r="M462" s="49">
        <v>45042.391192129631</v>
      </c>
      <c r="N462" s="50">
        <v>45042.392152777778</v>
      </c>
      <c r="O462" s="51" t="s">
        <v>185</v>
      </c>
      <c r="P462" s="52" t="s">
        <v>354</v>
      </c>
      <c r="Q462" s="95" t="s">
        <v>215</v>
      </c>
      <c r="R462" s="53" t="s">
        <v>75</v>
      </c>
      <c r="S462" s="54" t="s">
        <v>352</v>
      </c>
    </row>
    <row r="463" spans="1:19">
      <c r="A463" s="37" t="s">
        <v>147</v>
      </c>
      <c r="B463" s="38">
        <v>4003853</v>
      </c>
      <c r="C463" s="39">
        <v>1</v>
      </c>
      <c r="D463" s="40">
        <v>5</v>
      </c>
      <c r="E463" s="41">
        <v>37800</v>
      </c>
      <c r="F463" s="42" t="s">
        <v>148</v>
      </c>
      <c r="G463" s="43" t="s">
        <v>26</v>
      </c>
      <c r="H463" s="44">
        <v>5</v>
      </c>
      <c r="I463" s="45" t="s">
        <v>88</v>
      </c>
      <c r="J463" s="46" t="s">
        <v>89</v>
      </c>
      <c r="K463" s="47">
        <v>108</v>
      </c>
      <c r="L463" s="48">
        <v>27</v>
      </c>
      <c r="M463" s="49">
        <v>45042.392650462964</v>
      </c>
      <c r="N463" s="50">
        <v>45042.393622685187</v>
      </c>
      <c r="O463" s="51" t="s">
        <v>185</v>
      </c>
      <c r="P463" s="52" t="s">
        <v>185</v>
      </c>
      <c r="Q463" s="95" t="s">
        <v>209</v>
      </c>
      <c r="R463" s="53" t="s">
        <v>160</v>
      </c>
      <c r="S463" s="54" t="s">
        <v>352</v>
      </c>
    </row>
    <row r="464" spans="1:19">
      <c r="A464" s="37" t="s">
        <v>147</v>
      </c>
      <c r="B464" s="38">
        <v>4003890</v>
      </c>
      <c r="C464" s="39">
        <v>1</v>
      </c>
      <c r="D464" s="40">
        <v>5</v>
      </c>
      <c r="E464" s="41">
        <v>37800</v>
      </c>
      <c r="F464" s="42" t="s">
        <v>148</v>
      </c>
      <c r="G464" s="43" t="s">
        <v>26</v>
      </c>
      <c r="H464" s="44">
        <v>5</v>
      </c>
      <c r="I464" s="45" t="s">
        <v>88</v>
      </c>
      <c r="J464" s="46" t="s">
        <v>89</v>
      </c>
      <c r="K464" s="47">
        <v>108</v>
      </c>
      <c r="L464" s="48">
        <v>28</v>
      </c>
      <c r="M464" s="49">
        <v>45042.394537037027</v>
      </c>
      <c r="N464" s="50">
        <v>45042.395520833343</v>
      </c>
      <c r="O464" s="51" t="s">
        <v>96</v>
      </c>
      <c r="P464" s="52" t="s">
        <v>185</v>
      </c>
      <c r="Q464" s="95" t="s">
        <v>282</v>
      </c>
      <c r="R464" s="53" t="s">
        <v>75</v>
      </c>
      <c r="S464" s="54" t="s">
        <v>344</v>
      </c>
    </row>
    <row r="465" spans="1:19">
      <c r="A465" s="37" t="s">
        <v>147</v>
      </c>
      <c r="B465" s="38">
        <v>4003915</v>
      </c>
      <c r="C465" s="39">
        <v>1</v>
      </c>
      <c r="D465" s="40">
        <v>5</v>
      </c>
      <c r="E465" s="41">
        <v>37800</v>
      </c>
      <c r="F465" s="42" t="s">
        <v>148</v>
      </c>
      <c r="G465" s="43" t="s">
        <v>26</v>
      </c>
      <c r="H465" s="44">
        <v>5</v>
      </c>
      <c r="I465" s="45" t="s">
        <v>88</v>
      </c>
      <c r="J465" s="46" t="s">
        <v>89</v>
      </c>
      <c r="K465" s="47">
        <v>108</v>
      </c>
      <c r="L465" s="48">
        <v>29</v>
      </c>
      <c r="M465" s="49">
        <v>45042.395833333343</v>
      </c>
      <c r="N465" s="50">
        <v>45042.396805555552</v>
      </c>
      <c r="O465" s="51" t="s">
        <v>185</v>
      </c>
      <c r="P465" s="52" t="s">
        <v>185</v>
      </c>
      <c r="Q465" s="95" t="s">
        <v>72</v>
      </c>
      <c r="R465" s="53" t="s">
        <v>160</v>
      </c>
      <c r="S465" s="54" t="s">
        <v>483</v>
      </c>
    </row>
    <row r="466" spans="1:19">
      <c r="A466" s="37" t="s">
        <v>147</v>
      </c>
      <c r="B466" s="38">
        <v>4003941</v>
      </c>
      <c r="C466" s="39">
        <v>1</v>
      </c>
      <c r="D466" s="40">
        <v>5</v>
      </c>
      <c r="E466" s="41">
        <v>37800</v>
      </c>
      <c r="F466" s="42" t="s">
        <v>148</v>
      </c>
      <c r="G466" s="43" t="s">
        <v>26</v>
      </c>
      <c r="H466" s="44">
        <v>5</v>
      </c>
      <c r="I466" s="45" t="s">
        <v>88</v>
      </c>
      <c r="J466" s="46" t="s">
        <v>89</v>
      </c>
      <c r="K466" s="47">
        <v>108</v>
      </c>
      <c r="L466" s="48">
        <v>30</v>
      </c>
      <c r="M466" s="49">
        <v>45042.39707175926</v>
      </c>
      <c r="N466" s="50">
        <v>45042.398043981477</v>
      </c>
      <c r="O466" s="51" t="s">
        <v>185</v>
      </c>
      <c r="P466" s="52" t="s">
        <v>185</v>
      </c>
      <c r="Q466" s="95" t="s">
        <v>381</v>
      </c>
      <c r="R466" s="53" t="s">
        <v>160</v>
      </c>
      <c r="S466" s="54" t="s">
        <v>363</v>
      </c>
    </row>
    <row r="467" spans="1:19">
      <c r="A467" s="37" t="s">
        <v>147</v>
      </c>
      <c r="B467" s="38">
        <v>4003977</v>
      </c>
      <c r="C467" s="39">
        <v>1</v>
      </c>
      <c r="D467" s="40">
        <v>5</v>
      </c>
      <c r="E467" s="41">
        <v>37800</v>
      </c>
      <c r="F467" s="42" t="s">
        <v>148</v>
      </c>
      <c r="G467" s="43" t="s">
        <v>26</v>
      </c>
      <c r="H467" s="44">
        <v>5</v>
      </c>
      <c r="I467" s="45" t="s">
        <v>88</v>
      </c>
      <c r="J467" s="46" t="s">
        <v>89</v>
      </c>
      <c r="K467" s="47">
        <v>108</v>
      </c>
      <c r="L467" s="48">
        <v>31</v>
      </c>
      <c r="M467" s="49">
        <v>45042.398449074077</v>
      </c>
      <c r="N467" s="50">
        <v>45042.399409722217</v>
      </c>
      <c r="O467" s="51" t="s">
        <v>185</v>
      </c>
      <c r="P467" s="52" t="s">
        <v>354</v>
      </c>
      <c r="Q467" s="95" t="s">
        <v>204</v>
      </c>
      <c r="R467" s="53" t="s">
        <v>160</v>
      </c>
      <c r="S467" s="54" t="s">
        <v>484</v>
      </c>
    </row>
    <row r="468" spans="1:19">
      <c r="A468" s="37" t="s">
        <v>147</v>
      </c>
      <c r="B468" s="38">
        <v>4004014</v>
      </c>
      <c r="C468" s="39">
        <v>1</v>
      </c>
      <c r="D468" s="40">
        <v>5</v>
      </c>
      <c r="E468" s="41">
        <v>37800</v>
      </c>
      <c r="F468" s="42" t="s">
        <v>148</v>
      </c>
      <c r="G468" s="43" t="s">
        <v>26</v>
      </c>
      <c r="H468" s="44">
        <v>5</v>
      </c>
      <c r="I468" s="45" t="s">
        <v>88</v>
      </c>
      <c r="J468" s="46" t="s">
        <v>89</v>
      </c>
      <c r="K468" s="47">
        <v>108</v>
      </c>
      <c r="L468" s="48">
        <v>32</v>
      </c>
      <c r="M468" s="49">
        <v>45042.399942129632</v>
      </c>
      <c r="N468" s="50">
        <v>45042.400902777779</v>
      </c>
      <c r="O468" s="51" t="s">
        <v>185</v>
      </c>
      <c r="P468" s="52" t="s">
        <v>185</v>
      </c>
      <c r="Q468" s="95" t="s">
        <v>268</v>
      </c>
      <c r="R468" s="53" t="s">
        <v>160</v>
      </c>
      <c r="S468" s="54" t="s">
        <v>123</v>
      </c>
    </row>
    <row r="469" spans="1:19">
      <c r="A469" s="37" t="s">
        <v>147</v>
      </c>
      <c r="B469" s="38">
        <v>4004037</v>
      </c>
      <c r="C469" s="39">
        <v>1</v>
      </c>
      <c r="D469" s="40">
        <v>5</v>
      </c>
      <c r="E469" s="41">
        <v>37800</v>
      </c>
      <c r="F469" s="42" t="s">
        <v>148</v>
      </c>
      <c r="G469" s="43" t="s">
        <v>26</v>
      </c>
      <c r="H469" s="44">
        <v>5</v>
      </c>
      <c r="I469" s="45" t="s">
        <v>88</v>
      </c>
      <c r="J469" s="46" t="s">
        <v>89</v>
      </c>
      <c r="K469" s="47">
        <v>108</v>
      </c>
      <c r="L469" s="48">
        <v>33</v>
      </c>
      <c r="M469" s="49">
        <v>45042.401307870372</v>
      </c>
      <c r="N469" s="50">
        <v>45042.402268518519</v>
      </c>
      <c r="O469" s="51" t="s">
        <v>185</v>
      </c>
      <c r="P469" s="52" t="s">
        <v>354</v>
      </c>
      <c r="Q469" s="95" t="s">
        <v>306</v>
      </c>
      <c r="R469" s="53" t="s">
        <v>160</v>
      </c>
      <c r="S469" s="54" t="s">
        <v>385</v>
      </c>
    </row>
    <row r="470" spans="1:19">
      <c r="A470" s="37" t="s">
        <v>147</v>
      </c>
      <c r="B470" s="38">
        <v>4004079</v>
      </c>
      <c r="C470" s="39">
        <v>1</v>
      </c>
      <c r="D470" s="40">
        <v>5</v>
      </c>
      <c r="E470" s="41">
        <v>37800</v>
      </c>
      <c r="F470" s="42" t="s">
        <v>148</v>
      </c>
      <c r="G470" s="43" t="s">
        <v>26</v>
      </c>
      <c r="H470" s="44">
        <v>5</v>
      </c>
      <c r="I470" s="45" t="s">
        <v>88</v>
      </c>
      <c r="J470" s="46" t="s">
        <v>89</v>
      </c>
      <c r="K470" s="47">
        <v>108</v>
      </c>
      <c r="L470" s="48">
        <v>34</v>
      </c>
      <c r="M470" s="49">
        <v>45042.40284722222</v>
      </c>
      <c r="N470" s="50">
        <v>45042.403819444437</v>
      </c>
      <c r="O470" s="51" t="s">
        <v>185</v>
      </c>
      <c r="P470" s="52" t="s">
        <v>354</v>
      </c>
      <c r="Q470" s="95" t="s">
        <v>212</v>
      </c>
      <c r="R470" s="53" t="s">
        <v>160</v>
      </c>
      <c r="S470" s="54" t="s">
        <v>159</v>
      </c>
    </row>
    <row r="471" spans="1:19">
      <c r="A471" s="37" t="s">
        <v>147</v>
      </c>
      <c r="B471" s="38">
        <v>4004107</v>
      </c>
      <c r="C471" s="39">
        <v>1</v>
      </c>
      <c r="D471" s="40">
        <v>5</v>
      </c>
      <c r="E471" s="41">
        <v>37800</v>
      </c>
      <c r="F471" s="42" t="s">
        <v>148</v>
      </c>
      <c r="G471" s="43" t="s">
        <v>26</v>
      </c>
      <c r="H471" s="44">
        <v>5</v>
      </c>
      <c r="I471" s="45" t="s">
        <v>88</v>
      </c>
      <c r="J471" s="46" t="s">
        <v>89</v>
      </c>
      <c r="K471" s="47">
        <v>108</v>
      </c>
      <c r="L471" s="48">
        <v>35</v>
      </c>
      <c r="M471" s="49">
        <v>45042.404351851852</v>
      </c>
      <c r="N471" s="50">
        <v>45042.405324074083</v>
      </c>
      <c r="O471" s="51" t="s">
        <v>185</v>
      </c>
      <c r="P471" s="52" t="s">
        <v>185</v>
      </c>
      <c r="Q471" s="95" t="s">
        <v>210</v>
      </c>
      <c r="R471" s="53" t="s">
        <v>160</v>
      </c>
      <c r="S471" s="54" t="s">
        <v>485</v>
      </c>
    </row>
    <row r="472" spans="1:19">
      <c r="A472" s="37" t="s">
        <v>147</v>
      </c>
      <c r="B472" s="38">
        <v>4004135</v>
      </c>
      <c r="C472" s="39">
        <v>1</v>
      </c>
      <c r="D472" s="40">
        <v>5</v>
      </c>
      <c r="E472" s="41">
        <v>37800</v>
      </c>
      <c r="F472" s="42" t="s">
        <v>148</v>
      </c>
      <c r="G472" s="43" t="s">
        <v>26</v>
      </c>
      <c r="H472" s="44">
        <v>5</v>
      </c>
      <c r="I472" s="45" t="s">
        <v>88</v>
      </c>
      <c r="J472" s="46" t="s">
        <v>89</v>
      </c>
      <c r="K472" s="47">
        <v>108</v>
      </c>
      <c r="L472" s="48">
        <v>36</v>
      </c>
      <c r="M472" s="49">
        <v>45042.405810185177</v>
      </c>
      <c r="N472" s="50">
        <v>45042.406782407408</v>
      </c>
      <c r="O472" s="51" t="s">
        <v>354</v>
      </c>
      <c r="P472" s="52" t="s">
        <v>354</v>
      </c>
      <c r="Q472" s="95" t="s">
        <v>209</v>
      </c>
      <c r="R472" s="53" t="s">
        <v>160</v>
      </c>
      <c r="S472" s="54" t="s">
        <v>352</v>
      </c>
    </row>
    <row r="473" spans="1:19">
      <c r="A473" s="37" t="s">
        <v>147</v>
      </c>
      <c r="B473" s="38">
        <v>4004161</v>
      </c>
      <c r="C473" s="39">
        <v>1</v>
      </c>
      <c r="D473" s="40">
        <v>5</v>
      </c>
      <c r="E473" s="41">
        <v>37800</v>
      </c>
      <c r="F473" s="42" t="s">
        <v>148</v>
      </c>
      <c r="G473" s="43" t="s">
        <v>26</v>
      </c>
      <c r="H473" s="44">
        <v>5</v>
      </c>
      <c r="I473" s="45" t="s">
        <v>88</v>
      </c>
      <c r="J473" s="46" t="s">
        <v>89</v>
      </c>
      <c r="K473" s="47">
        <v>108</v>
      </c>
      <c r="L473" s="48">
        <v>37</v>
      </c>
      <c r="M473" s="49">
        <v>45042.40724537037</v>
      </c>
      <c r="N473" s="50">
        <v>45042.408217592587</v>
      </c>
      <c r="O473" s="51" t="s">
        <v>185</v>
      </c>
      <c r="P473" s="52" t="s">
        <v>185</v>
      </c>
      <c r="Q473" s="95" t="s">
        <v>377</v>
      </c>
      <c r="R473" s="53" t="s">
        <v>160</v>
      </c>
      <c r="S473" s="54" t="s">
        <v>324</v>
      </c>
    </row>
    <row r="474" spans="1:19">
      <c r="A474" s="37" t="s">
        <v>147</v>
      </c>
      <c r="B474" s="38">
        <v>4004189</v>
      </c>
      <c r="C474" s="39">
        <v>1</v>
      </c>
      <c r="D474" s="40">
        <v>5</v>
      </c>
      <c r="E474" s="41">
        <v>37800</v>
      </c>
      <c r="F474" s="42" t="s">
        <v>148</v>
      </c>
      <c r="G474" s="43" t="s">
        <v>26</v>
      </c>
      <c r="H474" s="44">
        <v>5</v>
      </c>
      <c r="I474" s="45" t="s">
        <v>88</v>
      </c>
      <c r="J474" s="46" t="s">
        <v>89</v>
      </c>
      <c r="K474" s="47">
        <v>108</v>
      </c>
      <c r="L474" s="48">
        <v>38</v>
      </c>
      <c r="M474" s="49">
        <v>45042.408495370371</v>
      </c>
      <c r="N474" s="50">
        <v>45042.409467592603</v>
      </c>
      <c r="O474" s="51" t="s">
        <v>185</v>
      </c>
      <c r="P474" s="52" t="s">
        <v>185</v>
      </c>
      <c r="Q474" s="95" t="s">
        <v>299</v>
      </c>
      <c r="R474" s="53" t="s">
        <v>160</v>
      </c>
      <c r="S474" s="54" t="s">
        <v>408</v>
      </c>
    </row>
    <row r="475" spans="1:19">
      <c r="A475" s="37" t="s">
        <v>147</v>
      </c>
      <c r="B475" s="38">
        <v>4004208</v>
      </c>
      <c r="C475" s="39">
        <v>1</v>
      </c>
      <c r="D475" s="40">
        <v>5</v>
      </c>
      <c r="E475" s="41">
        <v>37800</v>
      </c>
      <c r="F475" s="42" t="s">
        <v>148</v>
      </c>
      <c r="G475" s="43" t="s">
        <v>26</v>
      </c>
      <c r="H475" s="44">
        <v>5</v>
      </c>
      <c r="I475" s="45" t="s">
        <v>88</v>
      </c>
      <c r="J475" s="46" t="s">
        <v>89</v>
      </c>
      <c r="K475" s="47">
        <v>108</v>
      </c>
      <c r="L475" s="48">
        <v>39</v>
      </c>
      <c r="M475" s="49">
        <v>45042.409826388888</v>
      </c>
      <c r="N475" s="50">
        <v>45042.410787037043</v>
      </c>
      <c r="O475" s="51" t="s">
        <v>185</v>
      </c>
      <c r="P475" s="52" t="s">
        <v>185</v>
      </c>
      <c r="Q475" s="95" t="s">
        <v>38</v>
      </c>
      <c r="R475" s="53" t="s">
        <v>160</v>
      </c>
      <c r="S475" s="54" t="s">
        <v>95</v>
      </c>
    </row>
    <row r="476" spans="1:19">
      <c r="A476" s="37" t="s">
        <v>147</v>
      </c>
      <c r="B476" s="38">
        <v>4004231</v>
      </c>
      <c r="C476" s="39">
        <v>1</v>
      </c>
      <c r="D476" s="40">
        <v>5</v>
      </c>
      <c r="E476" s="41">
        <v>37800</v>
      </c>
      <c r="F476" s="42" t="s">
        <v>148</v>
      </c>
      <c r="G476" s="43" t="s">
        <v>26</v>
      </c>
      <c r="H476" s="44">
        <v>5</v>
      </c>
      <c r="I476" s="45" t="s">
        <v>88</v>
      </c>
      <c r="J476" s="46" t="s">
        <v>89</v>
      </c>
      <c r="K476" s="47">
        <v>108</v>
      </c>
      <c r="L476" s="48">
        <v>40</v>
      </c>
      <c r="M476" s="49">
        <v>45042.411157407398</v>
      </c>
      <c r="N476" s="50">
        <v>45042.412129629629</v>
      </c>
      <c r="O476" s="51" t="s">
        <v>185</v>
      </c>
      <c r="P476" s="52" t="s">
        <v>185</v>
      </c>
      <c r="Q476" s="95" t="s">
        <v>260</v>
      </c>
      <c r="R476" s="53" t="s">
        <v>160</v>
      </c>
      <c r="S476" s="54" t="s">
        <v>334</v>
      </c>
    </row>
    <row r="477" spans="1:19">
      <c r="A477" s="37" t="s">
        <v>147</v>
      </c>
      <c r="B477" s="38">
        <v>4004259</v>
      </c>
      <c r="C477" s="39">
        <v>1</v>
      </c>
      <c r="D477" s="40">
        <v>5</v>
      </c>
      <c r="E477" s="41">
        <v>37800</v>
      </c>
      <c r="F477" s="42" t="s">
        <v>148</v>
      </c>
      <c r="G477" s="43" t="s">
        <v>26</v>
      </c>
      <c r="H477" s="44">
        <v>5</v>
      </c>
      <c r="I477" s="45" t="s">
        <v>88</v>
      </c>
      <c r="J477" s="46" t="s">
        <v>89</v>
      </c>
      <c r="K477" s="47">
        <v>108</v>
      </c>
      <c r="L477" s="48">
        <v>41</v>
      </c>
      <c r="M477" s="49">
        <v>45042.412465277783</v>
      </c>
      <c r="N477" s="50">
        <v>45042.413437499999</v>
      </c>
      <c r="O477" s="51" t="s">
        <v>354</v>
      </c>
      <c r="P477" s="52" t="s">
        <v>354</v>
      </c>
      <c r="Q477" s="95" t="s">
        <v>284</v>
      </c>
      <c r="R477" s="53" t="s">
        <v>160</v>
      </c>
      <c r="S477" s="54" t="s">
        <v>278</v>
      </c>
    </row>
    <row r="478" spans="1:19">
      <c r="A478" s="37" t="s">
        <v>147</v>
      </c>
      <c r="B478" s="38">
        <v>4004286</v>
      </c>
      <c r="C478" s="39">
        <v>1</v>
      </c>
      <c r="D478" s="40">
        <v>5</v>
      </c>
      <c r="E478" s="41">
        <v>37800</v>
      </c>
      <c r="F478" s="42" t="s">
        <v>148</v>
      </c>
      <c r="G478" s="43" t="s">
        <v>26</v>
      </c>
      <c r="H478" s="44">
        <v>5</v>
      </c>
      <c r="I478" s="45" t="s">
        <v>88</v>
      </c>
      <c r="J478" s="46" t="s">
        <v>89</v>
      </c>
      <c r="K478" s="47">
        <v>108</v>
      </c>
      <c r="L478" s="48">
        <v>42</v>
      </c>
      <c r="M478" s="49">
        <v>45042.413842592592</v>
      </c>
      <c r="N478" s="50">
        <v>45042.414803240739</v>
      </c>
      <c r="O478" s="51" t="s">
        <v>354</v>
      </c>
      <c r="P478" s="52" t="s">
        <v>354</v>
      </c>
      <c r="Q478" s="95" t="s">
        <v>204</v>
      </c>
      <c r="R478" s="53" t="s">
        <v>160</v>
      </c>
      <c r="S478" s="54" t="s">
        <v>484</v>
      </c>
    </row>
    <row r="479" spans="1:19">
      <c r="A479" s="37" t="s">
        <v>147</v>
      </c>
      <c r="B479" s="38">
        <v>4004321</v>
      </c>
      <c r="C479" s="39">
        <v>1</v>
      </c>
      <c r="D479" s="40">
        <v>5</v>
      </c>
      <c r="E479" s="41">
        <v>37800</v>
      </c>
      <c r="F479" s="42" t="s">
        <v>148</v>
      </c>
      <c r="G479" s="43" t="s">
        <v>26</v>
      </c>
      <c r="H479" s="44">
        <v>5</v>
      </c>
      <c r="I479" s="45" t="s">
        <v>88</v>
      </c>
      <c r="J479" s="46" t="s">
        <v>89</v>
      </c>
      <c r="K479" s="47">
        <v>108</v>
      </c>
      <c r="L479" s="48">
        <v>43</v>
      </c>
      <c r="M479" s="49">
        <v>45042.415300925917</v>
      </c>
      <c r="N479" s="50">
        <v>45042.416273148148</v>
      </c>
      <c r="O479" s="51" t="s">
        <v>185</v>
      </c>
      <c r="P479" s="52" t="s">
        <v>354</v>
      </c>
      <c r="Q479" s="95" t="s">
        <v>209</v>
      </c>
      <c r="R479" s="53" t="s">
        <v>160</v>
      </c>
      <c r="S479" s="54" t="s">
        <v>480</v>
      </c>
    </row>
    <row r="480" spans="1:19">
      <c r="A480" s="37" t="s">
        <v>147</v>
      </c>
      <c r="B480" s="38">
        <v>4004373</v>
      </c>
      <c r="C480" s="39">
        <v>1</v>
      </c>
      <c r="D480" s="40">
        <v>5</v>
      </c>
      <c r="E480" s="41">
        <v>37800</v>
      </c>
      <c r="F480" s="42" t="s">
        <v>148</v>
      </c>
      <c r="G480" s="43" t="s">
        <v>26</v>
      </c>
      <c r="H480" s="44">
        <v>5</v>
      </c>
      <c r="I480" s="45" t="s">
        <v>88</v>
      </c>
      <c r="J480" s="46" t="s">
        <v>89</v>
      </c>
      <c r="K480" s="47">
        <v>108</v>
      </c>
      <c r="L480" s="48">
        <v>44</v>
      </c>
      <c r="M480" s="49">
        <v>45042.41684027778</v>
      </c>
      <c r="N480" s="50">
        <v>45042.417812500003</v>
      </c>
      <c r="O480" s="51" t="s">
        <v>185</v>
      </c>
      <c r="P480" s="52" t="s">
        <v>354</v>
      </c>
      <c r="Q480" s="95" t="s">
        <v>376</v>
      </c>
      <c r="R480" s="53" t="s">
        <v>160</v>
      </c>
      <c r="S480" s="54" t="s">
        <v>481</v>
      </c>
    </row>
    <row r="481" spans="1:19">
      <c r="A481" s="37" t="s">
        <v>147</v>
      </c>
      <c r="B481" s="38">
        <v>4004353</v>
      </c>
      <c r="C481" s="39">
        <v>1</v>
      </c>
      <c r="D481" s="40">
        <v>5</v>
      </c>
      <c r="E481" s="41">
        <v>37800</v>
      </c>
      <c r="F481" s="42" t="s">
        <v>148</v>
      </c>
      <c r="G481" s="43" t="s">
        <v>26</v>
      </c>
      <c r="H481" s="44">
        <v>5</v>
      </c>
      <c r="I481" s="45" t="s">
        <v>88</v>
      </c>
      <c r="J481" s="46" t="s">
        <v>89</v>
      </c>
      <c r="K481" s="47">
        <v>108</v>
      </c>
      <c r="L481" s="48">
        <v>45</v>
      </c>
      <c r="M481" s="49">
        <v>45042.418032407397</v>
      </c>
      <c r="N481" s="50">
        <v>45042.419004629628</v>
      </c>
      <c r="O481" s="51" t="s">
        <v>354</v>
      </c>
      <c r="P481" s="52" t="s">
        <v>354</v>
      </c>
      <c r="Q481" s="95" t="s">
        <v>396</v>
      </c>
      <c r="R481" s="53" t="s">
        <v>75</v>
      </c>
      <c r="S481" s="54" t="s">
        <v>295</v>
      </c>
    </row>
    <row r="482" spans="1:19">
      <c r="A482" s="37" t="s">
        <v>147</v>
      </c>
      <c r="B482" s="38">
        <v>4004364</v>
      </c>
      <c r="C482" s="39">
        <v>1</v>
      </c>
      <c r="D482" s="40">
        <v>5</v>
      </c>
      <c r="E482" s="41">
        <v>37800</v>
      </c>
      <c r="F482" s="42" t="s">
        <v>148</v>
      </c>
      <c r="G482" s="43" t="s">
        <v>26</v>
      </c>
      <c r="H482" s="44">
        <v>5</v>
      </c>
      <c r="I482" s="45" t="s">
        <v>88</v>
      </c>
      <c r="J482" s="46" t="s">
        <v>89</v>
      </c>
      <c r="K482" s="47">
        <v>108</v>
      </c>
      <c r="L482" s="48">
        <v>46</v>
      </c>
      <c r="M482" s="49">
        <v>45042.420081018521</v>
      </c>
      <c r="N482" s="50">
        <v>45042.421053240738</v>
      </c>
      <c r="O482" s="51" t="s">
        <v>185</v>
      </c>
      <c r="P482" s="52" t="s">
        <v>185</v>
      </c>
      <c r="Q482" s="95" t="s">
        <v>237</v>
      </c>
      <c r="R482" s="53" t="s">
        <v>75</v>
      </c>
      <c r="S482" s="54" t="s">
        <v>482</v>
      </c>
    </row>
    <row r="483" spans="1:19">
      <c r="A483" s="37" t="s">
        <v>147</v>
      </c>
      <c r="B483" s="38">
        <v>4004381</v>
      </c>
      <c r="C483" s="39">
        <v>1</v>
      </c>
      <c r="D483" s="40">
        <v>5</v>
      </c>
      <c r="E483" s="41">
        <v>37800</v>
      </c>
      <c r="F483" s="42" t="s">
        <v>148</v>
      </c>
      <c r="G483" s="43" t="s">
        <v>26</v>
      </c>
      <c r="H483" s="44">
        <v>5</v>
      </c>
      <c r="I483" s="45" t="s">
        <v>88</v>
      </c>
      <c r="J483" s="46" t="s">
        <v>89</v>
      </c>
      <c r="K483" s="47">
        <v>108</v>
      </c>
      <c r="L483" s="48">
        <v>47</v>
      </c>
      <c r="M483" s="49">
        <v>45042.421307870369</v>
      </c>
      <c r="N483" s="50">
        <v>45042.422268518523</v>
      </c>
      <c r="O483" s="51" t="s">
        <v>185</v>
      </c>
      <c r="P483" s="52" t="s">
        <v>354</v>
      </c>
      <c r="Q483" s="95" t="s">
        <v>397</v>
      </c>
      <c r="R483" s="53" t="s">
        <v>160</v>
      </c>
      <c r="S483" s="54" t="s">
        <v>181</v>
      </c>
    </row>
    <row r="484" spans="1:19">
      <c r="A484" s="37" t="s">
        <v>147</v>
      </c>
      <c r="B484" s="38">
        <v>4004393</v>
      </c>
      <c r="C484" s="39">
        <v>1</v>
      </c>
      <c r="D484" s="40">
        <v>5</v>
      </c>
      <c r="E484" s="41">
        <v>37800</v>
      </c>
      <c r="F484" s="42" t="s">
        <v>148</v>
      </c>
      <c r="G484" s="43" t="s">
        <v>26</v>
      </c>
      <c r="H484" s="44">
        <v>5</v>
      </c>
      <c r="I484" s="45" t="s">
        <v>88</v>
      </c>
      <c r="J484" s="46" t="s">
        <v>89</v>
      </c>
      <c r="K484" s="47">
        <v>108</v>
      </c>
      <c r="L484" s="48">
        <v>48</v>
      </c>
      <c r="M484" s="49">
        <v>45042.422592592593</v>
      </c>
      <c r="N484" s="50">
        <v>45042.423564814817</v>
      </c>
      <c r="O484" s="51" t="s">
        <v>185</v>
      </c>
      <c r="P484" s="52" t="s">
        <v>185</v>
      </c>
      <c r="Q484" s="95" t="s">
        <v>387</v>
      </c>
      <c r="R484" s="53" t="s">
        <v>160</v>
      </c>
      <c r="S484" s="54" t="s">
        <v>278</v>
      </c>
    </row>
    <row r="485" spans="1:19">
      <c r="A485" s="37" t="s">
        <v>147</v>
      </c>
      <c r="B485" s="38">
        <v>4004407</v>
      </c>
      <c r="C485" s="39">
        <v>1</v>
      </c>
      <c r="D485" s="40">
        <v>5</v>
      </c>
      <c r="E485" s="41">
        <v>37800</v>
      </c>
      <c r="F485" s="42" t="s">
        <v>148</v>
      </c>
      <c r="G485" s="43" t="s">
        <v>26</v>
      </c>
      <c r="H485" s="44">
        <v>5</v>
      </c>
      <c r="I485" s="45" t="s">
        <v>88</v>
      </c>
      <c r="J485" s="46" t="s">
        <v>89</v>
      </c>
      <c r="K485" s="47">
        <v>108</v>
      </c>
      <c r="L485" s="48">
        <v>49</v>
      </c>
      <c r="M485" s="49">
        <v>45042.424131944441</v>
      </c>
      <c r="N485" s="50">
        <v>45042.425104166658</v>
      </c>
      <c r="O485" s="51" t="s">
        <v>96</v>
      </c>
      <c r="P485" s="52" t="s">
        <v>185</v>
      </c>
      <c r="Q485" s="95" t="s">
        <v>376</v>
      </c>
      <c r="R485" s="53" t="s">
        <v>75</v>
      </c>
      <c r="S485" s="54" t="s">
        <v>481</v>
      </c>
    </row>
    <row r="486" spans="1:19">
      <c r="A486" s="37" t="s">
        <v>147</v>
      </c>
      <c r="B486" s="38">
        <v>4004430</v>
      </c>
      <c r="C486" s="39">
        <v>1</v>
      </c>
      <c r="D486" s="40">
        <v>5</v>
      </c>
      <c r="E486" s="41">
        <v>37800</v>
      </c>
      <c r="F486" s="42" t="s">
        <v>148</v>
      </c>
      <c r="G486" s="43" t="s">
        <v>26</v>
      </c>
      <c r="H486" s="44">
        <v>5</v>
      </c>
      <c r="I486" s="45" t="s">
        <v>88</v>
      </c>
      <c r="J486" s="46" t="s">
        <v>89</v>
      </c>
      <c r="K486" s="47">
        <v>108</v>
      </c>
      <c r="L486" s="48">
        <v>50</v>
      </c>
      <c r="M486" s="49">
        <v>45042.425497685188</v>
      </c>
      <c r="N486" s="50">
        <v>45042.426458333342</v>
      </c>
      <c r="O486" s="51" t="s">
        <v>185</v>
      </c>
      <c r="P486" s="52" t="s">
        <v>185</v>
      </c>
      <c r="Q486" s="95" t="s">
        <v>306</v>
      </c>
      <c r="R486" s="53" t="s">
        <v>160</v>
      </c>
      <c r="S486" s="54" t="s">
        <v>197</v>
      </c>
    </row>
    <row r="487" spans="1:19">
      <c r="A487" s="37" t="s">
        <v>147</v>
      </c>
      <c r="B487" s="38">
        <v>4004455</v>
      </c>
      <c r="C487" s="39">
        <v>1</v>
      </c>
      <c r="D487" s="40">
        <v>5</v>
      </c>
      <c r="E487" s="41">
        <v>37800</v>
      </c>
      <c r="F487" s="42" t="s">
        <v>148</v>
      </c>
      <c r="G487" s="43" t="s">
        <v>26</v>
      </c>
      <c r="H487" s="44">
        <v>5</v>
      </c>
      <c r="I487" s="45" t="s">
        <v>88</v>
      </c>
      <c r="J487" s="46" t="s">
        <v>89</v>
      </c>
      <c r="K487" s="47">
        <v>108</v>
      </c>
      <c r="L487" s="48">
        <v>51</v>
      </c>
      <c r="M487" s="49">
        <v>45042.42690972222</v>
      </c>
      <c r="N487" s="50">
        <v>45042.427870370368</v>
      </c>
      <c r="O487" s="51" t="s">
        <v>354</v>
      </c>
      <c r="P487" s="52" t="s">
        <v>354</v>
      </c>
      <c r="Q487" s="95" t="s">
        <v>256</v>
      </c>
      <c r="R487" s="53" t="s">
        <v>160</v>
      </c>
      <c r="S487" s="54" t="s">
        <v>62</v>
      </c>
    </row>
    <row r="488" spans="1:19">
      <c r="A488" s="37" t="s">
        <v>147</v>
      </c>
      <c r="B488" s="38">
        <v>4004481</v>
      </c>
      <c r="C488" s="39">
        <v>1</v>
      </c>
      <c r="D488" s="40">
        <v>5</v>
      </c>
      <c r="E488" s="41">
        <v>37800</v>
      </c>
      <c r="F488" s="42" t="s">
        <v>148</v>
      </c>
      <c r="G488" s="43" t="s">
        <v>26</v>
      </c>
      <c r="H488" s="44">
        <v>5</v>
      </c>
      <c r="I488" s="45" t="s">
        <v>88</v>
      </c>
      <c r="J488" s="46" t="s">
        <v>89</v>
      </c>
      <c r="K488" s="47">
        <v>108</v>
      </c>
      <c r="L488" s="48">
        <v>52</v>
      </c>
      <c r="M488" s="49">
        <v>45042.428159722222</v>
      </c>
      <c r="N488" s="50">
        <v>45042.429143518522</v>
      </c>
      <c r="O488" s="51" t="s">
        <v>96</v>
      </c>
      <c r="P488" s="52" t="s">
        <v>185</v>
      </c>
      <c r="Q488" s="95" t="s">
        <v>372</v>
      </c>
      <c r="R488" s="53" t="s">
        <v>75</v>
      </c>
      <c r="S488" s="54" t="s">
        <v>486</v>
      </c>
    </row>
    <row r="489" spans="1:19">
      <c r="A489" s="37" t="s">
        <v>147</v>
      </c>
      <c r="B489" s="38">
        <v>4004507</v>
      </c>
      <c r="C489" s="39">
        <v>1</v>
      </c>
      <c r="D489" s="40">
        <v>5</v>
      </c>
      <c r="E489" s="41">
        <v>37800</v>
      </c>
      <c r="F489" s="42" t="s">
        <v>148</v>
      </c>
      <c r="G489" s="43" t="s">
        <v>26</v>
      </c>
      <c r="H489" s="44">
        <v>5</v>
      </c>
      <c r="I489" s="45" t="s">
        <v>88</v>
      </c>
      <c r="J489" s="46" t="s">
        <v>89</v>
      </c>
      <c r="K489" s="47">
        <v>108</v>
      </c>
      <c r="L489" s="48">
        <v>53</v>
      </c>
      <c r="M489" s="49">
        <v>45042.429537037038</v>
      </c>
      <c r="N489" s="50">
        <v>45042.430520833332</v>
      </c>
      <c r="O489" s="51" t="s">
        <v>96</v>
      </c>
      <c r="P489" s="52" t="s">
        <v>185</v>
      </c>
      <c r="Q489" s="95" t="s">
        <v>204</v>
      </c>
      <c r="R489" s="53" t="s">
        <v>75</v>
      </c>
      <c r="S489" s="54" t="s">
        <v>484</v>
      </c>
    </row>
    <row r="490" spans="1:19">
      <c r="A490" s="37" t="s">
        <v>147</v>
      </c>
      <c r="B490" s="38">
        <v>4004694</v>
      </c>
      <c r="C490" s="39">
        <v>1</v>
      </c>
      <c r="D490" s="40">
        <v>5</v>
      </c>
      <c r="E490" s="41">
        <v>37800</v>
      </c>
      <c r="F490" s="42" t="s">
        <v>148</v>
      </c>
      <c r="G490" s="43" t="s">
        <v>26</v>
      </c>
      <c r="H490" s="44">
        <v>5</v>
      </c>
      <c r="I490" s="45" t="s">
        <v>88</v>
      </c>
      <c r="J490" s="46" t="s">
        <v>89</v>
      </c>
      <c r="K490" s="47">
        <v>108</v>
      </c>
      <c r="L490" s="48">
        <v>54</v>
      </c>
      <c r="M490" s="49">
        <v>45042.438796296286</v>
      </c>
      <c r="N490" s="50">
        <v>45042.439768518518</v>
      </c>
      <c r="O490" s="51" t="s">
        <v>185</v>
      </c>
      <c r="P490" s="52" t="s">
        <v>354</v>
      </c>
      <c r="Q490" s="95" t="s">
        <v>487</v>
      </c>
      <c r="R490" s="53" t="s">
        <v>75</v>
      </c>
      <c r="S490" s="54" t="s">
        <v>488</v>
      </c>
    </row>
    <row r="491" spans="1:19">
      <c r="A491" s="37" t="s">
        <v>147</v>
      </c>
      <c r="B491" s="38">
        <v>4004731</v>
      </c>
      <c r="C491" s="39">
        <v>1</v>
      </c>
      <c r="D491" s="40">
        <v>5</v>
      </c>
      <c r="E491" s="41">
        <v>37800</v>
      </c>
      <c r="F491" s="42" t="s">
        <v>148</v>
      </c>
      <c r="G491" s="43" t="s">
        <v>26</v>
      </c>
      <c r="H491" s="44">
        <v>5</v>
      </c>
      <c r="I491" s="45" t="s">
        <v>88</v>
      </c>
      <c r="J491" s="46" t="s">
        <v>89</v>
      </c>
      <c r="K491" s="47">
        <v>108</v>
      </c>
      <c r="L491" s="48">
        <v>55</v>
      </c>
      <c r="M491" s="49">
        <v>45042.440625000003</v>
      </c>
      <c r="N491" s="50">
        <v>45042.44159722222</v>
      </c>
      <c r="O491" s="51" t="s">
        <v>185</v>
      </c>
      <c r="P491" s="52" t="s">
        <v>185</v>
      </c>
      <c r="Q491" s="95" t="s">
        <v>76</v>
      </c>
      <c r="R491" s="53" t="s">
        <v>160</v>
      </c>
      <c r="S491" s="54" t="s">
        <v>359</v>
      </c>
    </row>
    <row r="492" spans="1:19">
      <c r="A492" s="37" t="s">
        <v>147</v>
      </c>
      <c r="B492" s="38">
        <v>4004782</v>
      </c>
      <c r="C492" s="39">
        <v>1</v>
      </c>
      <c r="D492" s="40">
        <v>5</v>
      </c>
      <c r="E492" s="41">
        <v>37800</v>
      </c>
      <c r="F492" s="42" t="s">
        <v>148</v>
      </c>
      <c r="G492" s="43" t="s">
        <v>26</v>
      </c>
      <c r="H492" s="44">
        <v>5</v>
      </c>
      <c r="I492" s="45" t="s">
        <v>88</v>
      </c>
      <c r="J492" s="46" t="s">
        <v>89</v>
      </c>
      <c r="K492" s="47">
        <v>108</v>
      </c>
      <c r="L492" s="48">
        <v>56</v>
      </c>
      <c r="M492" s="49">
        <v>45042.443206018521</v>
      </c>
      <c r="N492" s="50">
        <v>45042.444178240738</v>
      </c>
      <c r="O492" s="51" t="s">
        <v>185</v>
      </c>
      <c r="P492" s="52" t="s">
        <v>185</v>
      </c>
      <c r="Q492" s="95" t="s">
        <v>375</v>
      </c>
      <c r="R492" s="53" t="s">
        <v>160</v>
      </c>
      <c r="S492" s="54" t="s">
        <v>489</v>
      </c>
    </row>
    <row r="493" spans="1:19">
      <c r="A493" s="37" t="s">
        <v>147</v>
      </c>
      <c r="B493" s="38">
        <v>4004813</v>
      </c>
      <c r="C493" s="39">
        <v>1</v>
      </c>
      <c r="D493" s="40">
        <v>5</v>
      </c>
      <c r="E493" s="41">
        <v>37800</v>
      </c>
      <c r="F493" s="42" t="s">
        <v>148</v>
      </c>
      <c r="G493" s="43" t="s">
        <v>26</v>
      </c>
      <c r="H493" s="44">
        <v>5</v>
      </c>
      <c r="I493" s="45" t="s">
        <v>88</v>
      </c>
      <c r="J493" s="46" t="s">
        <v>89</v>
      </c>
      <c r="K493" s="47">
        <v>108</v>
      </c>
      <c r="L493" s="48">
        <v>57</v>
      </c>
      <c r="M493" s="49">
        <v>45042.444513888891</v>
      </c>
      <c r="N493" s="50">
        <v>45042.445474537039</v>
      </c>
      <c r="O493" s="51" t="s">
        <v>185</v>
      </c>
      <c r="P493" s="52" t="s">
        <v>185</v>
      </c>
      <c r="Q493" s="95" t="s">
        <v>284</v>
      </c>
      <c r="R493" s="53" t="s">
        <v>160</v>
      </c>
      <c r="S493" s="54" t="s">
        <v>278</v>
      </c>
    </row>
    <row r="494" spans="1:19">
      <c r="A494" s="37" t="s">
        <v>147</v>
      </c>
      <c r="B494" s="38">
        <v>4004840</v>
      </c>
      <c r="C494" s="39">
        <v>1</v>
      </c>
      <c r="D494" s="40">
        <v>5</v>
      </c>
      <c r="E494" s="41">
        <v>37800</v>
      </c>
      <c r="F494" s="42" t="s">
        <v>148</v>
      </c>
      <c r="G494" s="43" t="s">
        <v>26</v>
      </c>
      <c r="H494" s="44">
        <v>5</v>
      </c>
      <c r="I494" s="45" t="s">
        <v>88</v>
      </c>
      <c r="J494" s="46" t="s">
        <v>89</v>
      </c>
      <c r="K494" s="47">
        <v>108</v>
      </c>
      <c r="L494" s="48">
        <v>58</v>
      </c>
      <c r="M494" s="49">
        <v>45042.445740740739</v>
      </c>
      <c r="N494" s="50">
        <v>45042.446701388893</v>
      </c>
      <c r="O494" s="51" t="s">
        <v>185</v>
      </c>
      <c r="P494" s="52" t="s">
        <v>185</v>
      </c>
      <c r="Q494" s="95" t="s">
        <v>381</v>
      </c>
      <c r="R494" s="53" t="s">
        <v>160</v>
      </c>
      <c r="S494" s="54" t="s">
        <v>342</v>
      </c>
    </row>
    <row r="495" spans="1:19">
      <c r="A495" s="37" t="s">
        <v>147</v>
      </c>
      <c r="B495" s="38">
        <v>4004875</v>
      </c>
      <c r="C495" s="39">
        <v>1</v>
      </c>
      <c r="D495" s="40">
        <v>5</v>
      </c>
      <c r="E495" s="41">
        <v>37800</v>
      </c>
      <c r="F495" s="42" t="s">
        <v>148</v>
      </c>
      <c r="G495" s="43" t="s">
        <v>26</v>
      </c>
      <c r="H495" s="44">
        <v>5</v>
      </c>
      <c r="I495" s="45" t="s">
        <v>88</v>
      </c>
      <c r="J495" s="46" t="s">
        <v>89</v>
      </c>
      <c r="K495" s="47">
        <v>108</v>
      </c>
      <c r="L495" s="48">
        <v>59</v>
      </c>
      <c r="M495" s="49">
        <v>45042.447465277779</v>
      </c>
      <c r="N495" s="50">
        <v>45042.448437500003</v>
      </c>
      <c r="O495" s="51" t="s">
        <v>185</v>
      </c>
      <c r="P495" s="52" t="s">
        <v>354</v>
      </c>
      <c r="Q495" s="95" t="s">
        <v>187</v>
      </c>
      <c r="R495" s="53" t="s">
        <v>160</v>
      </c>
      <c r="S495" s="54" t="s">
        <v>490</v>
      </c>
    </row>
    <row r="496" spans="1:19">
      <c r="A496" s="37" t="s">
        <v>147</v>
      </c>
      <c r="B496" s="38">
        <v>4004899</v>
      </c>
      <c r="C496" s="39">
        <v>1</v>
      </c>
      <c r="D496" s="40">
        <v>5</v>
      </c>
      <c r="E496" s="41">
        <v>37800</v>
      </c>
      <c r="F496" s="42" t="s">
        <v>148</v>
      </c>
      <c r="G496" s="43" t="s">
        <v>26</v>
      </c>
      <c r="H496" s="44">
        <v>5</v>
      </c>
      <c r="I496" s="45" t="s">
        <v>88</v>
      </c>
      <c r="J496" s="46" t="s">
        <v>89</v>
      </c>
      <c r="K496" s="47">
        <v>108</v>
      </c>
      <c r="L496" s="48">
        <v>60</v>
      </c>
      <c r="M496" s="49">
        <v>45042.448784722219</v>
      </c>
      <c r="N496" s="50">
        <v>45042.449756944443</v>
      </c>
      <c r="O496" s="51" t="s">
        <v>185</v>
      </c>
      <c r="P496" s="52" t="s">
        <v>185</v>
      </c>
      <c r="Q496" s="95" t="s">
        <v>38</v>
      </c>
      <c r="R496" s="53" t="s">
        <v>160</v>
      </c>
      <c r="S496" s="54" t="s">
        <v>374</v>
      </c>
    </row>
    <row r="497" spans="1:19">
      <c r="A497" s="37" t="s">
        <v>147</v>
      </c>
      <c r="B497" s="38">
        <v>4004934</v>
      </c>
      <c r="C497" s="39">
        <v>1</v>
      </c>
      <c r="D497" s="40">
        <v>5</v>
      </c>
      <c r="E497" s="41">
        <v>37800</v>
      </c>
      <c r="F497" s="42" t="s">
        <v>148</v>
      </c>
      <c r="G497" s="43" t="s">
        <v>26</v>
      </c>
      <c r="H497" s="44">
        <v>5</v>
      </c>
      <c r="I497" s="45" t="s">
        <v>88</v>
      </c>
      <c r="J497" s="46" t="s">
        <v>89</v>
      </c>
      <c r="K497" s="47">
        <v>108</v>
      </c>
      <c r="L497" s="48">
        <v>61</v>
      </c>
      <c r="M497" s="49">
        <v>45042.450127314813</v>
      </c>
      <c r="N497" s="50">
        <v>45042.45108796296</v>
      </c>
      <c r="O497" s="51" t="s">
        <v>354</v>
      </c>
      <c r="P497" s="52" t="s">
        <v>354</v>
      </c>
      <c r="Q497" s="95" t="s">
        <v>260</v>
      </c>
      <c r="R497" s="53" t="s">
        <v>160</v>
      </c>
      <c r="S497" s="54" t="s">
        <v>95</v>
      </c>
    </row>
    <row r="498" spans="1:19">
      <c r="A498" s="37" t="s">
        <v>147</v>
      </c>
      <c r="B498" s="38">
        <v>4004972</v>
      </c>
      <c r="C498" s="39">
        <v>1</v>
      </c>
      <c r="D498" s="40">
        <v>5</v>
      </c>
      <c r="E498" s="41">
        <v>37800</v>
      </c>
      <c r="F498" s="42" t="s">
        <v>148</v>
      </c>
      <c r="G498" s="43" t="s">
        <v>26</v>
      </c>
      <c r="H498" s="44">
        <v>5</v>
      </c>
      <c r="I498" s="45" t="s">
        <v>88</v>
      </c>
      <c r="J498" s="46" t="s">
        <v>89</v>
      </c>
      <c r="K498" s="47">
        <v>108</v>
      </c>
      <c r="L498" s="48">
        <v>62</v>
      </c>
      <c r="M498" s="49">
        <v>45042.451585648138</v>
      </c>
      <c r="N498" s="50">
        <v>45042.452546296299</v>
      </c>
      <c r="O498" s="51" t="s">
        <v>185</v>
      </c>
      <c r="P498" s="52" t="s">
        <v>185</v>
      </c>
      <c r="Q498" s="95" t="s">
        <v>215</v>
      </c>
      <c r="R498" s="53" t="s">
        <v>160</v>
      </c>
      <c r="S498" s="54" t="s">
        <v>352</v>
      </c>
    </row>
    <row r="499" spans="1:19">
      <c r="A499" s="37" t="s">
        <v>147</v>
      </c>
      <c r="B499" s="38">
        <v>4005005</v>
      </c>
      <c r="C499" s="39">
        <v>1</v>
      </c>
      <c r="D499" s="40">
        <v>5</v>
      </c>
      <c r="E499" s="41">
        <v>37800</v>
      </c>
      <c r="F499" s="42" t="s">
        <v>148</v>
      </c>
      <c r="G499" s="43" t="s">
        <v>26</v>
      </c>
      <c r="H499" s="44">
        <v>5</v>
      </c>
      <c r="I499" s="45" t="s">
        <v>88</v>
      </c>
      <c r="J499" s="46" t="s">
        <v>89</v>
      </c>
      <c r="K499" s="47">
        <v>108</v>
      </c>
      <c r="L499" s="48">
        <v>63</v>
      </c>
      <c r="M499" s="49">
        <v>45042.452893518523</v>
      </c>
      <c r="N499" s="50">
        <v>45042.453865740739</v>
      </c>
      <c r="O499" s="51" t="s">
        <v>185</v>
      </c>
      <c r="P499" s="52" t="s">
        <v>185</v>
      </c>
      <c r="Q499" s="95" t="s">
        <v>98</v>
      </c>
      <c r="R499" s="53" t="s">
        <v>160</v>
      </c>
      <c r="S499" s="54" t="s">
        <v>374</v>
      </c>
    </row>
    <row r="500" spans="1:19">
      <c r="A500" s="37" t="s">
        <v>147</v>
      </c>
      <c r="B500" s="38">
        <v>4005053</v>
      </c>
      <c r="C500" s="39">
        <v>1</v>
      </c>
      <c r="D500" s="40">
        <v>5</v>
      </c>
      <c r="E500" s="41">
        <v>37800</v>
      </c>
      <c r="F500" s="42" t="s">
        <v>148</v>
      </c>
      <c r="G500" s="43" t="s">
        <v>26</v>
      </c>
      <c r="H500" s="44">
        <v>5</v>
      </c>
      <c r="I500" s="45" t="s">
        <v>88</v>
      </c>
      <c r="J500" s="46" t="s">
        <v>89</v>
      </c>
      <c r="K500" s="47">
        <v>108</v>
      </c>
      <c r="L500" s="48">
        <v>64</v>
      </c>
      <c r="M500" s="49">
        <v>45042.454826388886</v>
      </c>
      <c r="N500" s="50">
        <v>45042.45579861111</v>
      </c>
      <c r="O500" s="51" t="s">
        <v>185</v>
      </c>
      <c r="P500" s="52" t="s">
        <v>354</v>
      </c>
      <c r="Q500" s="95" t="s">
        <v>354</v>
      </c>
      <c r="R500" s="53" t="s">
        <v>160</v>
      </c>
      <c r="S500" s="54" t="s">
        <v>416</v>
      </c>
    </row>
    <row r="501" spans="1:19">
      <c r="A501" s="37" t="s">
        <v>147</v>
      </c>
      <c r="B501" s="38">
        <v>4005085</v>
      </c>
      <c r="C501" s="39">
        <v>1</v>
      </c>
      <c r="D501" s="40">
        <v>5</v>
      </c>
      <c r="E501" s="41">
        <v>37800</v>
      </c>
      <c r="F501" s="42" t="s">
        <v>148</v>
      </c>
      <c r="G501" s="43" t="s">
        <v>26</v>
      </c>
      <c r="H501" s="44">
        <v>5</v>
      </c>
      <c r="I501" s="45" t="s">
        <v>88</v>
      </c>
      <c r="J501" s="46" t="s">
        <v>89</v>
      </c>
      <c r="K501" s="47">
        <v>108</v>
      </c>
      <c r="L501" s="48">
        <v>65</v>
      </c>
      <c r="M501" s="49">
        <v>45042.456064814818</v>
      </c>
      <c r="N501" s="50">
        <v>45042.457037037027</v>
      </c>
      <c r="O501" s="51" t="s">
        <v>185</v>
      </c>
      <c r="P501" s="52" t="s">
        <v>354</v>
      </c>
      <c r="Q501" s="95" t="s">
        <v>381</v>
      </c>
      <c r="R501" s="53" t="s">
        <v>75</v>
      </c>
      <c r="S501" s="54" t="s">
        <v>363</v>
      </c>
    </row>
    <row r="502" spans="1:19">
      <c r="A502" s="37" t="s">
        <v>147</v>
      </c>
      <c r="B502" s="38">
        <v>4005117</v>
      </c>
      <c r="C502" s="39">
        <v>1</v>
      </c>
      <c r="D502" s="40">
        <v>5</v>
      </c>
      <c r="E502" s="41">
        <v>37800</v>
      </c>
      <c r="F502" s="42" t="s">
        <v>148</v>
      </c>
      <c r="G502" s="43" t="s">
        <v>26</v>
      </c>
      <c r="H502" s="44">
        <v>5</v>
      </c>
      <c r="I502" s="45" t="s">
        <v>88</v>
      </c>
      <c r="J502" s="46" t="s">
        <v>89</v>
      </c>
      <c r="K502" s="47">
        <v>108</v>
      </c>
      <c r="L502" s="48">
        <v>66</v>
      </c>
      <c r="M502" s="49">
        <v>45042.457453703697</v>
      </c>
      <c r="N502" s="50">
        <v>45042.458425925928</v>
      </c>
      <c r="O502" s="51" t="s">
        <v>185</v>
      </c>
      <c r="P502" s="52" t="s">
        <v>185</v>
      </c>
      <c r="Q502" s="95" t="s">
        <v>207</v>
      </c>
      <c r="R502" s="53" t="s">
        <v>160</v>
      </c>
      <c r="S502" s="54" t="s">
        <v>484</v>
      </c>
    </row>
    <row r="503" spans="1:19">
      <c r="A503" s="37" t="s">
        <v>147</v>
      </c>
      <c r="B503" s="38">
        <v>4005137</v>
      </c>
      <c r="C503" s="39">
        <v>1</v>
      </c>
      <c r="D503" s="40">
        <v>5</v>
      </c>
      <c r="E503" s="41">
        <v>37800</v>
      </c>
      <c r="F503" s="42" t="s">
        <v>148</v>
      </c>
      <c r="G503" s="43" t="s">
        <v>26</v>
      </c>
      <c r="H503" s="44">
        <v>5</v>
      </c>
      <c r="I503" s="45" t="s">
        <v>88</v>
      </c>
      <c r="J503" s="46" t="s">
        <v>89</v>
      </c>
      <c r="K503" s="47">
        <v>108</v>
      </c>
      <c r="L503" s="48">
        <v>67</v>
      </c>
      <c r="M503" s="49">
        <v>45042.458726851852</v>
      </c>
      <c r="N503" s="50">
        <v>45042.459699074083</v>
      </c>
      <c r="O503" s="51" t="s">
        <v>354</v>
      </c>
      <c r="P503" s="52" t="s">
        <v>354</v>
      </c>
      <c r="Q503" s="95" t="s">
        <v>72</v>
      </c>
      <c r="R503" s="53" t="s">
        <v>160</v>
      </c>
      <c r="S503" s="54" t="s">
        <v>486</v>
      </c>
    </row>
    <row r="504" spans="1:19">
      <c r="A504" s="37" t="s">
        <v>147</v>
      </c>
      <c r="B504" s="38">
        <v>4005175</v>
      </c>
      <c r="C504" s="39">
        <v>1</v>
      </c>
      <c r="D504" s="40">
        <v>5</v>
      </c>
      <c r="E504" s="41">
        <v>37800</v>
      </c>
      <c r="F504" s="42" t="s">
        <v>148</v>
      </c>
      <c r="G504" s="43" t="s">
        <v>26</v>
      </c>
      <c r="H504" s="44">
        <v>5</v>
      </c>
      <c r="I504" s="45" t="s">
        <v>88</v>
      </c>
      <c r="J504" s="46" t="s">
        <v>89</v>
      </c>
      <c r="K504" s="47">
        <v>108</v>
      </c>
      <c r="L504" s="48">
        <v>68</v>
      </c>
      <c r="M504" s="49">
        <v>45042.460081018522</v>
      </c>
      <c r="N504" s="50">
        <v>45042.461041666669</v>
      </c>
      <c r="O504" s="51" t="s">
        <v>185</v>
      </c>
      <c r="P504" s="52" t="s">
        <v>185</v>
      </c>
      <c r="Q504" s="95" t="s">
        <v>107</v>
      </c>
      <c r="R504" s="53" t="s">
        <v>160</v>
      </c>
      <c r="S504" s="54" t="s">
        <v>197</v>
      </c>
    </row>
    <row r="505" spans="1:19">
      <c r="A505" s="37" t="s">
        <v>147</v>
      </c>
      <c r="B505" s="38">
        <v>4005202</v>
      </c>
      <c r="C505" s="39">
        <v>1</v>
      </c>
      <c r="D505" s="40">
        <v>5</v>
      </c>
      <c r="E505" s="41">
        <v>37800</v>
      </c>
      <c r="F505" s="42" t="s">
        <v>148</v>
      </c>
      <c r="G505" s="43" t="s">
        <v>26</v>
      </c>
      <c r="H505" s="44">
        <v>5</v>
      </c>
      <c r="I505" s="45" t="s">
        <v>88</v>
      </c>
      <c r="J505" s="46" t="s">
        <v>89</v>
      </c>
      <c r="K505" s="47">
        <v>108</v>
      </c>
      <c r="L505" s="48">
        <v>69</v>
      </c>
      <c r="M505" s="49">
        <v>45042.461435185192</v>
      </c>
      <c r="N505" s="50">
        <v>45042.462395833332</v>
      </c>
      <c r="O505" s="51" t="s">
        <v>354</v>
      </c>
      <c r="P505" s="52" t="s">
        <v>354</v>
      </c>
      <c r="Q505" s="95" t="s">
        <v>306</v>
      </c>
      <c r="R505" s="53" t="s">
        <v>160</v>
      </c>
      <c r="S505" s="54" t="s">
        <v>197</v>
      </c>
    </row>
    <row r="506" spans="1:19">
      <c r="A506" s="37" t="s">
        <v>147</v>
      </c>
      <c r="B506" s="38">
        <v>4005231</v>
      </c>
      <c r="C506" s="39">
        <v>1</v>
      </c>
      <c r="D506" s="40">
        <v>5</v>
      </c>
      <c r="E506" s="41">
        <v>37800</v>
      </c>
      <c r="F506" s="42" t="s">
        <v>148</v>
      </c>
      <c r="G506" s="43" t="s">
        <v>26</v>
      </c>
      <c r="H506" s="44">
        <v>5</v>
      </c>
      <c r="I506" s="45" t="s">
        <v>88</v>
      </c>
      <c r="J506" s="46" t="s">
        <v>89</v>
      </c>
      <c r="K506" s="47">
        <v>108</v>
      </c>
      <c r="L506" s="48">
        <v>70</v>
      </c>
      <c r="M506" s="49">
        <v>45042.462731481479</v>
      </c>
      <c r="N506" s="50">
        <v>45042.463703703703</v>
      </c>
      <c r="O506" s="51" t="s">
        <v>185</v>
      </c>
      <c r="P506" s="52" t="s">
        <v>354</v>
      </c>
      <c r="Q506" s="95" t="s">
        <v>284</v>
      </c>
      <c r="R506" s="53" t="s">
        <v>160</v>
      </c>
      <c r="S506" s="54" t="s">
        <v>278</v>
      </c>
    </row>
    <row r="507" spans="1:19">
      <c r="A507" s="37" t="s">
        <v>147</v>
      </c>
      <c r="B507" s="38">
        <v>4005271</v>
      </c>
      <c r="C507" s="39">
        <v>1</v>
      </c>
      <c r="D507" s="40">
        <v>5</v>
      </c>
      <c r="E507" s="41">
        <v>37800</v>
      </c>
      <c r="F507" s="42" t="s">
        <v>148</v>
      </c>
      <c r="G507" s="43" t="s">
        <v>26</v>
      </c>
      <c r="H507" s="44">
        <v>5</v>
      </c>
      <c r="I507" s="45" t="s">
        <v>88</v>
      </c>
      <c r="J507" s="46" t="s">
        <v>89</v>
      </c>
      <c r="K507" s="47">
        <v>108</v>
      </c>
      <c r="L507" s="48">
        <v>71</v>
      </c>
      <c r="M507" s="49">
        <v>45042.464236111111</v>
      </c>
      <c r="N507" s="50">
        <v>45042.465196759258</v>
      </c>
      <c r="O507" s="51" t="s">
        <v>185</v>
      </c>
      <c r="P507" s="52" t="s">
        <v>354</v>
      </c>
      <c r="Q507" s="95" t="s">
        <v>210</v>
      </c>
      <c r="R507" s="53" t="s">
        <v>75</v>
      </c>
      <c r="S507" s="54" t="s">
        <v>123</v>
      </c>
    </row>
    <row r="508" spans="1:19">
      <c r="A508" s="37" t="s">
        <v>147</v>
      </c>
      <c r="B508" s="38">
        <v>4005307</v>
      </c>
      <c r="C508" s="39">
        <v>1</v>
      </c>
      <c r="D508" s="40">
        <v>5</v>
      </c>
      <c r="E508" s="41">
        <v>37800</v>
      </c>
      <c r="F508" s="42" t="s">
        <v>148</v>
      </c>
      <c r="G508" s="43" t="s">
        <v>26</v>
      </c>
      <c r="H508" s="44">
        <v>5</v>
      </c>
      <c r="I508" s="45" t="s">
        <v>88</v>
      </c>
      <c r="J508" s="46" t="s">
        <v>89</v>
      </c>
      <c r="K508" s="47">
        <v>108</v>
      </c>
      <c r="L508" s="48">
        <v>72</v>
      </c>
      <c r="M508" s="49">
        <v>45042.465960648151</v>
      </c>
      <c r="N508" s="50">
        <v>45042.466921296298</v>
      </c>
      <c r="O508" s="51" t="s">
        <v>185</v>
      </c>
      <c r="P508" s="52" t="s">
        <v>354</v>
      </c>
      <c r="Q508" s="95" t="s">
        <v>226</v>
      </c>
      <c r="R508" s="53" t="s">
        <v>160</v>
      </c>
      <c r="S508" s="54" t="s">
        <v>490</v>
      </c>
    </row>
    <row r="509" spans="1:19">
      <c r="A509" s="37" t="s">
        <v>147</v>
      </c>
      <c r="B509" s="38">
        <v>4005339</v>
      </c>
      <c r="C509" s="39">
        <v>1</v>
      </c>
      <c r="D509" s="40">
        <v>5</v>
      </c>
      <c r="E509" s="41">
        <v>37800</v>
      </c>
      <c r="F509" s="42" t="s">
        <v>148</v>
      </c>
      <c r="G509" s="43" t="s">
        <v>26</v>
      </c>
      <c r="H509" s="44">
        <v>5</v>
      </c>
      <c r="I509" s="45" t="s">
        <v>88</v>
      </c>
      <c r="J509" s="46" t="s">
        <v>89</v>
      </c>
      <c r="K509" s="47">
        <v>108</v>
      </c>
      <c r="L509" s="48">
        <v>73</v>
      </c>
      <c r="M509" s="49">
        <v>45042.467303240737</v>
      </c>
      <c r="N509" s="50">
        <v>45042.468275462961</v>
      </c>
      <c r="O509" s="51" t="s">
        <v>185</v>
      </c>
      <c r="P509" s="52" t="s">
        <v>185</v>
      </c>
      <c r="Q509" s="95" t="s">
        <v>107</v>
      </c>
      <c r="R509" s="53" t="s">
        <v>160</v>
      </c>
      <c r="S509" s="54" t="s">
        <v>197</v>
      </c>
    </row>
    <row r="510" spans="1:19">
      <c r="A510" s="37" t="s">
        <v>147</v>
      </c>
      <c r="B510" s="38">
        <v>4005377</v>
      </c>
      <c r="C510" s="39">
        <v>1</v>
      </c>
      <c r="D510" s="40">
        <v>5</v>
      </c>
      <c r="E510" s="41">
        <v>37800</v>
      </c>
      <c r="F510" s="42" t="s">
        <v>148</v>
      </c>
      <c r="G510" s="43" t="s">
        <v>26</v>
      </c>
      <c r="H510" s="44">
        <v>5</v>
      </c>
      <c r="I510" s="45" t="s">
        <v>88</v>
      </c>
      <c r="J510" s="46" t="s">
        <v>89</v>
      </c>
      <c r="K510" s="47">
        <v>108</v>
      </c>
      <c r="L510" s="48">
        <v>74</v>
      </c>
      <c r="M510" s="49">
        <v>45042.469131944446</v>
      </c>
      <c r="N510" s="50">
        <v>45042.470092592594</v>
      </c>
      <c r="O510" s="51" t="s">
        <v>354</v>
      </c>
      <c r="P510" s="52" t="s">
        <v>354</v>
      </c>
      <c r="Q510" s="95" t="s">
        <v>76</v>
      </c>
      <c r="R510" s="53" t="s">
        <v>160</v>
      </c>
      <c r="S510" s="54" t="s">
        <v>491</v>
      </c>
    </row>
    <row r="511" spans="1:19">
      <c r="A511" s="37" t="s">
        <v>147</v>
      </c>
      <c r="B511" s="38">
        <v>4005405</v>
      </c>
      <c r="C511" s="39">
        <v>1</v>
      </c>
      <c r="D511" s="40">
        <v>5</v>
      </c>
      <c r="E511" s="41">
        <v>37800</v>
      </c>
      <c r="F511" s="42" t="s">
        <v>148</v>
      </c>
      <c r="G511" s="43" t="s">
        <v>26</v>
      </c>
      <c r="H511" s="44">
        <v>5</v>
      </c>
      <c r="I511" s="45" t="s">
        <v>88</v>
      </c>
      <c r="J511" s="46" t="s">
        <v>89</v>
      </c>
      <c r="K511" s="47">
        <v>108</v>
      </c>
      <c r="L511" s="48">
        <v>75</v>
      </c>
      <c r="M511" s="49">
        <v>45042.470381944448</v>
      </c>
      <c r="N511" s="50">
        <v>45042.471342592587</v>
      </c>
      <c r="O511" s="51" t="s">
        <v>185</v>
      </c>
      <c r="P511" s="52" t="s">
        <v>185</v>
      </c>
      <c r="Q511" s="95" t="s">
        <v>299</v>
      </c>
      <c r="R511" s="53" t="s">
        <v>160</v>
      </c>
      <c r="S511" s="54" t="s">
        <v>408</v>
      </c>
    </row>
    <row r="512" spans="1:19">
      <c r="A512" s="37" t="s">
        <v>147</v>
      </c>
      <c r="B512" s="38">
        <v>4005445</v>
      </c>
      <c r="C512" s="39">
        <v>1</v>
      </c>
      <c r="D512" s="40">
        <v>5</v>
      </c>
      <c r="E512" s="41">
        <v>37800</v>
      </c>
      <c r="F512" s="42" t="s">
        <v>148</v>
      </c>
      <c r="G512" s="43" t="s">
        <v>26</v>
      </c>
      <c r="H512" s="44">
        <v>5</v>
      </c>
      <c r="I512" s="45" t="s">
        <v>88</v>
      </c>
      <c r="J512" s="46" t="s">
        <v>89</v>
      </c>
      <c r="K512" s="47">
        <v>108</v>
      </c>
      <c r="L512" s="48">
        <v>76</v>
      </c>
      <c r="M512" s="49">
        <v>45042.471875000003</v>
      </c>
      <c r="N512" s="50">
        <v>45042.47284722222</v>
      </c>
      <c r="O512" s="51" t="s">
        <v>185</v>
      </c>
      <c r="P512" s="52" t="s">
        <v>185</v>
      </c>
      <c r="Q512" s="95" t="s">
        <v>210</v>
      </c>
      <c r="R512" s="53" t="s">
        <v>160</v>
      </c>
      <c r="S512" s="54" t="s">
        <v>485</v>
      </c>
    </row>
    <row r="513" spans="1:19">
      <c r="A513" s="37" t="s">
        <v>147</v>
      </c>
      <c r="B513" s="38">
        <v>4005476</v>
      </c>
      <c r="C513" s="39">
        <v>1</v>
      </c>
      <c r="D513" s="40">
        <v>5</v>
      </c>
      <c r="E513" s="41">
        <v>37800</v>
      </c>
      <c r="F513" s="42" t="s">
        <v>148</v>
      </c>
      <c r="G513" s="43" t="s">
        <v>26</v>
      </c>
      <c r="H513" s="44">
        <v>5</v>
      </c>
      <c r="I513" s="45" t="s">
        <v>88</v>
      </c>
      <c r="J513" s="46" t="s">
        <v>89</v>
      </c>
      <c r="K513" s="47">
        <v>108</v>
      </c>
      <c r="L513" s="48">
        <v>77</v>
      </c>
      <c r="M513" s="49">
        <v>45042.473217592589</v>
      </c>
      <c r="N513" s="50">
        <v>45042.474178240736</v>
      </c>
      <c r="O513" s="51" t="s">
        <v>354</v>
      </c>
      <c r="P513" s="52" t="s">
        <v>354</v>
      </c>
      <c r="Q513" s="95" t="s">
        <v>260</v>
      </c>
      <c r="R513" s="53" t="s">
        <v>160</v>
      </c>
      <c r="S513" s="54" t="s">
        <v>95</v>
      </c>
    </row>
    <row r="514" spans="1:19">
      <c r="A514" s="37" t="s">
        <v>147</v>
      </c>
      <c r="B514" s="38">
        <v>4005508</v>
      </c>
      <c r="C514" s="39">
        <v>1</v>
      </c>
      <c r="D514" s="40">
        <v>5</v>
      </c>
      <c r="E514" s="41">
        <v>37800</v>
      </c>
      <c r="F514" s="42" t="s">
        <v>148</v>
      </c>
      <c r="G514" s="43" t="s">
        <v>26</v>
      </c>
      <c r="H514" s="44">
        <v>5</v>
      </c>
      <c r="I514" s="45" t="s">
        <v>88</v>
      </c>
      <c r="J514" s="46" t="s">
        <v>89</v>
      </c>
      <c r="K514" s="47">
        <v>108</v>
      </c>
      <c r="L514" s="48">
        <v>78</v>
      </c>
      <c r="M514" s="49">
        <v>45042.474594907413</v>
      </c>
      <c r="N514" s="50">
        <v>45042.47556712963</v>
      </c>
      <c r="O514" s="51" t="s">
        <v>185</v>
      </c>
      <c r="P514" s="52" t="s">
        <v>185</v>
      </c>
      <c r="Q514" s="95" t="s">
        <v>207</v>
      </c>
      <c r="R514" s="53" t="s">
        <v>160</v>
      </c>
      <c r="S514" s="54" t="s">
        <v>415</v>
      </c>
    </row>
    <row r="515" spans="1:19">
      <c r="A515" s="37" t="s">
        <v>147</v>
      </c>
      <c r="B515" s="38">
        <v>4005527</v>
      </c>
      <c r="C515" s="39">
        <v>1</v>
      </c>
      <c r="D515" s="40">
        <v>5</v>
      </c>
      <c r="E515" s="41">
        <v>37800</v>
      </c>
      <c r="F515" s="42" t="s">
        <v>148</v>
      </c>
      <c r="G515" s="43" t="s">
        <v>26</v>
      </c>
      <c r="H515" s="44">
        <v>5</v>
      </c>
      <c r="I515" s="45" t="s">
        <v>88</v>
      </c>
      <c r="J515" s="46" t="s">
        <v>89</v>
      </c>
      <c r="K515" s="47">
        <v>108</v>
      </c>
      <c r="L515" s="48">
        <v>79</v>
      </c>
      <c r="M515" s="49">
        <v>45042.475856481477</v>
      </c>
      <c r="N515" s="50">
        <v>45042.4768287037</v>
      </c>
      <c r="O515" s="51" t="s">
        <v>185</v>
      </c>
      <c r="P515" s="52" t="s">
        <v>185</v>
      </c>
      <c r="Q515" s="95" t="s">
        <v>372</v>
      </c>
      <c r="R515" s="53" t="s">
        <v>160</v>
      </c>
      <c r="S515" s="54" t="s">
        <v>345</v>
      </c>
    </row>
    <row r="516" spans="1:19">
      <c r="A516" s="37" t="s">
        <v>147</v>
      </c>
      <c r="B516" s="38">
        <v>4005547</v>
      </c>
      <c r="C516" s="39">
        <v>1</v>
      </c>
      <c r="D516" s="40">
        <v>5</v>
      </c>
      <c r="E516" s="41">
        <v>37800</v>
      </c>
      <c r="F516" s="42" t="s">
        <v>148</v>
      </c>
      <c r="G516" s="43" t="s">
        <v>26</v>
      </c>
      <c r="H516" s="44">
        <v>5</v>
      </c>
      <c r="I516" s="45" t="s">
        <v>88</v>
      </c>
      <c r="J516" s="46" t="s">
        <v>89</v>
      </c>
      <c r="K516" s="47">
        <v>108</v>
      </c>
      <c r="L516" s="48">
        <v>80</v>
      </c>
      <c r="M516" s="49">
        <v>45042.477152777778</v>
      </c>
      <c r="N516" s="50">
        <v>45042.478113425917</v>
      </c>
      <c r="O516" s="51" t="s">
        <v>185</v>
      </c>
      <c r="P516" s="52" t="s">
        <v>354</v>
      </c>
      <c r="Q516" s="95" t="s">
        <v>387</v>
      </c>
      <c r="R516" s="53" t="s">
        <v>160</v>
      </c>
      <c r="S516" s="54" t="s">
        <v>483</v>
      </c>
    </row>
    <row r="517" spans="1:19">
      <c r="A517" s="37" t="s">
        <v>147</v>
      </c>
      <c r="B517" s="38">
        <v>4005574</v>
      </c>
      <c r="C517" s="39">
        <v>1</v>
      </c>
      <c r="D517" s="40">
        <v>5</v>
      </c>
      <c r="E517" s="41">
        <v>37800</v>
      </c>
      <c r="F517" s="42" t="s">
        <v>148</v>
      </c>
      <c r="G517" s="43" t="s">
        <v>26</v>
      </c>
      <c r="H517" s="44">
        <v>5</v>
      </c>
      <c r="I517" s="45" t="s">
        <v>88</v>
      </c>
      <c r="J517" s="46" t="s">
        <v>89</v>
      </c>
      <c r="K517" s="47">
        <v>108</v>
      </c>
      <c r="L517" s="48">
        <v>81</v>
      </c>
      <c r="M517" s="49">
        <v>45042.479444444441</v>
      </c>
      <c r="N517" s="50">
        <v>45042.480416666673</v>
      </c>
      <c r="O517" s="51" t="s">
        <v>185</v>
      </c>
      <c r="P517" s="52" t="s">
        <v>354</v>
      </c>
      <c r="Q517" s="95" t="s">
        <v>95</v>
      </c>
      <c r="R517" s="53" t="s">
        <v>160</v>
      </c>
      <c r="S517" s="54" t="s">
        <v>492</v>
      </c>
    </row>
    <row r="518" spans="1:19">
      <c r="A518" s="37" t="s">
        <v>147</v>
      </c>
      <c r="B518" s="38">
        <v>4005597</v>
      </c>
      <c r="C518" s="39">
        <v>1</v>
      </c>
      <c r="D518" s="40">
        <v>5</v>
      </c>
      <c r="E518" s="41">
        <v>37800</v>
      </c>
      <c r="F518" s="42" t="s">
        <v>148</v>
      </c>
      <c r="G518" s="43" t="s">
        <v>26</v>
      </c>
      <c r="H518" s="44">
        <v>5</v>
      </c>
      <c r="I518" s="45" t="s">
        <v>88</v>
      </c>
      <c r="J518" s="46" t="s">
        <v>89</v>
      </c>
      <c r="K518" s="47">
        <v>108</v>
      </c>
      <c r="L518" s="48">
        <v>82</v>
      </c>
      <c r="M518" s="49">
        <v>45042.481423611112</v>
      </c>
      <c r="N518" s="50">
        <v>45042.482395833344</v>
      </c>
      <c r="O518" s="51" t="s">
        <v>185</v>
      </c>
      <c r="P518" s="52" t="s">
        <v>185</v>
      </c>
      <c r="Q518" s="95" t="s">
        <v>355</v>
      </c>
      <c r="R518" s="53" t="s">
        <v>160</v>
      </c>
      <c r="S518" s="54" t="s">
        <v>493</v>
      </c>
    </row>
    <row r="519" spans="1:19">
      <c r="A519" s="37" t="s">
        <v>147</v>
      </c>
      <c r="B519" s="38">
        <v>4005611</v>
      </c>
      <c r="C519" s="39">
        <v>1</v>
      </c>
      <c r="D519" s="40">
        <v>5</v>
      </c>
      <c r="E519" s="41">
        <v>37800</v>
      </c>
      <c r="F519" s="42" t="s">
        <v>148</v>
      </c>
      <c r="G519" s="43" t="s">
        <v>26</v>
      </c>
      <c r="H519" s="44">
        <v>5</v>
      </c>
      <c r="I519" s="45" t="s">
        <v>88</v>
      </c>
      <c r="J519" s="46" t="s">
        <v>89</v>
      </c>
      <c r="K519" s="47">
        <v>108</v>
      </c>
      <c r="L519" s="48">
        <v>83</v>
      </c>
      <c r="M519" s="49">
        <v>45042.482951388891</v>
      </c>
      <c r="N519" s="50">
        <v>45042.483923611107</v>
      </c>
      <c r="O519" s="51" t="s">
        <v>185</v>
      </c>
      <c r="P519" s="52" t="s">
        <v>354</v>
      </c>
      <c r="Q519" s="95" t="s">
        <v>218</v>
      </c>
      <c r="R519" s="53" t="s">
        <v>160</v>
      </c>
      <c r="S519" s="54" t="s">
        <v>317</v>
      </c>
    </row>
    <row r="520" spans="1:19">
      <c r="A520" s="37" t="s">
        <v>147</v>
      </c>
      <c r="B520" s="38">
        <v>4005626</v>
      </c>
      <c r="C520" s="39">
        <v>1</v>
      </c>
      <c r="D520" s="40">
        <v>5</v>
      </c>
      <c r="E520" s="41">
        <v>37800</v>
      </c>
      <c r="F520" s="42" t="s">
        <v>148</v>
      </c>
      <c r="G520" s="43" t="s">
        <v>26</v>
      </c>
      <c r="H520" s="44">
        <v>5</v>
      </c>
      <c r="I520" s="45" t="s">
        <v>88</v>
      </c>
      <c r="J520" s="46" t="s">
        <v>89</v>
      </c>
      <c r="K520" s="47">
        <v>108</v>
      </c>
      <c r="L520" s="48">
        <v>84</v>
      </c>
      <c r="M520" s="49">
        <v>45042.484351851846</v>
      </c>
      <c r="N520" s="50">
        <v>45042.485324074078</v>
      </c>
      <c r="O520" s="51" t="s">
        <v>185</v>
      </c>
      <c r="P520" s="52" t="s">
        <v>354</v>
      </c>
      <c r="Q520" s="95" t="s">
        <v>256</v>
      </c>
      <c r="R520" s="53" t="s">
        <v>75</v>
      </c>
      <c r="S520" s="54" t="s">
        <v>494</v>
      </c>
    </row>
    <row r="521" spans="1:19">
      <c r="A521" s="37" t="s">
        <v>147</v>
      </c>
      <c r="B521" s="38">
        <v>4005641</v>
      </c>
      <c r="C521" s="39">
        <v>1</v>
      </c>
      <c r="D521" s="40">
        <v>5</v>
      </c>
      <c r="E521" s="41">
        <v>37800</v>
      </c>
      <c r="F521" s="42" t="s">
        <v>148</v>
      </c>
      <c r="G521" s="43" t="s">
        <v>26</v>
      </c>
      <c r="H521" s="44">
        <v>5</v>
      </c>
      <c r="I521" s="45" t="s">
        <v>88</v>
      </c>
      <c r="J521" s="46" t="s">
        <v>89</v>
      </c>
      <c r="K521" s="47">
        <v>108</v>
      </c>
      <c r="L521" s="48">
        <v>85</v>
      </c>
      <c r="M521" s="49">
        <v>45042.485856481479</v>
      </c>
      <c r="N521" s="50">
        <v>45042.486817129633</v>
      </c>
      <c r="O521" s="51" t="s">
        <v>185</v>
      </c>
      <c r="P521" s="52" t="s">
        <v>354</v>
      </c>
      <c r="Q521" s="95" t="s">
        <v>210</v>
      </c>
      <c r="R521" s="53" t="s">
        <v>160</v>
      </c>
      <c r="S521" s="54" t="s">
        <v>123</v>
      </c>
    </row>
    <row r="522" spans="1:19">
      <c r="A522" s="37" t="s">
        <v>147</v>
      </c>
      <c r="B522" s="38">
        <v>4005662</v>
      </c>
      <c r="C522" s="39">
        <v>1</v>
      </c>
      <c r="D522" s="40">
        <v>5</v>
      </c>
      <c r="E522" s="41">
        <v>37800</v>
      </c>
      <c r="F522" s="42" t="s">
        <v>148</v>
      </c>
      <c r="G522" s="43" t="s">
        <v>26</v>
      </c>
      <c r="H522" s="44">
        <v>5</v>
      </c>
      <c r="I522" s="45" t="s">
        <v>88</v>
      </c>
      <c r="J522" s="46" t="s">
        <v>89</v>
      </c>
      <c r="K522" s="47">
        <v>108</v>
      </c>
      <c r="L522" s="48">
        <v>86</v>
      </c>
      <c r="M522" s="49">
        <v>45042.487997685188</v>
      </c>
      <c r="N522" s="50">
        <v>45042.488969907397</v>
      </c>
      <c r="O522" s="51" t="s">
        <v>185</v>
      </c>
      <c r="P522" s="52" t="s">
        <v>185</v>
      </c>
      <c r="Q522" s="95" t="s">
        <v>495</v>
      </c>
      <c r="R522" s="53" t="s">
        <v>160</v>
      </c>
      <c r="S522" s="54" t="s">
        <v>496</v>
      </c>
    </row>
    <row r="523" spans="1:19">
      <c r="A523" s="37" t="s">
        <v>147</v>
      </c>
      <c r="B523" s="38">
        <v>4005683</v>
      </c>
      <c r="C523" s="39">
        <v>1</v>
      </c>
      <c r="D523" s="40">
        <v>5</v>
      </c>
      <c r="E523" s="41">
        <v>37800</v>
      </c>
      <c r="F523" s="42" t="s">
        <v>148</v>
      </c>
      <c r="G523" s="43" t="s">
        <v>26</v>
      </c>
      <c r="H523" s="44">
        <v>5</v>
      </c>
      <c r="I523" s="45" t="s">
        <v>88</v>
      </c>
      <c r="J523" s="46" t="s">
        <v>89</v>
      </c>
      <c r="K523" s="47">
        <v>108</v>
      </c>
      <c r="L523" s="48">
        <v>87</v>
      </c>
      <c r="M523" s="49">
        <v>45042.490393518521</v>
      </c>
      <c r="N523" s="50">
        <v>45042.491365740738</v>
      </c>
      <c r="O523" s="51" t="s">
        <v>185</v>
      </c>
      <c r="P523" s="52" t="s">
        <v>185</v>
      </c>
      <c r="Q523" s="95" t="s">
        <v>402</v>
      </c>
      <c r="R523" s="53" t="s">
        <v>160</v>
      </c>
      <c r="S523" s="54" t="s">
        <v>497</v>
      </c>
    </row>
    <row r="524" spans="1:19">
      <c r="A524" s="37" t="s">
        <v>147</v>
      </c>
      <c r="B524" s="38">
        <v>4005699</v>
      </c>
      <c r="C524" s="39">
        <v>1</v>
      </c>
      <c r="D524" s="40">
        <v>5</v>
      </c>
      <c r="E524" s="41">
        <v>37800</v>
      </c>
      <c r="F524" s="42" t="s">
        <v>148</v>
      </c>
      <c r="G524" s="43" t="s">
        <v>26</v>
      </c>
      <c r="H524" s="44">
        <v>5</v>
      </c>
      <c r="I524" s="45" t="s">
        <v>88</v>
      </c>
      <c r="J524" s="46" t="s">
        <v>89</v>
      </c>
      <c r="K524" s="47">
        <v>108</v>
      </c>
      <c r="L524" s="48">
        <v>88</v>
      </c>
      <c r="M524" s="49">
        <v>45042.492037037038</v>
      </c>
      <c r="N524" s="50">
        <v>45042.493009259262</v>
      </c>
      <c r="O524" s="51" t="s">
        <v>185</v>
      </c>
      <c r="P524" s="52" t="s">
        <v>185</v>
      </c>
      <c r="Q524" s="95" t="s">
        <v>120</v>
      </c>
      <c r="R524" s="53" t="s">
        <v>160</v>
      </c>
      <c r="S524" s="54" t="s">
        <v>452</v>
      </c>
    </row>
    <row r="525" spans="1:19">
      <c r="A525" s="37" t="s">
        <v>147</v>
      </c>
      <c r="B525" s="38">
        <v>4005715</v>
      </c>
      <c r="C525" s="39">
        <v>1</v>
      </c>
      <c r="D525" s="40">
        <v>5</v>
      </c>
      <c r="E525" s="41">
        <v>37800</v>
      </c>
      <c r="F525" s="42" t="s">
        <v>148</v>
      </c>
      <c r="G525" s="43" t="s">
        <v>26</v>
      </c>
      <c r="H525" s="44">
        <v>5</v>
      </c>
      <c r="I525" s="45" t="s">
        <v>88</v>
      </c>
      <c r="J525" s="46" t="s">
        <v>89</v>
      </c>
      <c r="K525" s="47">
        <v>108</v>
      </c>
      <c r="L525" s="48">
        <v>89</v>
      </c>
      <c r="M525" s="49">
        <v>45042.493391203701</v>
      </c>
      <c r="N525" s="50">
        <v>45042.494363425933</v>
      </c>
      <c r="O525" s="51" t="s">
        <v>185</v>
      </c>
      <c r="P525" s="52" t="s">
        <v>185</v>
      </c>
      <c r="Q525" s="95" t="s">
        <v>306</v>
      </c>
      <c r="R525" s="53" t="s">
        <v>160</v>
      </c>
      <c r="S525" s="54" t="s">
        <v>197</v>
      </c>
    </row>
    <row r="526" spans="1:19">
      <c r="A526" s="37" t="s">
        <v>147</v>
      </c>
      <c r="B526" s="38">
        <v>4005732</v>
      </c>
      <c r="C526" s="39">
        <v>1</v>
      </c>
      <c r="D526" s="40">
        <v>5</v>
      </c>
      <c r="E526" s="41">
        <v>37800</v>
      </c>
      <c r="F526" s="42" t="s">
        <v>148</v>
      </c>
      <c r="G526" s="43" t="s">
        <v>26</v>
      </c>
      <c r="H526" s="44">
        <v>5</v>
      </c>
      <c r="I526" s="45" t="s">
        <v>88</v>
      </c>
      <c r="J526" s="46" t="s">
        <v>89</v>
      </c>
      <c r="K526" s="47">
        <v>108</v>
      </c>
      <c r="L526" s="48">
        <v>90</v>
      </c>
      <c r="M526" s="49">
        <v>45042.495405092603</v>
      </c>
      <c r="N526" s="50">
        <v>45042.496377314812</v>
      </c>
      <c r="O526" s="51" t="s">
        <v>185</v>
      </c>
      <c r="P526" s="52" t="s">
        <v>185</v>
      </c>
      <c r="Q526" s="95" t="s">
        <v>97</v>
      </c>
      <c r="R526" s="53" t="s">
        <v>160</v>
      </c>
      <c r="S526" s="54" t="s">
        <v>498</v>
      </c>
    </row>
    <row r="527" spans="1:19">
      <c r="A527" s="37" t="s">
        <v>147</v>
      </c>
      <c r="B527" s="38">
        <v>4005749</v>
      </c>
      <c r="C527" s="39">
        <v>1</v>
      </c>
      <c r="D527" s="40">
        <v>5</v>
      </c>
      <c r="E527" s="41">
        <v>37800</v>
      </c>
      <c r="F527" s="42" t="s">
        <v>148</v>
      </c>
      <c r="G527" s="43" t="s">
        <v>26</v>
      </c>
      <c r="H527" s="44">
        <v>5</v>
      </c>
      <c r="I527" s="45" t="s">
        <v>88</v>
      </c>
      <c r="J527" s="46" t="s">
        <v>89</v>
      </c>
      <c r="K527" s="47">
        <v>108</v>
      </c>
      <c r="L527" s="48">
        <v>91</v>
      </c>
      <c r="M527" s="49">
        <v>45042.497083333343</v>
      </c>
      <c r="N527" s="50">
        <v>45042.498043981483</v>
      </c>
      <c r="O527" s="51" t="s">
        <v>185</v>
      </c>
      <c r="P527" s="52" t="s">
        <v>354</v>
      </c>
      <c r="Q527" s="95" t="s">
        <v>244</v>
      </c>
      <c r="R527" s="53" t="s">
        <v>160</v>
      </c>
      <c r="S527" s="54" t="s">
        <v>499</v>
      </c>
    </row>
    <row r="528" spans="1:19">
      <c r="A528" s="37" t="s">
        <v>147</v>
      </c>
      <c r="B528" s="38">
        <v>4005757</v>
      </c>
      <c r="C528" s="39">
        <v>1</v>
      </c>
      <c r="D528" s="40">
        <v>5</v>
      </c>
      <c r="E528" s="41">
        <v>37800</v>
      </c>
      <c r="F528" s="42" t="s">
        <v>148</v>
      </c>
      <c r="G528" s="43" t="s">
        <v>26</v>
      </c>
      <c r="H528" s="44">
        <v>5</v>
      </c>
      <c r="I528" s="45" t="s">
        <v>88</v>
      </c>
      <c r="J528" s="46" t="s">
        <v>89</v>
      </c>
      <c r="K528" s="47">
        <v>108</v>
      </c>
      <c r="L528" s="48">
        <v>92</v>
      </c>
      <c r="M528" s="49">
        <v>45042.498356481483</v>
      </c>
      <c r="N528" s="50">
        <v>45042.499328703707</v>
      </c>
      <c r="O528" s="51" t="s">
        <v>354</v>
      </c>
      <c r="P528" s="52" t="s">
        <v>354</v>
      </c>
      <c r="Q528" s="95" t="s">
        <v>72</v>
      </c>
      <c r="R528" s="53" t="s">
        <v>75</v>
      </c>
      <c r="S528" s="54" t="s">
        <v>483</v>
      </c>
    </row>
    <row r="529" spans="1:19">
      <c r="A529" s="37" t="s">
        <v>147</v>
      </c>
      <c r="B529" s="38">
        <v>4005770</v>
      </c>
      <c r="C529" s="39">
        <v>1</v>
      </c>
      <c r="D529" s="40">
        <v>5</v>
      </c>
      <c r="E529" s="41">
        <v>37800</v>
      </c>
      <c r="F529" s="42" t="s">
        <v>148</v>
      </c>
      <c r="G529" s="43" t="s">
        <v>26</v>
      </c>
      <c r="H529" s="44">
        <v>5</v>
      </c>
      <c r="I529" s="45" t="s">
        <v>88</v>
      </c>
      <c r="J529" s="46" t="s">
        <v>89</v>
      </c>
      <c r="K529" s="47">
        <v>108</v>
      </c>
      <c r="L529" s="48">
        <v>93</v>
      </c>
      <c r="M529" s="49">
        <v>45042.49962962963</v>
      </c>
      <c r="N529" s="50">
        <v>45042.500601851847</v>
      </c>
      <c r="O529" s="51" t="s">
        <v>185</v>
      </c>
      <c r="P529" s="52" t="s">
        <v>185</v>
      </c>
      <c r="Q529" s="95" t="s">
        <v>73</v>
      </c>
      <c r="R529" s="53" t="s">
        <v>160</v>
      </c>
      <c r="S529" s="54" t="s">
        <v>486</v>
      </c>
    </row>
    <row r="530" spans="1:19">
      <c r="A530" s="37" t="s">
        <v>147</v>
      </c>
      <c r="B530" s="38">
        <v>4005784</v>
      </c>
      <c r="C530" s="39">
        <v>1</v>
      </c>
      <c r="D530" s="40">
        <v>5</v>
      </c>
      <c r="E530" s="41">
        <v>37800</v>
      </c>
      <c r="F530" s="42" t="s">
        <v>148</v>
      </c>
      <c r="G530" s="43" t="s">
        <v>26</v>
      </c>
      <c r="H530" s="44">
        <v>5</v>
      </c>
      <c r="I530" s="45" t="s">
        <v>88</v>
      </c>
      <c r="J530" s="46" t="s">
        <v>89</v>
      </c>
      <c r="K530" s="47">
        <v>108</v>
      </c>
      <c r="L530" s="48">
        <v>94</v>
      </c>
      <c r="M530" s="49">
        <v>45042.500925925917</v>
      </c>
      <c r="N530" s="50">
        <v>45042.501886574071</v>
      </c>
      <c r="O530" s="51" t="s">
        <v>185</v>
      </c>
      <c r="P530" s="52" t="s">
        <v>185</v>
      </c>
      <c r="Q530" s="95" t="s">
        <v>387</v>
      </c>
      <c r="R530" s="53" t="s">
        <v>160</v>
      </c>
      <c r="S530" s="54" t="s">
        <v>278</v>
      </c>
    </row>
    <row r="531" spans="1:19">
      <c r="A531" s="37" t="s">
        <v>147</v>
      </c>
      <c r="B531" s="38">
        <v>4005797</v>
      </c>
      <c r="C531" s="39">
        <v>1</v>
      </c>
      <c r="D531" s="40">
        <v>5</v>
      </c>
      <c r="E531" s="41">
        <v>37800</v>
      </c>
      <c r="F531" s="42" t="s">
        <v>148</v>
      </c>
      <c r="G531" s="43" t="s">
        <v>26</v>
      </c>
      <c r="H531" s="44">
        <v>5</v>
      </c>
      <c r="I531" s="45" t="s">
        <v>88</v>
      </c>
      <c r="J531" s="46" t="s">
        <v>89</v>
      </c>
      <c r="K531" s="47">
        <v>108</v>
      </c>
      <c r="L531" s="48">
        <v>95</v>
      </c>
      <c r="M531" s="49">
        <v>45042.502268518518</v>
      </c>
      <c r="N531" s="50">
        <v>45042.503229166658</v>
      </c>
      <c r="O531" s="51" t="s">
        <v>185</v>
      </c>
      <c r="P531" s="52" t="s">
        <v>354</v>
      </c>
      <c r="Q531" s="95" t="s">
        <v>260</v>
      </c>
      <c r="R531" s="53" t="s">
        <v>75</v>
      </c>
      <c r="S531" s="54" t="s">
        <v>334</v>
      </c>
    </row>
    <row r="532" spans="1:19">
      <c r="A532" s="37" t="s">
        <v>147</v>
      </c>
      <c r="B532" s="38">
        <v>4005811</v>
      </c>
      <c r="C532" s="39">
        <v>1</v>
      </c>
      <c r="D532" s="40">
        <v>5</v>
      </c>
      <c r="E532" s="41">
        <v>37800</v>
      </c>
      <c r="F532" s="42" t="s">
        <v>148</v>
      </c>
      <c r="G532" s="43" t="s">
        <v>26</v>
      </c>
      <c r="H532" s="44">
        <v>5</v>
      </c>
      <c r="I532" s="45" t="s">
        <v>88</v>
      </c>
      <c r="J532" s="46" t="s">
        <v>89</v>
      </c>
      <c r="K532" s="47">
        <v>108</v>
      </c>
      <c r="L532" s="48">
        <v>96</v>
      </c>
      <c r="M532" s="49">
        <v>45042.503587962958</v>
      </c>
      <c r="N532" s="50">
        <v>45042.504548611112</v>
      </c>
      <c r="O532" s="51" t="s">
        <v>354</v>
      </c>
      <c r="P532" s="52" t="s">
        <v>354</v>
      </c>
      <c r="Q532" s="95" t="s">
        <v>98</v>
      </c>
      <c r="R532" s="53" t="s">
        <v>160</v>
      </c>
      <c r="S532" s="54" t="s">
        <v>374</v>
      </c>
    </row>
    <row r="533" spans="1:19">
      <c r="A533" s="37" t="s">
        <v>147</v>
      </c>
      <c r="B533" s="38">
        <v>4005867</v>
      </c>
      <c r="C533" s="39">
        <v>1</v>
      </c>
      <c r="D533" s="40">
        <v>5</v>
      </c>
      <c r="E533" s="41">
        <v>37800</v>
      </c>
      <c r="F533" s="42" t="s">
        <v>148</v>
      </c>
      <c r="G533" s="43" t="s">
        <v>26</v>
      </c>
      <c r="H533" s="44">
        <v>5</v>
      </c>
      <c r="I533" s="45" t="s">
        <v>88</v>
      </c>
      <c r="J533" s="46" t="s">
        <v>89</v>
      </c>
      <c r="K533" s="47">
        <v>108</v>
      </c>
      <c r="L533" s="48">
        <v>97</v>
      </c>
      <c r="M533" s="49">
        <v>45042.509664351863</v>
      </c>
      <c r="N533" s="50">
        <v>45042.510613425933</v>
      </c>
      <c r="O533" s="51" t="s">
        <v>235</v>
      </c>
      <c r="P533" s="52" t="s">
        <v>235</v>
      </c>
      <c r="Q533" s="95" t="s">
        <v>500</v>
      </c>
      <c r="R533" s="53" t="s">
        <v>160</v>
      </c>
      <c r="S533" s="54" t="s">
        <v>183</v>
      </c>
    </row>
    <row r="534" spans="1:19">
      <c r="A534" s="37" t="s">
        <v>147</v>
      </c>
      <c r="B534" s="38">
        <v>4005875</v>
      </c>
      <c r="C534" s="39">
        <v>1</v>
      </c>
      <c r="D534" s="40">
        <v>5</v>
      </c>
      <c r="E534" s="41">
        <v>37800</v>
      </c>
      <c r="F534" s="42" t="s">
        <v>148</v>
      </c>
      <c r="G534" s="43" t="s">
        <v>26</v>
      </c>
      <c r="H534" s="44">
        <v>5</v>
      </c>
      <c r="I534" s="45" t="s">
        <v>88</v>
      </c>
      <c r="J534" s="46" t="s">
        <v>89</v>
      </c>
      <c r="K534" s="47">
        <v>108</v>
      </c>
      <c r="L534" s="48">
        <v>98</v>
      </c>
      <c r="M534" s="49">
        <v>45042.510937500003</v>
      </c>
      <c r="N534" s="50">
        <v>45042.51190972222</v>
      </c>
      <c r="O534" s="51" t="s">
        <v>185</v>
      </c>
      <c r="P534" s="52" t="s">
        <v>354</v>
      </c>
      <c r="Q534" s="95" t="s">
        <v>387</v>
      </c>
      <c r="R534" s="53" t="s">
        <v>160</v>
      </c>
      <c r="S534" s="54" t="s">
        <v>278</v>
      </c>
    </row>
    <row r="535" spans="1:19">
      <c r="A535" s="37" t="s">
        <v>147</v>
      </c>
      <c r="B535" s="38">
        <v>4005884</v>
      </c>
      <c r="C535" s="39">
        <v>1</v>
      </c>
      <c r="D535" s="40">
        <v>5</v>
      </c>
      <c r="E535" s="41">
        <v>37800</v>
      </c>
      <c r="F535" s="42" t="s">
        <v>148</v>
      </c>
      <c r="G535" s="43" t="s">
        <v>26</v>
      </c>
      <c r="H535" s="44">
        <v>5</v>
      </c>
      <c r="I535" s="45" t="s">
        <v>88</v>
      </c>
      <c r="J535" s="46" t="s">
        <v>89</v>
      </c>
      <c r="K535" s="47">
        <v>108</v>
      </c>
      <c r="L535" s="48">
        <v>99</v>
      </c>
      <c r="M535" s="49">
        <v>45042.512233796297</v>
      </c>
      <c r="N535" s="50">
        <v>45042.513194444437</v>
      </c>
      <c r="O535" s="51" t="s">
        <v>185</v>
      </c>
      <c r="P535" s="52" t="s">
        <v>185</v>
      </c>
      <c r="Q535" s="95" t="s">
        <v>387</v>
      </c>
      <c r="R535" s="53" t="s">
        <v>160</v>
      </c>
      <c r="S535" s="54" t="s">
        <v>483</v>
      </c>
    </row>
    <row r="536" spans="1:19">
      <c r="A536" s="37" t="s">
        <v>147</v>
      </c>
      <c r="B536" s="38">
        <v>4005890</v>
      </c>
      <c r="C536" s="39">
        <v>1</v>
      </c>
      <c r="D536" s="40">
        <v>5</v>
      </c>
      <c r="E536" s="41">
        <v>37800</v>
      </c>
      <c r="F536" s="42" t="s">
        <v>148</v>
      </c>
      <c r="G536" s="43" t="s">
        <v>26</v>
      </c>
      <c r="H536" s="44">
        <v>5</v>
      </c>
      <c r="I536" s="45" t="s">
        <v>88</v>
      </c>
      <c r="J536" s="46" t="s">
        <v>89</v>
      </c>
      <c r="K536" s="47">
        <v>108</v>
      </c>
      <c r="L536" s="48">
        <v>100</v>
      </c>
      <c r="M536" s="49">
        <v>45042.513541666667</v>
      </c>
      <c r="N536" s="50">
        <v>45042.514502314807</v>
      </c>
      <c r="O536" s="51" t="s">
        <v>185</v>
      </c>
      <c r="P536" s="52" t="s">
        <v>354</v>
      </c>
      <c r="Q536" s="95" t="s">
        <v>284</v>
      </c>
      <c r="R536" s="53" t="s">
        <v>160</v>
      </c>
      <c r="S536" s="54" t="s">
        <v>501</v>
      </c>
    </row>
    <row r="537" spans="1:19">
      <c r="A537" s="37" t="s">
        <v>147</v>
      </c>
      <c r="B537" s="38">
        <v>4005894</v>
      </c>
      <c r="C537" s="39">
        <v>1</v>
      </c>
      <c r="D537" s="40">
        <v>5</v>
      </c>
      <c r="E537" s="41">
        <v>37800</v>
      </c>
      <c r="F537" s="42" t="s">
        <v>148</v>
      </c>
      <c r="G537" s="43" t="s">
        <v>26</v>
      </c>
      <c r="H537" s="44">
        <v>5</v>
      </c>
      <c r="I537" s="45" t="s">
        <v>88</v>
      </c>
      <c r="J537" s="46" t="s">
        <v>89</v>
      </c>
      <c r="K537" s="47">
        <v>108</v>
      </c>
      <c r="L537" s="48">
        <v>101</v>
      </c>
      <c r="M537" s="49">
        <v>45042.514803240738</v>
      </c>
      <c r="N537" s="50">
        <v>45042.515775462962</v>
      </c>
      <c r="O537" s="51" t="s">
        <v>185</v>
      </c>
      <c r="P537" s="52" t="s">
        <v>185</v>
      </c>
      <c r="Q537" s="95" t="s">
        <v>73</v>
      </c>
      <c r="R537" s="53" t="s">
        <v>160</v>
      </c>
      <c r="S537" s="54" t="s">
        <v>486</v>
      </c>
    </row>
    <row r="538" spans="1:19">
      <c r="A538" s="37" t="s">
        <v>147</v>
      </c>
      <c r="B538" s="38">
        <v>4005897</v>
      </c>
      <c r="C538" s="39">
        <v>1</v>
      </c>
      <c r="D538" s="40">
        <v>5</v>
      </c>
      <c r="E538" s="41">
        <v>37800</v>
      </c>
      <c r="F538" s="42" t="s">
        <v>148</v>
      </c>
      <c r="G538" s="43" t="s">
        <v>26</v>
      </c>
      <c r="H538" s="44">
        <v>5</v>
      </c>
      <c r="I538" s="45" t="s">
        <v>88</v>
      </c>
      <c r="J538" s="46" t="s">
        <v>89</v>
      </c>
      <c r="K538" s="47">
        <v>108</v>
      </c>
      <c r="L538" s="48">
        <v>102</v>
      </c>
      <c r="M538" s="49">
        <v>45042.516203703701</v>
      </c>
      <c r="N538" s="50">
        <v>45042.517164351862</v>
      </c>
      <c r="O538" s="51" t="s">
        <v>185</v>
      </c>
      <c r="P538" s="52" t="s">
        <v>354</v>
      </c>
      <c r="Q538" s="95" t="s">
        <v>258</v>
      </c>
      <c r="R538" s="53" t="s">
        <v>160</v>
      </c>
      <c r="S538" s="54" t="s">
        <v>415</v>
      </c>
    </row>
    <row r="539" spans="1:19">
      <c r="A539" s="37" t="s">
        <v>147</v>
      </c>
      <c r="B539" s="38">
        <v>4005901</v>
      </c>
      <c r="C539" s="39">
        <v>1</v>
      </c>
      <c r="D539" s="40">
        <v>5</v>
      </c>
      <c r="E539" s="41">
        <v>37800</v>
      </c>
      <c r="F539" s="42" t="s">
        <v>148</v>
      </c>
      <c r="G539" s="43" t="s">
        <v>26</v>
      </c>
      <c r="H539" s="44">
        <v>5</v>
      </c>
      <c r="I539" s="45" t="s">
        <v>88</v>
      </c>
      <c r="J539" s="46" t="s">
        <v>89</v>
      </c>
      <c r="K539" s="47">
        <v>108</v>
      </c>
      <c r="L539" s="48">
        <v>103</v>
      </c>
      <c r="M539" s="49">
        <v>45042.517418981479</v>
      </c>
      <c r="N539" s="50">
        <v>45042.518379629633</v>
      </c>
      <c r="O539" s="51" t="s">
        <v>185</v>
      </c>
      <c r="P539" s="52" t="s">
        <v>354</v>
      </c>
      <c r="Q539" s="95" t="s">
        <v>397</v>
      </c>
      <c r="R539" s="53" t="s">
        <v>160</v>
      </c>
      <c r="S539" s="54" t="s">
        <v>181</v>
      </c>
    </row>
    <row r="540" spans="1:19">
      <c r="A540" s="37" t="s">
        <v>147</v>
      </c>
      <c r="B540" s="38">
        <v>4005905</v>
      </c>
      <c r="C540" s="39">
        <v>1</v>
      </c>
      <c r="D540" s="40">
        <v>5</v>
      </c>
      <c r="E540" s="41">
        <v>37800</v>
      </c>
      <c r="F540" s="42" t="s">
        <v>148</v>
      </c>
      <c r="G540" s="43" t="s">
        <v>26</v>
      </c>
      <c r="H540" s="44">
        <v>5</v>
      </c>
      <c r="I540" s="45" t="s">
        <v>88</v>
      </c>
      <c r="J540" s="46" t="s">
        <v>89</v>
      </c>
      <c r="K540" s="47">
        <v>108</v>
      </c>
      <c r="L540" s="48">
        <v>104</v>
      </c>
      <c r="M540" s="49">
        <v>45042.51903935185</v>
      </c>
      <c r="N540" s="50">
        <v>45042.52002314815</v>
      </c>
      <c r="O540" s="51" t="s">
        <v>185</v>
      </c>
      <c r="P540" s="52" t="s">
        <v>185</v>
      </c>
      <c r="Q540" s="95" t="s">
        <v>407</v>
      </c>
      <c r="R540" s="53" t="s">
        <v>75</v>
      </c>
      <c r="S540" s="54" t="s">
        <v>86</v>
      </c>
    </row>
    <row r="541" spans="1:19">
      <c r="A541" s="37" t="s">
        <v>147</v>
      </c>
      <c r="B541" s="38">
        <v>4005910</v>
      </c>
      <c r="C541" s="39">
        <v>1</v>
      </c>
      <c r="D541" s="40">
        <v>5</v>
      </c>
      <c r="E541" s="41">
        <v>37800</v>
      </c>
      <c r="F541" s="42" t="s">
        <v>148</v>
      </c>
      <c r="G541" s="43" t="s">
        <v>26</v>
      </c>
      <c r="H541" s="44">
        <v>5</v>
      </c>
      <c r="I541" s="45" t="s">
        <v>88</v>
      </c>
      <c r="J541" s="46" t="s">
        <v>89</v>
      </c>
      <c r="K541" s="47">
        <v>108</v>
      </c>
      <c r="L541" s="48">
        <v>105</v>
      </c>
      <c r="M541" s="49">
        <v>45042.520150462973</v>
      </c>
      <c r="N541" s="50">
        <v>45042.521122685182</v>
      </c>
      <c r="O541" s="51" t="s">
        <v>185</v>
      </c>
      <c r="P541" s="52" t="s">
        <v>354</v>
      </c>
      <c r="Q541" s="95" t="s">
        <v>502</v>
      </c>
      <c r="R541" s="53" t="s">
        <v>75</v>
      </c>
      <c r="S541" s="54" t="s">
        <v>303</v>
      </c>
    </row>
    <row r="542" spans="1:19">
      <c r="A542" s="37" t="s">
        <v>147</v>
      </c>
      <c r="B542" s="38">
        <v>4006737</v>
      </c>
      <c r="C542" s="39">
        <v>1</v>
      </c>
      <c r="D542" s="40">
        <v>5</v>
      </c>
      <c r="E542" s="41">
        <v>37800</v>
      </c>
      <c r="F542" s="42" t="s">
        <v>148</v>
      </c>
      <c r="G542" s="43" t="s">
        <v>26</v>
      </c>
      <c r="H542" s="44">
        <v>5</v>
      </c>
      <c r="I542" s="45" t="s">
        <v>88</v>
      </c>
      <c r="J542" s="46" t="s">
        <v>89</v>
      </c>
      <c r="K542" s="47">
        <v>108</v>
      </c>
      <c r="L542" s="48">
        <v>106</v>
      </c>
      <c r="M542" s="49">
        <v>45042.564166666663</v>
      </c>
      <c r="N542" s="50">
        <v>45042.567060185182</v>
      </c>
      <c r="O542" s="51" t="s">
        <v>248</v>
      </c>
      <c r="P542" s="52" t="s">
        <v>480</v>
      </c>
      <c r="Q542" s="95" t="s">
        <v>503</v>
      </c>
      <c r="R542" s="53" t="s">
        <v>402</v>
      </c>
      <c r="S542" s="54" t="s">
        <v>504</v>
      </c>
    </row>
    <row r="543" spans="1:19">
      <c r="A543" s="37" t="s">
        <v>147</v>
      </c>
      <c r="B543" s="38">
        <v>4006752</v>
      </c>
      <c r="C543" s="39">
        <v>1</v>
      </c>
      <c r="D543" s="40">
        <v>5</v>
      </c>
      <c r="E543" s="41">
        <v>37800</v>
      </c>
      <c r="F543" s="42" t="s">
        <v>148</v>
      </c>
      <c r="G543" s="43" t="s">
        <v>26</v>
      </c>
      <c r="H543" s="44">
        <v>5</v>
      </c>
      <c r="I543" s="45" t="s">
        <v>88</v>
      </c>
      <c r="J543" s="46" t="s">
        <v>89</v>
      </c>
      <c r="K543" s="47">
        <v>108</v>
      </c>
      <c r="L543" s="48">
        <v>107</v>
      </c>
      <c r="M543" s="49">
        <v>45042.567083333342</v>
      </c>
      <c r="N543" s="50">
        <v>45042.568043981482</v>
      </c>
      <c r="O543" s="51" t="s">
        <v>185</v>
      </c>
      <c r="P543" s="52" t="s">
        <v>185</v>
      </c>
      <c r="Q543" s="95" t="s">
        <v>156</v>
      </c>
      <c r="R543" s="53" t="s">
        <v>160</v>
      </c>
      <c r="S543" s="54" t="s">
        <v>406</v>
      </c>
    </row>
    <row r="544" spans="1:19">
      <c r="A544" s="37" t="s">
        <v>147</v>
      </c>
      <c r="B544" s="38">
        <v>4008721</v>
      </c>
      <c r="C544" s="39">
        <v>1</v>
      </c>
      <c r="D544" s="40">
        <v>5</v>
      </c>
      <c r="E544" s="41">
        <v>37826</v>
      </c>
      <c r="F544" s="42" t="s">
        <v>148</v>
      </c>
      <c r="G544" s="43" t="s">
        <v>26</v>
      </c>
      <c r="H544" s="44">
        <v>5</v>
      </c>
      <c r="I544" s="45" t="s">
        <v>88</v>
      </c>
      <c r="J544" s="46" t="s">
        <v>100</v>
      </c>
      <c r="K544" s="47">
        <v>108</v>
      </c>
      <c r="L544" s="48">
        <v>108</v>
      </c>
      <c r="M544" s="49">
        <v>45042.619884259257</v>
      </c>
      <c r="N544" s="50">
        <v>45042.7</v>
      </c>
      <c r="O544" s="51" t="s">
        <v>505</v>
      </c>
      <c r="P544" s="52" t="s">
        <v>506</v>
      </c>
      <c r="Q544" s="95" t="s">
        <v>507</v>
      </c>
      <c r="R544" s="53" t="s">
        <v>508</v>
      </c>
      <c r="S544" s="54" t="s">
        <v>509</v>
      </c>
    </row>
    <row r="545" spans="1:19">
      <c r="A545" s="37" t="s">
        <v>147</v>
      </c>
      <c r="B545" s="38">
        <v>4008730</v>
      </c>
      <c r="C545" s="39">
        <v>1</v>
      </c>
      <c r="D545" s="40">
        <v>5</v>
      </c>
      <c r="E545" s="41">
        <v>37826</v>
      </c>
      <c r="F545" s="42" t="s">
        <v>148</v>
      </c>
      <c r="G545" s="43" t="s">
        <v>26</v>
      </c>
      <c r="H545" s="44">
        <v>5</v>
      </c>
      <c r="I545" s="45" t="s">
        <v>88</v>
      </c>
      <c r="J545" s="46" t="s">
        <v>100</v>
      </c>
      <c r="K545" s="47">
        <v>108</v>
      </c>
      <c r="L545" s="48">
        <v>109</v>
      </c>
      <c r="M545" s="49">
        <v>45042.701041666667</v>
      </c>
      <c r="N545" s="50">
        <v>45042.701273148137</v>
      </c>
      <c r="O545" s="51" t="s">
        <v>382</v>
      </c>
      <c r="P545" s="52" t="s">
        <v>382</v>
      </c>
      <c r="Q545" s="95" t="s">
        <v>412</v>
      </c>
      <c r="R545" s="53" t="s">
        <v>160</v>
      </c>
      <c r="S545" s="54" t="s">
        <v>486</v>
      </c>
    </row>
    <row r="546" spans="1:19">
      <c r="A546" s="37" t="s">
        <v>147</v>
      </c>
      <c r="B546" s="38">
        <v>4008755</v>
      </c>
      <c r="C546" s="39">
        <v>1</v>
      </c>
      <c r="D546" s="40">
        <v>5</v>
      </c>
      <c r="E546" s="41">
        <v>37826</v>
      </c>
      <c r="F546" s="42" t="s">
        <v>148</v>
      </c>
      <c r="G546" s="43" t="s">
        <v>26</v>
      </c>
      <c r="H546" s="44">
        <v>5</v>
      </c>
      <c r="I546" s="45" t="s">
        <v>88</v>
      </c>
      <c r="J546" s="46" t="s">
        <v>100</v>
      </c>
      <c r="K546" s="47">
        <v>108</v>
      </c>
      <c r="L546" s="48">
        <v>110</v>
      </c>
      <c r="M546" s="49">
        <v>45042.705370370371</v>
      </c>
      <c r="N546" s="50">
        <v>45042.705636574072</v>
      </c>
      <c r="O546" s="51" t="s">
        <v>381</v>
      </c>
      <c r="P546" s="52" t="s">
        <v>382</v>
      </c>
      <c r="Q546" s="95" t="s">
        <v>510</v>
      </c>
      <c r="R546" s="53" t="s">
        <v>229</v>
      </c>
      <c r="S546" s="54" t="s">
        <v>254</v>
      </c>
    </row>
    <row r="547" spans="1:19">
      <c r="A547" s="37" t="s">
        <v>147</v>
      </c>
      <c r="B547" s="38">
        <v>4008763</v>
      </c>
      <c r="C547" s="39">
        <v>1</v>
      </c>
      <c r="D547" s="40">
        <v>5</v>
      </c>
      <c r="E547" s="41">
        <v>37826</v>
      </c>
      <c r="F547" s="42" t="s">
        <v>148</v>
      </c>
      <c r="G547" s="43" t="s">
        <v>26</v>
      </c>
      <c r="H547" s="44">
        <v>5</v>
      </c>
      <c r="I547" s="45" t="s">
        <v>88</v>
      </c>
      <c r="J547" s="46" t="s">
        <v>100</v>
      </c>
      <c r="K547" s="47">
        <v>108</v>
      </c>
      <c r="L547" s="48">
        <v>111</v>
      </c>
      <c r="M547" s="49">
        <v>45042.706493055557</v>
      </c>
      <c r="N547" s="50">
        <v>45042.706736111111</v>
      </c>
      <c r="O547" s="51" t="s">
        <v>397</v>
      </c>
      <c r="P547" s="52" t="s">
        <v>382</v>
      </c>
      <c r="Q547" s="95" t="s">
        <v>285</v>
      </c>
      <c r="R547" s="53" t="s">
        <v>75</v>
      </c>
      <c r="S547" s="54" t="s">
        <v>303</v>
      </c>
    </row>
    <row r="548" spans="1:19">
      <c r="A548" s="37" t="s">
        <v>147</v>
      </c>
      <c r="B548" s="38">
        <v>4008874</v>
      </c>
      <c r="C548" s="39">
        <v>1</v>
      </c>
      <c r="D548" s="40">
        <v>5</v>
      </c>
      <c r="E548" s="41">
        <v>37826</v>
      </c>
      <c r="F548" s="42" t="s">
        <v>148</v>
      </c>
      <c r="G548" s="43" t="s">
        <v>26</v>
      </c>
      <c r="H548" s="44">
        <v>5</v>
      </c>
      <c r="I548" s="45" t="s">
        <v>88</v>
      </c>
      <c r="J548" s="46" t="s">
        <v>100</v>
      </c>
      <c r="K548" s="47">
        <v>108</v>
      </c>
      <c r="L548" s="48">
        <v>112</v>
      </c>
      <c r="M548" s="49">
        <v>45042.732835648138</v>
      </c>
      <c r="N548" s="50">
        <v>45042.733067129629</v>
      </c>
      <c r="O548" s="51" t="s">
        <v>382</v>
      </c>
      <c r="P548" s="52" t="s">
        <v>382</v>
      </c>
      <c r="Q548" s="95" t="s">
        <v>511</v>
      </c>
      <c r="R548" s="53" t="s">
        <v>160</v>
      </c>
      <c r="S548" s="54" t="s">
        <v>512</v>
      </c>
    </row>
    <row r="549" spans="1:19">
      <c r="A549" s="37" t="s">
        <v>147</v>
      </c>
      <c r="B549" s="38">
        <v>4008902</v>
      </c>
      <c r="C549" s="39">
        <v>1</v>
      </c>
      <c r="D549" s="40">
        <v>5</v>
      </c>
      <c r="E549" s="41">
        <v>37826</v>
      </c>
      <c r="F549" s="42" t="s">
        <v>148</v>
      </c>
      <c r="G549" s="43" t="s">
        <v>26</v>
      </c>
      <c r="H549" s="44">
        <v>5</v>
      </c>
      <c r="I549" s="45" t="s">
        <v>88</v>
      </c>
      <c r="J549" s="46" t="s">
        <v>100</v>
      </c>
      <c r="K549" s="47">
        <v>108</v>
      </c>
      <c r="L549" s="48">
        <v>113</v>
      </c>
      <c r="M549" s="49">
        <v>45042.733391203707</v>
      </c>
      <c r="N549" s="50">
        <v>45042.733622685177</v>
      </c>
      <c r="O549" s="51" t="s">
        <v>382</v>
      </c>
      <c r="P549" s="52" t="s">
        <v>382</v>
      </c>
      <c r="Q549" s="95" t="s">
        <v>72</v>
      </c>
      <c r="R549" s="53" t="s">
        <v>160</v>
      </c>
      <c r="S549" s="54" t="s">
        <v>74</v>
      </c>
    </row>
    <row r="550" spans="1:19">
      <c r="A550" s="37" t="s">
        <v>147</v>
      </c>
      <c r="B550" s="38">
        <v>4008892</v>
      </c>
      <c r="C550" s="39">
        <v>1</v>
      </c>
      <c r="D550" s="40">
        <v>5</v>
      </c>
      <c r="E550" s="41">
        <v>37826</v>
      </c>
      <c r="F550" s="42" t="s">
        <v>148</v>
      </c>
      <c r="G550" s="43" t="s">
        <v>26</v>
      </c>
      <c r="H550" s="44">
        <v>5</v>
      </c>
      <c r="I550" s="45" t="s">
        <v>88</v>
      </c>
      <c r="J550" s="46" t="s">
        <v>100</v>
      </c>
      <c r="K550" s="47">
        <v>108</v>
      </c>
      <c r="L550" s="48">
        <v>114</v>
      </c>
      <c r="M550" s="49">
        <v>45042.735312500001</v>
      </c>
      <c r="N550" s="50">
        <v>45042.738136574073</v>
      </c>
      <c r="O550" s="51" t="s">
        <v>108</v>
      </c>
      <c r="P550" s="52" t="s">
        <v>244</v>
      </c>
      <c r="Q550" s="95" t="s">
        <v>513</v>
      </c>
      <c r="R550" s="53" t="s">
        <v>154</v>
      </c>
      <c r="S550" s="54" t="s">
        <v>310</v>
      </c>
    </row>
    <row r="551" spans="1:19">
      <c r="A551" s="37" t="s">
        <v>147</v>
      </c>
      <c r="B551" s="38">
        <v>4008895</v>
      </c>
      <c r="C551" s="39">
        <v>1</v>
      </c>
      <c r="D551" s="40">
        <v>5</v>
      </c>
      <c r="E551" s="41">
        <v>37826</v>
      </c>
      <c r="F551" s="42" t="s">
        <v>148</v>
      </c>
      <c r="G551" s="43" t="s">
        <v>26</v>
      </c>
      <c r="H551" s="44">
        <v>5</v>
      </c>
      <c r="I551" s="45" t="s">
        <v>88</v>
      </c>
      <c r="J551" s="46" t="s">
        <v>100</v>
      </c>
      <c r="K551" s="47">
        <v>999</v>
      </c>
      <c r="L551" s="48">
        <v>115</v>
      </c>
      <c r="M551" s="49">
        <v>45042.738449074073</v>
      </c>
      <c r="N551" s="50">
        <v>45042.738680555558</v>
      </c>
      <c r="O551" s="51" t="s">
        <v>382</v>
      </c>
      <c r="P551" s="52" t="s">
        <v>382</v>
      </c>
      <c r="Q551" s="95" t="s">
        <v>72</v>
      </c>
      <c r="R551" s="53" t="s">
        <v>160</v>
      </c>
      <c r="S551" s="54" t="s">
        <v>74</v>
      </c>
    </row>
    <row r="552" spans="1:19">
      <c r="A552" s="37" t="s">
        <v>147</v>
      </c>
      <c r="B552" s="38">
        <v>4008909</v>
      </c>
      <c r="C552" s="39">
        <v>1</v>
      </c>
      <c r="D552" s="40">
        <v>5</v>
      </c>
      <c r="E552" s="41">
        <v>37826</v>
      </c>
      <c r="F552" s="42" t="s">
        <v>148</v>
      </c>
      <c r="G552" s="43" t="s">
        <v>26</v>
      </c>
      <c r="H552" s="44">
        <v>5</v>
      </c>
      <c r="I552" s="45" t="s">
        <v>88</v>
      </c>
      <c r="J552" s="46" t="s">
        <v>100</v>
      </c>
      <c r="K552" s="47">
        <v>999</v>
      </c>
      <c r="L552" s="48">
        <v>116</v>
      </c>
      <c r="M552" s="49">
        <v>45042.739155092589</v>
      </c>
      <c r="N552" s="50">
        <v>45042.739398148151</v>
      </c>
      <c r="O552" s="51" t="s">
        <v>397</v>
      </c>
      <c r="P552" s="52" t="s">
        <v>382</v>
      </c>
      <c r="Q552" s="95" t="s">
        <v>191</v>
      </c>
      <c r="R552" s="53" t="s">
        <v>75</v>
      </c>
      <c r="S552" s="54" t="s">
        <v>195</v>
      </c>
    </row>
    <row r="553" spans="1:19">
      <c r="A553" s="37" t="s">
        <v>147</v>
      </c>
      <c r="B553" s="38">
        <v>4008912</v>
      </c>
      <c r="C553" s="39">
        <v>1</v>
      </c>
      <c r="D553" s="40">
        <v>5</v>
      </c>
      <c r="E553" s="41">
        <v>37826</v>
      </c>
      <c r="F553" s="42" t="s">
        <v>148</v>
      </c>
      <c r="G553" s="43" t="s">
        <v>26</v>
      </c>
      <c r="H553" s="44">
        <v>5</v>
      </c>
      <c r="I553" s="45" t="s">
        <v>88</v>
      </c>
      <c r="J553" s="46" t="s">
        <v>100</v>
      </c>
      <c r="K553" s="47">
        <v>999</v>
      </c>
      <c r="L553" s="48">
        <v>117</v>
      </c>
      <c r="M553" s="49">
        <v>45042.739722222221</v>
      </c>
      <c r="N553" s="50">
        <v>45042.739953703713</v>
      </c>
      <c r="O553" s="51" t="s">
        <v>382</v>
      </c>
      <c r="P553" s="52" t="s">
        <v>382</v>
      </c>
      <c r="Q553" s="95" t="s">
        <v>284</v>
      </c>
      <c r="R553" s="53" t="s">
        <v>160</v>
      </c>
      <c r="S553" s="54" t="s">
        <v>218</v>
      </c>
    </row>
    <row r="554" spans="1:19">
      <c r="A554" s="37" t="s">
        <v>147</v>
      </c>
      <c r="B554" s="38">
        <v>4008921</v>
      </c>
      <c r="C554" s="39">
        <v>1</v>
      </c>
      <c r="D554" s="40">
        <v>5</v>
      </c>
      <c r="E554" s="41">
        <v>37826</v>
      </c>
      <c r="F554" s="42" t="s">
        <v>148</v>
      </c>
      <c r="G554" s="43" t="s">
        <v>26</v>
      </c>
      <c r="H554" s="44">
        <v>5</v>
      </c>
      <c r="I554" s="45" t="s">
        <v>88</v>
      </c>
      <c r="J554" s="46" t="s">
        <v>100</v>
      </c>
      <c r="K554" s="47">
        <v>999</v>
      </c>
      <c r="L554" s="48">
        <v>118</v>
      </c>
      <c r="M554" s="49">
        <v>45042.741967592592</v>
      </c>
      <c r="N554" s="50">
        <v>45042.742199074077</v>
      </c>
      <c r="O554" s="51" t="s">
        <v>382</v>
      </c>
      <c r="P554" s="52" t="s">
        <v>382</v>
      </c>
      <c r="Q554" s="95" t="s">
        <v>498</v>
      </c>
      <c r="R554" s="53" t="s">
        <v>75</v>
      </c>
      <c r="S554" s="54" t="s">
        <v>37</v>
      </c>
    </row>
    <row r="555" spans="1:19">
      <c r="A555" s="37" t="s">
        <v>147</v>
      </c>
      <c r="B555" s="38">
        <v>4008923</v>
      </c>
      <c r="C555" s="39">
        <v>1</v>
      </c>
      <c r="D555" s="40">
        <v>5</v>
      </c>
      <c r="E555" s="41">
        <v>37826</v>
      </c>
      <c r="F555" s="42" t="s">
        <v>148</v>
      </c>
      <c r="G555" s="43" t="s">
        <v>26</v>
      </c>
      <c r="H555" s="44">
        <v>5</v>
      </c>
      <c r="I555" s="45" t="s">
        <v>88</v>
      </c>
      <c r="J555" s="46" t="s">
        <v>100</v>
      </c>
      <c r="K555" s="47">
        <v>999</v>
      </c>
      <c r="L555" s="48">
        <v>119</v>
      </c>
      <c r="M555" s="49">
        <v>45042.742395833331</v>
      </c>
      <c r="N555" s="50">
        <v>45042.742627314823</v>
      </c>
      <c r="O555" s="51" t="s">
        <v>382</v>
      </c>
      <c r="P555" s="52" t="s">
        <v>382</v>
      </c>
      <c r="Q555" s="95" t="s">
        <v>394</v>
      </c>
      <c r="R555" s="53" t="s">
        <v>160</v>
      </c>
      <c r="S555" s="54" t="s">
        <v>258</v>
      </c>
    </row>
    <row r="556" spans="1:19">
      <c r="A556" s="37" t="s">
        <v>147</v>
      </c>
      <c r="B556" s="38">
        <v>4008926</v>
      </c>
      <c r="C556" s="39">
        <v>1</v>
      </c>
      <c r="D556" s="40">
        <v>5</v>
      </c>
      <c r="E556" s="41">
        <v>37826</v>
      </c>
      <c r="F556" s="42" t="s">
        <v>148</v>
      </c>
      <c r="G556" s="43" t="s">
        <v>26</v>
      </c>
      <c r="H556" s="44">
        <v>5</v>
      </c>
      <c r="I556" s="45" t="s">
        <v>88</v>
      </c>
      <c r="J556" s="46" t="s">
        <v>100</v>
      </c>
      <c r="K556" s="47">
        <v>999</v>
      </c>
      <c r="L556" s="48">
        <v>120</v>
      </c>
      <c r="M556" s="49">
        <v>45042.743194444447</v>
      </c>
      <c r="N556" s="50">
        <v>45042.743437500001</v>
      </c>
      <c r="O556" s="51" t="s">
        <v>382</v>
      </c>
      <c r="P556" s="52" t="s">
        <v>382</v>
      </c>
      <c r="Q556" s="95" t="s">
        <v>212</v>
      </c>
      <c r="R556" s="53" t="s">
        <v>75</v>
      </c>
      <c r="S556" s="54" t="s">
        <v>414</v>
      </c>
    </row>
    <row r="557" spans="1:19">
      <c r="A557" s="37" t="s">
        <v>147</v>
      </c>
      <c r="B557" s="38">
        <v>4008932</v>
      </c>
      <c r="C557" s="39">
        <v>1</v>
      </c>
      <c r="D557" s="40">
        <v>5</v>
      </c>
      <c r="E557" s="41">
        <v>37826</v>
      </c>
      <c r="F557" s="42" t="s">
        <v>148</v>
      </c>
      <c r="G557" s="43" t="s">
        <v>26</v>
      </c>
      <c r="H557" s="44">
        <v>5</v>
      </c>
      <c r="I557" s="45" t="s">
        <v>88</v>
      </c>
      <c r="J557" s="46" t="s">
        <v>100</v>
      </c>
      <c r="K557" s="47">
        <v>999</v>
      </c>
      <c r="L557" s="48">
        <v>121</v>
      </c>
      <c r="M557" s="49">
        <v>45042.743923611109</v>
      </c>
      <c r="N557" s="50">
        <v>45042.744155092587</v>
      </c>
      <c r="O557" s="51" t="s">
        <v>382</v>
      </c>
      <c r="P557" s="52" t="s">
        <v>382</v>
      </c>
      <c r="Q557" s="95" t="s">
        <v>209</v>
      </c>
      <c r="R557" s="53" t="s">
        <v>160</v>
      </c>
      <c r="S557" s="54" t="s">
        <v>195</v>
      </c>
    </row>
    <row r="558" spans="1:19">
      <c r="A558" s="37" t="s">
        <v>147</v>
      </c>
      <c r="B558" s="38">
        <v>4008934</v>
      </c>
      <c r="C558" s="39">
        <v>1</v>
      </c>
      <c r="D558" s="40">
        <v>5</v>
      </c>
      <c r="E558" s="41">
        <v>37826</v>
      </c>
      <c r="F558" s="42" t="s">
        <v>148</v>
      </c>
      <c r="G558" s="43" t="s">
        <v>26</v>
      </c>
      <c r="H558" s="44">
        <v>5</v>
      </c>
      <c r="I558" s="45" t="s">
        <v>88</v>
      </c>
      <c r="J558" s="46" t="s">
        <v>100</v>
      </c>
      <c r="K558" s="47">
        <v>999</v>
      </c>
      <c r="L558" s="48">
        <v>122</v>
      </c>
      <c r="M558" s="49">
        <v>45042.744351851848</v>
      </c>
      <c r="N558" s="50">
        <v>45042.744583333333</v>
      </c>
      <c r="O558" s="51" t="s">
        <v>382</v>
      </c>
      <c r="P558" s="52" t="s">
        <v>382</v>
      </c>
      <c r="Q558" s="95" t="s">
        <v>394</v>
      </c>
      <c r="R558" s="53" t="s">
        <v>160</v>
      </c>
      <c r="S558" s="54" t="s">
        <v>258</v>
      </c>
    </row>
    <row r="559" spans="1:19">
      <c r="A559" s="37" t="s">
        <v>147</v>
      </c>
      <c r="B559" s="38">
        <v>4008939</v>
      </c>
      <c r="C559" s="39">
        <v>1</v>
      </c>
      <c r="D559" s="40">
        <v>5</v>
      </c>
      <c r="E559" s="41">
        <v>37826</v>
      </c>
      <c r="F559" s="42" t="s">
        <v>148</v>
      </c>
      <c r="G559" s="43" t="s">
        <v>26</v>
      </c>
      <c r="H559" s="44">
        <v>5</v>
      </c>
      <c r="I559" s="45" t="s">
        <v>88</v>
      </c>
      <c r="J559" s="46" t="s">
        <v>100</v>
      </c>
      <c r="K559" s="47">
        <v>999</v>
      </c>
      <c r="L559" s="48">
        <v>123</v>
      </c>
      <c r="M559" s="49">
        <v>45042.745092592602</v>
      </c>
      <c r="N559" s="50">
        <v>45042.745324074072</v>
      </c>
      <c r="O559" s="51" t="s">
        <v>382</v>
      </c>
      <c r="P559" s="52" t="s">
        <v>382</v>
      </c>
      <c r="Q559" s="95" t="s">
        <v>193</v>
      </c>
      <c r="R559" s="53" t="s">
        <v>160</v>
      </c>
      <c r="S559" s="54" t="s">
        <v>51</v>
      </c>
    </row>
    <row r="560" spans="1:19">
      <c r="A560" s="37" t="s">
        <v>147</v>
      </c>
      <c r="B560" s="38">
        <v>4008942</v>
      </c>
      <c r="C560" s="39">
        <v>1</v>
      </c>
      <c r="D560" s="40">
        <v>5</v>
      </c>
      <c r="E560" s="41">
        <v>37826</v>
      </c>
      <c r="F560" s="42" t="s">
        <v>148</v>
      </c>
      <c r="G560" s="43" t="s">
        <v>26</v>
      </c>
      <c r="H560" s="44">
        <v>5</v>
      </c>
      <c r="I560" s="45" t="s">
        <v>88</v>
      </c>
      <c r="J560" s="46" t="s">
        <v>100</v>
      </c>
      <c r="K560" s="47">
        <v>999</v>
      </c>
      <c r="L560" s="48">
        <v>124</v>
      </c>
      <c r="M560" s="49">
        <v>45042.745659722219</v>
      </c>
      <c r="N560" s="50">
        <v>45042.745891203696</v>
      </c>
      <c r="O560" s="51" t="s">
        <v>382</v>
      </c>
      <c r="P560" s="52" t="s">
        <v>382</v>
      </c>
      <c r="Q560" s="95" t="s">
        <v>284</v>
      </c>
      <c r="R560" s="53" t="s">
        <v>160</v>
      </c>
      <c r="S560" s="54" t="s">
        <v>376</v>
      </c>
    </row>
    <row r="561" spans="1:19">
      <c r="A561" s="37" t="s">
        <v>147</v>
      </c>
      <c r="B561" s="38">
        <v>4008943</v>
      </c>
      <c r="C561" s="39">
        <v>1</v>
      </c>
      <c r="D561" s="40">
        <v>5</v>
      </c>
      <c r="E561" s="41">
        <v>37826</v>
      </c>
      <c r="F561" s="42" t="s">
        <v>148</v>
      </c>
      <c r="G561" s="43" t="s">
        <v>26</v>
      </c>
      <c r="H561" s="44">
        <v>5</v>
      </c>
      <c r="I561" s="45" t="s">
        <v>88</v>
      </c>
      <c r="J561" s="46" t="s">
        <v>100</v>
      </c>
      <c r="K561" s="47">
        <v>999</v>
      </c>
      <c r="L561" s="48">
        <v>125</v>
      </c>
      <c r="M561" s="49">
        <v>45042.746261574073</v>
      </c>
      <c r="N561" s="50">
        <v>45042.746481481481</v>
      </c>
      <c r="O561" s="51" t="s">
        <v>382</v>
      </c>
      <c r="P561" s="52" t="s">
        <v>382</v>
      </c>
      <c r="Q561" s="95" t="s">
        <v>260</v>
      </c>
      <c r="R561" s="53" t="s">
        <v>160</v>
      </c>
      <c r="S561" s="54" t="s">
        <v>121</v>
      </c>
    </row>
    <row r="562" spans="1:19">
      <c r="A562" s="37" t="s">
        <v>147</v>
      </c>
      <c r="B562" s="38">
        <v>4008945</v>
      </c>
      <c r="C562" s="39">
        <v>1</v>
      </c>
      <c r="D562" s="40">
        <v>5</v>
      </c>
      <c r="E562" s="41">
        <v>37826</v>
      </c>
      <c r="F562" s="42" t="s">
        <v>148</v>
      </c>
      <c r="G562" s="43" t="s">
        <v>26</v>
      </c>
      <c r="H562" s="44">
        <v>5</v>
      </c>
      <c r="I562" s="45" t="s">
        <v>88</v>
      </c>
      <c r="J562" s="46" t="s">
        <v>100</v>
      </c>
      <c r="K562" s="47">
        <v>999</v>
      </c>
      <c r="L562" s="48">
        <v>126</v>
      </c>
      <c r="M562" s="49">
        <v>45042.746736111112</v>
      </c>
      <c r="N562" s="50">
        <v>45042.746967592589</v>
      </c>
      <c r="O562" s="51" t="s">
        <v>382</v>
      </c>
      <c r="P562" s="52" t="s">
        <v>382</v>
      </c>
      <c r="Q562" s="95" t="s">
        <v>398</v>
      </c>
      <c r="R562" s="53" t="s">
        <v>160</v>
      </c>
      <c r="S562" s="54" t="s">
        <v>215</v>
      </c>
    </row>
    <row r="563" spans="1:19">
      <c r="A563" s="37" t="s">
        <v>147</v>
      </c>
      <c r="B563" s="38">
        <v>4008946</v>
      </c>
      <c r="C563" s="39">
        <v>1</v>
      </c>
      <c r="D563" s="40">
        <v>5</v>
      </c>
      <c r="E563" s="41">
        <v>37826</v>
      </c>
      <c r="F563" s="42" t="s">
        <v>148</v>
      </c>
      <c r="G563" s="43" t="s">
        <v>26</v>
      </c>
      <c r="H563" s="44">
        <v>5</v>
      </c>
      <c r="I563" s="45" t="s">
        <v>88</v>
      </c>
      <c r="J563" s="46" t="s">
        <v>100</v>
      </c>
      <c r="K563" s="47">
        <v>999</v>
      </c>
      <c r="L563" s="48">
        <v>127</v>
      </c>
      <c r="M563" s="49">
        <v>45042.74722222222</v>
      </c>
      <c r="N563" s="50">
        <v>45042.747453703712</v>
      </c>
      <c r="O563" s="51" t="s">
        <v>382</v>
      </c>
      <c r="P563" s="52" t="s">
        <v>382</v>
      </c>
      <c r="Q563" s="95" t="s">
        <v>398</v>
      </c>
      <c r="R563" s="53" t="s">
        <v>160</v>
      </c>
      <c r="S563" s="54" t="s">
        <v>215</v>
      </c>
    </row>
    <row r="564" spans="1:19">
      <c r="A564" s="37" t="s">
        <v>147</v>
      </c>
      <c r="B564" s="38">
        <v>4008948</v>
      </c>
      <c r="C564" s="39">
        <v>1</v>
      </c>
      <c r="D564" s="40">
        <v>5</v>
      </c>
      <c r="E564" s="41">
        <v>37826</v>
      </c>
      <c r="F564" s="42" t="s">
        <v>148</v>
      </c>
      <c r="G564" s="43" t="s">
        <v>26</v>
      </c>
      <c r="H564" s="44">
        <v>5</v>
      </c>
      <c r="I564" s="45" t="s">
        <v>88</v>
      </c>
      <c r="J564" s="46" t="s">
        <v>100</v>
      </c>
      <c r="K564" s="47">
        <v>999</v>
      </c>
      <c r="L564" s="48">
        <v>128</v>
      </c>
      <c r="M564" s="49">
        <v>45042.747731481482</v>
      </c>
      <c r="N564" s="50">
        <v>45042.74796296296</v>
      </c>
      <c r="O564" s="51" t="s">
        <v>382</v>
      </c>
      <c r="P564" s="52" t="s">
        <v>382</v>
      </c>
      <c r="Q564" s="95" t="s">
        <v>299</v>
      </c>
      <c r="R564" s="53" t="s">
        <v>160</v>
      </c>
      <c r="S564" s="54" t="s">
        <v>193</v>
      </c>
    </row>
    <row r="565" spans="1:19">
      <c r="A565" s="37" t="s">
        <v>147</v>
      </c>
      <c r="B565" s="38">
        <v>4008953</v>
      </c>
      <c r="C565" s="39">
        <v>1</v>
      </c>
      <c r="D565" s="40">
        <v>5</v>
      </c>
      <c r="E565" s="41">
        <v>37826</v>
      </c>
      <c r="F565" s="42" t="s">
        <v>148</v>
      </c>
      <c r="G565" s="43" t="s">
        <v>26</v>
      </c>
      <c r="H565" s="44">
        <v>5</v>
      </c>
      <c r="I565" s="45" t="s">
        <v>88</v>
      </c>
      <c r="J565" s="46" t="s">
        <v>100</v>
      </c>
      <c r="K565" s="47">
        <v>999</v>
      </c>
      <c r="L565" s="48">
        <v>129</v>
      </c>
      <c r="M565" s="49">
        <v>45042.74858796296</v>
      </c>
      <c r="N565" s="50">
        <v>45042.748831018522</v>
      </c>
      <c r="O565" s="51" t="s">
        <v>397</v>
      </c>
      <c r="P565" s="52" t="s">
        <v>382</v>
      </c>
      <c r="Q565" s="95" t="s">
        <v>245</v>
      </c>
      <c r="R565" s="53" t="s">
        <v>75</v>
      </c>
      <c r="S565" s="54" t="s">
        <v>285</v>
      </c>
    </row>
    <row r="566" spans="1:19">
      <c r="A566" s="37" t="s">
        <v>147</v>
      </c>
      <c r="B566" s="38">
        <v>4008957</v>
      </c>
      <c r="C566" s="39">
        <v>1</v>
      </c>
      <c r="D566" s="40">
        <v>5</v>
      </c>
      <c r="E566" s="41">
        <v>37826</v>
      </c>
      <c r="F566" s="42" t="s">
        <v>148</v>
      </c>
      <c r="G566" s="43" t="s">
        <v>26</v>
      </c>
      <c r="H566" s="44">
        <v>5</v>
      </c>
      <c r="I566" s="45" t="s">
        <v>88</v>
      </c>
      <c r="J566" s="46" t="s">
        <v>100</v>
      </c>
      <c r="K566" s="47">
        <v>999</v>
      </c>
      <c r="L566" s="48">
        <v>130</v>
      </c>
      <c r="M566" s="49">
        <v>45042.749074074083</v>
      </c>
      <c r="N566" s="50">
        <v>45042.749305555553</v>
      </c>
      <c r="O566" s="51" t="s">
        <v>382</v>
      </c>
      <c r="P566" s="52" t="s">
        <v>382</v>
      </c>
      <c r="Q566" s="95" t="s">
        <v>397</v>
      </c>
      <c r="R566" s="53" t="s">
        <v>160</v>
      </c>
      <c r="S566" s="54" t="s">
        <v>191</v>
      </c>
    </row>
    <row r="567" spans="1:19">
      <c r="A567" s="37" t="s">
        <v>147</v>
      </c>
      <c r="B567" s="38">
        <v>4008960</v>
      </c>
      <c r="C567" s="39">
        <v>1</v>
      </c>
      <c r="D567" s="40">
        <v>5</v>
      </c>
      <c r="E567" s="41">
        <v>37826</v>
      </c>
      <c r="F567" s="42" t="s">
        <v>148</v>
      </c>
      <c r="G567" s="43" t="s">
        <v>26</v>
      </c>
      <c r="H567" s="44">
        <v>5</v>
      </c>
      <c r="I567" s="45" t="s">
        <v>88</v>
      </c>
      <c r="J567" s="46" t="s">
        <v>100</v>
      </c>
      <c r="K567" s="47">
        <v>999</v>
      </c>
      <c r="L567" s="48">
        <v>131</v>
      </c>
      <c r="M567" s="49">
        <v>45042.749768518523</v>
      </c>
      <c r="N567" s="50">
        <v>45042.75</v>
      </c>
      <c r="O567" s="51" t="s">
        <v>382</v>
      </c>
      <c r="P567" s="52" t="s">
        <v>382</v>
      </c>
      <c r="Q567" s="95" t="s">
        <v>377</v>
      </c>
      <c r="R567" s="53" t="s">
        <v>160</v>
      </c>
      <c r="S567" s="54" t="s">
        <v>379</v>
      </c>
    </row>
    <row r="568" spans="1:19">
      <c r="A568" s="37" t="s">
        <v>147</v>
      </c>
      <c r="B568" s="38">
        <v>4008965</v>
      </c>
      <c r="C568" s="39">
        <v>1</v>
      </c>
      <c r="D568" s="40">
        <v>5</v>
      </c>
      <c r="E568" s="41">
        <v>37826</v>
      </c>
      <c r="F568" s="42" t="s">
        <v>148</v>
      </c>
      <c r="G568" s="43" t="s">
        <v>26</v>
      </c>
      <c r="H568" s="44">
        <v>5</v>
      </c>
      <c r="I568" s="45" t="s">
        <v>88</v>
      </c>
      <c r="J568" s="46" t="s">
        <v>100</v>
      </c>
      <c r="K568" s="47">
        <v>999</v>
      </c>
      <c r="L568" s="48">
        <v>132</v>
      </c>
      <c r="M568" s="49">
        <v>45042.750532407408</v>
      </c>
      <c r="N568" s="50">
        <v>45042.750763888893</v>
      </c>
      <c r="O568" s="51" t="s">
        <v>382</v>
      </c>
      <c r="P568" s="52" t="s">
        <v>382</v>
      </c>
      <c r="Q568" s="95" t="s">
        <v>210</v>
      </c>
      <c r="R568" s="53" t="s">
        <v>160</v>
      </c>
      <c r="S568" s="54" t="s">
        <v>187</v>
      </c>
    </row>
    <row r="569" spans="1:19">
      <c r="A569" s="37" t="s">
        <v>147</v>
      </c>
      <c r="B569" s="38">
        <v>4008970</v>
      </c>
      <c r="C569" s="39">
        <v>1</v>
      </c>
      <c r="D569" s="40">
        <v>5</v>
      </c>
      <c r="E569" s="41">
        <v>37826</v>
      </c>
      <c r="F569" s="42" t="s">
        <v>148</v>
      </c>
      <c r="G569" s="43" t="s">
        <v>26</v>
      </c>
      <c r="H569" s="44">
        <v>5</v>
      </c>
      <c r="I569" s="45" t="s">
        <v>88</v>
      </c>
      <c r="J569" s="46" t="s">
        <v>100</v>
      </c>
      <c r="K569" s="47">
        <v>999</v>
      </c>
      <c r="L569" s="48">
        <v>133</v>
      </c>
      <c r="M569" s="49">
        <v>45042.751192129632</v>
      </c>
      <c r="N569" s="50">
        <v>45042.751423611109</v>
      </c>
      <c r="O569" s="51" t="s">
        <v>382</v>
      </c>
      <c r="P569" s="52" t="s">
        <v>382</v>
      </c>
      <c r="Q569" s="95" t="s">
        <v>258</v>
      </c>
      <c r="R569" s="53" t="s">
        <v>160</v>
      </c>
      <c r="S569" s="54" t="s">
        <v>384</v>
      </c>
    </row>
    <row r="570" spans="1:19">
      <c r="A570" s="37" t="s">
        <v>147</v>
      </c>
      <c r="B570" s="38">
        <v>4008973</v>
      </c>
      <c r="C570" s="39">
        <v>1</v>
      </c>
      <c r="D570" s="40">
        <v>5</v>
      </c>
      <c r="E570" s="41">
        <v>37826</v>
      </c>
      <c r="F570" s="42" t="s">
        <v>148</v>
      </c>
      <c r="G570" s="43" t="s">
        <v>26</v>
      </c>
      <c r="H570" s="44">
        <v>5</v>
      </c>
      <c r="I570" s="45" t="s">
        <v>88</v>
      </c>
      <c r="J570" s="46" t="s">
        <v>100</v>
      </c>
      <c r="K570" s="47">
        <v>999</v>
      </c>
      <c r="L570" s="48">
        <v>134</v>
      </c>
      <c r="M570" s="49">
        <v>45042.751770833333</v>
      </c>
      <c r="N570" s="50">
        <v>45042.752002314817</v>
      </c>
      <c r="O570" s="51" t="s">
        <v>382</v>
      </c>
      <c r="P570" s="52" t="s">
        <v>396</v>
      </c>
      <c r="Q570" s="95" t="s">
        <v>38</v>
      </c>
      <c r="R570" s="53" t="s">
        <v>75</v>
      </c>
      <c r="S570" s="54" t="s">
        <v>287</v>
      </c>
    </row>
    <row r="571" spans="1:19">
      <c r="A571" s="37" t="s">
        <v>147</v>
      </c>
      <c r="B571" s="38">
        <v>4008978</v>
      </c>
      <c r="C571" s="39">
        <v>1</v>
      </c>
      <c r="D571" s="40">
        <v>5</v>
      </c>
      <c r="E571" s="41">
        <v>37826</v>
      </c>
      <c r="F571" s="42" t="s">
        <v>148</v>
      </c>
      <c r="G571" s="43" t="s">
        <v>26</v>
      </c>
      <c r="H571" s="44">
        <v>5</v>
      </c>
      <c r="I571" s="45" t="s">
        <v>88</v>
      </c>
      <c r="J571" s="46" t="s">
        <v>100</v>
      </c>
      <c r="K571" s="47">
        <v>999</v>
      </c>
      <c r="L571" s="48">
        <v>135</v>
      </c>
      <c r="M571" s="49">
        <v>45042.752280092587</v>
      </c>
      <c r="N571" s="50">
        <v>45042.752523148149</v>
      </c>
      <c r="O571" s="51" t="s">
        <v>397</v>
      </c>
      <c r="P571" s="52" t="s">
        <v>382</v>
      </c>
      <c r="Q571" s="95" t="s">
        <v>299</v>
      </c>
      <c r="R571" s="53" t="s">
        <v>75</v>
      </c>
      <c r="S571" s="54" t="s">
        <v>193</v>
      </c>
    </row>
    <row r="572" spans="1:19">
      <c r="A572" s="37" t="s">
        <v>147</v>
      </c>
      <c r="B572" s="38">
        <v>4008982</v>
      </c>
      <c r="C572" s="39">
        <v>1</v>
      </c>
      <c r="D572" s="40">
        <v>5</v>
      </c>
      <c r="E572" s="41">
        <v>37826</v>
      </c>
      <c r="F572" s="42" t="s">
        <v>148</v>
      </c>
      <c r="G572" s="43" t="s">
        <v>26</v>
      </c>
      <c r="H572" s="44">
        <v>5</v>
      </c>
      <c r="I572" s="45" t="s">
        <v>88</v>
      </c>
      <c r="J572" s="46" t="s">
        <v>100</v>
      </c>
      <c r="K572" s="47">
        <v>999</v>
      </c>
      <c r="L572" s="48">
        <v>136</v>
      </c>
      <c r="M572" s="49">
        <v>45042.753020833326</v>
      </c>
      <c r="N572" s="50">
        <v>45042.753275462957</v>
      </c>
      <c r="O572" s="51" t="s">
        <v>398</v>
      </c>
      <c r="P572" s="52" t="s">
        <v>382</v>
      </c>
      <c r="Q572" s="95" t="s">
        <v>193</v>
      </c>
      <c r="R572" s="53" t="s">
        <v>156</v>
      </c>
      <c r="S572" s="54" t="s">
        <v>187</v>
      </c>
    </row>
    <row r="573" spans="1:19">
      <c r="A573" s="37" t="s">
        <v>147</v>
      </c>
      <c r="B573" s="38">
        <v>4008985</v>
      </c>
      <c r="C573" s="39">
        <v>1</v>
      </c>
      <c r="D573" s="40">
        <v>5</v>
      </c>
      <c r="E573" s="41">
        <v>37826</v>
      </c>
      <c r="F573" s="42" t="s">
        <v>148</v>
      </c>
      <c r="G573" s="43" t="s">
        <v>26</v>
      </c>
      <c r="H573" s="44">
        <v>5</v>
      </c>
      <c r="I573" s="45" t="s">
        <v>88</v>
      </c>
      <c r="J573" s="46" t="s">
        <v>100</v>
      </c>
      <c r="K573" s="47">
        <v>999</v>
      </c>
      <c r="L573" s="48">
        <v>137</v>
      </c>
      <c r="M573" s="49">
        <v>45042.753611111111</v>
      </c>
      <c r="N573" s="50">
        <v>45042.753842592603</v>
      </c>
      <c r="O573" s="51" t="s">
        <v>382</v>
      </c>
      <c r="P573" s="52" t="s">
        <v>382</v>
      </c>
      <c r="Q573" s="95" t="s">
        <v>284</v>
      </c>
      <c r="R573" s="53" t="s">
        <v>160</v>
      </c>
      <c r="S573" s="54" t="s">
        <v>376</v>
      </c>
    </row>
    <row r="574" spans="1:19">
      <c r="A574" s="37" t="s">
        <v>147</v>
      </c>
      <c r="B574" s="38">
        <v>4008989</v>
      </c>
      <c r="C574" s="39">
        <v>1</v>
      </c>
      <c r="D574" s="40">
        <v>5</v>
      </c>
      <c r="E574" s="41">
        <v>37826</v>
      </c>
      <c r="F574" s="42" t="s">
        <v>148</v>
      </c>
      <c r="G574" s="43" t="s">
        <v>26</v>
      </c>
      <c r="H574" s="44">
        <v>5</v>
      </c>
      <c r="I574" s="45" t="s">
        <v>88</v>
      </c>
      <c r="J574" s="46" t="s">
        <v>100</v>
      </c>
      <c r="K574" s="47">
        <v>999</v>
      </c>
      <c r="L574" s="48">
        <v>138</v>
      </c>
      <c r="M574" s="49">
        <v>45042.75403935185</v>
      </c>
      <c r="N574" s="50">
        <v>45042.754282407397</v>
      </c>
      <c r="O574" s="51" t="s">
        <v>397</v>
      </c>
      <c r="P574" s="52" t="s">
        <v>382</v>
      </c>
      <c r="Q574" s="95" t="s">
        <v>394</v>
      </c>
      <c r="R574" s="53" t="s">
        <v>75</v>
      </c>
      <c r="S574" s="54" t="s">
        <v>256</v>
      </c>
    </row>
    <row r="575" spans="1:19">
      <c r="A575" s="37" t="s">
        <v>147</v>
      </c>
      <c r="B575" s="38">
        <v>4008991</v>
      </c>
      <c r="C575" s="39">
        <v>1</v>
      </c>
      <c r="D575" s="40">
        <v>5</v>
      </c>
      <c r="E575" s="41">
        <v>37826</v>
      </c>
      <c r="F575" s="42" t="s">
        <v>148</v>
      </c>
      <c r="G575" s="43" t="s">
        <v>26</v>
      </c>
      <c r="H575" s="44">
        <v>5</v>
      </c>
      <c r="I575" s="45" t="s">
        <v>88</v>
      </c>
      <c r="J575" s="46" t="s">
        <v>100</v>
      </c>
      <c r="K575" s="47">
        <v>999</v>
      </c>
      <c r="L575" s="48">
        <v>139</v>
      </c>
      <c r="M575" s="49">
        <v>45042.754502314812</v>
      </c>
      <c r="N575" s="50">
        <v>45042.754745370366</v>
      </c>
      <c r="O575" s="51" t="s">
        <v>397</v>
      </c>
      <c r="P575" s="52" t="s">
        <v>382</v>
      </c>
      <c r="Q575" s="95" t="s">
        <v>382</v>
      </c>
      <c r="R575" s="53" t="s">
        <v>75</v>
      </c>
      <c r="S575" s="54" t="s">
        <v>377</v>
      </c>
    </row>
    <row r="576" spans="1:19">
      <c r="A576" s="37" t="s">
        <v>147</v>
      </c>
      <c r="B576" s="38">
        <v>4008996</v>
      </c>
      <c r="C576" s="39">
        <v>1</v>
      </c>
      <c r="D576" s="40">
        <v>5</v>
      </c>
      <c r="E576" s="41">
        <v>37826</v>
      </c>
      <c r="F576" s="42" t="s">
        <v>148</v>
      </c>
      <c r="G576" s="43" t="s">
        <v>26</v>
      </c>
      <c r="H576" s="44">
        <v>5</v>
      </c>
      <c r="I576" s="45" t="s">
        <v>88</v>
      </c>
      <c r="J576" s="46" t="s">
        <v>100</v>
      </c>
      <c r="K576" s="47">
        <v>999</v>
      </c>
      <c r="L576" s="48">
        <v>140</v>
      </c>
      <c r="M576" s="49">
        <v>45042.755185185182</v>
      </c>
      <c r="N576" s="50">
        <v>45042.755416666667</v>
      </c>
      <c r="O576" s="51" t="s">
        <v>382</v>
      </c>
      <c r="P576" s="52" t="s">
        <v>382</v>
      </c>
      <c r="Q576" s="95" t="s">
        <v>256</v>
      </c>
      <c r="R576" s="53" t="s">
        <v>160</v>
      </c>
      <c r="S576" s="54" t="s">
        <v>120</v>
      </c>
    </row>
    <row r="577" spans="1:19">
      <c r="A577" s="37" t="s">
        <v>147</v>
      </c>
      <c r="B577" s="38">
        <v>4009004</v>
      </c>
      <c r="C577" s="39">
        <v>1</v>
      </c>
      <c r="D577" s="40">
        <v>5</v>
      </c>
      <c r="E577" s="41">
        <v>37826</v>
      </c>
      <c r="F577" s="42" t="s">
        <v>148</v>
      </c>
      <c r="G577" s="43" t="s">
        <v>26</v>
      </c>
      <c r="H577" s="44">
        <v>5</v>
      </c>
      <c r="I577" s="45" t="s">
        <v>88</v>
      </c>
      <c r="J577" s="46" t="s">
        <v>100</v>
      </c>
      <c r="K577" s="47">
        <v>999</v>
      </c>
      <c r="L577" s="48">
        <v>141</v>
      </c>
      <c r="M577" s="49">
        <v>45042.756516203714</v>
      </c>
      <c r="N577" s="50">
        <v>45042.756747685176</v>
      </c>
      <c r="O577" s="51" t="s">
        <v>382</v>
      </c>
      <c r="P577" s="52" t="s">
        <v>382</v>
      </c>
      <c r="Q577" s="95" t="s">
        <v>179</v>
      </c>
      <c r="R577" s="53" t="s">
        <v>160</v>
      </c>
      <c r="S577" s="54" t="s">
        <v>95</v>
      </c>
    </row>
    <row r="578" spans="1:19">
      <c r="A578" s="37" t="s">
        <v>147</v>
      </c>
      <c r="B578" s="38">
        <v>4009007</v>
      </c>
      <c r="C578" s="39">
        <v>1</v>
      </c>
      <c r="D578" s="40">
        <v>5</v>
      </c>
      <c r="E578" s="41">
        <v>37826</v>
      </c>
      <c r="F578" s="42" t="s">
        <v>148</v>
      </c>
      <c r="G578" s="43" t="s">
        <v>26</v>
      </c>
      <c r="H578" s="44">
        <v>5</v>
      </c>
      <c r="I578" s="45" t="s">
        <v>88</v>
      </c>
      <c r="J578" s="46" t="s">
        <v>100</v>
      </c>
      <c r="K578" s="47">
        <v>999</v>
      </c>
      <c r="L578" s="48">
        <v>142</v>
      </c>
      <c r="M578" s="49">
        <v>45042.757118055553</v>
      </c>
      <c r="N578" s="50">
        <v>45042.757361111107</v>
      </c>
      <c r="O578" s="51" t="s">
        <v>397</v>
      </c>
      <c r="P578" s="52" t="s">
        <v>382</v>
      </c>
      <c r="Q578" s="95" t="s">
        <v>107</v>
      </c>
      <c r="R578" s="53" t="s">
        <v>160</v>
      </c>
      <c r="S578" s="54" t="s">
        <v>388</v>
      </c>
    </row>
    <row r="579" spans="1:19">
      <c r="A579" s="37" t="s">
        <v>147</v>
      </c>
      <c r="B579" s="38">
        <v>4002971</v>
      </c>
      <c r="C579" s="39">
        <v>1</v>
      </c>
      <c r="D579" s="40">
        <v>3</v>
      </c>
      <c r="E579" s="41">
        <v>37811</v>
      </c>
      <c r="F579" s="42" t="s">
        <v>148</v>
      </c>
      <c r="G579" s="43" t="s">
        <v>26</v>
      </c>
      <c r="H579" s="44">
        <v>6</v>
      </c>
      <c r="I579" s="45" t="s">
        <v>111</v>
      </c>
      <c r="J579" s="46" t="s">
        <v>112</v>
      </c>
      <c r="K579" s="47">
        <v>77</v>
      </c>
      <c r="L579" s="48">
        <v>22</v>
      </c>
      <c r="M579" s="49">
        <v>45042.32335648148</v>
      </c>
      <c r="N579" s="50">
        <v>45042.344837962963</v>
      </c>
      <c r="O579" s="51" t="s">
        <v>514</v>
      </c>
      <c r="P579" s="52" t="s">
        <v>515</v>
      </c>
      <c r="Q579" s="95" t="s">
        <v>516</v>
      </c>
      <c r="R579" s="53" t="s">
        <v>517</v>
      </c>
      <c r="S579" s="54" t="s">
        <v>518</v>
      </c>
    </row>
    <row r="580" spans="1:19">
      <c r="A580" s="37" t="s">
        <v>147</v>
      </c>
      <c r="B580" s="38">
        <v>4002982</v>
      </c>
      <c r="C580" s="39">
        <v>1</v>
      </c>
      <c r="D580" s="40">
        <v>3</v>
      </c>
      <c r="E580" s="41">
        <v>37811</v>
      </c>
      <c r="F580" s="42" t="s">
        <v>148</v>
      </c>
      <c r="G580" s="43" t="s">
        <v>26</v>
      </c>
      <c r="H580" s="44">
        <v>6</v>
      </c>
      <c r="I580" s="45" t="s">
        <v>111</v>
      </c>
      <c r="J580" s="46" t="s">
        <v>112</v>
      </c>
      <c r="K580" s="47">
        <v>56</v>
      </c>
      <c r="L580" s="48">
        <v>2</v>
      </c>
      <c r="M580" s="49">
        <v>45042.345057870371</v>
      </c>
      <c r="N580" s="50">
        <v>45042.345763888887</v>
      </c>
      <c r="O580" s="51" t="s">
        <v>244</v>
      </c>
      <c r="P580" s="52" t="s">
        <v>407</v>
      </c>
      <c r="Q580" s="95" t="s">
        <v>401</v>
      </c>
      <c r="R580" s="53" t="s">
        <v>227</v>
      </c>
      <c r="S580" s="54" t="s">
        <v>169</v>
      </c>
    </row>
    <row r="581" spans="1:19">
      <c r="A581" s="37" t="s">
        <v>147</v>
      </c>
      <c r="B581" s="38">
        <v>4003007</v>
      </c>
      <c r="C581" s="39">
        <v>1</v>
      </c>
      <c r="D581" s="40">
        <v>3</v>
      </c>
      <c r="E581" s="41">
        <v>37811</v>
      </c>
      <c r="F581" s="42" t="s">
        <v>148</v>
      </c>
      <c r="G581" s="43" t="s">
        <v>26</v>
      </c>
      <c r="H581" s="44">
        <v>6</v>
      </c>
      <c r="I581" s="45" t="s">
        <v>111</v>
      </c>
      <c r="J581" s="46" t="s">
        <v>112</v>
      </c>
      <c r="K581" s="47">
        <v>56</v>
      </c>
      <c r="L581" s="48">
        <v>3</v>
      </c>
      <c r="M581" s="49">
        <v>45042.346400462957</v>
      </c>
      <c r="N581" s="50">
        <v>45042.347939814812</v>
      </c>
      <c r="O581" s="51" t="s">
        <v>481</v>
      </c>
      <c r="P581" s="52" t="s">
        <v>51</v>
      </c>
      <c r="Q581" s="95" t="s">
        <v>264</v>
      </c>
      <c r="R581" s="53" t="s">
        <v>414</v>
      </c>
      <c r="S581" s="54" t="s">
        <v>519</v>
      </c>
    </row>
    <row r="582" spans="1:19">
      <c r="A582" s="37" t="s">
        <v>147</v>
      </c>
      <c r="B582" s="38">
        <v>4003020</v>
      </c>
      <c r="C582" s="39">
        <v>1</v>
      </c>
      <c r="D582" s="40">
        <v>3</v>
      </c>
      <c r="E582" s="41">
        <v>37811</v>
      </c>
      <c r="F582" s="42" t="s">
        <v>148</v>
      </c>
      <c r="G582" s="43" t="s">
        <v>26</v>
      </c>
      <c r="H582" s="44">
        <v>6</v>
      </c>
      <c r="I582" s="45" t="s">
        <v>111</v>
      </c>
      <c r="J582" s="46" t="s">
        <v>112</v>
      </c>
      <c r="K582" s="47">
        <v>56</v>
      </c>
      <c r="L582" s="48">
        <v>4</v>
      </c>
      <c r="M582" s="49">
        <v>45042.347962962973</v>
      </c>
      <c r="N582" s="50">
        <v>45042.348668981482</v>
      </c>
      <c r="O582" s="51" t="s">
        <v>379</v>
      </c>
      <c r="P582" s="52" t="s">
        <v>407</v>
      </c>
      <c r="Q582" s="95" t="s">
        <v>229</v>
      </c>
      <c r="R582" s="53" t="s">
        <v>227</v>
      </c>
      <c r="S582" s="54" t="s">
        <v>51</v>
      </c>
    </row>
    <row r="583" spans="1:19">
      <c r="A583" s="37" t="s">
        <v>147</v>
      </c>
      <c r="B583" s="38">
        <v>4003029</v>
      </c>
      <c r="C583" s="39">
        <v>1</v>
      </c>
      <c r="D583" s="40">
        <v>3</v>
      </c>
      <c r="E583" s="41">
        <v>37811</v>
      </c>
      <c r="F583" s="42" t="s">
        <v>148</v>
      </c>
      <c r="G583" s="43" t="s">
        <v>26</v>
      </c>
      <c r="H583" s="44">
        <v>6</v>
      </c>
      <c r="I583" s="45" t="s">
        <v>111</v>
      </c>
      <c r="J583" s="46" t="s">
        <v>112</v>
      </c>
      <c r="K583" s="47">
        <v>56</v>
      </c>
      <c r="L583" s="48">
        <v>5</v>
      </c>
      <c r="M583" s="49">
        <v>45042.349074074067</v>
      </c>
      <c r="N583" s="50">
        <v>45042.349421296298</v>
      </c>
      <c r="O583" s="51" t="s">
        <v>98</v>
      </c>
      <c r="P583" s="52" t="s">
        <v>98</v>
      </c>
      <c r="Q583" s="95" t="s">
        <v>204</v>
      </c>
      <c r="R583" s="53" t="s">
        <v>160</v>
      </c>
      <c r="S583" s="54" t="s">
        <v>226</v>
      </c>
    </row>
    <row r="584" spans="1:19">
      <c r="A584" s="37" t="s">
        <v>147</v>
      </c>
      <c r="B584" s="38">
        <v>4003046</v>
      </c>
      <c r="C584" s="39">
        <v>1</v>
      </c>
      <c r="D584" s="40">
        <v>3</v>
      </c>
      <c r="E584" s="41">
        <v>37811</v>
      </c>
      <c r="F584" s="42" t="s">
        <v>148</v>
      </c>
      <c r="G584" s="43" t="s">
        <v>26</v>
      </c>
      <c r="H584" s="44">
        <v>6</v>
      </c>
      <c r="I584" s="45" t="s">
        <v>111</v>
      </c>
      <c r="J584" s="46" t="s">
        <v>112</v>
      </c>
      <c r="K584" s="47">
        <v>56</v>
      </c>
      <c r="L584" s="48">
        <v>6</v>
      </c>
      <c r="M584" s="49">
        <v>45042.350023148138</v>
      </c>
      <c r="N584" s="50">
        <v>45042.350868055553</v>
      </c>
      <c r="O584" s="51" t="s">
        <v>362</v>
      </c>
      <c r="P584" s="52" t="s">
        <v>384</v>
      </c>
      <c r="Q584" s="95" t="s">
        <v>121</v>
      </c>
      <c r="R584" s="53" t="s">
        <v>394</v>
      </c>
      <c r="S584" s="54" t="s">
        <v>352</v>
      </c>
    </row>
    <row r="585" spans="1:19">
      <c r="A585" s="37" t="s">
        <v>147</v>
      </c>
      <c r="B585" s="38">
        <v>4003061</v>
      </c>
      <c r="C585" s="39">
        <v>1</v>
      </c>
      <c r="D585" s="40">
        <v>3</v>
      </c>
      <c r="E585" s="41">
        <v>37811</v>
      </c>
      <c r="F585" s="42" t="s">
        <v>148</v>
      </c>
      <c r="G585" s="43" t="s">
        <v>26</v>
      </c>
      <c r="H585" s="44">
        <v>6</v>
      </c>
      <c r="I585" s="45" t="s">
        <v>111</v>
      </c>
      <c r="J585" s="46" t="s">
        <v>112</v>
      </c>
      <c r="K585" s="47">
        <v>56</v>
      </c>
      <c r="L585" s="48">
        <v>7</v>
      </c>
      <c r="M585" s="49">
        <v>45042.351331018523</v>
      </c>
      <c r="N585" s="50">
        <v>45042.351979166669</v>
      </c>
      <c r="O585" s="51" t="s">
        <v>407</v>
      </c>
      <c r="P585" s="52" t="s">
        <v>407</v>
      </c>
      <c r="Q585" s="95" t="s">
        <v>377</v>
      </c>
      <c r="R585" s="53" t="s">
        <v>160</v>
      </c>
      <c r="S585" s="54" t="s">
        <v>303</v>
      </c>
    </row>
    <row r="586" spans="1:19">
      <c r="A586" s="37" t="s">
        <v>147</v>
      </c>
      <c r="B586" s="38">
        <v>4003074</v>
      </c>
      <c r="C586" s="39">
        <v>1</v>
      </c>
      <c r="D586" s="40">
        <v>3</v>
      </c>
      <c r="E586" s="41">
        <v>37811</v>
      </c>
      <c r="F586" s="42" t="s">
        <v>148</v>
      </c>
      <c r="G586" s="43" t="s">
        <v>26</v>
      </c>
      <c r="H586" s="44">
        <v>6</v>
      </c>
      <c r="I586" s="45" t="s">
        <v>111</v>
      </c>
      <c r="J586" s="46" t="s">
        <v>112</v>
      </c>
      <c r="K586" s="47">
        <v>56</v>
      </c>
      <c r="L586" s="48">
        <v>8</v>
      </c>
      <c r="M586" s="49">
        <v>45042.352523148147</v>
      </c>
      <c r="N586" s="50">
        <v>45042.353182870371</v>
      </c>
      <c r="O586" s="51" t="s">
        <v>407</v>
      </c>
      <c r="P586" s="52" t="s">
        <v>407</v>
      </c>
      <c r="Q586" s="95" t="s">
        <v>74</v>
      </c>
      <c r="R586" s="53" t="s">
        <v>160</v>
      </c>
      <c r="S586" s="54" t="s">
        <v>348</v>
      </c>
    </row>
    <row r="587" spans="1:19">
      <c r="A587" s="37" t="s">
        <v>147</v>
      </c>
      <c r="B587" s="38">
        <v>4003087</v>
      </c>
      <c r="C587" s="39">
        <v>1</v>
      </c>
      <c r="D587" s="40">
        <v>3</v>
      </c>
      <c r="E587" s="41">
        <v>37811</v>
      </c>
      <c r="F587" s="42" t="s">
        <v>148</v>
      </c>
      <c r="G587" s="43" t="s">
        <v>26</v>
      </c>
      <c r="H587" s="44">
        <v>6</v>
      </c>
      <c r="I587" s="45" t="s">
        <v>111</v>
      </c>
      <c r="J587" s="46" t="s">
        <v>112</v>
      </c>
      <c r="K587" s="47">
        <v>56</v>
      </c>
      <c r="L587" s="48">
        <v>9</v>
      </c>
      <c r="M587" s="49">
        <v>45042.353703703702</v>
      </c>
      <c r="N587" s="50">
        <v>45042.354363425933</v>
      </c>
      <c r="O587" s="51" t="s">
        <v>407</v>
      </c>
      <c r="P587" s="52" t="s">
        <v>407</v>
      </c>
      <c r="Q587" s="95" t="s">
        <v>268</v>
      </c>
      <c r="R587" s="53" t="s">
        <v>160</v>
      </c>
      <c r="S587" s="54" t="s">
        <v>471</v>
      </c>
    </row>
    <row r="588" spans="1:19">
      <c r="A588" s="37" t="s">
        <v>147</v>
      </c>
      <c r="B588" s="38">
        <v>4003102</v>
      </c>
      <c r="C588" s="39">
        <v>1</v>
      </c>
      <c r="D588" s="40">
        <v>3</v>
      </c>
      <c r="E588" s="41">
        <v>37811</v>
      </c>
      <c r="F588" s="42" t="s">
        <v>148</v>
      </c>
      <c r="G588" s="43" t="s">
        <v>26</v>
      </c>
      <c r="H588" s="44">
        <v>6</v>
      </c>
      <c r="I588" s="45" t="s">
        <v>111</v>
      </c>
      <c r="J588" s="46" t="s">
        <v>112</v>
      </c>
      <c r="K588" s="47">
        <v>56</v>
      </c>
      <c r="L588" s="48">
        <v>10</v>
      </c>
      <c r="M588" s="49">
        <v>45042.354791666658</v>
      </c>
      <c r="N588" s="50">
        <v>45042.355439814812</v>
      </c>
      <c r="O588" s="51" t="s">
        <v>407</v>
      </c>
      <c r="P588" s="52" t="s">
        <v>407</v>
      </c>
      <c r="Q588" s="95" t="s">
        <v>258</v>
      </c>
      <c r="R588" s="53" t="s">
        <v>160</v>
      </c>
      <c r="S588" s="54" t="s">
        <v>231</v>
      </c>
    </row>
    <row r="589" spans="1:19">
      <c r="A589" s="37" t="s">
        <v>147</v>
      </c>
      <c r="B589" s="38">
        <v>4003124</v>
      </c>
      <c r="C589" s="39">
        <v>1</v>
      </c>
      <c r="D589" s="40">
        <v>3</v>
      </c>
      <c r="E589" s="41">
        <v>37811</v>
      </c>
      <c r="F589" s="42" t="s">
        <v>148</v>
      </c>
      <c r="G589" s="43" t="s">
        <v>26</v>
      </c>
      <c r="H589" s="44">
        <v>6</v>
      </c>
      <c r="I589" s="45" t="s">
        <v>111</v>
      </c>
      <c r="J589" s="46" t="s">
        <v>112</v>
      </c>
      <c r="K589" s="47">
        <v>56</v>
      </c>
      <c r="L589" s="48">
        <v>11</v>
      </c>
      <c r="M589" s="49">
        <v>45042.356030092589</v>
      </c>
      <c r="N589" s="50">
        <v>45042.356689814813</v>
      </c>
      <c r="O589" s="51" t="s">
        <v>407</v>
      </c>
      <c r="P589" s="52" t="s">
        <v>407</v>
      </c>
      <c r="Q589" s="95" t="s">
        <v>287</v>
      </c>
      <c r="R589" s="53" t="s">
        <v>160</v>
      </c>
      <c r="S589" s="54" t="s">
        <v>408</v>
      </c>
    </row>
    <row r="590" spans="1:19">
      <c r="A590" s="37" t="s">
        <v>147</v>
      </c>
      <c r="B590" s="38">
        <v>4003144</v>
      </c>
      <c r="C590" s="39">
        <v>1</v>
      </c>
      <c r="D590" s="40">
        <v>3</v>
      </c>
      <c r="E590" s="41">
        <v>37811</v>
      </c>
      <c r="F590" s="42" t="s">
        <v>148</v>
      </c>
      <c r="G590" s="43" t="s">
        <v>26</v>
      </c>
      <c r="H590" s="44">
        <v>6</v>
      </c>
      <c r="I590" s="45" t="s">
        <v>111</v>
      </c>
      <c r="J590" s="46" t="s">
        <v>112</v>
      </c>
      <c r="K590" s="47">
        <v>56</v>
      </c>
      <c r="L590" s="48">
        <v>12</v>
      </c>
      <c r="M590" s="49">
        <v>45042.357175925928</v>
      </c>
      <c r="N590" s="50">
        <v>45042.357858796298</v>
      </c>
      <c r="O590" s="51" t="s">
        <v>383</v>
      </c>
      <c r="P590" s="52" t="s">
        <v>407</v>
      </c>
      <c r="Q590" s="95" t="s">
        <v>215</v>
      </c>
      <c r="R590" s="53" t="s">
        <v>229</v>
      </c>
      <c r="S590" s="54" t="s">
        <v>471</v>
      </c>
    </row>
    <row r="591" spans="1:19">
      <c r="A591" s="37" t="s">
        <v>147</v>
      </c>
      <c r="B591" s="38">
        <v>4003162</v>
      </c>
      <c r="C591" s="39">
        <v>1</v>
      </c>
      <c r="D591" s="40">
        <v>3</v>
      </c>
      <c r="E591" s="41">
        <v>37811</v>
      </c>
      <c r="F591" s="42" t="s">
        <v>148</v>
      </c>
      <c r="G591" s="43" t="s">
        <v>26</v>
      </c>
      <c r="H591" s="44">
        <v>6</v>
      </c>
      <c r="I591" s="45" t="s">
        <v>111</v>
      </c>
      <c r="J591" s="46" t="s">
        <v>112</v>
      </c>
      <c r="K591" s="47">
        <v>56</v>
      </c>
      <c r="L591" s="48">
        <v>13</v>
      </c>
      <c r="M591" s="49">
        <v>45042.35837962963</v>
      </c>
      <c r="N591" s="50">
        <v>45042.359027777777</v>
      </c>
      <c r="O591" s="51" t="s">
        <v>407</v>
      </c>
      <c r="P591" s="52" t="s">
        <v>407</v>
      </c>
      <c r="Q591" s="95" t="s">
        <v>268</v>
      </c>
      <c r="R591" s="53" t="s">
        <v>160</v>
      </c>
      <c r="S591" s="54" t="s">
        <v>471</v>
      </c>
    </row>
    <row r="592" spans="1:19">
      <c r="A592" s="37" t="s">
        <v>147</v>
      </c>
      <c r="B592" s="38">
        <v>4003184</v>
      </c>
      <c r="C592" s="39">
        <v>1</v>
      </c>
      <c r="D592" s="40">
        <v>3</v>
      </c>
      <c r="E592" s="41">
        <v>37811</v>
      </c>
      <c r="F592" s="42" t="s">
        <v>148</v>
      </c>
      <c r="G592" s="43" t="s">
        <v>26</v>
      </c>
      <c r="H592" s="44">
        <v>6</v>
      </c>
      <c r="I592" s="45" t="s">
        <v>111</v>
      </c>
      <c r="J592" s="46" t="s">
        <v>112</v>
      </c>
      <c r="K592" s="47">
        <v>56</v>
      </c>
      <c r="L592" s="48">
        <v>14</v>
      </c>
      <c r="M592" s="49">
        <v>45042.359502314823</v>
      </c>
      <c r="N592" s="50">
        <v>45042.360150462962</v>
      </c>
      <c r="O592" s="51" t="s">
        <v>384</v>
      </c>
      <c r="P592" s="52" t="s">
        <v>384</v>
      </c>
      <c r="Q592" s="95" t="s">
        <v>191</v>
      </c>
      <c r="R592" s="53" t="s">
        <v>160</v>
      </c>
      <c r="S592" s="54" t="s">
        <v>380</v>
      </c>
    </row>
    <row r="593" spans="1:19">
      <c r="A593" s="37" t="s">
        <v>147</v>
      </c>
      <c r="B593" s="38">
        <v>4003201</v>
      </c>
      <c r="C593" s="39">
        <v>1</v>
      </c>
      <c r="D593" s="40">
        <v>3</v>
      </c>
      <c r="E593" s="41">
        <v>37811</v>
      </c>
      <c r="F593" s="42" t="s">
        <v>148</v>
      </c>
      <c r="G593" s="43" t="s">
        <v>26</v>
      </c>
      <c r="H593" s="44">
        <v>6</v>
      </c>
      <c r="I593" s="45" t="s">
        <v>111</v>
      </c>
      <c r="J593" s="46" t="s">
        <v>112</v>
      </c>
      <c r="K593" s="47">
        <v>56</v>
      </c>
      <c r="L593" s="48">
        <v>15</v>
      </c>
      <c r="M593" s="49">
        <v>45042.360671296286</v>
      </c>
      <c r="N593" s="50">
        <v>45042.361331018517</v>
      </c>
      <c r="O593" s="51" t="s">
        <v>407</v>
      </c>
      <c r="P593" s="52" t="s">
        <v>407</v>
      </c>
      <c r="Q593" s="95" t="s">
        <v>193</v>
      </c>
      <c r="R593" s="53" t="s">
        <v>160</v>
      </c>
      <c r="S593" s="54" t="s">
        <v>471</v>
      </c>
    </row>
    <row r="594" spans="1:19">
      <c r="A594" s="37" t="s">
        <v>147</v>
      </c>
      <c r="B594" s="38">
        <v>4003221</v>
      </c>
      <c r="C594" s="39">
        <v>1</v>
      </c>
      <c r="D594" s="40">
        <v>3</v>
      </c>
      <c r="E594" s="41">
        <v>37811</v>
      </c>
      <c r="F594" s="42" t="s">
        <v>148</v>
      </c>
      <c r="G594" s="43" t="s">
        <v>26</v>
      </c>
      <c r="H594" s="44">
        <v>6</v>
      </c>
      <c r="I594" s="45" t="s">
        <v>111</v>
      </c>
      <c r="J594" s="46" t="s">
        <v>112</v>
      </c>
      <c r="K594" s="47">
        <v>56</v>
      </c>
      <c r="L594" s="48">
        <v>16</v>
      </c>
      <c r="M594" s="49">
        <v>45042.361805555563</v>
      </c>
      <c r="N594" s="50">
        <v>45042.362453703703</v>
      </c>
      <c r="O594" s="51" t="s">
        <v>384</v>
      </c>
      <c r="P594" s="52" t="s">
        <v>384</v>
      </c>
      <c r="Q594" s="95" t="s">
        <v>191</v>
      </c>
      <c r="R594" s="53" t="s">
        <v>160</v>
      </c>
      <c r="S594" s="54" t="s">
        <v>380</v>
      </c>
    </row>
    <row r="595" spans="1:19">
      <c r="A595" s="37" t="s">
        <v>147</v>
      </c>
      <c r="B595" s="38">
        <v>4003238</v>
      </c>
      <c r="C595" s="39">
        <v>1</v>
      </c>
      <c r="D595" s="40">
        <v>3</v>
      </c>
      <c r="E595" s="41">
        <v>37811</v>
      </c>
      <c r="F595" s="42" t="s">
        <v>148</v>
      </c>
      <c r="G595" s="43" t="s">
        <v>26</v>
      </c>
      <c r="H595" s="44">
        <v>6</v>
      </c>
      <c r="I595" s="45" t="s">
        <v>111</v>
      </c>
      <c r="J595" s="46" t="s">
        <v>112</v>
      </c>
      <c r="K595" s="47">
        <v>56</v>
      </c>
      <c r="L595" s="48">
        <v>17</v>
      </c>
      <c r="M595" s="49">
        <v>45042.362951388888</v>
      </c>
      <c r="N595" s="50">
        <v>45042.363599537042</v>
      </c>
      <c r="O595" s="51" t="s">
        <v>407</v>
      </c>
      <c r="P595" s="52" t="s">
        <v>407</v>
      </c>
      <c r="Q595" s="95" t="s">
        <v>209</v>
      </c>
      <c r="R595" s="53" t="s">
        <v>160</v>
      </c>
      <c r="S595" s="54" t="s">
        <v>280</v>
      </c>
    </row>
    <row r="596" spans="1:19">
      <c r="A596" s="37" t="s">
        <v>147</v>
      </c>
      <c r="B596" s="38">
        <v>4003261</v>
      </c>
      <c r="C596" s="39">
        <v>1</v>
      </c>
      <c r="D596" s="40">
        <v>3</v>
      </c>
      <c r="E596" s="41">
        <v>37811</v>
      </c>
      <c r="F596" s="42" t="s">
        <v>148</v>
      </c>
      <c r="G596" s="43" t="s">
        <v>26</v>
      </c>
      <c r="H596" s="44">
        <v>6</v>
      </c>
      <c r="I596" s="45" t="s">
        <v>111</v>
      </c>
      <c r="J596" s="46" t="s">
        <v>112</v>
      </c>
      <c r="K596" s="47">
        <v>56</v>
      </c>
      <c r="L596" s="48">
        <v>18</v>
      </c>
      <c r="M596" s="49">
        <v>45042.364016203697</v>
      </c>
      <c r="N596" s="50">
        <v>45042.364699074067</v>
      </c>
      <c r="O596" s="51" t="s">
        <v>120</v>
      </c>
      <c r="P596" s="52" t="s">
        <v>407</v>
      </c>
      <c r="Q596" s="95" t="s">
        <v>207</v>
      </c>
      <c r="R596" s="53" t="s">
        <v>156</v>
      </c>
      <c r="S596" s="54" t="s">
        <v>231</v>
      </c>
    </row>
    <row r="597" spans="1:19">
      <c r="A597" s="37" t="s">
        <v>147</v>
      </c>
      <c r="B597" s="38">
        <v>4003278</v>
      </c>
      <c r="C597" s="39">
        <v>1</v>
      </c>
      <c r="D597" s="40">
        <v>3</v>
      </c>
      <c r="E597" s="41">
        <v>37811</v>
      </c>
      <c r="F597" s="42" t="s">
        <v>148</v>
      </c>
      <c r="G597" s="43" t="s">
        <v>26</v>
      </c>
      <c r="H597" s="44">
        <v>6</v>
      </c>
      <c r="I597" s="45" t="s">
        <v>111</v>
      </c>
      <c r="J597" s="46" t="s">
        <v>112</v>
      </c>
      <c r="K597" s="47">
        <v>56</v>
      </c>
      <c r="L597" s="48">
        <v>19</v>
      </c>
      <c r="M597" s="49">
        <v>45042.36519675926</v>
      </c>
      <c r="N597" s="50">
        <v>45042.365856481483</v>
      </c>
      <c r="O597" s="51" t="s">
        <v>407</v>
      </c>
      <c r="P597" s="52" t="s">
        <v>407</v>
      </c>
      <c r="Q597" s="95" t="s">
        <v>209</v>
      </c>
      <c r="R597" s="53" t="s">
        <v>160</v>
      </c>
      <c r="S597" s="54" t="s">
        <v>520</v>
      </c>
    </row>
    <row r="598" spans="1:19">
      <c r="A598" s="37" t="s">
        <v>147</v>
      </c>
      <c r="B598" s="38">
        <v>4003305</v>
      </c>
      <c r="C598" s="39">
        <v>1</v>
      </c>
      <c r="D598" s="40">
        <v>3</v>
      </c>
      <c r="E598" s="41">
        <v>37811</v>
      </c>
      <c r="F598" s="42" t="s">
        <v>148</v>
      </c>
      <c r="G598" s="43" t="s">
        <v>26</v>
      </c>
      <c r="H598" s="44">
        <v>6</v>
      </c>
      <c r="I598" s="45" t="s">
        <v>111</v>
      </c>
      <c r="J598" s="46" t="s">
        <v>112</v>
      </c>
      <c r="K598" s="47">
        <v>56</v>
      </c>
      <c r="L598" s="48">
        <v>20</v>
      </c>
      <c r="M598" s="49">
        <v>45042.366284722222</v>
      </c>
      <c r="N598" s="50">
        <v>45042.366956018523</v>
      </c>
      <c r="O598" s="51" t="s">
        <v>120</v>
      </c>
      <c r="P598" s="52" t="s">
        <v>407</v>
      </c>
      <c r="Q598" s="95" t="s">
        <v>258</v>
      </c>
      <c r="R598" s="53" t="s">
        <v>156</v>
      </c>
      <c r="S598" s="54" t="s">
        <v>303</v>
      </c>
    </row>
    <row r="599" spans="1:19">
      <c r="A599" s="37" t="s">
        <v>147</v>
      </c>
      <c r="B599" s="38">
        <v>4003324</v>
      </c>
      <c r="C599" s="39">
        <v>1</v>
      </c>
      <c r="D599" s="40">
        <v>3</v>
      </c>
      <c r="E599" s="41">
        <v>37811</v>
      </c>
      <c r="F599" s="42" t="s">
        <v>148</v>
      </c>
      <c r="G599" s="43" t="s">
        <v>26</v>
      </c>
      <c r="H599" s="44">
        <v>6</v>
      </c>
      <c r="I599" s="45" t="s">
        <v>111</v>
      </c>
      <c r="J599" s="46" t="s">
        <v>112</v>
      </c>
      <c r="K599" s="47">
        <v>56</v>
      </c>
      <c r="L599" s="48">
        <v>21</v>
      </c>
      <c r="M599" s="49">
        <v>45042.367337962962</v>
      </c>
      <c r="N599" s="50">
        <v>45042.367997685193</v>
      </c>
      <c r="O599" s="51" t="s">
        <v>407</v>
      </c>
      <c r="P599" s="52" t="s">
        <v>407</v>
      </c>
      <c r="Q599" s="95" t="s">
        <v>107</v>
      </c>
      <c r="R599" s="53" t="s">
        <v>160</v>
      </c>
      <c r="S599" s="54" t="s">
        <v>412</v>
      </c>
    </row>
    <row r="600" spans="1:19">
      <c r="A600" s="37" t="s">
        <v>147</v>
      </c>
      <c r="B600" s="38">
        <v>4003350</v>
      </c>
      <c r="C600" s="39">
        <v>1</v>
      </c>
      <c r="D600" s="40">
        <v>3</v>
      </c>
      <c r="E600" s="41">
        <v>37811</v>
      </c>
      <c r="F600" s="42" t="s">
        <v>148</v>
      </c>
      <c r="G600" s="43" t="s">
        <v>26</v>
      </c>
      <c r="H600" s="44">
        <v>6</v>
      </c>
      <c r="I600" s="45" t="s">
        <v>111</v>
      </c>
      <c r="J600" s="46" t="s">
        <v>112</v>
      </c>
      <c r="K600" s="47">
        <v>56</v>
      </c>
      <c r="L600" s="48">
        <v>22</v>
      </c>
      <c r="M600" s="49">
        <v>45042.36855324074</v>
      </c>
      <c r="N600" s="50">
        <v>45042.369212962964</v>
      </c>
      <c r="O600" s="51" t="s">
        <v>407</v>
      </c>
      <c r="P600" s="52" t="s">
        <v>407</v>
      </c>
      <c r="Q600" s="95" t="s">
        <v>218</v>
      </c>
      <c r="R600" s="53" t="s">
        <v>160</v>
      </c>
      <c r="S600" s="54" t="s">
        <v>181</v>
      </c>
    </row>
    <row r="601" spans="1:19">
      <c r="A601" s="37" t="s">
        <v>147</v>
      </c>
      <c r="B601" s="38">
        <v>4003373</v>
      </c>
      <c r="C601" s="39">
        <v>1</v>
      </c>
      <c r="D601" s="40">
        <v>3</v>
      </c>
      <c r="E601" s="41">
        <v>37811</v>
      </c>
      <c r="F601" s="42" t="s">
        <v>148</v>
      </c>
      <c r="G601" s="43" t="s">
        <v>26</v>
      </c>
      <c r="H601" s="44">
        <v>6</v>
      </c>
      <c r="I601" s="45" t="s">
        <v>111</v>
      </c>
      <c r="J601" s="46" t="s">
        <v>112</v>
      </c>
      <c r="K601" s="47">
        <v>56</v>
      </c>
      <c r="L601" s="48">
        <v>23</v>
      </c>
      <c r="M601" s="49">
        <v>45042.369664351849</v>
      </c>
      <c r="N601" s="50">
        <v>45042.370324074072</v>
      </c>
      <c r="O601" s="51" t="s">
        <v>407</v>
      </c>
      <c r="P601" s="52" t="s">
        <v>407</v>
      </c>
      <c r="Q601" s="95" t="s">
        <v>297</v>
      </c>
      <c r="R601" s="53" t="s">
        <v>160</v>
      </c>
      <c r="S601" s="54" t="s">
        <v>303</v>
      </c>
    </row>
    <row r="602" spans="1:19">
      <c r="A602" s="37" t="s">
        <v>147</v>
      </c>
      <c r="B602" s="38">
        <v>4003398</v>
      </c>
      <c r="C602" s="39">
        <v>1</v>
      </c>
      <c r="D602" s="40">
        <v>3</v>
      </c>
      <c r="E602" s="41">
        <v>37811</v>
      </c>
      <c r="F602" s="42" t="s">
        <v>148</v>
      </c>
      <c r="G602" s="43" t="s">
        <v>26</v>
      </c>
      <c r="H602" s="44">
        <v>6</v>
      </c>
      <c r="I602" s="45" t="s">
        <v>111</v>
      </c>
      <c r="J602" s="46" t="s">
        <v>112</v>
      </c>
      <c r="K602" s="47">
        <v>56</v>
      </c>
      <c r="L602" s="48">
        <v>24</v>
      </c>
      <c r="M602" s="49">
        <v>45042.370810185188</v>
      </c>
      <c r="N602" s="50">
        <v>45042.371469907397</v>
      </c>
      <c r="O602" s="51" t="s">
        <v>407</v>
      </c>
      <c r="P602" s="52" t="s">
        <v>407</v>
      </c>
      <c r="Q602" s="95" t="s">
        <v>215</v>
      </c>
      <c r="R602" s="53" t="s">
        <v>160</v>
      </c>
      <c r="S602" s="54" t="s">
        <v>280</v>
      </c>
    </row>
    <row r="603" spans="1:19">
      <c r="A603" s="37" t="s">
        <v>147</v>
      </c>
      <c r="B603" s="38">
        <v>4003424</v>
      </c>
      <c r="C603" s="39">
        <v>1</v>
      </c>
      <c r="D603" s="40">
        <v>3</v>
      </c>
      <c r="E603" s="41">
        <v>37811</v>
      </c>
      <c r="F603" s="42" t="s">
        <v>148</v>
      </c>
      <c r="G603" s="43" t="s">
        <v>26</v>
      </c>
      <c r="H603" s="44">
        <v>6</v>
      </c>
      <c r="I603" s="45" t="s">
        <v>111</v>
      </c>
      <c r="J603" s="46" t="s">
        <v>112</v>
      </c>
      <c r="K603" s="47">
        <v>56</v>
      </c>
      <c r="L603" s="48">
        <v>25</v>
      </c>
      <c r="M603" s="49">
        <v>45042.371932870366</v>
      </c>
      <c r="N603" s="50">
        <v>45042.37259259259</v>
      </c>
      <c r="O603" s="51" t="s">
        <v>407</v>
      </c>
      <c r="P603" s="52" t="s">
        <v>407</v>
      </c>
      <c r="Q603" s="95" t="s">
        <v>377</v>
      </c>
      <c r="R603" s="53" t="s">
        <v>160</v>
      </c>
      <c r="S603" s="54" t="s">
        <v>380</v>
      </c>
    </row>
    <row r="604" spans="1:19">
      <c r="A604" s="37" t="s">
        <v>147</v>
      </c>
      <c r="B604" s="38">
        <v>4003449</v>
      </c>
      <c r="C604" s="39">
        <v>1</v>
      </c>
      <c r="D604" s="40">
        <v>3</v>
      </c>
      <c r="E604" s="41">
        <v>37811</v>
      </c>
      <c r="F604" s="42" t="s">
        <v>148</v>
      </c>
      <c r="G604" s="43" t="s">
        <v>26</v>
      </c>
      <c r="H604" s="44">
        <v>6</v>
      </c>
      <c r="I604" s="45" t="s">
        <v>111</v>
      </c>
      <c r="J604" s="46" t="s">
        <v>112</v>
      </c>
      <c r="K604" s="47">
        <v>56</v>
      </c>
      <c r="L604" s="48">
        <v>26</v>
      </c>
      <c r="M604" s="49">
        <v>45042.373182870368</v>
      </c>
      <c r="N604" s="50">
        <v>45042.373842592591</v>
      </c>
      <c r="O604" s="51" t="s">
        <v>407</v>
      </c>
      <c r="P604" s="52" t="s">
        <v>407</v>
      </c>
      <c r="Q604" s="95" t="s">
        <v>287</v>
      </c>
      <c r="R604" s="53" t="s">
        <v>160</v>
      </c>
      <c r="S604" s="54" t="s">
        <v>408</v>
      </c>
    </row>
    <row r="605" spans="1:19">
      <c r="A605" s="37" t="s">
        <v>147</v>
      </c>
      <c r="B605" s="38">
        <v>4003476</v>
      </c>
      <c r="C605" s="39">
        <v>1</v>
      </c>
      <c r="D605" s="40">
        <v>3</v>
      </c>
      <c r="E605" s="41">
        <v>37811</v>
      </c>
      <c r="F605" s="42" t="s">
        <v>148</v>
      </c>
      <c r="G605" s="43" t="s">
        <v>26</v>
      </c>
      <c r="H605" s="44">
        <v>6</v>
      </c>
      <c r="I605" s="45" t="s">
        <v>111</v>
      </c>
      <c r="J605" s="46" t="s">
        <v>112</v>
      </c>
      <c r="K605" s="47">
        <v>56</v>
      </c>
      <c r="L605" s="48">
        <v>27</v>
      </c>
      <c r="M605" s="49">
        <v>45042.374305555553</v>
      </c>
      <c r="N605" s="50">
        <v>45042.374988425923</v>
      </c>
      <c r="O605" s="51" t="s">
        <v>120</v>
      </c>
      <c r="P605" s="52" t="s">
        <v>407</v>
      </c>
      <c r="Q605" s="95" t="s">
        <v>377</v>
      </c>
      <c r="R605" s="53" t="s">
        <v>75</v>
      </c>
      <c r="S605" s="54" t="s">
        <v>280</v>
      </c>
    </row>
    <row r="606" spans="1:19">
      <c r="A606" s="37" t="s">
        <v>147</v>
      </c>
      <c r="B606" s="38">
        <v>4003498</v>
      </c>
      <c r="C606" s="39">
        <v>1</v>
      </c>
      <c r="D606" s="40">
        <v>3</v>
      </c>
      <c r="E606" s="41">
        <v>37811</v>
      </c>
      <c r="F606" s="42" t="s">
        <v>148</v>
      </c>
      <c r="G606" s="43" t="s">
        <v>26</v>
      </c>
      <c r="H606" s="44">
        <v>6</v>
      </c>
      <c r="I606" s="45" t="s">
        <v>111</v>
      </c>
      <c r="J606" s="46" t="s">
        <v>112</v>
      </c>
      <c r="K606" s="47">
        <v>56</v>
      </c>
      <c r="L606" s="48">
        <v>28</v>
      </c>
      <c r="M606" s="49">
        <v>45042.375439814823</v>
      </c>
      <c r="N606" s="50">
        <v>45042.376099537039</v>
      </c>
      <c r="O606" s="51" t="s">
        <v>407</v>
      </c>
      <c r="P606" s="52" t="s">
        <v>407</v>
      </c>
      <c r="Q606" s="95" t="s">
        <v>297</v>
      </c>
      <c r="R606" s="53" t="s">
        <v>160</v>
      </c>
      <c r="S606" s="54" t="s">
        <v>303</v>
      </c>
    </row>
    <row r="607" spans="1:19">
      <c r="A607" s="37" t="s">
        <v>147</v>
      </c>
      <c r="B607" s="38">
        <v>4003516</v>
      </c>
      <c r="C607" s="39">
        <v>1</v>
      </c>
      <c r="D607" s="40">
        <v>3</v>
      </c>
      <c r="E607" s="41">
        <v>37811</v>
      </c>
      <c r="F607" s="42" t="s">
        <v>148</v>
      </c>
      <c r="G607" s="43" t="s">
        <v>26</v>
      </c>
      <c r="H607" s="44">
        <v>6</v>
      </c>
      <c r="I607" s="45" t="s">
        <v>111</v>
      </c>
      <c r="J607" s="46" t="s">
        <v>112</v>
      </c>
      <c r="K607" s="47">
        <v>56</v>
      </c>
      <c r="L607" s="48">
        <v>29</v>
      </c>
      <c r="M607" s="49">
        <v>45042.376620370371</v>
      </c>
      <c r="N607" s="50">
        <v>45042.377303240741</v>
      </c>
      <c r="O607" s="51" t="s">
        <v>383</v>
      </c>
      <c r="P607" s="52" t="s">
        <v>384</v>
      </c>
      <c r="Q607" s="95" t="s">
        <v>268</v>
      </c>
      <c r="R607" s="53" t="s">
        <v>156</v>
      </c>
      <c r="S607" s="54" t="s">
        <v>348</v>
      </c>
    </row>
    <row r="608" spans="1:19">
      <c r="A608" s="37" t="s">
        <v>147</v>
      </c>
      <c r="B608" s="38">
        <v>4003541</v>
      </c>
      <c r="C608" s="39">
        <v>1</v>
      </c>
      <c r="D608" s="40">
        <v>3</v>
      </c>
      <c r="E608" s="41">
        <v>37811</v>
      </c>
      <c r="F608" s="42" t="s">
        <v>148</v>
      </c>
      <c r="G608" s="43" t="s">
        <v>26</v>
      </c>
      <c r="H608" s="44">
        <v>6</v>
      </c>
      <c r="I608" s="45" t="s">
        <v>111</v>
      </c>
      <c r="J608" s="46" t="s">
        <v>112</v>
      </c>
      <c r="K608" s="47">
        <v>56</v>
      </c>
      <c r="L608" s="48">
        <v>30</v>
      </c>
      <c r="M608" s="49">
        <v>45042.377812500003</v>
      </c>
      <c r="N608" s="50">
        <v>45042.378472222219</v>
      </c>
      <c r="O608" s="51" t="s">
        <v>407</v>
      </c>
      <c r="P608" s="52" t="s">
        <v>407</v>
      </c>
      <c r="Q608" s="95" t="s">
        <v>193</v>
      </c>
      <c r="R608" s="53" t="s">
        <v>160</v>
      </c>
      <c r="S608" s="54" t="s">
        <v>471</v>
      </c>
    </row>
    <row r="609" spans="1:19">
      <c r="A609" s="37" t="s">
        <v>147</v>
      </c>
      <c r="B609" s="38">
        <v>4003566</v>
      </c>
      <c r="C609" s="39">
        <v>1</v>
      </c>
      <c r="D609" s="40">
        <v>3</v>
      </c>
      <c r="E609" s="41">
        <v>37811</v>
      </c>
      <c r="F609" s="42" t="s">
        <v>148</v>
      </c>
      <c r="G609" s="43" t="s">
        <v>26</v>
      </c>
      <c r="H609" s="44">
        <v>6</v>
      </c>
      <c r="I609" s="45" t="s">
        <v>111</v>
      </c>
      <c r="J609" s="46" t="s">
        <v>112</v>
      </c>
      <c r="K609" s="47">
        <v>56</v>
      </c>
      <c r="L609" s="48">
        <v>31</v>
      </c>
      <c r="M609" s="49">
        <v>45042.378923611112</v>
      </c>
      <c r="N609" s="50">
        <v>45042.379571759258</v>
      </c>
      <c r="O609" s="51" t="s">
        <v>384</v>
      </c>
      <c r="P609" s="52" t="s">
        <v>384</v>
      </c>
      <c r="Q609" s="95" t="s">
        <v>297</v>
      </c>
      <c r="R609" s="53" t="s">
        <v>160</v>
      </c>
      <c r="S609" s="54" t="s">
        <v>303</v>
      </c>
    </row>
    <row r="610" spans="1:19">
      <c r="A610" s="37" t="s">
        <v>147</v>
      </c>
      <c r="B610" s="38">
        <v>4003589</v>
      </c>
      <c r="C610" s="39">
        <v>1</v>
      </c>
      <c r="D610" s="40">
        <v>3</v>
      </c>
      <c r="E610" s="41">
        <v>37811</v>
      </c>
      <c r="F610" s="42" t="s">
        <v>148</v>
      </c>
      <c r="G610" s="43" t="s">
        <v>26</v>
      </c>
      <c r="H610" s="44">
        <v>6</v>
      </c>
      <c r="I610" s="45" t="s">
        <v>111</v>
      </c>
      <c r="J610" s="46" t="s">
        <v>112</v>
      </c>
      <c r="K610" s="47">
        <v>56</v>
      </c>
      <c r="L610" s="48">
        <v>32</v>
      </c>
      <c r="M610" s="49">
        <v>45042.380370370367</v>
      </c>
      <c r="N610" s="50">
        <v>45042.381377314807</v>
      </c>
      <c r="O610" s="51" t="s">
        <v>459</v>
      </c>
      <c r="P610" s="52" t="s">
        <v>244</v>
      </c>
      <c r="Q610" s="95" t="s">
        <v>169</v>
      </c>
      <c r="R610" s="53" t="s">
        <v>72</v>
      </c>
      <c r="S610" s="54" t="s">
        <v>521</v>
      </c>
    </row>
    <row r="611" spans="1:19">
      <c r="A611" s="37" t="s">
        <v>147</v>
      </c>
      <c r="B611" s="38">
        <v>4003642</v>
      </c>
      <c r="C611" s="39">
        <v>1</v>
      </c>
      <c r="D611" s="40">
        <v>3</v>
      </c>
      <c r="E611" s="41">
        <v>37811</v>
      </c>
      <c r="F611" s="42" t="s">
        <v>148</v>
      </c>
      <c r="G611" s="43" t="s">
        <v>26</v>
      </c>
      <c r="H611" s="44">
        <v>6</v>
      </c>
      <c r="I611" s="45" t="s">
        <v>111</v>
      </c>
      <c r="J611" s="46" t="s">
        <v>112</v>
      </c>
      <c r="K611" s="47">
        <v>56</v>
      </c>
      <c r="L611" s="48">
        <v>33</v>
      </c>
      <c r="M611" s="49">
        <v>45042.382222222222</v>
      </c>
      <c r="N611" s="50">
        <v>45042.382870370369</v>
      </c>
      <c r="O611" s="51" t="s">
        <v>407</v>
      </c>
      <c r="P611" s="52" t="s">
        <v>407</v>
      </c>
      <c r="Q611" s="95" t="s">
        <v>242</v>
      </c>
      <c r="R611" s="53" t="s">
        <v>160</v>
      </c>
      <c r="S611" s="54" t="s">
        <v>123</v>
      </c>
    </row>
    <row r="612" spans="1:19">
      <c r="A612" s="37" t="s">
        <v>147</v>
      </c>
      <c r="B612" s="38">
        <v>4003667</v>
      </c>
      <c r="C612" s="39">
        <v>1</v>
      </c>
      <c r="D612" s="40">
        <v>3</v>
      </c>
      <c r="E612" s="41">
        <v>37811</v>
      </c>
      <c r="F612" s="42" t="s">
        <v>148</v>
      </c>
      <c r="G612" s="43" t="s">
        <v>26</v>
      </c>
      <c r="H612" s="44">
        <v>6</v>
      </c>
      <c r="I612" s="45" t="s">
        <v>111</v>
      </c>
      <c r="J612" s="46" t="s">
        <v>112</v>
      </c>
      <c r="K612" s="47">
        <v>56</v>
      </c>
      <c r="L612" s="48">
        <v>34</v>
      </c>
      <c r="M612" s="49">
        <v>45042.383333333331</v>
      </c>
      <c r="N612" s="50">
        <v>45042.383993055562</v>
      </c>
      <c r="O612" s="51" t="s">
        <v>407</v>
      </c>
      <c r="P612" s="52" t="s">
        <v>384</v>
      </c>
      <c r="Q612" s="95" t="s">
        <v>377</v>
      </c>
      <c r="R612" s="53" t="s">
        <v>160</v>
      </c>
      <c r="S612" s="54" t="s">
        <v>303</v>
      </c>
    </row>
    <row r="613" spans="1:19">
      <c r="A613" s="37" t="s">
        <v>147</v>
      </c>
      <c r="B613" s="38">
        <v>4003689</v>
      </c>
      <c r="C613" s="39">
        <v>1</v>
      </c>
      <c r="D613" s="40">
        <v>3</v>
      </c>
      <c r="E613" s="41">
        <v>37811</v>
      </c>
      <c r="F613" s="42" t="s">
        <v>148</v>
      </c>
      <c r="G613" s="43" t="s">
        <v>26</v>
      </c>
      <c r="H613" s="44">
        <v>6</v>
      </c>
      <c r="I613" s="45" t="s">
        <v>111</v>
      </c>
      <c r="J613" s="46" t="s">
        <v>112</v>
      </c>
      <c r="K613" s="47">
        <v>56</v>
      </c>
      <c r="L613" s="48">
        <v>35</v>
      </c>
      <c r="M613" s="49">
        <v>45042.384398148148</v>
      </c>
      <c r="N613" s="50">
        <v>45042.385057870371</v>
      </c>
      <c r="O613" s="51" t="s">
        <v>407</v>
      </c>
      <c r="P613" s="52" t="s">
        <v>407</v>
      </c>
      <c r="Q613" s="95" t="s">
        <v>204</v>
      </c>
      <c r="R613" s="53" t="s">
        <v>160</v>
      </c>
      <c r="S613" s="54" t="s">
        <v>220</v>
      </c>
    </row>
    <row r="614" spans="1:19">
      <c r="A614" s="37" t="s">
        <v>147</v>
      </c>
      <c r="B614" s="38">
        <v>4003714</v>
      </c>
      <c r="C614" s="39">
        <v>1</v>
      </c>
      <c r="D614" s="40">
        <v>3</v>
      </c>
      <c r="E614" s="41">
        <v>37811</v>
      </c>
      <c r="F614" s="42" t="s">
        <v>148</v>
      </c>
      <c r="G614" s="43" t="s">
        <v>26</v>
      </c>
      <c r="H614" s="44">
        <v>6</v>
      </c>
      <c r="I614" s="45" t="s">
        <v>111</v>
      </c>
      <c r="J614" s="46" t="s">
        <v>112</v>
      </c>
      <c r="K614" s="47">
        <v>56</v>
      </c>
      <c r="L614" s="48">
        <v>36</v>
      </c>
      <c r="M614" s="49">
        <v>45042.38553240741</v>
      </c>
      <c r="N614" s="50">
        <v>45042.386203703703</v>
      </c>
      <c r="O614" s="51" t="s">
        <v>120</v>
      </c>
      <c r="P614" s="52" t="s">
        <v>407</v>
      </c>
      <c r="Q614" s="95" t="s">
        <v>191</v>
      </c>
      <c r="R614" s="53" t="s">
        <v>75</v>
      </c>
      <c r="S614" s="54" t="s">
        <v>280</v>
      </c>
    </row>
    <row r="615" spans="1:19">
      <c r="A615" s="37" t="s">
        <v>147</v>
      </c>
      <c r="B615" s="38">
        <v>4003734</v>
      </c>
      <c r="C615" s="39">
        <v>1</v>
      </c>
      <c r="D615" s="40">
        <v>3</v>
      </c>
      <c r="E615" s="41">
        <v>37811</v>
      </c>
      <c r="F615" s="42" t="s">
        <v>148</v>
      </c>
      <c r="G615" s="43" t="s">
        <v>26</v>
      </c>
      <c r="H615" s="44">
        <v>6</v>
      </c>
      <c r="I615" s="45" t="s">
        <v>111</v>
      </c>
      <c r="J615" s="46" t="s">
        <v>112</v>
      </c>
      <c r="K615" s="47">
        <v>56</v>
      </c>
      <c r="L615" s="48">
        <v>37</v>
      </c>
      <c r="M615" s="49">
        <v>45042.386655092603</v>
      </c>
      <c r="N615" s="50">
        <v>45042.387314814812</v>
      </c>
      <c r="O615" s="51" t="s">
        <v>407</v>
      </c>
      <c r="P615" s="52" t="s">
        <v>407</v>
      </c>
      <c r="Q615" s="95" t="s">
        <v>297</v>
      </c>
      <c r="R615" s="53" t="s">
        <v>160</v>
      </c>
      <c r="S615" s="54" t="s">
        <v>303</v>
      </c>
    </row>
    <row r="616" spans="1:19">
      <c r="A616" s="37" t="s">
        <v>147</v>
      </c>
      <c r="B616" s="38">
        <v>4003757</v>
      </c>
      <c r="C616" s="39">
        <v>1</v>
      </c>
      <c r="D616" s="40">
        <v>3</v>
      </c>
      <c r="E616" s="41">
        <v>37811</v>
      </c>
      <c r="F616" s="42" t="s">
        <v>148</v>
      </c>
      <c r="G616" s="43" t="s">
        <v>26</v>
      </c>
      <c r="H616" s="44">
        <v>6</v>
      </c>
      <c r="I616" s="45" t="s">
        <v>111</v>
      </c>
      <c r="J616" s="46" t="s">
        <v>112</v>
      </c>
      <c r="K616" s="47">
        <v>56</v>
      </c>
      <c r="L616" s="48">
        <v>38</v>
      </c>
      <c r="M616" s="49">
        <v>45042.38789351852</v>
      </c>
      <c r="N616" s="50">
        <v>45042.388553240737</v>
      </c>
      <c r="O616" s="51" t="s">
        <v>407</v>
      </c>
      <c r="P616" s="52" t="s">
        <v>407</v>
      </c>
      <c r="Q616" s="95" t="s">
        <v>376</v>
      </c>
      <c r="R616" s="53" t="s">
        <v>160</v>
      </c>
      <c r="S616" s="54" t="s">
        <v>342</v>
      </c>
    </row>
    <row r="617" spans="1:19">
      <c r="A617" s="37" t="s">
        <v>147</v>
      </c>
      <c r="B617" s="38">
        <v>4003781</v>
      </c>
      <c r="C617" s="39">
        <v>1</v>
      </c>
      <c r="D617" s="40">
        <v>3</v>
      </c>
      <c r="E617" s="41">
        <v>37811</v>
      </c>
      <c r="F617" s="42" t="s">
        <v>148</v>
      </c>
      <c r="G617" s="43" t="s">
        <v>26</v>
      </c>
      <c r="H617" s="44">
        <v>6</v>
      </c>
      <c r="I617" s="45" t="s">
        <v>111</v>
      </c>
      <c r="J617" s="46" t="s">
        <v>112</v>
      </c>
      <c r="K617" s="47">
        <v>56</v>
      </c>
      <c r="L617" s="48">
        <v>39</v>
      </c>
      <c r="M617" s="49">
        <v>45042.389120370368</v>
      </c>
      <c r="N617" s="50">
        <v>45042.389780092592</v>
      </c>
      <c r="O617" s="51" t="s">
        <v>407</v>
      </c>
      <c r="P617" s="52" t="s">
        <v>407</v>
      </c>
      <c r="Q617" s="95" t="s">
        <v>376</v>
      </c>
      <c r="R617" s="53" t="s">
        <v>160</v>
      </c>
      <c r="S617" s="54" t="s">
        <v>363</v>
      </c>
    </row>
    <row r="618" spans="1:19">
      <c r="A618" s="37" t="s">
        <v>147</v>
      </c>
      <c r="B618" s="38">
        <v>4003805</v>
      </c>
      <c r="C618" s="39">
        <v>1</v>
      </c>
      <c r="D618" s="40">
        <v>3</v>
      </c>
      <c r="E618" s="41">
        <v>37811</v>
      </c>
      <c r="F618" s="42" t="s">
        <v>148</v>
      </c>
      <c r="G618" s="43" t="s">
        <v>26</v>
      </c>
      <c r="H618" s="44">
        <v>6</v>
      </c>
      <c r="I618" s="45" t="s">
        <v>111</v>
      </c>
      <c r="J618" s="46" t="s">
        <v>112</v>
      </c>
      <c r="K618" s="47">
        <v>56</v>
      </c>
      <c r="L618" s="48">
        <v>40</v>
      </c>
      <c r="M618" s="49">
        <v>45042.390219907407</v>
      </c>
      <c r="N618" s="50">
        <v>45042.390868055547</v>
      </c>
      <c r="O618" s="51" t="s">
        <v>407</v>
      </c>
      <c r="P618" s="52" t="s">
        <v>407</v>
      </c>
      <c r="Q618" s="95" t="s">
        <v>258</v>
      </c>
      <c r="R618" s="53" t="s">
        <v>160</v>
      </c>
      <c r="S618" s="54" t="s">
        <v>231</v>
      </c>
    </row>
    <row r="619" spans="1:19">
      <c r="A619" s="37" t="s">
        <v>147</v>
      </c>
      <c r="B619" s="38">
        <v>4003826</v>
      </c>
      <c r="C619" s="39">
        <v>1</v>
      </c>
      <c r="D619" s="40">
        <v>3</v>
      </c>
      <c r="E619" s="41">
        <v>37811</v>
      </c>
      <c r="F619" s="42" t="s">
        <v>148</v>
      </c>
      <c r="G619" s="43" t="s">
        <v>26</v>
      </c>
      <c r="H619" s="44">
        <v>6</v>
      </c>
      <c r="I619" s="45" t="s">
        <v>111</v>
      </c>
      <c r="J619" s="46" t="s">
        <v>112</v>
      </c>
      <c r="K619" s="47">
        <v>56</v>
      </c>
      <c r="L619" s="48">
        <v>41</v>
      </c>
      <c r="M619" s="49">
        <v>45042.391319444447</v>
      </c>
      <c r="N619" s="50">
        <v>45042.391979166663</v>
      </c>
      <c r="O619" s="51" t="s">
        <v>407</v>
      </c>
      <c r="P619" s="52" t="s">
        <v>407</v>
      </c>
      <c r="Q619" s="95" t="s">
        <v>297</v>
      </c>
      <c r="R619" s="53" t="s">
        <v>160</v>
      </c>
      <c r="S619" s="54" t="s">
        <v>179</v>
      </c>
    </row>
    <row r="620" spans="1:19">
      <c r="A620" s="37" t="s">
        <v>147</v>
      </c>
      <c r="B620" s="38">
        <v>4003866</v>
      </c>
      <c r="C620" s="39">
        <v>1</v>
      </c>
      <c r="D620" s="40">
        <v>3</v>
      </c>
      <c r="E620" s="41">
        <v>37811</v>
      </c>
      <c r="F620" s="42" t="s">
        <v>148</v>
      </c>
      <c r="G620" s="43" t="s">
        <v>26</v>
      </c>
      <c r="H620" s="44">
        <v>6</v>
      </c>
      <c r="I620" s="45" t="s">
        <v>111</v>
      </c>
      <c r="J620" s="46" t="s">
        <v>112</v>
      </c>
      <c r="K620" s="47">
        <v>56</v>
      </c>
      <c r="L620" s="48">
        <v>42</v>
      </c>
      <c r="M620" s="49">
        <v>45042.393506944441</v>
      </c>
      <c r="N620" s="50">
        <v>45042.394166666672</v>
      </c>
      <c r="O620" s="51" t="s">
        <v>407</v>
      </c>
      <c r="P620" s="52" t="s">
        <v>407</v>
      </c>
      <c r="Q620" s="95" t="s">
        <v>481</v>
      </c>
      <c r="R620" s="53" t="s">
        <v>160</v>
      </c>
      <c r="S620" s="54" t="s">
        <v>522</v>
      </c>
    </row>
    <row r="621" spans="1:19">
      <c r="A621" s="37" t="s">
        <v>147</v>
      </c>
      <c r="B621" s="38">
        <v>4003887</v>
      </c>
      <c r="C621" s="39">
        <v>1</v>
      </c>
      <c r="D621" s="40">
        <v>3</v>
      </c>
      <c r="E621" s="41">
        <v>37811</v>
      </c>
      <c r="F621" s="42" t="s">
        <v>148</v>
      </c>
      <c r="G621" s="43" t="s">
        <v>26</v>
      </c>
      <c r="H621" s="44">
        <v>6</v>
      </c>
      <c r="I621" s="45" t="s">
        <v>111</v>
      </c>
      <c r="J621" s="46" t="s">
        <v>112</v>
      </c>
      <c r="K621" s="47">
        <v>56</v>
      </c>
      <c r="L621" s="48">
        <v>43</v>
      </c>
      <c r="M621" s="49">
        <v>45042.394733796304</v>
      </c>
      <c r="N621" s="50">
        <v>45042.39539351852</v>
      </c>
      <c r="O621" s="51" t="s">
        <v>407</v>
      </c>
      <c r="P621" s="52" t="s">
        <v>407</v>
      </c>
      <c r="Q621" s="95" t="s">
        <v>376</v>
      </c>
      <c r="R621" s="53" t="s">
        <v>160</v>
      </c>
      <c r="S621" s="54" t="s">
        <v>342</v>
      </c>
    </row>
    <row r="622" spans="1:19">
      <c r="A622" s="37" t="s">
        <v>147</v>
      </c>
      <c r="B622" s="38">
        <v>4003907</v>
      </c>
      <c r="C622" s="39">
        <v>1</v>
      </c>
      <c r="D622" s="40">
        <v>3</v>
      </c>
      <c r="E622" s="41">
        <v>37811</v>
      </c>
      <c r="F622" s="42" t="s">
        <v>148</v>
      </c>
      <c r="G622" s="43" t="s">
        <v>26</v>
      </c>
      <c r="H622" s="44">
        <v>6</v>
      </c>
      <c r="I622" s="45" t="s">
        <v>111</v>
      </c>
      <c r="J622" s="46" t="s">
        <v>112</v>
      </c>
      <c r="K622" s="47">
        <v>56</v>
      </c>
      <c r="L622" s="48">
        <v>44</v>
      </c>
      <c r="M622" s="49">
        <v>45042.395925925928</v>
      </c>
      <c r="N622" s="50">
        <v>45042.396585648137</v>
      </c>
      <c r="O622" s="51" t="s">
        <v>407</v>
      </c>
      <c r="P622" s="52" t="s">
        <v>407</v>
      </c>
      <c r="Q622" s="95" t="s">
        <v>210</v>
      </c>
      <c r="R622" s="53" t="s">
        <v>160</v>
      </c>
      <c r="S622" s="54" t="s">
        <v>295</v>
      </c>
    </row>
    <row r="623" spans="1:19">
      <c r="A623" s="37" t="s">
        <v>147</v>
      </c>
      <c r="B623" s="38">
        <v>4003972</v>
      </c>
      <c r="C623" s="39">
        <v>1</v>
      </c>
      <c r="D623" s="40">
        <v>3</v>
      </c>
      <c r="E623" s="41">
        <v>37811</v>
      </c>
      <c r="F623" s="42" t="s">
        <v>148</v>
      </c>
      <c r="G623" s="43" t="s">
        <v>26</v>
      </c>
      <c r="H623" s="44">
        <v>6</v>
      </c>
      <c r="I623" s="45" t="s">
        <v>111</v>
      </c>
      <c r="J623" s="46" t="s">
        <v>112</v>
      </c>
      <c r="K623" s="47">
        <v>56</v>
      </c>
      <c r="L623" s="48">
        <v>45</v>
      </c>
      <c r="M623" s="49">
        <v>45042.397048611107</v>
      </c>
      <c r="N623" s="50">
        <v>45042.399189814823</v>
      </c>
      <c r="O623" s="51" t="s">
        <v>36</v>
      </c>
      <c r="P623" s="52" t="s">
        <v>501</v>
      </c>
      <c r="Q623" s="95" t="s">
        <v>191</v>
      </c>
      <c r="R623" s="53" t="s">
        <v>233</v>
      </c>
      <c r="S623" s="54" t="s">
        <v>194</v>
      </c>
    </row>
    <row r="624" spans="1:19">
      <c r="A624" s="37" t="s">
        <v>147</v>
      </c>
      <c r="B624" s="38">
        <v>4003997</v>
      </c>
      <c r="C624" s="39">
        <v>1</v>
      </c>
      <c r="D624" s="40">
        <v>3</v>
      </c>
      <c r="E624" s="41">
        <v>37811</v>
      </c>
      <c r="F624" s="42" t="s">
        <v>148</v>
      </c>
      <c r="G624" s="43" t="s">
        <v>26</v>
      </c>
      <c r="H624" s="44">
        <v>6</v>
      </c>
      <c r="I624" s="45" t="s">
        <v>111</v>
      </c>
      <c r="J624" s="46" t="s">
        <v>112</v>
      </c>
      <c r="K624" s="47">
        <v>56</v>
      </c>
      <c r="L624" s="48">
        <v>46</v>
      </c>
      <c r="M624" s="49">
        <v>45042.399618055562</v>
      </c>
      <c r="N624" s="50">
        <v>45042.400266203702</v>
      </c>
      <c r="O624" s="51" t="s">
        <v>407</v>
      </c>
      <c r="P624" s="52" t="s">
        <v>384</v>
      </c>
      <c r="Q624" s="95" t="s">
        <v>258</v>
      </c>
      <c r="R624" s="53" t="s">
        <v>160</v>
      </c>
      <c r="S624" s="54" t="s">
        <v>231</v>
      </c>
    </row>
    <row r="625" spans="1:19">
      <c r="A625" s="37" t="s">
        <v>147</v>
      </c>
      <c r="B625" s="38">
        <v>4004030</v>
      </c>
      <c r="C625" s="39">
        <v>1</v>
      </c>
      <c r="D625" s="40">
        <v>3</v>
      </c>
      <c r="E625" s="41">
        <v>37811</v>
      </c>
      <c r="F625" s="42" t="s">
        <v>148</v>
      </c>
      <c r="G625" s="43" t="s">
        <v>26</v>
      </c>
      <c r="H625" s="44">
        <v>6</v>
      </c>
      <c r="I625" s="45" t="s">
        <v>111</v>
      </c>
      <c r="J625" s="46" t="s">
        <v>112</v>
      </c>
      <c r="K625" s="47">
        <v>56</v>
      </c>
      <c r="L625" s="48">
        <v>47</v>
      </c>
      <c r="M625" s="49">
        <v>45042.400925925933</v>
      </c>
      <c r="N625" s="50">
        <v>45042.402037037027</v>
      </c>
      <c r="O625" s="51" t="s">
        <v>179</v>
      </c>
      <c r="P625" s="52" t="s">
        <v>383</v>
      </c>
      <c r="Q625" s="95" t="s">
        <v>407</v>
      </c>
      <c r="R625" s="53" t="s">
        <v>207</v>
      </c>
      <c r="S625" s="54" t="s">
        <v>461</v>
      </c>
    </row>
    <row r="626" spans="1:19">
      <c r="A626" s="37" t="s">
        <v>147</v>
      </c>
      <c r="B626" s="38">
        <v>4004064</v>
      </c>
      <c r="C626" s="39">
        <v>1</v>
      </c>
      <c r="D626" s="40">
        <v>3</v>
      </c>
      <c r="E626" s="41">
        <v>37811</v>
      </c>
      <c r="F626" s="42" t="s">
        <v>148</v>
      </c>
      <c r="G626" s="43" t="s">
        <v>26</v>
      </c>
      <c r="H626" s="44">
        <v>6</v>
      </c>
      <c r="I626" s="45" t="s">
        <v>111</v>
      </c>
      <c r="J626" s="46" t="s">
        <v>112</v>
      </c>
      <c r="K626" s="47">
        <v>56</v>
      </c>
      <c r="L626" s="48">
        <v>48</v>
      </c>
      <c r="M626" s="49">
        <v>45042.40253472222</v>
      </c>
      <c r="N626" s="50">
        <v>45042.403217592589</v>
      </c>
      <c r="O626" s="51" t="s">
        <v>379</v>
      </c>
      <c r="P626" s="52" t="s">
        <v>407</v>
      </c>
      <c r="Q626" s="95" t="s">
        <v>209</v>
      </c>
      <c r="R626" s="53" t="s">
        <v>229</v>
      </c>
      <c r="S626" s="54" t="s">
        <v>295</v>
      </c>
    </row>
    <row r="627" spans="1:19">
      <c r="A627" s="37" t="s">
        <v>147</v>
      </c>
      <c r="B627" s="38">
        <v>4004091</v>
      </c>
      <c r="C627" s="39">
        <v>1</v>
      </c>
      <c r="D627" s="40">
        <v>3</v>
      </c>
      <c r="E627" s="41">
        <v>37811</v>
      </c>
      <c r="F627" s="42" t="s">
        <v>148</v>
      </c>
      <c r="G627" s="43" t="s">
        <v>26</v>
      </c>
      <c r="H627" s="44">
        <v>6</v>
      </c>
      <c r="I627" s="45" t="s">
        <v>111</v>
      </c>
      <c r="J627" s="46" t="s">
        <v>112</v>
      </c>
      <c r="K627" s="47">
        <v>56</v>
      </c>
      <c r="L627" s="48">
        <v>49</v>
      </c>
      <c r="M627" s="49">
        <v>45042.403807870367</v>
      </c>
      <c r="N627" s="50">
        <v>45042.404467592591</v>
      </c>
      <c r="O627" s="51" t="s">
        <v>407</v>
      </c>
      <c r="P627" s="52" t="s">
        <v>407</v>
      </c>
      <c r="Q627" s="95" t="s">
        <v>287</v>
      </c>
      <c r="R627" s="53" t="s">
        <v>160</v>
      </c>
      <c r="S627" s="54" t="s">
        <v>408</v>
      </c>
    </row>
    <row r="628" spans="1:19">
      <c r="A628" s="37" t="s">
        <v>147</v>
      </c>
      <c r="B628" s="38">
        <v>4004112</v>
      </c>
      <c r="C628" s="39">
        <v>1</v>
      </c>
      <c r="D628" s="40">
        <v>3</v>
      </c>
      <c r="E628" s="41">
        <v>37811</v>
      </c>
      <c r="F628" s="42" t="s">
        <v>148</v>
      </c>
      <c r="G628" s="43" t="s">
        <v>26</v>
      </c>
      <c r="H628" s="44">
        <v>6</v>
      </c>
      <c r="I628" s="45" t="s">
        <v>111</v>
      </c>
      <c r="J628" s="46" t="s">
        <v>112</v>
      </c>
      <c r="K628" s="47">
        <v>56</v>
      </c>
      <c r="L628" s="48">
        <v>50</v>
      </c>
      <c r="M628" s="49">
        <v>45042.404953703714</v>
      </c>
      <c r="N628" s="50">
        <v>45042.405601851853</v>
      </c>
      <c r="O628" s="51" t="s">
        <v>407</v>
      </c>
      <c r="P628" s="52" t="s">
        <v>407</v>
      </c>
      <c r="Q628" s="95" t="s">
        <v>215</v>
      </c>
      <c r="R628" s="53" t="s">
        <v>160</v>
      </c>
      <c r="S628" s="54" t="s">
        <v>240</v>
      </c>
    </row>
    <row r="629" spans="1:19">
      <c r="A629" s="37" t="s">
        <v>147</v>
      </c>
      <c r="B629" s="38">
        <v>4004139</v>
      </c>
      <c r="C629" s="39">
        <v>1</v>
      </c>
      <c r="D629" s="40">
        <v>3</v>
      </c>
      <c r="E629" s="41">
        <v>37811</v>
      </c>
      <c r="F629" s="42" t="s">
        <v>148</v>
      </c>
      <c r="G629" s="43" t="s">
        <v>26</v>
      </c>
      <c r="H629" s="44">
        <v>6</v>
      </c>
      <c r="I629" s="45" t="s">
        <v>111</v>
      </c>
      <c r="J629" s="46" t="s">
        <v>112</v>
      </c>
      <c r="K629" s="47">
        <v>56</v>
      </c>
      <c r="L629" s="48">
        <v>51</v>
      </c>
      <c r="M629" s="49">
        <v>45042.406307870369</v>
      </c>
      <c r="N629" s="50">
        <v>45042.406967592593</v>
      </c>
      <c r="O629" s="51" t="s">
        <v>407</v>
      </c>
      <c r="P629" s="52" t="s">
        <v>407</v>
      </c>
      <c r="Q629" s="95" t="s">
        <v>244</v>
      </c>
      <c r="R629" s="53" t="s">
        <v>160</v>
      </c>
      <c r="S629" s="54" t="s">
        <v>385</v>
      </c>
    </row>
    <row r="630" spans="1:19">
      <c r="A630" s="37" t="s">
        <v>147</v>
      </c>
      <c r="B630" s="38">
        <v>4004169</v>
      </c>
      <c r="C630" s="39">
        <v>1</v>
      </c>
      <c r="D630" s="40">
        <v>3</v>
      </c>
      <c r="E630" s="41">
        <v>37811</v>
      </c>
      <c r="F630" s="42" t="s">
        <v>148</v>
      </c>
      <c r="G630" s="43" t="s">
        <v>26</v>
      </c>
      <c r="H630" s="44">
        <v>6</v>
      </c>
      <c r="I630" s="45" t="s">
        <v>111</v>
      </c>
      <c r="J630" s="46" t="s">
        <v>112</v>
      </c>
      <c r="K630" s="47">
        <v>56</v>
      </c>
      <c r="L630" s="48">
        <v>52</v>
      </c>
      <c r="M630" s="49">
        <v>45042.407268518517</v>
      </c>
      <c r="N630" s="50">
        <v>45042.408402777779</v>
      </c>
      <c r="O630" s="51" t="s">
        <v>380</v>
      </c>
      <c r="P630" s="52" t="s">
        <v>407</v>
      </c>
      <c r="Q630" s="95" t="s">
        <v>73</v>
      </c>
      <c r="R630" s="53" t="s">
        <v>377</v>
      </c>
      <c r="S630" s="54" t="s">
        <v>402</v>
      </c>
    </row>
    <row r="631" spans="1:19">
      <c r="A631" s="37" t="s">
        <v>147</v>
      </c>
      <c r="B631" s="38">
        <v>4004192</v>
      </c>
      <c r="C631" s="39">
        <v>1</v>
      </c>
      <c r="D631" s="40">
        <v>3</v>
      </c>
      <c r="E631" s="41">
        <v>37811</v>
      </c>
      <c r="F631" s="42" t="s">
        <v>148</v>
      </c>
      <c r="G631" s="43" t="s">
        <v>26</v>
      </c>
      <c r="H631" s="44">
        <v>6</v>
      </c>
      <c r="I631" s="45" t="s">
        <v>111</v>
      </c>
      <c r="J631" s="46" t="s">
        <v>112</v>
      </c>
      <c r="K631" s="47">
        <v>56</v>
      </c>
      <c r="L631" s="48">
        <v>53</v>
      </c>
      <c r="M631" s="49">
        <v>45042.40898148148</v>
      </c>
      <c r="N631" s="50">
        <v>45042.409641203703</v>
      </c>
      <c r="O631" s="51" t="s">
        <v>407</v>
      </c>
      <c r="P631" s="52" t="s">
        <v>407</v>
      </c>
      <c r="Q631" s="95" t="s">
        <v>287</v>
      </c>
      <c r="R631" s="53" t="s">
        <v>160</v>
      </c>
      <c r="S631" s="54" t="s">
        <v>363</v>
      </c>
    </row>
    <row r="632" spans="1:19">
      <c r="A632" s="37" t="s">
        <v>147</v>
      </c>
      <c r="B632" s="38">
        <v>4004207</v>
      </c>
      <c r="C632" s="39">
        <v>1</v>
      </c>
      <c r="D632" s="40">
        <v>3</v>
      </c>
      <c r="E632" s="41">
        <v>37811</v>
      </c>
      <c r="F632" s="42" t="s">
        <v>148</v>
      </c>
      <c r="G632" s="43" t="s">
        <v>26</v>
      </c>
      <c r="H632" s="44">
        <v>6</v>
      </c>
      <c r="I632" s="45" t="s">
        <v>111</v>
      </c>
      <c r="J632" s="46" t="s">
        <v>112</v>
      </c>
      <c r="K632" s="47">
        <v>56</v>
      </c>
      <c r="L632" s="48">
        <v>54</v>
      </c>
      <c r="M632" s="49">
        <v>45042.410069444442</v>
      </c>
      <c r="N632" s="50">
        <v>45042.410729166673</v>
      </c>
      <c r="O632" s="51" t="s">
        <v>407</v>
      </c>
      <c r="P632" s="52" t="s">
        <v>407</v>
      </c>
      <c r="Q632" s="95" t="s">
        <v>258</v>
      </c>
      <c r="R632" s="53" t="s">
        <v>160</v>
      </c>
      <c r="S632" s="54" t="s">
        <v>231</v>
      </c>
    </row>
    <row r="633" spans="1:19">
      <c r="A633" s="37" t="s">
        <v>147</v>
      </c>
      <c r="B633" s="38">
        <v>4004226</v>
      </c>
      <c r="C633" s="39">
        <v>1</v>
      </c>
      <c r="D633" s="40">
        <v>3</v>
      </c>
      <c r="E633" s="41">
        <v>37811</v>
      </c>
      <c r="F633" s="42" t="s">
        <v>148</v>
      </c>
      <c r="G633" s="43" t="s">
        <v>26</v>
      </c>
      <c r="H633" s="44">
        <v>6</v>
      </c>
      <c r="I633" s="45" t="s">
        <v>111</v>
      </c>
      <c r="J633" s="46" t="s">
        <v>112</v>
      </c>
      <c r="K633" s="47">
        <v>56</v>
      </c>
      <c r="L633" s="48">
        <v>55</v>
      </c>
      <c r="M633" s="49">
        <v>45042.411226851851</v>
      </c>
      <c r="N633" s="50">
        <v>45042.411874999998</v>
      </c>
      <c r="O633" s="51" t="s">
        <v>407</v>
      </c>
      <c r="P633" s="52" t="s">
        <v>407</v>
      </c>
      <c r="Q633" s="95" t="s">
        <v>215</v>
      </c>
      <c r="R633" s="53" t="s">
        <v>160</v>
      </c>
      <c r="S633" s="54" t="s">
        <v>280</v>
      </c>
    </row>
    <row r="634" spans="1:19">
      <c r="A634" s="37" t="s">
        <v>147</v>
      </c>
      <c r="B634" s="38">
        <v>4004250</v>
      </c>
      <c r="C634" s="39">
        <v>1</v>
      </c>
      <c r="D634" s="40">
        <v>3</v>
      </c>
      <c r="E634" s="41">
        <v>37811</v>
      </c>
      <c r="F634" s="42" t="s">
        <v>148</v>
      </c>
      <c r="G634" s="43" t="s">
        <v>26</v>
      </c>
      <c r="H634" s="44">
        <v>6</v>
      </c>
      <c r="I634" s="45" t="s">
        <v>111</v>
      </c>
      <c r="J634" s="46" t="s">
        <v>112</v>
      </c>
      <c r="K634" s="47">
        <v>56</v>
      </c>
      <c r="L634" s="48">
        <v>56</v>
      </c>
      <c r="M634" s="49">
        <v>45042.411990740737</v>
      </c>
      <c r="N634" s="50">
        <v>45042.412974537037</v>
      </c>
      <c r="O634" s="51" t="s">
        <v>96</v>
      </c>
      <c r="P634" s="52" t="s">
        <v>407</v>
      </c>
      <c r="Q634" s="95" t="s">
        <v>446</v>
      </c>
      <c r="R634" s="53" t="s">
        <v>387</v>
      </c>
      <c r="S634" s="54" t="s">
        <v>179</v>
      </c>
    </row>
    <row r="635" spans="1:19">
      <c r="A635" s="37" t="s">
        <v>147</v>
      </c>
      <c r="B635" s="38">
        <v>4004273</v>
      </c>
      <c r="C635" s="39">
        <v>1</v>
      </c>
      <c r="D635" s="40">
        <v>3</v>
      </c>
      <c r="E635" s="41">
        <v>37811</v>
      </c>
      <c r="F635" s="42" t="s">
        <v>148</v>
      </c>
      <c r="G635" s="43" t="s">
        <v>26</v>
      </c>
      <c r="H635" s="44">
        <v>6</v>
      </c>
      <c r="I635" s="45" t="s">
        <v>111</v>
      </c>
      <c r="J635" s="46" t="s">
        <v>112</v>
      </c>
      <c r="K635" s="47">
        <v>56</v>
      </c>
      <c r="L635" s="48">
        <v>57</v>
      </c>
      <c r="M635" s="49">
        <v>45042.413530092592</v>
      </c>
      <c r="N635" s="50">
        <v>45042.414189814823</v>
      </c>
      <c r="O635" s="51" t="s">
        <v>407</v>
      </c>
      <c r="P635" s="52" t="s">
        <v>407</v>
      </c>
      <c r="Q635" s="95" t="s">
        <v>218</v>
      </c>
      <c r="R635" s="53" t="s">
        <v>160</v>
      </c>
      <c r="S635" s="54" t="s">
        <v>181</v>
      </c>
    </row>
    <row r="636" spans="1:19">
      <c r="A636" s="37" t="s">
        <v>147</v>
      </c>
      <c r="B636" s="38">
        <v>4004301</v>
      </c>
      <c r="C636" s="39">
        <v>1</v>
      </c>
      <c r="D636" s="40">
        <v>3</v>
      </c>
      <c r="E636" s="41">
        <v>37811</v>
      </c>
      <c r="F636" s="42" t="s">
        <v>148</v>
      </c>
      <c r="G636" s="43" t="s">
        <v>26</v>
      </c>
      <c r="H636" s="44">
        <v>6</v>
      </c>
      <c r="I636" s="45" t="s">
        <v>111</v>
      </c>
      <c r="J636" s="46" t="s">
        <v>112</v>
      </c>
      <c r="K636" s="47">
        <v>56</v>
      </c>
      <c r="L636" s="48">
        <v>58</v>
      </c>
      <c r="M636" s="49">
        <v>45042.414583333331</v>
      </c>
      <c r="N636" s="50">
        <v>45042.415590277778</v>
      </c>
      <c r="O636" s="51" t="s">
        <v>355</v>
      </c>
      <c r="P636" s="52" t="s">
        <v>407</v>
      </c>
      <c r="Q636" s="95" t="s">
        <v>306</v>
      </c>
      <c r="R636" s="53" t="s">
        <v>98</v>
      </c>
      <c r="S636" s="54" t="s">
        <v>494</v>
      </c>
    </row>
    <row r="637" spans="1:19">
      <c r="A637" s="37" t="s">
        <v>147</v>
      </c>
      <c r="B637" s="38">
        <v>4004326</v>
      </c>
      <c r="C637" s="39">
        <v>1</v>
      </c>
      <c r="D637" s="40">
        <v>3</v>
      </c>
      <c r="E637" s="41">
        <v>37811</v>
      </c>
      <c r="F637" s="42" t="s">
        <v>148</v>
      </c>
      <c r="G637" s="43" t="s">
        <v>26</v>
      </c>
      <c r="H637" s="44">
        <v>6</v>
      </c>
      <c r="I637" s="45" t="s">
        <v>111</v>
      </c>
      <c r="J637" s="46" t="s">
        <v>112</v>
      </c>
      <c r="K637" s="47">
        <v>56</v>
      </c>
      <c r="L637" s="48">
        <v>59</v>
      </c>
      <c r="M637" s="49">
        <v>45042.416284722232</v>
      </c>
      <c r="N637" s="50">
        <v>45042.416932870372</v>
      </c>
      <c r="O637" s="51" t="s">
        <v>407</v>
      </c>
      <c r="P637" s="52" t="s">
        <v>407</v>
      </c>
      <c r="Q637" s="95" t="s">
        <v>383</v>
      </c>
      <c r="R637" s="53" t="s">
        <v>160</v>
      </c>
      <c r="S637" s="54" t="s">
        <v>334</v>
      </c>
    </row>
    <row r="638" spans="1:19">
      <c r="A638" s="37" t="s">
        <v>147</v>
      </c>
      <c r="B638" s="38">
        <v>4004344</v>
      </c>
      <c r="C638" s="39">
        <v>1</v>
      </c>
      <c r="D638" s="40">
        <v>3</v>
      </c>
      <c r="E638" s="41">
        <v>37811</v>
      </c>
      <c r="F638" s="42" t="s">
        <v>148</v>
      </c>
      <c r="G638" s="43" t="s">
        <v>26</v>
      </c>
      <c r="H638" s="44">
        <v>6</v>
      </c>
      <c r="I638" s="45" t="s">
        <v>111</v>
      </c>
      <c r="J638" s="46" t="s">
        <v>112</v>
      </c>
      <c r="K638" s="47">
        <v>56</v>
      </c>
      <c r="L638" s="48">
        <v>60</v>
      </c>
      <c r="M638" s="49">
        <v>45042.417546296303</v>
      </c>
      <c r="N638" s="50">
        <v>45042.418206018519</v>
      </c>
      <c r="O638" s="51" t="s">
        <v>384</v>
      </c>
      <c r="P638" s="52" t="s">
        <v>384</v>
      </c>
      <c r="Q638" s="95" t="s">
        <v>388</v>
      </c>
      <c r="R638" s="53" t="s">
        <v>160</v>
      </c>
      <c r="S638" s="54" t="s">
        <v>345</v>
      </c>
    </row>
    <row r="639" spans="1:19">
      <c r="A639" s="37" t="s">
        <v>147</v>
      </c>
      <c r="B639" s="38">
        <v>4004355</v>
      </c>
      <c r="C639" s="39">
        <v>1</v>
      </c>
      <c r="D639" s="40">
        <v>3</v>
      </c>
      <c r="E639" s="41">
        <v>37811</v>
      </c>
      <c r="F639" s="42" t="s">
        <v>148</v>
      </c>
      <c r="G639" s="43" t="s">
        <v>26</v>
      </c>
      <c r="H639" s="44">
        <v>6</v>
      </c>
      <c r="I639" s="45" t="s">
        <v>111</v>
      </c>
      <c r="J639" s="46" t="s">
        <v>112</v>
      </c>
      <c r="K639" s="47">
        <v>56</v>
      </c>
      <c r="L639" s="48">
        <v>61</v>
      </c>
      <c r="M639" s="49">
        <v>45042.418819444443</v>
      </c>
      <c r="N639" s="50">
        <v>45042.419479166667</v>
      </c>
      <c r="O639" s="51" t="s">
        <v>384</v>
      </c>
      <c r="P639" s="52" t="s">
        <v>384</v>
      </c>
      <c r="Q639" s="95" t="s">
        <v>245</v>
      </c>
      <c r="R639" s="53" t="s">
        <v>160</v>
      </c>
      <c r="S639" s="54" t="s">
        <v>486</v>
      </c>
    </row>
    <row r="640" spans="1:19">
      <c r="A640" s="37" t="s">
        <v>147</v>
      </c>
      <c r="B640" s="38">
        <v>4004361</v>
      </c>
      <c r="C640" s="39">
        <v>1</v>
      </c>
      <c r="D640" s="40">
        <v>3</v>
      </c>
      <c r="E640" s="41">
        <v>37811</v>
      </c>
      <c r="F640" s="42" t="s">
        <v>148</v>
      </c>
      <c r="G640" s="43" t="s">
        <v>26</v>
      </c>
      <c r="H640" s="44">
        <v>6</v>
      </c>
      <c r="I640" s="45" t="s">
        <v>111</v>
      </c>
      <c r="J640" s="46" t="s">
        <v>112</v>
      </c>
      <c r="K640" s="47">
        <v>56</v>
      </c>
      <c r="L640" s="48">
        <v>62</v>
      </c>
      <c r="M640" s="49">
        <v>45042.419965277782</v>
      </c>
      <c r="N640" s="50">
        <v>45042.420624999999</v>
      </c>
      <c r="O640" s="51" t="s">
        <v>407</v>
      </c>
      <c r="P640" s="52" t="s">
        <v>407</v>
      </c>
      <c r="Q640" s="95" t="s">
        <v>209</v>
      </c>
      <c r="R640" s="53" t="s">
        <v>160</v>
      </c>
      <c r="S640" s="54" t="s">
        <v>280</v>
      </c>
    </row>
    <row r="641" spans="1:19">
      <c r="A641" s="37" t="s">
        <v>147</v>
      </c>
      <c r="B641" s="38">
        <v>4004367</v>
      </c>
      <c r="C641" s="39">
        <v>1</v>
      </c>
      <c r="D641" s="40">
        <v>3</v>
      </c>
      <c r="E641" s="41">
        <v>37811</v>
      </c>
      <c r="F641" s="42" t="s">
        <v>148</v>
      </c>
      <c r="G641" s="43" t="s">
        <v>26</v>
      </c>
      <c r="H641" s="44">
        <v>6</v>
      </c>
      <c r="I641" s="45" t="s">
        <v>111</v>
      </c>
      <c r="J641" s="46" t="s">
        <v>112</v>
      </c>
      <c r="K641" s="47">
        <v>56</v>
      </c>
      <c r="L641" s="48">
        <v>63</v>
      </c>
      <c r="M641" s="49">
        <v>45042.42114583333</v>
      </c>
      <c r="N641" s="50">
        <v>45042.421793981477</v>
      </c>
      <c r="O641" s="51" t="s">
        <v>407</v>
      </c>
      <c r="P641" s="52" t="s">
        <v>384</v>
      </c>
      <c r="Q641" s="95" t="s">
        <v>193</v>
      </c>
      <c r="R641" s="53" t="s">
        <v>160</v>
      </c>
      <c r="S641" s="54" t="s">
        <v>471</v>
      </c>
    </row>
    <row r="642" spans="1:19">
      <c r="A642" s="37" t="s">
        <v>147</v>
      </c>
      <c r="B642" s="38">
        <v>4004389</v>
      </c>
      <c r="C642" s="39">
        <v>1</v>
      </c>
      <c r="D642" s="40">
        <v>3</v>
      </c>
      <c r="E642" s="41">
        <v>37811</v>
      </c>
      <c r="F642" s="42" t="s">
        <v>148</v>
      </c>
      <c r="G642" s="43" t="s">
        <v>26</v>
      </c>
      <c r="H642" s="44">
        <v>6</v>
      </c>
      <c r="I642" s="45" t="s">
        <v>111</v>
      </c>
      <c r="J642" s="46" t="s">
        <v>112</v>
      </c>
      <c r="K642" s="47">
        <v>56</v>
      </c>
      <c r="L642" s="48">
        <v>64</v>
      </c>
      <c r="M642" s="49">
        <v>45042.422303240739</v>
      </c>
      <c r="N642" s="50">
        <v>45042.422962962963</v>
      </c>
      <c r="O642" s="51" t="s">
        <v>407</v>
      </c>
      <c r="P642" s="52" t="s">
        <v>407</v>
      </c>
      <c r="Q642" s="95" t="s">
        <v>193</v>
      </c>
      <c r="R642" s="53" t="s">
        <v>160</v>
      </c>
      <c r="S642" s="54" t="s">
        <v>471</v>
      </c>
    </row>
    <row r="643" spans="1:19">
      <c r="A643" s="37" t="s">
        <v>147</v>
      </c>
      <c r="B643" s="38">
        <v>4004399</v>
      </c>
      <c r="C643" s="39">
        <v>1</v>
      </c>
      <c r="D643" s="40">
        <v>3</v>
      </c>
      <c r="E643" s="41">
        <v>37811</v>
      </c>
      <c r="F643" s="42" t="s">
        <v>148</v>
      </c>
      <c r="G643" s="43" t="s">
        <v>26</v>
      </c>
      <c r="H643" s="44">
        <v>6</v>
      </c>
      <c r="I643" s="45" t="s">
        <v>111</v>
      </c>
      <c r="J643" s="46" t="s">
        <v>112</v>
      </c>
      <c r="K643" s="47">
        <v>56</v>
      </c>
      <c r="L643" s="48">
        <v>65</v>
      </c>
      <c r="M643" s="49">
        <v>45042.423726851863</v>
      </c>
      <c r="N643" s="50">
        <v>45042.424421296288</v>
      </c>
      <c r="O643" s="51" t="s">
        <v>379</v>
      </c>
      <c r="P643" s="52" t="s">
        <v>407</v>
      </c>
      <c r="Q643" s="95" t="s">
        <v>226</v>
      </c>
      <c r="R643" s="53" t="s">
        <v>229</v>
      </c>
      <c r="S643" s="54" t="s">
        <v>449</v>
      </c>
    </row>
    <row r="644" spans="1:19">
      <c r="A644" s="37" t="s">
        <v>147</v>
      </c>
      <c r="B644" s="38">
        <v>4004412</v>
      </c>
      <c r="C644" s="39">
        <v>1</v>
      </c>
      <c r="D644" s="40">
        <v>3</v>
      </c>
      <c r="E644" s="41">
        <v>37811</v>
      </c>
      <c r="F644" s="42" t="s">
        <v>148</v>
      </c>
      <c r="G644" s="43" t="s">
        <v>26</v>
      </c>
      <c r="H644" s="44">
        <v>6</v>
      </c>
      <c r="I644" s="45" t="s">
        <v>111</v>
      </c>
      <c r="J644" s="46" t="s">
        <v>112</v>
      </c>
      <c r="K644" s="47">
        <v>56</v>
      </c>
      <c r="L644" s="48">
        <v>66</v>
      </c>
      <c r="M644" s="49">
        <v>45042.42491898148</v>
      </c>
      <c r="N644" s="50">
        <v>45042.425578703696</v>
      </c>
      <c r="O644" s="51" t="s">
        <v>407</v>
      </c>
      <c r="P644" s="52" t="s">
        <v>407</v>
      </c>
      <c r="Q644" s="95" t="s">
        <v>193</v>
      </c>
      <c r="R644" s="53" t="s">
        <v>160</v>
      </c>
      <c r="S644" s="54" t="s">
        <v>520</v>
      </c>
    </row>
    <row r="645" spans="1:19">
      <c r="A645" s="37" t="s">
        <v>147</v>
      </c>
      <c r="B645" s="38">
        <v>4004433</v>
      </c>
      <c r="C645" s="39">
        <v>1</v>
      </c>
      <c r="D645" s="40">
        <v>3</v>
      </c>
      <c r="E645" s="41">
        <v>37811</v>
      </c>
      <c r="F645" s="42" t="s">
        <v>148</v>
      </c>
      <c r="G645" s="43" t="s">
        <v>26</v>
      </c>
      <c r="H645" s="44">
        <v>6</v>
      </c>
      <c r="I645" s="45" t="s">
        <v>111</v>
      </c>
      <c r="J645" s="46" t="s">
        <v>112</v>
      </c>
      <c r="K645" s="47">
        <v>56</v>
      </c>
      <c r="L645" s="48">
        <v>67</v>
      </c>
      <c r="M645" s="49">
        <v>45042.426076388889</v>
      </c>
      <c r="N645" s="50">
        <v>45042.426736111112</v>
      </c>
      <c r="O645" s="51" t="s">
        <v>407</v>
      </c>
      <c r="P645" s="52" t="s">
        <v>407</v>
      </c>
      <c r="Q645" s="95" t="s">
        <v>193</v>
      </c>
      <c r="R645" s="53" t="s">
        <v>160</v>
      </c>
      <c r="S645" s="54" t="s">
        <v>520</v>
      </c>
    </row>
    <row r="646" spans="1:19">
      <c r="A646" s="37" t="s">
        <v>147</v>
      </c>
      <c r="B646" s="38">
        <v>4004453</v>
      </c>
      <c r="C646" s="39">
        <v>1</v>
      </c>
      <c r="D646" s="40">
        <v>3</v>
      </c>
      <c r="E646" s="41">
        <v>37811</v>
      </c>
      <c r="F646" s="42" t="s">
        <v>148</v>
      </c>
      <c r="G646" s="43" t="s">
        <v>26</v>
      </c>
      <c r="H646" s="44">
        <v>6</v>
      </c>
      <c r="I646" s="45" t="s">
        <v>111</v>
      </c>
      <c r="J646" s="46" t="s">
        <v>112</v>
      </c>
      <c r="K646" s="47">
        <v>56</v>
      </c>
      <c r="L646" s="48">
        <v>68</v>
      </c>
      <c r="M646" s="49">
        <v>45042.427152777767</v>
      </c>
      <c r="N646" s="50">
        <v>45042.427812499998</v>
      </c>
      <c r="O646" s="51" t="s">
        <v>407</v>
      </c>
      <c r="P646" s="52" t="s">
        <v>407</v>
      </c>
      <c r="Q646" s="95" t="s">
        <v>207</v>
      </c>
      <c r="R646" s="53" t="s">
        <v>160</v>
      </c>
      <c r="S646" s="54" t="s">
        <v>237</v>
      </c>
    </row>
    <row r="647" spans="1:19">
      <c r="A647" s="37" t="s">
        <v>147</v>
      </c>
      <c r="B647" s="38">
        <v>4004474</v>
      </c>
      <c r="C647" s="39">
        <v>1</v>
      </c>
      <c r="D647" s="40">
        <v>3</v>
      </c>
      <c r="E647" s="41">
        <v>37811</v>
      </c>
      <c r="F647" s="42" t="s">
        <v>148</v>
      </c>
      <c r="G647" s="43" t="s">
        <v>26</v>
      </c>
      <c r="H647" s="44">
        <v>6</v>
      </c>
      <c r="I647" s="45" t="s">
        <v>111</v>
      </c>
      <c r="J647" s="46" t="s">
        <v>112</v>
      </c>
      <c r="K647" s="47">
        <v>56</v>
      </c>
      <c r="L647" s="48">
        <v>69</v>
      </c>
      <c r="M647" s="49">
        <v>45042.42827546296</v>
      </c>
      <c r="N647" s="50">
        <v>45042.428935185177</v>
      </c>
      <c r="O647" s="51" t="s">
        <v>407</v>
      </c>
      <c r="P647" s="52" t="s">
        <v>407</v>
      </c>
      <c r="Q647" s="95" t="s">
        <v>377</v>
      </c>
      <c r="R647" s="53" t="s">
        <v>160</v>
      </c>
      <c r="S647" s="54" t="s">
        <v>380</v>
      </c>
    </row>
    <row r="648" spans="1:19">
      <c r="A648" s="37" t="s">
        <v>147</v>
      </c>
      <c r="B648" s="38">
        <v>4004498</v>
      </c>
      <c r="C648" s="39">
        <v>1</v>
      </c>
      <c r="D648" s="40">
        <v>3</v>
      </c>
      <c r="E648" s="41">
        <v>37811</v>
      </c>
      <c r="F648" s="42" t="s">
        <v>148</v>
      </c>
      <c r="G648" s="43" t="s">
        <v>26</v>
      </c>
      <c r="H648" s="44">
        <v>6</v>
      </c>
      <c r="I648" s="45" t="s">
        <v>111</v>
      </c>
      <c r="J648" s="46" t="s">
        <v>112</v>
      </c>
      <c r="K648" s="47">
        <v>56</v>
      </c>
      <c r="L648" s="48">
        <v>70</v>
      </c>
      <c r="M648" s="49">
        <v>45042.429363425923</v>
      </c>
      <c r="N648" s="50">
        <v>45042.430046296293</v>
      </c>
      <c r="O648" s="51" t="s">
        <v>383</v>
      </c>
      <c r="P648" s="52" t="s">
        <v>407</v>
      </c>
      <c r="Q648" s="95" t="s">
        <v>258</v>
      </c>
      <c r="R648" s="53" t="s">
        <v>156</v>
      </c>
      <c r="S648" s="54" t="s">
        <v>303</v>
      </c>
    </row>
    <row r="649" spans="1:19">
      <c r="A649" s="37" t="s">
        <v>147</v>
      </c>
      <c r="B649" s="38">
        <v>4004692</v>
      </c>
      <c r="C649" s="39">
        <v>1</v>
      </c>
      <c r="D649" s="40">
        <v>3</v>
      </c>
      <c r="E649" s="41">
        <v>37811</v>
      </c>
      <c r="F649" s="42" t="s">
        <v>148</v>
      </c>
      <c r="G649" s="43" t="s">
        <v>26</v>
      </c>
      <c r="H649" s="44">
        <v>6</v>
      </c>
      <c r="I649" s="45" t="s">
        <v>111</v>
      </c>
      <c r="J649" s="46" t="s">
        <v>112</v>
      </c>
      <c r="K649" s="47">
        <v>56</v>
      </c>
      <c r="L649" s="48">
        <v>71</v>
      </c>
      <c r="M649" s="49">
        <v>45042.438993055563</v>
      </c>
      <c r="N649" s="50">
        <v>45042.439652777779</v>
      </c>
      <c r="O649" s="51" t="s">
        <v>407</v>
      </c>
      <c r="P649" s="52" t="s">
        <v>407</v>
      </c>
      <c r="Q649" s="95" t="s">
        <v>523</v>
      </c>
      <c r="R649" s="53" t="s">
        <v>160</v>
      </c>
      <c r="S649" s="54" t="s">
        <v>524</v>
      </c>
    </row>
    <row r="650" spans="1:19">
      <c r="A650" s="37" t="s">
        <v>147</v>
      </c>
      <c r="B650" s="38">
        <v>4004715</v>
      </c>
      <c r="C650" s="39">
        <v>1</v>
      </c>
      <c r="D650" s="40">
        <v>3</v>
      </c>
      <c r="E650" s="41">
        <v>37811</v>
      </c>
      <c r="F650" s="42" t="s">
        <v>148</v>
      </c>
      <c r="G650" s="43" t="s">
        <v>26</v>
      </c>
      <c r="H650" s="44">
        <v>6</v>
      </c>
      <c r="I650" s="45" t="s">
        <v>111</v>
      </c>
      <c r="J650" s="46" t="s">
        <v>112</v>
      </c>
      <c r="K650" s="47">
        <v>56</v>
      </c>
      <c r="L650" s="48">
        <v>72</v>
      </c>
      <c r="M650" s="49">
        <v>45042.440092592587</v>
      </c>
      <c r="N650" s="50">
        <v>45042.440763888888</v>
      </c>
      <c r="O650" s="51" t="s">
        <v>407</v>
      </c>
      <c r="P650" s="52" t="s">
        <v>407</v>
      </c>
      <c r="Q650" s="95" t="s">
        <v>297</v>
      </c>
      <c r="R650" s="53" t="s">
        <v>160</v>
      </c>
      <c r="S650" s="54" t="s">
        <v>303</v>
      </c>
    </row>
    <row r="651" spans="1:19">
      <c r="A651" s="37" t="s">
        <v>147</v>
      </c>
      <c r="B651" s="38">
        <v>4004736</v>
      </c>
      <c r="C651" s="39">
        <v>1</v>
      </c>
      <c r="D651" s="40">
        <v>3</v>
      </c>
      <c r="E651" s="41">
        <v>37811</v>
      </c>
      <c r="F651" s="42" t="s">
        <v>148</v>
      </c>
      <c r="G651" s="43" t="s">
        <v>26</v>
      </c>
      <c r="H651" s="44">
        <v>6</v>
      </c>
      <c r="I651" s="45" t="s">
        <v>111</v>
      </c>
      <c r="J651" s="46" t="s">
        <v>112</v>
      </c>
      <c r="K651" s="47">
        <v>56</v>
      </c>
      <c r="L651" s="48">
        <v>73</v>
      </c>
      <c r="M651" s="49">
        <v>45042.44121527778</v>
      </c>
      <c r="N651" s="50">
        <v>45042.441886574074</v>
      </c>
      <c r="O651" s="51" t="s">
        <v>383</v>
      </c>
      <c r="P651" s="52" t="s">
        <v>384</v>
      </c>
      <c r="Q651" s="95" t="s">
        <v>297</v>
      </c>
      <c r="R651" s="53" t="s">
        <v>156</v>
      </c>
      <c r="S651" s="54" t="s">
        <v>240</v>
      </c>
    </row>
    <row r="652" spans="1:19">
      <c r="A652" s="37" t="s">
        <v>147</v>
      </c>
      <c r="B652" s="38">
        <v>4004766</v>
      </c>
      <c r="C652" s="39">
        <v>1</v>
      </c>
      <c r="D652" s="40">
        <v>3</v>
      </c>
      <c r="E652" s="41">
        <v>37811</v>
      </c>
      <c r="F652" s="42" t="s">
        <v>148</v>
      </c>
      <c r="G652" s="43" t="s">
        <v>26</v>
      </c>
      <c r="H652" s="44">
        <v>6</v>
      </c>
      <c r="I652" s="45" t="s">
        <v>111</v>
      </c>
      <c r="J652" s="46" t="s">
        <v>112</v>
      </c>
      <c r="K652" s="47">
        <v>56</v>
      </c>
      <c r="L652" s="48">
        <v>74</v>
      </c>
      <c r="M652" s="49">
        <v>45042.442048611112</v>
      </c>
      <c r="N652" s="50">
        <v>45042.443206018521</v>
      </c>
      <c r="O652" s="51" t="s">
        <v>520</v>
      </c>
      <c r="P652" s="52" t="s">
        <v>407</v>
      </c>
      <c r="Q652" s="95" t="s">
        <v>392</v>
      </c>
      <c r="R652" s="53" t="s">
        <v>193</v>
      </c>
      <c r="S652" s="54" t="s">
        <v>374</v>
      </c>
    </row>
    <row r="653" spans="1:19">
      <c r="A653" s="37" t="s">
        <v>147</v>
      </c>
      <c r="B653" s="38">
        <v>4004788</v>
      </c>
      <c r="C653" s="39">
        <v>1</v>
      </c>
      <c r="D653" s="40">
        <v>3</v>
      </c>
      <c r="E653" s="41">
        <v>37811</v>
      </c>
      <c r="F653" s="42" t="s">
        <v>148</v>
      </c>
      <c r="G653" s="43" t="s">
        <v>26</v>
      </c>
      <c r="H653" s="44">
        <v>6</v>
      </c>
      <c r="I653" s="45" t="s">
        <v>111</v>
      </c>
      <c r="J653" s="46" t="s">
        <v>112</v>
      </c>
      <c r="K653" s="47">
        <v>56</v>
      </c>
      <c r="L653" s="48">
        <v>75</v>
      </c>
      <c r="M653" s="49">
        <v>45042.443796296298</v>
      </c>
      <c r="N653" s="50">
        <v>45042.444467592592</v>
      </c>
      <c r="O653" s="51" t="s">
        <v>120</v>
      </c>
      <c r="P653" s="52" t="s">
        <v>407</v>
      </c>
      <c r="Q653" s="95" t="s">
        <v>287</v>
      </c>
      <c r="R653" s="53" t="s">
        <v>75</v>
      </c>
      <c r="S653" s="54" t="s">
        <v>408</v>
      </c>
    </row>
    <row r="654" spans="1:19">
      <c r="A654" s="37" t="s">
        <v>147</v>
      </c>
      <c r="B654" s="38">
        <v>4004817</v>
      </c>
      <c r="C654" s="39">
        <v>1</v>
      </c>
      <c r="D654" s="40">
        <v>3</v>
      </c>
      <c r="E654" s="41">
        <v>37811</v>
      </c>
      <c r="F654" s="42" t="s">
        <v>148</v>
      </c>
      <c r="G654" s="43" t="s">
        <v>26</v>
      </c>
      <c r="H654" s="44">
        <v>6</v>
      </c>
      <c r="I654" s="45" t="s">
        <v>111</v>
      </c>
      <c r="J654" s="46" t="s">
        <v>112</v>
      </c>
      <c r="K654" s="47">
        <v>56</v>
      </c>
      <c r="L654" s="48">
        <v>76</v>
      </c>
      <c r="M654" s="49">
        <v>45042.444895833331</v>
      </c>
      <c r="N654" s="50">
        <v>45042.445543981477</v>
      </c>
      <c r="O654" s="51" t="s">
        <v>407</v>
      </c>
      <c r="P654" s="52" t="s">
        <v>407</v>
      </c>
      <c r="Q654" s="95" t="s">
        <v>258</v>
      </c>
      <c r="R654" s="53" t="s">
        <v>160</v>
      </c>
      <c r="S654" s="54" t="s">
        <v>231</v>
      </c>
    </row>
    <row r="655" spans="1:19">
      <c r="A655" s="37" t="s">
        <v>147</v>
      </c>
      <c r="B655" s="38">
        <v>4004839</v>
      </c>
      <c r="C655" s="39">
        <v>1</v>
      </c>
      <c r="D655" s="40">
        <v>3</v>
      </c>
      <c r="E655" s="41">
        <v>37811</v>
      </c>
      <c r="F655" s="42" t="s">
        <v>148</v>
      </c>
      <c r="G655" s="43" t="s">
        <v>26</v>
      </c>
      <c r="H655" s="44">
        <v>6</v>
      </c>
      <c r="I655" s="45" t="s">
        <v>111</v>
      </c>
      <c r="J655" s="46" t="s">
        <v>112</v>
      </c>
      <c r="K655" s="47">
        <v>56</v>
      </c>
      <c r="L655" s="48">
        <v>77</v>
      </c>
      <c r="M655" s="49">
        <v>45042.44599537037</v>
      </c>
      <c r="N655" s="50">
        <v>45042.446655092594</v>
      </c>
      <c r="O655" s="51" t="s">
        <v>120</v>
      </c>
      <c r="P655" s="52" t="s">
        <v>384</v>
      </c>
      <c r="Q655" s="95" t="s">
        <v>256</v>
      </c>
      <c r="R655" s="53" t="s">
        <v>75</v>
      </c>
      <c r="S655" s="54" t="s">
        <v>303</v>
      </c>
    </row>
    <row r="656" spans="1:19">
      <c r="A656" s="37" t="s">
        <v>147</v>
      </c>
      <c r="B656" s="38">
        <v>4004864</v>
      </c>
      <c r="C656" s="39">
        <v>1</v>
      </c>
      <c r="D656" s="40">
        <v>3</v>
      </c>
      <c r="E656" s="41">
        <v>37811</v>
      </c>
      <c r="F656" s="42" t="s">
        <v>148</v>
      </c>
      <c r="G656" s="43" t="s">
        <v>26</v>
      </c>
      <c r="H656" s="44">
        <v>6</v>
      </c>
      <c r="I656" s="45" t="s">
        <v>111</v>
      </c>
      <c r="J656" s="46" t="s">
        <v>112</v>
      </c>
      <c r="K656" s="47">
        <v>56</v>
      </c>
      <c r="L656" s="48">
        <v>78</v>
      </c>
      <c r="M656" s="49">
        <v>45042.447199074071</v>
      </c>
      <c r="N656" s="50">
        <v>45042.447870370372</v>
      </c>
      <c r="O656" s="51" t="s">
        <v>120</v>
      </c>
      <c r="P656" s="52" t="s">
        <v>407</v>
      </c>
      <c r="Q656" s="95" t="s">
        <v>210</v>
      </c>
      <c r="R656" s="53" t="s">
        <v>75</v>
      </c>
      <c r="S656" s="54" t="s">
        <v>348</v>
      </c>
    </row>
    <row r="657" spans="1:19">
      <c r="A657" s="37" t="s">
        <v>147</v>
      </c>
      <c r="B657" s="38">
        <v>4004890</v>
      </c>
      <c r="C657" s="39">
        <v>1</v>
      </c>
      <c r="D657" s="40">
        <v>3</v>
      </c>
      <c r="E657" s="41">
        <v>37811</v>
      </c>
      <c r="F657" s="42" t="s">
        <v>148</v>
      </c>
      <c r="G657" s="43" t="s">
        <v>26</v>
      </c>
      <c r="H657" s="44">
        <v>6</v>
      </c>
      <c r="I657" s="45" t="s">
        <v>111</v>
      </c>
      <c r="J657" s="46" t="s">
        <v>112</v>
      </c>
      <c r="K657" s="47">
        <v>56</v>
      </c>
      <c r="L657" s="48">
        <v>79</v>
      </c>
      <c r="M657" s="49">
        <v>45042.448437500003</v>
      </c>
      <c r="N657" s="50">
        <v>45042.44908564815</v>
      </c>
      <c r="O657" s="51" t="s">
        <v>384</v>
      </c>
      <c r="P657" s="52" t="s">
        <v>384</v>
      </c>
      <c r="Q657" s="95" t="s">
        <v>376</v>
      </c>
      <c r="R657" s="53" t="s">
        <v>160</v>
      </c>
      <c r="S657" s="54" t="s">
        <v>342</v>
      </c>
    </row>
    <row r="658" spans="1:19">
      <c r="A658" s="37" t="s">
        <v>147</v>
      </c>
      <c r="B658" s="38">
        <v>4004917</v>
      </c>
      <c r="C658" s="39">
        <v>1</v>
      </c>
      <c r="D658" s="40">
        <v>3</v>
      </c>
      <c r="E658" s="41">
        <v>37811</v>
      </c>
      <c r="F658" s="42" t="s">
        <v>148</v>
      </c>
      <c r="G658" s="43" t="s">
        <v>26</v>
      </c>
      <c r="H658" s="44">
        <v>6</v>
      </c>
      <c r="I658" s="45" t="s">
        <v>111</v>
      </c>
      <c r="J658" s="46" t="s">
        <v>112</v>
      </c>
      <c r="K658" s="47">
        <v>56</v>
      </c>
      <c r="L658" s="48">
        <v>80</v>
      </c>
      <c r="M658" s="49">
        <v>45042.44972222222</v>
      </c>
      <c r="N658" s="50">
        <v>45042.45039351852</v>
      </c>
      <c r="O658" s="51" t="s">
        <v>120</v>
      </c>
      <c r="P658" s="52" t="s">
        <v>407</v>
      </c>
      <c r="Q658" s="95" t="s">
        <v>264</v>
      </c>
      <c r="R658" s="53" t="s">
        <v>156</v>
      </c>
      <c r="S658" s="54" t="s">
        <v>501</v>
      </c>
    </row>
    <row r="659" spans="1:19">
      <c r="A659" s="37" t="s">
        <v>147</v>
      </c>
      <c r="B659" s="38">
        <v>4004945</v>
      </c>
      <c r="C659" s="39">
        <v>1</v>
      </c>
      <c r="D659" s="40">
        <v>3</v>
      </c>
      <c r="E659" s="41">
        <v>37811</v>
      </c>
      <c r="F659" s="42" t="s">
        <v>148</v>
      </c>
      <c r="G659" s="43" t="s">
        <v>26</v>
      </c>
      <c r="H659" s="44">
        <v>6</v>
      </c>
      <c r="I659" s="45" t="s">
        <v>111</v>
      </c>
      <c r="J659" s="46" t="s">
        <v>112</v>
      </c>
      <c r="K659" s="47">
        <v>56</v>
      </c>
      <c r="L659" s="48">
        <v>81</v>
      </c>
      <c r="M659" s="49">
        <v>45042.450868055559</v>
      </c>
      <c r="N659" s="50">
        <v>45042.451539351852</v>
      </c>
      <c r="O659" s="51" t="s">
        <v>120</v>
      </c>
      <c r="P659" s="52" t="s">
        <v>384</v>
      </c>
      <c r="Q659" s="95" t="s">
        <v>377</v>
      </c>
      <c r="R659" s="53" t="s">
        <v>156</v>
      </c>
      <c r="S659" s="54" t="s">
        <v>240</v>
      </c>
    </row>
    <row r="660" spans="1:19">
      <c r="A660" s="37" t="s">
        <v>147</v>
      </c>
      <c r="B660" s="38">
        <v>4004976</v>
      </c>
      <c r="C660" s="39">
        <v>1</v>
      </c>
      <c r="D660" s="40">
        <v>3</v>
      </c>
      <c r="E660" s="41">
        <v>37811</v>
      </c>
      <c r="F660" s="42" t="s">
        <v>148</v>
      </c>
      <c r="G660" s="43" t="s">
        <v>26</v>
      </c>
      <c r="H660" s="44">
        <v>6</v>
      </c>
      <c r="I660" s="45" t="s">
        <v>111</v>
      </c>
      <c r="J660" s="46" t="s">
        <v>112</v>
      </c>
      <c r="K660" s="47">
        <v>56</v>
      </c>
      <c r="L660" s="48">
        <v>82</v>
      </c>
      <c r="M660" s="49">
        <v>45042.452094907407</v>
      </c>
      <c r="N660" s="50">
        <v>45042.452777777777</v>
      </c>
      <c r="O660" s="51" t="s">
        <v>383</v>
      </c>
      <c r="P660" s="52" t="s">
        <v>407</v>
      </c>
      <c r="Q660" s="95" t="s">
        <v>218</v>
      </c>
      <c r="R660" s="53" t="s">
        <v>156</v>
      </c>
      <c r="S660" s="54" t="s">
        <v>363</v>
      </c>
    </row>
    <row r="661" spans="1:19">
      <c r="A661" s="37" t="s">
        <v>147</v>
      </c>
      <c r="B661" s="38">
        <v>4005007</v>
      </c>
      <c r="C661" s="39">
        <v>1</v>
      </c>
      <c r="D661" s="40">
        <v>3</v>
      </c>
      <c r="E661" s="41">
        <v>37811</v>
      </c>
      <c r="F661" s="42" t="s">
        <v>148</v>
      </c>
      <c r="G661" s="43" t="s">
        <v>26</v>
      </c>
      <c r="H661" s="44">
        <v>6</v>
      </c>
      <c r="I661" s="45" t="s">
        <v>111</v>
      </c>
      <c r="J661" s="46" t="s">
        <v>112</v>
      </c>
      <c r="K661" s="47">
        <v>56</v>
      </c>
      <c r="L661" s="48">
        <v>83</v>
      </c>
      <c r="M661" s="49">
        <v>45042.453229166669</v>
      </c>
      <c r="N661" s="50">
        <v>45042.453877314823</v>
      </c>
      <c r="O661" s="51" t="s">
        <v>384</v>
      </c>
      <c r="P661" s="52" t="s">
        <v>384</v>
      </c>
      <c r="Q661" s="95" t="s">
        <v>297</v>
      </c>
      <c r="R661" s="53" t="s">
        <v>160</v>
      </c>
      <c r="S661" s="54" t="s">
        <v>303</v>
      </c>
    </row>
    <row r="662" spans="1:19">
      <c r="A662" s="37" t="s">
        <v>147</v>
      </c>
      <c r="B662" s="38">
        <v>4005032</v>
      </c>
      <c r="C662" s="39">
        <v>1</v>
      </c>
      <c r="D662" s="40">
        <v>3</v>
      </c>
      <c r="E662" s="41">
        <v>37811</v>
      </c>
      <c r="F662" s="42" t="s">
        <v>148</v>
      </c>
      <c r="G662" s="43" t="s">
        <v>26</v>
      </c>
      <c r="H662" s="44">
        <v>6</v>
      </c>
      <c r="I662" s="45" t="s">
        <v>111</v>
      </c>
      <c r="J662" s="46" t="s">
        <v>112</v>
      </c>
      <c r="K662" s="47">
        <v>56</v>
      </c>
      <c r="L662" s="48">
        <v>84</v>
      </c>
      <c r="M662" s="49">
        <v>45042.454363425917</v>
      </c>
      <c r="N662" s="50">
        <v>45042.455011574071</v>
      </c>
      <c r="O662" s="51" t="s">
        <v>407</v>
      </c>
      <c r="P662" s="52" t="s">
        <v>407</v>
      </c>
      <c r="Q662" s="95" t="s">
        <v>191</v>
      </c>
      <c r="R662" s="53" t="s">
        <v>160</v>
      </c>
      <c r="S662" s="54" t="s">
        <v>240</v>
      </c>
    </row>
    <row r="663" spans="1:19">
      <c r="A663" s="37" t="s">
        <v>147</v>
      </c>
      <c r="B663" s="38">
        <v>4005065</v>
      </c>
      <c r="C663" s="39">
        <v>1</v>
      </c>
      <c r="D663" s="40">
        <v>3</v>
      </c>
      <c r="E663" s="41">
        <v>37811</v>
      </c>
      <c r="F663" s="42" t="s">
        <v>148</v>
      </c>
      <c r="G663" s="43" t="s">
        <v>26</v>
      </c>
      <c r="H663" s="44">
        <v>6</v>
      </c>
      <c r="I663" s="45" t="s">
        <v>111</v>
      </c>
      <c r="J663" s="46" t="s">
        <v>112</v>
      </c>
      <c r="K663" s="47">
        <v>56</v>
      </c>
      <c r="L663" s="48">
        <v>85</v>
      </c>
      <c r="M663" s="49">
        <v>45042.455543981479</v>
      </c>
      <c r="N663" s="50">
        <v>45042.456203703703</v>
      </c>
      <c r="O663" s="51" t="s">
        <v>407</v>
      </c>
      <c r="P663" s="52" t="s">
        <v>407</v>
      </c>
      <c r="Q663" s="95" t="s">
        <v>210</v>
      </c>
      <c r="R663" s="53" t="s">
        <v>160</v>
      </c>
      <c r="S663" s="54" t="s">
        <v>495</v>
      </c>
    </row>
    <row r="664" spans="1:19">
      <c r="A664" s="37" t="s">
        <v>147</v>
      </c>
      <c r="B664" s="38">
        <v>4005095</v>
      </c>
      <c r="C664" s="39">
        <v>1</v>
      </c>
      <c r="D664" s="40">
        <v>3</v>
      </c>
      <c r="E664" s="41">
        <v>37811</v>
      </c>
      <c r="F664" s="42" t="s">
        <v>148</v>
      </c>
      <c r="G664" s="43" t="s">
        <v>26</v>
      </c>
      <c r="H664" s="44">
        <v>6</v>
      </c>
      <c r="I664" s="45" t="s">
        <v>111</v>
      </c>
      <c r="J664" s="46" t="s">
        <v>112</v>
      </c>
      <c r="K664" s="47">
        <v>56</v>
      </c>
      <c r="L664" s="48">
        <v>86</v>
      </c>
      <c r="M664" s="49">
        <v>45042.456712962958</v>
      </c>
      <c r="N664" s="50">
        <v>45042.457372685189</v>
      </c>
      <c r="O664" s="51" t="s">
        <v>407</v>
      </c>
      <c r="P664" s="52" t="s">
        <v>407</v>
      </c>
      <c r="Q664" s="95" t="s">
        <v>268</v>
      </c>
      <c r="R664" s="53" t="s">
        <v>160</v>
      </c>
      <c r="S664" s="54" t="s">
        <v>471</v>
      </c>
    </row>
    <row r="665" spans="1:19">
      <c r="A665" s="37" t="s">
        <v>147</v>
      </c>
      <c r="B665" s="38">
        <v>4005124</v>
      </c>
      <c r="C665" s="39">
        <v>1</v>
      </c>
      <c r="D665" s="40">
        <v>3</v>
      </c>
      <c r="E665" s="41">
        <v>37811</v>
      </c>
      <c r="F665" s="42" t="s">
        <v>148</v>
      </c>
      <c r="G665" s="43" t="s">
        <v>26</v>
      </c>
      <c r="H665" s="44">
        <v>6</v>
      </c>
      <c r="I665" s="45" t="s">
        <v>111</v>
      </c>
      <c r="J665" s="46" t="s">
        <v>112</v>
      </c>
      <c r="K665" s="47">
        <v>56</v>
      </c>
      <c r="L665" s="48">
        <v>87</v>
      </c>
      <c r="M665" s="49">
        <v>45042.457627314812</v>
      </c>
      <c r="N665" s="50">
        <v>45042.458726851852</v>
      </c>
      <c r="O665" s="51" t="s">
        <v>179</v>
      </c>
      <c r="P665" s="52" t="s">
        <v>407</v>
      </c>
      <c r="Q665" s="95" t="s">
        <v>398</v>
      </c>
      <c r="R665" s="53" t="s">
        <v>256</v>
      </c>
      <c r="S665" s="54" t="s">
        <v>197</v>
      </c>
    </row>
    <row r="666" spans="1:19">
      <c r="A666" s="37" t="s">
        <v>147</v>
      </c>
      <c r="B666" s="38">
        <v>4005143</v>
      </c>
      <c r="C666" s="39">
        <v>1</v>
      </c>
      <c r="D666" s="40">
        <v>3</v>
      </c>
      <c r="E666" s="41">
        <v>37811</v>
      </c>
      <c r="F666" s="42" t="s">
        <v>148</v>
      </c>
      <c r="G666" s="43" t="s">
        <v>26</v>
      </c>
      <c r="H666" s="44">
        <v>6</v>
      </c>
      <c r="I666" s="45" t="s">
        <v>111</v>
      </c>
      <c r="J666" s="46" t="s">
        <v>112</v>
      </c>
      <c r="K666" s="47">
        <v>56</v>
      </c>
      <c r="L666" s="48">
        <v>88</v>
      </c>
      <c r="M666" s="49">
        <v>45042.45925925926</v>
      </c>
      <c r="N666" s="50">
        <v>45042.459965277783</v>
      </c>
      <c r="O666" s="51" t="s">
        <v>244</v>
      </c>
      <c r="P666" s="52" t="s">
        <v>384</v>
      </c>
      <c r="Q666" s="95" t="s">
        <v>210</v>
      </c>
      <c r="R666" s="53" t="s">
        <v>227</v>
      </c>
      <c r="S666" s="54" t="s">
        <v>342</v>
      </c>
    </row>
    <row r="667" spans="1:19">
      <c r="A667" s="37" t="s">
        <v>147</v>
      </c>
      <c r="B667" s="38">
        <v>4005178</v>
      </c>
      <c r="C667" s="39">
        <v>1</v>
      </c>
      <c r="D667" s="40">
        <v>3</v>
      </c>
      <c r="E667" s="41">
        <v>37811</v>
      </c>
      <c r="F667" s="42" t="s">
        <v>148</v>
      </c>
      <c r="G667" s="43" t="s">
        <v>26</v>
      </c>
      <c r="H667" s="44">
        <v>6</v>
      </c>
      <c r="I667" s="45" t="s">
        <v>111</v>
      </c>
      <c r="J667" s="46" t="s">
        <v>112</v>
      </c>
      <c r="K667" s="47">
        <v>56</v>
      </c>
      <c r="L667" s="48">
        <v>89</v>
      </c>
      <c r="M667" s="49">
        <v>45042.460497685177</v>
      </c>
      <c r="N667" s="50">
        <v>45042.461157407408</v>
      </c>
      <c r="O667" s="51" t="s">
        <v>407</v>
      </c>
      <c r="P667" s="52" t="s">
        <v>407</v>
      </c>
      <c r="Q667" s="95" t="s">
        <v>74</v>
      </c>
      <c r="R667" s="53" t="s">
        <v>160</v>
      </c>
      <c r="S667" s="54" t="s">
        <v>348</v>
      </c>
    </row>
    <row r="668" spans="1:19">
      <c r="A668" s="37" t="s">
        <v>147</v>
      </c>
      <c r="B668" s="38">
        <v>4005201</v>
      </c>
      <c r="C668" s="39">
        <v>1</v>
      </c>
      <c r="D668" s="40">
        <v>3</v>
      </c>
      <c r="E668" s="41">
        <v>37811</v>
      </c>
      <c r="F668" s="42" t="s">
        <v>148</v>
      </c>
      <c r="G668" s="43" t="s">
        <v>26</v>
      </c>
      <c r="H668" s="44">
        <v>6</v>
      </c>
      <c r="I668" s="45" t="s">
        <v>111</v>
      </c>
      <c r="J668" s="46" t="s">
        <v>112</v>
      </c>
      <c r="K668" s="47">
        <v>56</v>
      </c>
      <c r="L668" s="48">
        <v>90</v>
      </c>
      <c r="M668" s="49">
        <v>45042.461284722223</v>
      </c>
      <c r="N668" s="50">
        <v>45042.462395833332</v>
      </c>
      <c r="O668" s="51" t="s">
        <v>303</v>
      </c>
      <c r="P668" s="52" t="s">
        <v>407</v>
      </c>
      <c r="Q668" s="95" t="s">
        <v>373</v>
      </c>
      <c r="R668" s="53" t="s">
        <v>297</v>
      </c>
      <c r="S668" s="54" t="s">
        <v>363</v>
      </c>
    </row>
    <row r="669" spans="1:19">
      <c r="A669" s="37" t="s">
        <v>147</v>
      </c>
      <c r="B669" s="38">
        <v>4005228</v>
      </c>
      <c r="C669" s="39">
        <v>1</v>
      </c>
      <c r="D669" s="40">
        <v>3</v>
      </c>
      <c r="E669" s="41">
        <v>37811</v>
      </c>
      <c r="F669" s="42" t="s">
        <v>148</v>
      </c>
      <c r="G669" s="43" t="s">
        <v>26</v>
      </c>
      <c r="H669" s="44">
        <v>6</v>
      </c>
      <c r="I669" s="45" t="s">
        <v>111</v>
      </c>
      <c r="J669" s="46" t="s">
        <v>112</v>
      </c>
      <c r="K669" s="47">
        <v>56</v>
      </c>
      <c r="L669" s="48">
        <v>91</v>
      </c>
      <c r="M669" s="49">
        <v>45042.46298611111</v>
      </c>
      <c r="N669" s="50">
        <v>45042.463645833333</v>
      </c>
      <c r="O669" s="51" t="s">
        <v>407</v>
      </c>
      <c r="P669" s="52" t="s">
        <v>407</v>
      </c>
      <c r="Q669" s="95" t="s">
        <v>287</v>
      </c>
      <c r="R669" s="53" t="s">
        <v>160</v>
      </c>
      <c r="S669" s="54" t="s">
        <v>408</v>
      </c>
    </row>
    <row r="670" spans="1:19">
      <c r="A670" s="37" t="s">
        <v>147</v>
      </c>
      <c r="B670" s="38">
        <v>4005265</v>
      </c>
      <c r="C670" s="39">
        <v>1</v>
      </c>
      <c r="D670" s="40">
        <v>3</v>
      </c>
      <c r="E670" s="41">
        <v>37811</v>
      </c>
      <c r="F670" s="42" t="s">
        <v>148</v>
      </c>
      <c r="G670" s="43" t="s">
        <v>26</v>
      </c>
      <c r="H670" s="44">
        <v>6</v>
      </c>
      <c r="I670" s="45" t="s">
        <v>111</v>
      </c>
      <c r="J670" s="46" t="s">
        <v>112</v>
      </c>
      <c r="K670" s="47">
        <v>56</v>
      </c>
      <c r="L670" s="48">
        <v>92</v>
      </c>
      <c r="M670" s="49">
        <v>45042.46435185185</v>
      </c>
      <c r="N670" s="50">
        <v>45042.464999999997</v>
      </c>
      <c r="O670" s="51" t="s">
        <v>407</v>
      </c>
      <c r="P670" s="52" t="s">
        <v>407</v>
      </c>
      <c r="Q670" s="95" t="s">
        <v>244</v>
      </c>
      <c r="R670" s="53" t="s">
        <v>160</v>
      </c>
      <c r="S670" s="54" t="s">
        <v>385</v>
      </c>
    </row>
    <row r="671" spans="1:19">
      <c r="A671" s="37" t="s">
        <v>147</v>
      </c>
      <c r="B671" s="38">
        <v>4005297</v>
      </c>
      <c r="C671" s="39">
        <v>1</v>
      </c>
      <c r="D671" s="40">
        <v>3</v>
      </c>
      <c r="E671" s="41">
        <v>37811</v>
      </c>
      <c r="F671" s="42" t="s">
        <v>148</v>
      </c>
      <c r="G671" s="43" t="s">
        <v>26</v>
      </c>
      <c r="H671" s="44">
        <v>6</v>
      </c>
      <c r="I671" s="45" t="s">
        <v>111</v>
      </c>
      <c r="J671" s="46" t="s">
        <v>112</v>
      </c>
      <c r="K671" s="47">
        <v>56</v>
      </c>
      <c r="L671" s="48">
        <v>93</v>
      </c>
      <c r="M671" s="49">
        <v>45042.465555555558</v>
      </c>
      <c r="N671" s="50">
        <v>45042.466238425928</v>
      </c>
      <c r="O671" s="51" t="s">
        <v>383</v>
      </c>
      <c r="P671" s="52" t="s">
        <v>407</v>
      </c>
      <c r="Q671" s="95" t="s">
        <v>74</v>
      </c>
      <c r="R671" s="53" t="s">
        <v>229</v>
      </c>
      <c r="S671" s="54" t="s">
        <v>363</v>
      </c>
    </row>
    <row r="672" spans="1:19">
      <c r="A672" s="37" t="s">
        <v>147</v>
      </c>
      <c r="B672" s="38">
        <v>4005317</v>
      </c>
      <c r="C672" s="39">
        <v>1</v>
      </c>
      <c r="D672" s="40">
        <v>3</v>
      </c>
      <c r="E672" s="41">
        <v>37811</v>
      </c>
      <c r="F672" s="42" t="s">
        <v>148</v>
      </c>
      <c r="G672" s="43" t="s">
        <v>26</v>
      </c>
      <c r="H672" s="44">
        <v>6</v>
      </c>
      <c r="I672" s="45" t="s">
        <v>111</v>
      </c>
      <c r="J672" s="46" t="s">
        <v>112</v>
      </c>
      <c r="K672" s="47">
        <v>56</v>
      </c>
      <c r="L672" s="48">
        <v>94</v>
      </c>
      <c r="M672" s="49">
        <v>45042.46671296296</v>
      </c>
      <c r="N672" s="50">
        <v>45042.467372685183</v>
      </c>
      <c r="O672" s="51" t="s">
        <v>407</v>
      </c>
      <c r="P672" s="52" t="s">
        <v>407</v>
      </c>
      <c r="Q672" s="95" t="s">
        <v>191</v>
      </c>
      <c r="R672" s="53" t="s">
        <v>160</v>
      </c>
      <c r="S672" s="54" t="s">
        <v>240</v>
      </c>
    </row>
    <row r="673" spans="1:19">
      <c r="A673" s="37" t="s">
        <v>147</v>
      </c>
      <c r="B673" s="38">
        <v>4005345</v>
      </c>
      <c r="C673" s="39">
        <v>1</v>
      </c>
      <c r="D673" s="40">
        <v>3</v>
      </c>
      <c r="E673" s="41">
        <v>37811</v>
      </c>
      <c r="F673" s="42" t="s">
        <v>148</v>
      </c>
      <c r="G673" s="43" t="s">
        <v>26</v>
      </c>
      <c r="H673" s="44">
        <v>6</v>
      </c>
      <c r="I673" s="45" t="s">
        <v>111</v>
      </c>
      <c r="J673" s="46" t="s">
        <v>112</v>
      </c>
      <c r="K673" s="47">
        <v>56</v>
      </c>
      <c r="L673" s="48">
        <v>95</v>
      </c>
      <c r="M673" s="49">
        <v>45042.468078703707</v>
      </c>
      <c r="N673" s="50">
        <v>45042.468738425923</v>
      </c>
      <c r="O673" s="51" t="s">
        <v>407</v>
      </c>
      <c r="P673" s="52" t="s">
        <v>407</v>
      </c>
      <c r="Q673" s="95" t="s">
        <v>244</v>
      </c>
      <c r="R673" s="53" t="s">
        <v>160</v>
      </c>
      <c r="S673" s="54" t="s">
        <v>385</v>
      </c>
    </row>
    <row r="674" spans="1:19">
      <c r="A674" s="37" t="s">
        <v>147</v>
      </c>
      <c r="B674" s="38">
        <v>4005374</v>
      </c>
      <c r="C674" s="39">
        <v>1</v>
      </c>
      <c r="D674" s="40">
        <v>3</v>
      </c>
      <c r="E674" s="41">
        <v>37811</v>
      </c>
      <c r="F674" s="42" t="s">
        <v>148</v>
      </c>
      <c r="G674" s="43" t="s">
        <v>26</v>
      </c>
      <c r="H674" s="44">
        <v>6</v>
      </c>
      <c r="I674" s="45" t="s">
        <v>111</v>
      </c>
      <c r="J674" s="46" t="s">
        <v>112</v>
      </c>
      <c r="K674" s="47">
        <v>56</v>
      </c>
      <c r="L674" s="48">
        <v>96</v>
      </c>
      <c r="M674" s="49">
        <v>45042.469293981478</v>
      </c>
      <c r="N674" s="50">
        <v>45042.469953703701</v>
      </c>
      <c r="O674" s="51" t="s">
        <v>407</v>
      </c>
      <c r="P674" s="52" t="s">
        <v>407</v>
      </c>
      <c r="Q674" s="95" t="s">
        <v>376</v>
      </c>
      <c r="R674" s="53" t="s">
        <v>160</v>
      </c>
      <c r="S674" s="54" t="s">
        <v>181</v>
      </c>
    </row>
    <row r="675" spans="1:19">
      <c r="A675" s="37" t="s">
        <v>147</v>
      </c>
      <c r="B675" s="38">
        <v>4005399</v>
      </c>
      <c r="C675" s="39">
        <v>1</v>
      </c>
      <c r="D675" s="40">
        <v>3</v>
      </c>
      <c r="E675" s="41">
        <v>37811</v>
      </c>
      <c r="F675" s="42" t="s">
        <v>148</v>
      </c>
      <c r="G675" s="43" t="s">
        <v>26</v>
      </c>
      <c r="H675" s="44">
        <v>6</v>
      </c>
      <c r="I675" s="45" t="s">
        <v>111</v>
      </c>
      <c r="J675" s="46" t="s">
        <v>112</v>
      </c>
      <c r="K675" s="47">
        <v>56</v>
      </c>
      <c r="L675" s="48">
        <v>97</v>
      </c>
      <c r="M675" s="49">
        <v>45042.470497685194</v>
      </c>
      <c r="N675" s="50">
        <v>45042.47115740741</v>
      </c>
      <c r="O675" s="51" t="s">
        <v>407</v>
      </c>
      <c r="P675" s="52" t="s">
        <v>384</v>
      </c>
      <c r="Q675" s="95" t="s">
        <v>74</v>
      </c>
      <c r="R675" s="53" t="s">
        <v>160</v>
      </c>
      <c r="S675" s="54" t="s">
        <v>348</v>
      </c>
    </row>
    <row r="676" spans="1:19">
      <c r="A676" s="37" t="s">
        <v>147</v>
      </c>
      <c r="B676" s="38">
        <v>4005441</v>
      </c>
      <c r="C676" s="39">
        <v>1</v>
      </c>
      <c r="D676" s="40">
        <v>3</v>
      </c>
      <c r="E676" s="41">
        <v>37811</v>
      </c>
      <c r="F676" s="42" t="s">
        <v>148</v>
      </c>
      <c r="G676" s="43" t="s">
        <v>26</v>
      </c>
      <c r="H676" s="44">
        <v>6</v>
      </c>
      <c r="I676" s="45" t="s">
        <v>111</v>
      </c>
      <c r="J676" s="46" t="s">
        <v>112</v>
      </c>
      <c r="K676" s="47">
        <v>56</v>
      </c>
      <c r="L676" s="48">
        <v>98</v>
      </c>
      <c r="M676" s="49">
        <v>45042.472118055557</v>
      </c>
      <c r="N676" s="50">
        <v>45042.47278935185</v>
      </c>
      <c r="O676" s="51" t="s">
        <v>120</v>
      </c>
      <c r="P676" s="52" t="s">
        <v>120</v>
      </c>
      <c r="Q676" s="95" t="s">
        <v>354</v>
      </c>
      <c r="R676" s="53" t="s">
        <v>160</v>
      </c>
      <c r="S676" s="54" t="s">
        <v>86</v>
      </c>
    </row>
    <row r="677" spans="1:19">
      <c r="A677" s="37" t="s">
        <v>147</v>
      </c>
      <c r="B677" s="38">
        <v>4005481</v>
      </c>
      <c r="C677" s="39">
        <v>1</v>
      </c>
      <c r="D677" s="40">
        <v>3</v>
      </c>
      <c r="E677" s="41">
        <v>37811</v>
      </c>
      <c r="F677" s="42" t="s">
        <v>148</v>
      </c>
      <c r="G677" s="43" t="s">
        <v>26</v>
      </c>
      <c r="H677" s="44">
        <v>6</v>
      </c>
      <c r="I677" s="45" t="s">
        <v>111</v>
      </c>
      <c r="J677" s="46" t="s">
        <v>112</v>
      </c>
      <c r="K677" s="47">
        <v>56</v>
      </c>
      <c r="L677" s="48">
        <v>99</v>
      </c>
      <c r="M677" s="49">
        <v>45042.473668981482</v>
      </c>
      <c r="N677" s="50">
        <v>45042.474317129629</v>
      </c>
      <c r="O677" s="51" t="s">
        <v>407</v>
      </c>
      <c r="P677" s="52" t="s">
        <v>407</v>
      </c>
      <c r="Q677" s="95" t="s">
        <v>330</v>
      </c>
      <c r="R677" s="53" t="s">
        <v>160</v>
      </c>
      <c r="S677" s="54" t="s">
        <v>481</v>
      </c>
    </row>
    <row r="678" spans="1:19">
      <c r="A678" s="37" t="s">
        <v>147</v>
      </c>
      <c r="B678" s="38">
        <v>4005507</v>
      </c>
      <c r="C678" s="39">
        <v>1</v>
      </c>
      <c r="D678" s="40">
        <v>3</v>
      </c>
      <c r="E678" s="41">
        <v>37811</v>
      </c>
      <c r="F678" s="42" t="s">
        <v>148</v>
      </c>
      <c r="G678" s="43" t="s">
        <v>26</v>
      </c>
      <c r="H678" s="44">
        <v>6</v>
      </c>
      <c r="I678" s="45" t="s">
        <v>111</v>
      </c>
      <c r="J678" s="46" t="s">
        <v>112</v>
      </c>
      <c r="K678" s="47">
        <v>56</v>
      </c>
      <c r="L678" s="48">
        <v>100</v>
      </c>
      <c r="M678" s="49">
        <v>45042.474803240737</v>
      </c>
      <c r="N678" s="50">
        <v>45042.475462962961</v>
      </c>
      <c r="O678" s="51" t="s">
        <v>407</v>
      </c>
      <c r="P678" s="52" t="s">
        <v>407</v>
      </c>
      <c r="Q678" s="95" t="s">
        <v>191</v>
      </c>
      <c r="R678" s="53" t="s">
        <v>160</v>
      </c>
      <c r="S678" s="54" t="s">
        <v>240</v>
      </c>
    </row>
    <row r="679" spans="1:19">
      <c r="A679" s="37" t="s">
        <v>147</v>
      </c>
      <c r="B679" s="38">
        <v>4005525</v>
      </c>
      <c r="C679" s="39">
        <v>1</v>
      </c>
      <c r="D679" s="40">
        <v>3</v>
      </c>
      <c r="E679" s="41">
        <v>37811</v>
      </c>
      <c r="F679" s="42" t="s">
        <v>148</v>
      </c>
      <c r="G679" s="43" t="s">
        <v>26</v>
      </c>
      <c r="H679" s="44">
        <v>6</v>
      </c>
      <c r="I679" s="45" t="s">
        <v>111</v>
      </c>
      <c r="J679" s="46" t="s">
        <v>112</v>
      </c>
      <c r="K679" s="47">
        <v>56</v>
      </c>
      <c r="L679" s="48">
        <v>101</v>
      </c>
      <c r="M679" s="49">
        <v>45042.476006944453</v>
      </c>
      <c r="N679" s="50">
        <v>45042.476666666669</v>
      </c>
      <c r="O679" s="51" t="s">
        <v>407</v>
      </c>
      <c r="P679" s="52" t="s">
        <v>407</v>
      </c>
      <c r="Q679" s="95" t="s">
        <v>74</v>
      </c>
      <c r="R679" s="53" t="s">
        <v>160</v>
      </c>
      <c r="S679" s="54" t="s">
        <v>348</v>
      </c>
    </row>
    <row r="680" spans="1:19">
      <c r="A680" s="37" t="s">
        <v>147</v>
      </c>
      <c r="B680" s="38">
        <v>4005587</v>
      </c>
      <c r="C680" s="39">
        <v>1</v>
      </c>
      <c r="D680" s="40">
        <v>3</v>
      </c>
      <c r="E680" s="41">
        <v>37811</v>
      </c>
      <c r="F680" s="42" t="s">
        <v>148</v>
      </c>
      <c r="G680" s="43" t="s">
        <v>26</v>
      </c>
      <c r="H680" s="44">
        <v>6</v>
      </c>
      <c r="I680" s="45" t="s">
        <v>111</v>
      </c>
      <c r="J680" s="46" t="s">
        <v>112</v>
      </c>
      <c r="K680" s="47">
        <v>56</v>
      </c>
      <c r="L680" s="48">
        <v>102</v>
      </c>
      <c r="M680" s="49">
        <v>45042.478993055563</v>
      </c>
      <c r="N680" s="50">
        <v>45042.481539351851</v>
      </c>
      <c r="O680" s="51" t="s">
        <v>167</v>
      </c>
      <c r="P680" s="52" t="s">
        <v>220</v>
      </c>
      <c r="Q680" s="95" t="s">
        <v>525</v>
      </c>
      <c r="R680" s="53" t="s">
        <v>365</v>
      </c>
      <c r="S680" s="54" t="s">
        <v>289</v>
      </c>
    </row>
    <row r="681" spans="1:19">
      <c r="A681" s="37" t="s">
        <v>147</v>
      </c>
      <c r="B681" s="38">
        <v>4005593</v>
      </c>
      <c r="C681" s="39">
        <v>1</v>
      </c>
      <c r="D681" s="40">
        <v>3</v>
      </c>
      <c r="E681" s="41">
        <v>37811</v>
      </c>
      <c r="F681" s="42" t="s">
        <v>148</v>
      </c>
      <c r="G681" s="43" t="s">
        <v>26</v>
      </c>
      <c r="H681" s="44">
        <v>6</v>
      </c>
      <c r="I681" s="45" t="s">
        <v>111</v>
      </c>
      <c r="J681" s="46" t="s">
        <v>112</v>
      </c>
      <c r="K681" s="47">
        <v>56</v>
      </c>
      <c r="L681" s="48">
        <v>103</v>
      </c>
      <c r="M681" s="49">
        <v>45042.481562499997</v>
      </c>
      <c r="N681" s="50">
        <v>45042.482268518521</v>
      </c>
      <c r="O681" s="51" t="s">
        <v>379</v>
      </c>
      <c r="P681" s="52" t="s">
        <v>407</v>
      </c>
      <c r="Q681" s="95" t="s">
        <v>156</v>
      </c>
      <c r="R681" s="53" t="s">
        <v>229</v>
      </c>
      <c r="S681" s="54" t="s">
        <v>195</v>
      </c>
    </row>
    <row r="682" spans="1:19">
      <c r="A682" s="37" t="s">
        <v>147</v>
      </c>
      <c r="B682" s="38">
        <v>4005605</v>
      </c>
      <c r="C682" s="39">
        <v>1</v>
      </c>
      <c r="D682" s="40">
        <v>3</v>
      </c>
      <c r="E682" s="41">
        <v>37811</v>
      </c>
      <c r="F682" s="42" t="s">
        <v>148</v>
      </c>
      <c r="G682" s="43" t="s">
        <v>26</v>
      </c>
      <c r="H682" s="44">
        <v>6</v>
      </c>
      <c r="I682" s="45" t="s">
        <v>111</v>
      </c>
      <c r="J682" s="46" t="s">
        <v>112</v>
      </c>
      <c r="K682" s="47">
        <v>56</v>
      </c>
      <c r="L682" s="48">
        <v>104</v>
      </c>
      <c r="M682" s="49">
        <v>45042.482777777783</v>
      </c>
      <c r="N682" s="50">
        <v>45042.483425925922</v>
      </c>
      <c r="O682" s="51" t="s">
        <v>407</v>
      </c>
      <c r="P682" s="52" t="s">
        <v>384</v>
      </c>
      <c r="Q682" s="95" t="s">
        <v>193</v>
      </c>
      <c r="R682" s="53" t="s">
        <v>160</v>
      </c>
      <c r="S682" s="54" t="s">
        <v>471</v>
      </c>
    </row>
    <row r="683" spans="1:19">
      <c r="A683" s="37" t="s">
        <v>147</v>
      </c>
      <c r="B683" s="38">
        <v>4005619</v>
      </c>
      <c r="C683" s="39">
        <v>1</v>
      </c>
      <c r="D683" s="40">
        <v>3</v>
      </c>
      <c r="E683" s="41">
        <v>37811</v>
      </c>
      <c r="F683" s="42" t="s">
        <v>148</v>
      </c>
      <c r="G683" s="43" t="s">
        <v>26</v>
      </c>
      <c r="H683" s="44">
        <v>6</v>
      </c>
      <c r="I683" s="45" t="s">
        <v>111</v>
      </c>
      <c r="J683" s="46" t="s">
        <v>112</v>
      </c>
      <c r="K683" s="47">
        <v>56</v>
      </c>
      <c r="L683" s="48">
        <v>105</v>
      </c>
      <c r="M683" s="49">
        <v>45042.483935185177</v>
      </c>
      <c r="N683" s="50">
        <v>45042.484583333331</v>
      </c>
      <c r="O683" s="51" t="s">
        <v>407</v>
      </c>
      <c r="P683" s="52" t="s">
        <v>407</v>
      </c>
      <c r="Q683" s="95" t="s">
        <v>209</v>
      </c>
      <c r="R683" s="53" t="s">
        <v>160</v>
      </c>
      <c r="S683" s="54" t="s">
        <v>520</v>
      </c>
    </row>
    <row r="684" spans="1:19">
      <c r="A684" s="37" t="s">
        <v>147</v>
      </c>
      <c r="B684" s="38">
        <v>4005630</v>
      </c>
      <c r="C684" s="39">
        <v>1</v>
      </c>
      <c r="D684" s="40">
        <v>3</v>
      </c>
      <c r="E684" s="41">
        <v>37811</v>
      </c>
      <c r="F684" s="42" t="s">
        <v>148</v>
      </c>
      <c r="G684" s="43" t="s">
        <v>26</v>
      </c>
      <c r="H684" s="44">
        <v>6</v>
      </c>
      <c r="I684" s="45" t="s">
        <v>111</v>
      </c>
      <c r="J684" s="46" t="s">
        <v>112</v>
      </c>
      <c r="K684" s="47">
        <v>56</v>
      </c>
      <c r="L684" s="48">
        <v>106</v>
      </c>
      <c r="M684" s="49">
        <v>45042.48505787037</v>
      </c>
      <c r="N684" s="50">
        <v>45042.485717592594</v>
      </c>
      <c r="O684" s="51" t="s">
        <v>407</v>
      </c>
      <c r="P684" s="52" t="s">
        <v>407</v>
      </c>
      <c r="Q684" s="95" t="s">
        <v>191</v>
      </c>
      <c r="R684" s="53" t="s">
        <v>160</v>
      </c>
      <c r="S684" s="54" t="s">
        <v>240</v>
      </c>
    </row>
    <row r="685" spans="1:19">
      <c r="A685" s="37" t="s">
        <v>147</v>
      </c>
      <c r="B685" s="38">
        <v>4005648</v>
      </c>
      <c r="C685" s="39">
        <v>1</v>
      </c>
      <c r="D685" s="40">
        <v>3</v>
      </c>
      <c r="E685" s="41">
        <v>37811</v>
      </c>
      <c r="F685" s="42" t="s">
        <v>148</v>
      </c>
      <c r="G685" s="43" t="s">
        <v>26</v>
      </c>
      <c r="H685" s="44">
        <v>6</v>
      </c>
      <c r="I685" s="45" t="s">
        <v>111</v>
      </c>
      <c r="J685" s="46" t="s">
        <v>112</v>
      </c>
      <c r="K685" s="47">
        <v>56</v>
      </c>
      <c r="L685" s="48">
        <v>107</v>
      </c>
      <c r="M685" s="49">
        <v>45042.486805555563</v>
      </c>
      <c r="N685" s="50">
        <v>45042.48746527778</v>
      </c>
      <c r="O685" s="51" t="s">
        <v>407</v>
      </c>
      <c r="P685" s="52" t="s">
        <v>407</v>
      </c>
      <c r="Q685" s="95" t="s">
        <v>231</v>
      </c>
      <c r="R685" s="53" t="s">
        <v>160</v>
      </c>
      <c r="S685" s="54" t="s">
        <v>526</v>
      </c>
    </row>
    <row r="686" spans="1:19">
      <c r="A686" s="37" t="s">
        <v>147</v>
      </c>
      <c r="B686" s="38">
        <v>4005660</v>
      </c>
      <c r="C686" s="39">
        <v>1</v>
      </c>
      <c r="D686" s="40">
        <v>3</v>
      </c>
      <c r="E686" s="41">
        <v>37811</v>
      </c>
      <c r="F686" s="42" t="s">
        <v>148</v>
      </c>
      <c r="G686" s="43" t="s">
        <v>26</v>
      </c>
      <c r="H686" s="44">
        <v>6</v>
      </c>
      <c r="I686" s="45" t="s">
        <v>111</v>
      </c>
      <c r="J686" s="46" t="s">
        <v>112</v>
      </c>
      <c r="K686" s="47">
        <v>56</v>
      </c>
      <c r="L686" s="48">
        <v>108</v>
      </c>
      <c r="M686" s="49">
        <v>45042.487905092603</v>
      </c>
      <c r="N686" s="50">
        <v>45042.488877314812</v>
      </c>
      <c r="O686" s="51" t="s">
        <v>185</v>
      </c>
      <c r="P686" s="52" t="s">
        <v>407</v>
      </c>
      <c r="Q686" s="95" t="s">
        <v>256</v>
      </c>
      <c r="R686" s="53" t="s">
        <v>387</v>
      </c>
      <c r="S686" s="54" t="s">
        <v>62</v>
      </c>
    </row>
    <row r="687" spans="1:19">
      <c r="A687" s="37" t="s">
        <v>147</v>
      </c>
      <c r="B687" s="38">
        <v>4005674</v>
      </c>
      <c r="C687" s="39">
        <v>1</v>
      </c>
      <c r="D687" s="40">
        <v>3</v>
      </c>
      <c r="E687" s="41">
        <v>37811</v>
      </c>
      <c r="F687" s="42" t="s">
        <v>148</v>
      </c>
      <c r="G687" s="43" t="s">
        <v>26</v>
      </c>
      <c r="H687" s="44">
        <v>6</v>
      </c>
      <c r="I687" s="45" t="s">
        <v>111</v>
      </c>
      <c r="J687" s="46" t="s">
        <v>112</v>
      </c>
      <c r="K687" s="47">
        <v>56</v>
      </c>
      <c r="L687" s="48">
        <v>109</v>
      </c>
      <c r="M687" s="49">
        <v>45042.489594907413</v>
      </c>
      <c r="N687" s="50">
        <v>45042.490254629629</v>
      </c>
      <c r="O687" s="51" t="s">
        <v>407</v>
      </c>
      <c r="P687" s="52" t="s">
        <v>407</v>
      </c>
      <c r="Q687" s="95" t="s">
        <v>195</v>
      </c>
      <c r="R687" s="53" t="s">
        <v>160</v>
      </c>
      <c r="S687" s="54" t="s">
        <v>484</v>
      </c>
    </row>
    <row r="688" spans="1:19">
      <c r="A688" s="37" t="s">
        <v>147</v>
      </c>
      <c r="B688" s="38">
        <v>4005684</v>
      </c>
      <c r="C688" s="39">
        <v>1</v>
      </c>
      <c r="D688" s="40">
        <v>3</v>
      </c>
      <c r="E688" s="41">
        <v>37811</v>
      </c>
      <c r="F688" s="42" t="s">
        <v>148</v>
      </c>
      <c r="G688" s="43" t="s">
        <v>26</v>
      </c>
      <c r="H688" s="44">
        <v>6</v>
      </c>
      <c r="I688" s="45" t="s">
        <v>111</v>
      </c>
      <c r="J688" s="46" t="s">
        <v>112</v>
      </c>
      <c r="K688" s="47">
        <v>56</v>
      </c>
      <c r="L688" s="48">
        <v>110</v>
      </c>
      <c r="M688" s="49">
        <v>45042.490752314807</v>
      </c>
      <c r="N688" s="50">
        <v>45042.491412037038</v>
      </c>
      <c r="O688" s="51" t="s">
        <v>407</v>
      </c>
      <c r="P688" s="52" t="s">
        <v>407</v>
      </c>
      <c r="Q688" s="95" t="s">
        <v>209</v>
      </c>
      <c r="R688" s="53" t="s">
        <v>160</v>
      </c>
      <c r="S688" s="54" t="s">
        <v>520</v>
      </c>
    </row>
    <row r="689" spans="1:19">
      <c r="A689" s="37" t="s">
        <v>147</v>
      </c>
      <c r="B689" s="38">
        <v>4005696</v>
      </c>
      <c r="C689" s="39">
        <v>1</v>
      </c>
      <c r="D689" s="40">
        <v>3</v>
      </c>
      <c r="E689" s="41">
        <v>37811</v>
      </c>
      <c r="F689" s="42" t="s">
        <v>148</v>
      </c>
      <c r="G689" s="43" t="s">
        <v>26</v>
      </c>
      <c r="H689" s="44">
        <v>6</v>
      </c>
      <c r="I689" s="45" t="s">
        <v>111</v>
      </c>
      <c r="J689" s="46" t="s">
        <v>112</v>
      </c>
      <c r="K689" s="47">
        <v>56</v>
      </c>
      <c r="L689" s="48">
        <v>111</v>
      </c>
      <c r="M689" s="49">
        <v>45042.491898148153</v>
      </c>
      <c r="N689" s="50">
        <v>45042.49255787037</v>
      </c>
      <c r="O689" s="51" t="s">
        <v>407</v>
      </c>
      <c r="P689" s="52" t="s">
        <v>384</v>
      </c>
      <c r="Q689" s="95" t="s">
        <v>215</v>
      </c>
      <c r="R689" s="53" t="s">
        <v>160</v>
      </c>
      <c r="S689" s="54" t="s">
        <v>280</v>
      </c>
    </row>
    <row r="690" spans="1:19">
      <c r="A690" s="37" t="s">
        <v>147</v>
      </c>
      <c r="B690" s="38">
        <v>4005711</v>
      </c>
      <c r="C690" s="39">
        <v>1</v>
      </c>
      <c r="D690" s="40">
        <v>3</v>
      </c>
      <c r="E690" s="41">
        <v>37811</v>
      </c>
      <c r="F690" s="42" t="s">
        <v>148</v>
      </c>
      <c r="G690" s="43" t="s">
        <v>26</v>
      </c>
      <c r="H690" s="44">
        <v>6</v>
      </c>
      <c r="I690" s="45" t="s">
        <v>111</v>
      </c>
      <c r="J690" s="46" t="s">
        <v>112</v>
      </c>
      <c r="K690" s="47">
        <v>56</v>
      </c>
      <c r="L690" s="48">
        <v>112</v>
      </c>
      <c r="M690" s="49">
        <v>45042.493333333332</v>
      </c>
      <c r="N690" s="50">
        <v>45042.493981481479</v>
      </c>
      <c r="O690" s="51" t="s">
        <v>407</v>
      </c>
      <c r="P690" s="52" t="s">
        <v>384</v>
      </c>
      <c r="Q690" s="95" t="s">
        <v>247</v>
      </c>
      <c r="R690" s="53" t="s">
        <v>160</v>
      </c>
      <c r="S690" s="54" t="s">
        <v>402</v>
      </c>
    </row>
    <row r="691" spans="1:19">
      <c r="A691" s="37" t="s">
        <v>147</v>
      </c>
      <c r="B691" s="38">
        <v>4005721</v>
      </c>
      <c r="C691" s="39">
        <v>1</v>
      </c>
      <c r="D691" s="40">
        <v>3</v>
      </c>
      <c r="E691" s="41">
        <v>37811</v>
      </c>
      <c r="F691" s="42" t="s">
        <v>148</v>
      </c>
      <c r="G691" s="43" t="s">
        <v>26</v>
      </c>
      <c r="H691" s="44">
        <v>6</v>
      </c>
      <c r="I691" s="45" t="s">
        <v>111</v>
      </c>
      <c r="J691" s="46" t="s">
        <v>112</v>
      </c>
      <c r="K691" s="47">
        <v>56</v>
      </c>
      <c r="L691" s="48">
        <v>113</v>
      </c>
      <c r="M691" s="49">
        <v>45042.494560185187</v>
      </c>
      <c r="N691" s="50">
        <v>45042.495219907411</v>
      </c>
      <c r="O691" s="51" t="s">
        <v>407</v>
      </c>
      <c r="P691" s="52" t="s">
        <v>384</v>
      </c>
      <c r="Q691" s="95" t="s">
        <v>212</v>
      </c>
      <c r="R691" s="53" t="s">
        <v>160</v>
      </c>
      <c r="S691" s="54" t="s">
        <v>363</v>
      </c>
    </row>
    <row r="692" spans="1:19">
      <c r="A692" s="37" t="s">
        <v>147</v>
      </c>
      <c r="B692" s="38">
        <v>4005733</v>
      </c>
      <c r="C692" s="39">
        <v>1</v>
      </c>
      <c r="D692" s="40">
        <v>3</v>
      </c>
      <c r="E692" s="41">
        <v>37811</v>
      </c>
      <c r="F692" s="42" t="s">
        <v>148</v>
      </c>
      <c r="G692" s="43" t="s">
        <v>26</v>
      </c>
      <c r="H692" s="44">
        <v>6</v>
      </c>
      <c r="I692" s="45" t="s">
        <v>111</v>
      </c>
      <c r="J692" s="46" t="s">
        <v>112</v>
      </c>
      <c r="K692" s="47">
        <v>56</v>
      </c>
      <c r="L692" s="48">
        <v>114</v>
      </c>
      <c r="M692" s="49">
        <v>45042.495740740742</v>
      </c>
      <c r="N692" s="50">
        <v>45042.496388888889</v>
      </c>
      <c r="O692" s="51" t="s">
        <v>407</v>
      </c>
      <c r="P692" s="52" t="s">
        <v>384</v>
      </c>
      <c r="Q692" s="95" t="s">
        <v>268</v>
      </c>
      <c r="R692" s="53" t="s">
        <v>160</v>
      </c>
      <c r="S692" s="54" t="s">
        <v>471</v>
      </c>
    </row>
    <row r="693" spans="1:19">
      <c r="A693" s="37" t="s">
        <v>147</v>
      </c>
      <c r="B693" s="38">
        <v>4005739</v>
      </c>
      <c r="C693" s="39">
        <v>1</v>
      </c>
      <c r="D693" s="40">
        <v>3</v>
      </c>
      <c r="E693" s="41">
        <v>37811</v>
      </c>
      <c r="F693" s="42" t="s">
        <v>148</v>
      </c>
      <c r="G693" s="43" t="s">
        <v>26</v>
      </c>
      <c r="H693" s="44">
        <v>6</v>
      </c>
      <c r="I693" s="45" t="s">
        <v>111</v>
      </c>
      <c r="J693" s="46" t="s">
        <v>112</v>
      </c>
      <c r="K693" s="47">
        <v>56</v>
      </c>
      <c r="L693" s="48">
        <v>115</v>
      </c>
      <c r="M693" s="49">
        <v>45042.496921296297</v>
      </c>
      <c r="N693" s="50">
        <v>45042.497581018521</v>
      </c>
      <c r="O693" s="51" t="s">
        <v>407</v>
      </c>
      <c r="P693" s="52" t="s">
        <v>384</v>
      </c>
      <c r="Q693" s="95" t="s">
        <v>210</v>
      </c>
      <c r="R693" s="53" t="s">
        <v>160</v>
      </c>
      <c r="S693" s="54" t="s">
        <v>495</v>
      </c>
    </row>
    <row r="694" spans="1:19">
      <c r="A694" s="37" t="s">
        <v>147</v>
      </c>
      <c r="B694" s="38">
        <v>4005754</v>
      </c>
      <c r="C694" s="39">
        <v>1</v>
      </c>
      <c r="D694" s="40">
        <v>3</v>
      </c>
      <c r="E694" s="41">
        <v>37811</v>
      </c>
      <c r="F694" s="42" t="s">
        <v>148</v>
      </c>
      <c r="G694" s="43" t="s">
        <v>26</v>
      </c>
      <c r="H694" s="44">
        <v>6</v>
      </c>
      <c r="I694" s="45" t="s">
        <v>111</v>
      </c>
      <c r="J694" s="46" t="s">
        <v>112</v>
      </c>
      <c r="K694" s="47">
        <v>56</v>
      </c>
      <c r="L694" s="48">
        <v>116</v>
      </c>
      <c r="M694" s="49">
        <v>45042.498148148137</v>
      </c>
      <c r="N694" s="50">
        <v>45042.498796296299</v>
      </c>
      <c r="O694" s="51" t="s">
        <v>407</v>
      </c>
      <c r="P694" s="52" t="s">
        <v>384</v>
      </c>
      <c r="Q694" s="95" t="s">
        <v>376</v>
      </c>
      <c r="R694" s="53" t="s">
        <v>160</v>
      </c>
      <c r="S694" s="54" t="s">
        <v>342</v>
      </c>
    </row>
    <row r="695" spans="1:19">
      <c r="A695" s="37" t="s">
        <v>147</v>
      </c>
      <c r="B695" s="38">
        <v>4005767</v>
      </c>
      <c r="C695" s="39">
        <v>1</v>
      </c>
      <c r="D695" s="40">
        <v>3</v>
      </c>
      <c r="E695" s="41">
        <v>37811</v>
      </c>
      <c r="F695" s="42" t="s">
        <v>148</v>
      </c>
      <c r="G695" s="43" t="s">
        <v>26</v>
      </c>
      <c r="H695" s="44">
        <v>6</v>
      </c>
      <c r="I695" s="45" t="s">
        <v>111</v>
      </c>
      <c r="J695" s="46" t="s">
        <v>112</v>
      </c>
      <c r="K695" s="47">
        <v>56</v>
      </c>
      <c r="L695" s="48">
        <v>117</v>
      </c>
      <c r="M695" s="49">
        <v>45042.499490740738</v>
      </c>
      <c r="N695" s="50">
        <v>45042.500138888892</v>
      </c>
      <c r="O695" s="51" t="s">
        <v>407</v>
      </c>
      <c r="P695" s="52" t="s">
        <v>384</v>
      </c>
      <c r="Q695" s="95" t="s">
        <v>383</v>
      </c>
      <c r="R695" s="53" t="s">
        <v>160</v>
      </c>
      <c r="S695" s="54" t="s">
        <v>334</v>
      </c>
    </row>
    <row r="696" spans="1:19">
      <c r="A696" s="37" t="s">
        <v>147</v>
      </c>
      <c r="B696" s="38">
        <v>4005778</v>
      </c>
      <c r="C696" s="39">
        <v>1</v>
      </c>
      <c r="D696" s="40">
        <v>3</v>
      </c>
      <c r="E696" s="41">
        <v>37811</v>
      </c>
      <c r="F696" s="42" t="s">
        <v>148</v>
      </c>
      <c r="G696" s="43" t="s">
        <v>26</v>
      </c>
      <c r="H696" s="44">
        <v>6</v>
      </c>
      <c r="I696" s="45" t="s">
        <v>111</v>
      </c>
      <c r="J696" s="46" t="s">
        <v>112</v>
      </c>
      <c r="K696" s="47">
        <v>56</v>
      </c>
      <c r="L696" s="48">
        <v>118</v>
      </c>
      <c r="M696" s="49">
        <v>45042.500601851847</v>
      </c>
      <c r="N696" s="50">
        <v>45042.501250000001</v>
      </c>
      <c r="O696" s="51" t="s">
        <v>407</v>
      </c>
      <c r="P696" s="52" t="s">
        <v>407</v>
      </c>
      <c r="Q696" s="95" t="s">
        <v>377</v>
      </c>
      <c r="R696" s="53" t="s">
        <v>160</v>
      </c>
      <c r="S696" s="54" t="s">
        <v>303</v>
      </c>
    </row>
    <row r="697" spans="1:19">
      <c r="A697" s="37" t="s">
        <v>147</v>
      </c>
      <c r="B697" s="38">
        <v>4005791</v>
      </c>
      <c r="C697" s="39">
        <v>1</v>
      </c>
      <c r="D697" s="40">
        <v>3</v>
      </c>
      <c r="E697" s="41">
        <v>37811</v>
      </c>
      <c r="F697" s="42" t="s">
        <v>148</v>
      </c>
      <c r="G697" s="43" t="s">
        <v>26</v>
      </c>
      <c r="H697" s="44">
        <v>6</v>
      </c>
      <c r="I697" s="45" t="s">
        <v>111</v>
      </c>
      <c r="J697" s="46" t="s">
        <v>112</v>
      </c>
      <c r="K697" s="47">
        <v>56</v>
      </c>
      <c r="L697" s="48">
        <v>119</v>
      </c>
      <c r="M697" s="49">
        <v>45042.501736111109</v>
      </c>
      <c r="N697" s="50">
        <v>45042.502395833333</v>
      </c>
      <c r="O697" s="51" t="s">
        <v>407</v>
      </c>
      <c r="P697" s="52" t="s">
        <v>407</v>
      </c>
      <c r="Q697" s="95" t="s">
        <v>215</v>
      </c>
      <c r="R697" s="53" t="s">
        <v>160</v>
      </c>
      <c r="S697" s="54" t="s">
        <v>280</v>
      </c>
    </row>
    <row r="698" spans="1:19">
      <c r="A698" s="37" t="s">
        <v>147</v>
      </c>
      <c r="B698" s="38">
        <v>4005800</v>
      </c>
      <c r="C698" s="39">
        <v>1</v>
      </c>
      <c r="D698" s="40">
        <v>3</v>
      </c>
      <c r="E698" s="41">
        <v>37811</v>
      </c>
      <c r="F698" s="42" t="s">
        <v>148</v>
      </c>
      <c r="G698" s="43" t="s">
        <v>26</v>
      </c>
      <c r="H698" s="44">
        <v>6</v>
      </c>
      <c r="I698" s="45" t="s">
        <v>111</v>
      </c>
      <c r="J698" s="46" t="s">
        <v>112</v>
      </c>
      <c r="K698" s="47">
        <v>56</v>
      </c>
      <c r="L698" s="48">
        <v>120</v>
      </c>
      <c r="M698" s="49">
        <v>45042.502962962957</v>
      </c>
      <c r="N698" s="50">
        <v>45042.503622685188</v>
      </c>
      <c r="O698" s="51" t="s">
        <v>407</v>
      </c>
      <c r="P698" s="52" t="s">
        <v>407</v>
      </c>
      <c r="Q698" s="95" t="s">
        <v>376</v>
      </c>
      <c r="R698" s="53" t="s">
        <v>160</v>
      </c>
      <c r="S698" s="54" t="s">
        <v>342</v>
      </c>
    </row>
    <row r="699" spans="1:19">
      <c r="A699" s="37" t="s">
        <v>147</v>
      </c>
      <c r="B699" s="38">
        <v>4005815</v>
      </c>
      <c r="C699" s="39">
        <v>1</v>
      </c>
      <c r="D699" s="40">
        <v>3</v>
      </c>
      <c r="E699" s="41">
        <v>37811</v>
      </c>
      <c r="F699" s="42" t="s">
        <v>148</v>
      </c>
      <c r="G699" s="43" t="s">
        <v>26</v>
      </c>
      <c r="H699" s="44">
        <v>6</v>
      </c>
      <c r="I699" s="45" t="s">
        <v>111</v>
      </c>
      <c r="J699" s="46" t="s">
        <v>112</v>
      </c>
      <c r="K699" s="47">
        <v>56</v>
      </c>
      <c r="L699" s="48">
        <v>121</v>
      </c>
      <c r="M699" s="49">
        <v>45042.504120370373</v>
      </c>
      <c r="N699" s="50">
        <v>45042.504780092589</v>
      </c>
      <c r="O699" s="51" t="s">
        <v>407</v>
      </c>
      <c r="P699" s="52" t="s">
        <v>407</v>
      </c>
      <c r="Q699" s="95" t="s">
        <v>193</v>
      </c>
      <c r="R699" s="53" t="s">
        <v>160</v>
      </c>
      <c r="S699" s="54" t="s">
        <v>520</v>
      </c>
    </row>
    <row r="700" spans="1:19">
      <c r="A700" s="37" t="s">
        <v>147</v>
      </c>
      <c r="B700" s="38">
        <v>4005827</v>
      </c>
      <c r="C700" s="39">
        <v>1</v>
      </c>
      <c r="D700" s="40">
        <v>3</v>
      </c>
      <c r="E700" s="41">
        <v>37811</v>
      </c>
      <c r="F700" s="42" t="s">
        <v>148</v>
      </c>
      <c r="G700" s="43" t="s">
        <v>26</v>
      </c>
      <c r="H700" s="44">
        <v>6</v>
      </c>
      <c r="I700" s="45" t="s">
        <v>111</v>
      </c>
      <c r="J700" s="46" t="s">
        <v>112</v>
      </c>
      <c r="K700" s="47">
        <v>56</v>
      </c>
      <c r="L700" s="48">
        <v>122</v>
      </c>
      <c r="M700" s="49">
        <v>45042.505254629628</v>
      </c>
      <c r="N700" s="50">
        <v>45042.505902777782</v>
      </c>
      <c r="O700" s="51" t="s">
        <v>407</v>
      </c>
      <c r="P700" s="52" t="s">
        <v>407</v>
      </c>
      <c r="Q700" s="95" t="s">
        <v>191</v>
      </c>
      <c r="R700" s="53" t="s">
        <v>160</v>
      </c>
      <c r="S700" s="54" t="s">
        <v>240</v>
      </c>
    </row>
    <row r="701" spans="1:19">
      <c r="A701" s="37" t="s">
        <v>147</v>
      </c>
      <c r="B701" s="38">
        <v>4005836</v>
      </c>
      <c r="C701" s="39">
        <v>1</v>
      </c>
      <c r="D701" s="40">
        <v>3</v>
      </c>
      <c r="E701" s="41">
        <v>37811</v>
      </c>
      <c r="F701" s="42" t="s">
        <v>148</v>
      </c>
      <c r="G701" s="43" t="s">
        <v>26</v>
      </c>
      <c r="H701" s="44">
        <v>6</v>
      </c>
      <c r="I701" s="45" t="s">
        <v>111</v>
      </c>
      <c r="J701" s="46" t="s">
        <v>112</v>
      </c>
      <c r="K701" s="47">
        <v>56</v>
      </c>
      <c r="L701" s="48">
        <v>123</v>
      </c>
      <c r="M701" s="49">
        <v>45042.50640046296</v>
      </c>
      <c r="N701" s="50">
        <v>45042.507060185177</v>
      </c>
      <c r="O701" s="51" t="s">
        <v>407</v>
      </c>
      <c r="P701" s="52" t="s">
        <v>407</v>
      </c>
      <c r="Q701" s="95" t="s">
        <v>209</v>
      </c>
      <c r="R701" s="53" t="s">
        <v>160</v>
      </c>
      <c r="S701" s="54" t="s">
        <v>520</v>
      </c>
    </row>
    <row r="702" spans="1:19">
      <c r="A702" s="37" t="s">
        <v>147</v>
      </c>
      <c r="B702" s="38">
        <v>4005849</v>
      </c>
      <c r="C702" s="39">
        <v>1</v>
      </c>
      <c r="D702" s="40">
        <v>3</v>
      </c>
      <c r="E702" s="41">
        <v>37811</v>
      </c>
      <c r="F702" s="42" t="s">
        <v>148</v>
      </c>
      <c r="G702" s="43" t="s">
        <v>26</v>
      </c>
      <c r="H702" s="44">
        <v>6</v>
      </c>
      <c r="I702" s="45" t="s">
        <v>111</v>
      </c>
      <c r="J702" s="46" t="s">
        <v>112</v>
      </c>
      <c r="K702" s="47">
        <v>56</v>
      </c>
      <c r="L702" s="48">
        <v>124</v>
      </c>
      <c r="M702" s="49">
        <v>45042.507754629631</v>
      </c>
      <c r="N702" s="50">
        <v>45042.508402777778</v>
      </c>
      <c r="O702" s="51" t="s">
        <v>384</v>
      </c>
      <c r="P702" s="52" t="s">
        <v>384</v>
      </c>
      <c r="Q702" s="95" t="s">
        <v>379</v>
      </c>
      <c r="R702" s="53" t="s">
        <v>160</v>
      </c>
      <c r="S702" s="54" t="s">
        <v>334</v>
      </c>
    </row>
    <row r="703" spans="1:19">
      <c r="A703" s="37" t="s">
        <v>147</v>
      </c>
      <c r="B703" s="38">
        <v>4005859</v>
      </c>
      <c r="C703" s="39">
        <v>1</v>
      </c>
      <c r="D703" s="40">
        <v>3</v>
      </c>
      <c r="E703" s="41">
        <v>37811</v>
      </c>
      <c r="F703" s="42" t="s">
        <v>148</v>
      </c>
      <c r="G703" s="43" t="s">
        <v>26</v>
      </c>
      <c r="H703" s="44">
        <v>6</v>
      </c>
      <c r="I703" s="45" t="s">
        <v>111</v>
      </c>
      <c r="J703" s="46" t="s">
        <v>112</v>
      </c>
      <c r="K703" s="47">
        <v>56</v>
      </c>
      <c r="L703" s="48">
        <v>125</v>
      </c>
      <c r="M703" s="49">
        <v>45042.508912037039</v>
      </c>
      <c r="N703" s="50">
        <v>45042.509560185194</v>
      </c>
      <c r="O703" s="51" t="s">
        <v>407</v>
      </c>
      <c r="P703" s="52" t="s">
        <v>384</v>
      </c>
      <c r="Q703" s="95" t="s">
        <v>209</v>
      </c>
      <c r="R703" s="53" t="s">
        <v>160</v>
      </c>
      <c r="S703" s="54" t="s">
        <v>520</v>
      </c>
    </row>
    <row r="704" spans="1:19">
      <c r="A704" s="37" t="s">
        <v>147</v>
      </c>
      <c r="B704" s="38">
        <v>4005868</v>
      </c>
      <c r="C704" s="39">
        <v>1</v>
      </c>
      <c r="D704" s="40">
        <v>3</v>
      </c>
      <c r="E704" s="41">
        <v>37811</v>
      </c>
      <c r="F704" s="42" t="s">
        <v>148</v>
      </c>
      <c r="G704" s="43" t="s">
        <v>26</v>
      </c>
      <c r="H704" s="44">
        <v>6</v>
      </c>
      <c r="I704" s="45" t="s">
        <v>111</v>
      </c>
      <c r="J704" s="46" t="s">
        <v>112</v>
      </c>
      <c r="K704" s="47">
        <v>56</v>
      </c>
      <c r="L704" s="48">
        <v>126</v>
      </c>
      <c r="M704" s="49">
        <v>45042.510011574072</v>
      </c>
      <c r="N704" s="50">
        <v>45042.510671296302</v>
      </c>
      <c r="O704" s="51" t="s">
        <v>407</v>
      </c>
      <c r="P704" s="52" t="s">
        <v>407</v>
      </c>
      <c r="Q704" s="95" t="s">
        <v>297</v>
      </c>
      <c r="R704" s="53" t="s">
        <v>160</v>
      </c>
      <c r="S704" s="54" t="s">
        <v>179</v>
      </c>
    </row>
    <row r="705" spans="1:19">
      <c r="A705" s="37" t="s">
        <v>147</v>
      </c>
      <c r="B705" s="38">
        <v>4008150</v>
      </c>
      <c r="C705" s="39">
        <v>1</v>
      </c>
      <c r="D705" s="40">
        <v>3</v>
      </c>
      <c r="E705" s="41">
        <v>37824</v>
      </c>
      <c r="F705" s="42" t="s">
        <v>148</v>
      </c>
      <c r="G705" s="43" t="s">
        <v>26</v>
      </c>
      <c r="H705" s="44">
        <v>6</v>
      </c>
      <c r="I705" s="45" t="s">
        <v>111</v>
      </c>
      <c r="J705" s="46" t="s">
        <v>124</v>
      </c>
      <c r="K705" s="47">
        <v>56</v>
      </c>
      <c r="L705" s="48">
        <v>127</v>
      </c>
      <c r="M705" s="49">
        <v>45042.564247685194</v>
      </c>
      <c r="N705" s="50">
        <v>45042.653634259259</v>
      </c>
      <c r="O705" s="51" t="s">
        <v>527</v>
      </c>
      <c r="P705" s="52" t="s">
        <v>528</v>
      </c>
      <c r="Q705" s="95" t="s">
        <v>529</v>
      </c>
      <c r="R705" s="53" t="s">
        <v>530</v>
      </c>
      <c r="S705" s="54" t="s">
        <v>531</v>
      </c>
    </row>
    <row r="706" spans="1:19">
      <c r="A706" s="37" t="s">
        <v>147</v>
      </c>
      <c r="B706" s="38">
        <v>4008575</v>
      </c>
      <c r="C706" s="39">
        <v>1</v>
      </c>
      <c r="D706" s="40">
        <v>3</v>
      </c>
      <c r="E706" s="41">
        <v>37824</v>
      </c>
      <c r="F706" s="42" t="s">
        <v>148</v>
      </c>
      <c r="G706" s="43" t="s">
        <v>26</v>
      </c>
      <c r="H706" s="44">
        <v>6</v>
      </c>
      <c r="I706" s="45" t="s">
        <v>111</v>
      </c>
      <c r="J706" s="46" t="s">
        <v>124</v>
      </c>
      <c r="K706" s="47">
        <v>12</v>
      </c>
      <c r="L706" s="48">
        <v>2</v>
      </c>
      <c r="M706" s="49">
        <v>45042.680752314824</v>
      </c>
      <c r="N706" s="50">
        <v>45042.682604166657</v>
      </c>
      <c r="O706" s="51" t="s">
        <v>189</v>
      </c>
      <c r="P706" s="52" t="s">
        <v>532</v>
      </c>
      <c r="Q706" s="107">
        <v>2.6990740740740742E-2</v>
      </c>
      <c r="R706" s="53" t="s">
        <v>156</v>
      </c>
      <c r="S706" s="54" t="s">
        <v>534</v>
      </c>
    </row>
    <row r="707" spans="1:19">
      <c r="A707" s="37" t="s">
        <v>147</v>
      </c>
      <c r="B707" s="38">
        <v>4008602</v>
      </c>
      <c r="C707" s="39">
        <v>1</v>
      </c>
      <c r="D707" s="40">
        <v>3</v>
      </c>
      <c r="E707" s="41">
        <v>37824</v>
      </c>
      <c r="F707" s="42" t="s">
        <v>148</v>
      </c>
      <c r="G707" s="43" t="s">
        <v>26</v>
      </c>
      <c r="H707" s="44">
        <v>6</v>
      </c>
      <c r="I707" s="45" t="s">
        <v>111</v>
      </c>
      <c r="J707" s="46" t="s">
        <v>124</v>
      </c>
      <c r="K707" s="47">
        <v>12</v>
      </c>
      <c r="L707" s="48">
        <v>3</v>
      </c>
      <c r="M707" s="49">
        <v>45042.683391203696</v>
      </c>
      <c r="N707" s="50">
        <v>45042.685231481482</v>
      </c>
      <c r="O707" s="51" t="s">
        <v>532</v>
      </c>
      <c r="P707" s="52" t="s">
        <v>359</v>
      </c>
      <c r="Q707" s="107">
        <v>7.7546296296296304E-4</v>
      </c>
      <c r="R707" s="53" t="s">
        <v>75</v>
      </c>
      <c r="S707" s="54" t="s">
        <v>308</v>
      </c>
    </row>
    <row r="708" spans="1:19">
      <c r="A708" s="37" t="s">
        <v>147</v>
      </c>
      <c r="B708" s="38">
        <v>4008651</v>
      </c>
      <c r="C708" s="39">
        <v>1</v>
      </c>
      <c r="D708" s="40">
        <v>3</v>
      </c>
      <c r="E708" s="41">
        <v>37824</v>
      </c>
      <c r="F708" s="42" t="s">
        <v>148</v>
      </c>
      <c r="G708" s="43" t="s">
        <v>26</v>
      </c>
      <c r="H708" s="44">
        <v>6</v>
      </c>
      <c r="I708" s="45" t="s">
        <v>111</v>
      </c>
      <c r="J708" s="46" t="s">
        <v>124</v>
      </c>
      <c r="K708" s="47">
        <v>12</v>
      </c>
      <c r="L708" s="48">
        <v>4</v>
      </c>
      <c r="M708" s="49">
        <v>45042.688819444447</v>
      </c>
      <c r="N708" s="50">
        <v>45042.690659722219</v>
      </c>
      <c r="O708" s="51" t="s">
        <v>532</v>
      </c>
      <c r="P708" s="52" t="s">
        <v>359</v>
      </c>
      <c r="Q708" s="107">
        <v>3.5879629629629629E-3</v>
      </c>
      <c r="R708" s="53" t="s">
        <v>160</v>
      </c>
      <c r="S708" s="54" t="s">
        <v>536</v>
      </c>
    </row>
    <row r="709" spans="1:19">
      <c r="A709" s="37" t="s">
        <v>147</v>
      </c>
      <c r="B709" s="38">
        <v>4008667</v>
      </c>
      <c r="C709" s="39">
        <v>1</v>
      </c>
      <c r="D709" s="40">
        <v>3</v>
      </c>
      <c r="E709" s="41">
        <v>37824</v>
      </c>
      <c r="F709" s="42" t="s">
        <v>148</v>
      </c>
      <c r="G709" s="43" t="s">
        <v>26</v>
      </c>
      <c r="H709" s="44">
        <v>6</v>
      </c>
      <c r="I709" s="45" t="s">
        <v>111</v>
      </c>
      <c r="J709" s="46" t="s">
        <v>124</v>
      </c>
      <c r="K709" s="47">
        <v>12</v>
      </c>
      <c r="L709" s="48">
        <v>5</v>
      </c>
      <c r="M709" s="49">
        <v>45042.690949074073</v>
      </c>
      <c r="N709" s="50">
        <v>45042.692789351851</v>
      </c>
      <c r="O709" s="51" t="s">
        <v>532</v>
      </c>
      <c r="P709" s="52" t="s">
        <v>359</v>
      </c>
      <c r="Q709" s="107">
        <v>3.0092592592592595E-4</v>
      </c>
      <c r="R709" s="53" t="s">
        <v>160</v>
      </c>
      <c r="S709" s="54" t="s">
        <v>496</v>
      </c>
    </row>
    <row r="710" spans="1:19">
      <c r="A710" s="37" t="s">
        <v>147</v>
      </c>
      <c r="B710" s="38">
        <v>4008684</v>
      </c>
      <c r="C710" s="39">
        <v>1</v>
      </c>
      <c r="D710" s="40">
        <v>3</v>
      </c>
      <c r="E710" s="41">
        <v>37824</v>
      </c>
      <c r="F710" s="42" t="s">
        <v>148</v>
      </c>
      <c r="G710" s="43" t="s">
        <v>26</v>
      </c>
      <c r="H710" s="44">
        <v>6</v>
      </c>
      <c r="I710" s="45" t="s">
        <v>111</v>
      </c>
      <c r="J710" s="46" t="s">
        <v>124</v>
      </c>
      <c r="K710" s="47">
        <v>12</v>
      </c>
      <c r="L710" s="48">
        <v>6</v>
      </c>
      <c r="M710" s="49">
        <v>45042.693020833343</v>
      </c>
      <c r="N710" s="50">
        <v>45042.694861111107</v>
      </c>
      <c r="O710" s="51" t="s">
        <v>532</v>
      </c>
      <c r="P710" s="52" t="s">
        <v>532</v>
      </c>
      <c r="Q710" s="107">
        <v>2.3148148148148146E-4</v>
      </c>
      <c r="R710" s="53" t="s">
        <v>160</v>
      </c>
      <c r="S710" s="54" t="s">
        <v>537</v>
      </c>
    </row>
    <row r="711" spans="1:19">
      <c r="A711" s="37" t="s">
        <v>147</v>
      </c>
      <c r="B711" s="38">
        <v>4008703</v>
      </c>
      <c r="C711" s="39">
        <v>1</v>
      </c>
      <c r="D711" s="40">
        <v>3</v>
      </c>
      <c r="E711" s="41">
        <v>37824</v>
      </c>
      <c r="F711" s="42" t="s">
        <v>148</v>
      </c>
      <c r="G711" s="43" t="s">
        <v>26</v>
      </c>
      <c r="H711" s="44">
        <v>6</v>
      </c>
      <c r="I711" s="45" t="s">
        <v>111</v>
      </c>
      <c r="J711" s="46" t="s">
        <v>124</v>
      </c>
      <c r="K711" s="47">
        <v>12</v>
      </c>
      <c r="L711" s="48">
        <v>7</v>
      </c>
      <c r="M711" s="49">
        <v>45042.695289351846</v>
      </c>
      <c r="N711" s="50">
        <v>45042.697129629632</v>
      </c>
      <c r="O711" s="51" t="s">
        <v>532</v>
      </c>
      <c r="P711" s="52" t="s">
        <v>532</v>
      </c>
      <c r="Q711" s="107">
        <v>4.1666666666666669E-4</v>
      </c>
      <c r="R711" s="53" t="s">
        <v>160</v>
      </c>
      <c r="S711" s="54" t="s">
        <v>405</v>
      </c>
    </row>
    <row r="712" spans="1:19">
      <c r="A712" s="37" t="s">
        <v>147</v>
      </c>
      <c r="B712" s="38">
        <v>4008718</v>
      </c>
      <c r="C712" s="39">
        <v>1</v>
      </c>
      <c r="D712" s="40">
        <v>3</v>
      </c>
      <c r="E712" s="41">
        <v>37824</v>
      </c>
      <c r="F712" s="42" t="s">
        <v>148</v>
      </c>
      <c r="G712" s="43" t="s">
        <v>26</v>
      </c>
      <c r="H712" s="44">
        <v>6</v>
      </c>
      <c r="I712" s="45" t="s">
        <v>111</v>
      </c>
      <c r="J712" s="46" t="s">
        <v>124</v>
      </c>
      <c r="K712" s="47">
        <v>12</v>
      </c>
      <c r="L712" s="48">
        <v>8</v>
      </c>
      <c r="M712" s="49">
        <v>45042.697835648149</v>
      </c>
      <c r="N712" s="50">
        <v>45042.699675925927</v>
      </c>
      <c r="O712" s="51" t="s">
        <v>532</v>
      </c>
      <c r="P712" s="52" t="s">
        <v>532</v>
      </c>
      <c r="Q712" s="107">
        <v>7.175925925925927E-4</v>
      </c>
      <c r="R712" s="53" t="s">
        <v>160</v>
      </c>
      <c r="S712" s="54" t="s">
        <v>538</v>
      </c>
    </row>
    <row r="713" spans="1:19">
      <c r="A713" s="37" t="s">
        <v>147</v>
      </c>
      <c r="B713" s="38">
        <v>4008734</v>
      </c>
      <c r="C713" s="39">
        <v>1</v>
      </c>
      <c r="D713" s="40">
        <v>3</v>
      </c>
      <c r="E713" s="41">
        <v>37824</v>
      </c>
      <c r="F713" s="42" t="s">
        <v>148</v>
      </c>
      <c r="G713" s="43" t="s">
        <v>26</v>
      </c>
      <c r="H713" s="44">
        <v>6</v>
      </c>
      <c r="I713" s="45" t="s">
        <v>111</v>
      </c>
      <c r="J713" s="46" t="s">
        <v>124</v>
      </c>
      <c r="K713" s="47">
        <v>12</v>
      </c>
      <c r="L713" s="48">
        <v>9</v>
      </c>
      <c r="M713" s="49">
        <v>45042.70008101852</v>
      </c>
      <c r="N713" s="50">
        <v>45042.701921296299</v>
      </c>
      <c r="O713" s="51" t="s">
        <v>532</v>
      </c>
      <c r="P713" s="52" t="s">
        <v>532</v>
      </c>
      <c r="Q713" s="107">
        <v>3.9351851851851852E-4</v>
      </c>
      <c r="R713" s="53" t="s">
        <v>160</v>
      </c>
      <c r="S713" s="54" t="s">
        <v>539</v>
      </c>
    </row>
    <row r="714" spans="1:19">
      <c r="A714" s="37" t="s">
        <v>147</v>
      </c>
      <c r="B714" s="38">
        <v>4008746</v>
      </c>
      <c r="C714" s="39">
        <v>1</v>
      </c>
      <c r="D714" s="40">
        <v>3</v>
      </c>
      <c r="E714" s="41">
        <v>37824</v>
      </c>
      <c r="F714" s="42" t="s">
        <v>148</v>
      </c>
      <c r="G714" s="43" t="s">
        <v>26</v>
      </c>
      <c r="H714" s="44">
        <v>6</v>
      </c>
      <c r="I714" s="45" t="s">
        <v>111</v>
      </c>
      <c r="J714" s="46" t="s">
        <v>124</v>
      </c>
      <c r="K714" s="47">
        <v>12</v>
      </c>
      <c r="L714" s="48">
        <v>10</v>
      </c>
      <c r="M714" s="49">
        <v>45042.702210648153</v>
      </c>
      <c r="N714" s="50">
        <v>45042.704050925917</v>
      </c>
      <c r="O714" s="51" t="s">
        <v>532</v>
      </c>
      <c r="P714" s="52" t="s">
        <v>359</v>
      </c>
      <c r="Q714" s="107">
        <v>2.8935185185185189E-4</v>
      </c>
      <c r="R714" s="53" t="s">
        <v>75</v>
      </c>
      <c r="S714" s="54" t="s">
        <v>36</v>
      </c>
    </row>
    <row r="715" spans="1:19">
      <c r="A715" s="37" t="s">
        <v>147</v>
      </c>
      <c r="B715" s="38">
        <v>4008767</v>
      </c>
      <c r="C715" s="39">
        <v>1</v>
      </c>
      <c r="D715" s="40">
        <v>3</v>
      </c>
      <c r="E715" s="41">
        <v>37824</v>
      </c>
      <c r="F715" s="42" t="s">
        <v>148</v>
      </c>
      <c r="G715" s="43" t="s">
        <v>26</v>
      </c>
      <c r="H715" s="44">
        <v>6</v>
      </c>
      <c r="I715" s="45" t="s">
        <v>111</v>
      </c>
      <c r="J715" s="46" t="s">
        <v>124</v>
      </c>
      <c r="K715" s="47">
        <v>12</v>
      </c>
      <c r="L715" s="48">
        <v>11</v>
      </c>
      <c r="M715" s="49">
        <v>45042.705381944441</v>
      </c>
      <c r="N715" s="50">
        <v>45042.70722222222</v>
      </c>
      <c r="O715" s="51" t="s">
        <v>532</v>
      </c>
      <c r="P715" s="52" t="s">
        <v>532</v>
      </c>
      <c r="Q715" s="107">
        <v>1.3425925925925925E-3</v>
      </c>
      <c r="R715" s="53" t="s">
        <v>160</v>
      </c>
      <c r="S715" s="54" t="s">
        <v>232</v>
      </c>
    </row>
    <row r="716" spans="1:19">
      <c r="A716" s="37" t="s">
        <v>147</v>
      </c>
      <c r="B716" s="38">
        <v>4008871</v>
      </c>
      <c r="C716" s="39">
        <v>1</v>
      </c>
      <c r="D716" s="40">
        <v>3</v>
      </c>
      <c r="E716" s="41">
        <v>37824</v>
      </c>
      <c r="F716" s="42" t="s">
        <v>148</v>
      </c>
      <c r="G716" s="43" t="s">
        <v>26</v>
      </c>
      <c r="H716" s="44">
        <v>6</v>
      </c>
      <c r="I716" s="45" t="s">
        <v>111</v>
      </c>
      <c r="J716" s="46" t="s">
        <v>124</v>
      </c>
      <c r="K716" s="47">
        <v>12</v>
      </c>
      <c r="L716" s="48">
        <v>12</v>
      </c>
      <c r="M716" s="49">
        <v>45042.730196759258</v>
      </c>
      <c r="N716" s="50">
        <v>45042.732037037043</v>
      </c>
      <c r="O716" s="51" t="s">
        <v>532</v>
      </c>
      <c r="P716" s="52" t="s">
        <v>359</v>
      </c>
      <c r="Q716" s="107">
        <v>2.297453703703704E-2</v>
      </c>
      <c r="R716" s="53" t="s">
        <v>75</v>
      </c>
      <c r="S716" s="54" t="s">
        <v>541</v>
      </c>
    </row>
  </sheetData>
  <phoneticPr fontId="2" type="noConversion"/>
  <pageMargins left="0.7" right="0.7" top="0.75" bottom="0.75" header="0.3" footer="0.3"/>
  <pageSetup paperSize="9" orientation="portrait" horizontalDpi="0" verticalDpi="0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리포트</vt:lpstr>
      <vt:lpstr>상세리포트</vt:lpstr>
      <vt:lpstr>준비교체시간 분석</vt:lpstr>
      <vt:lpstr>준비교체시간 분석(이상치 미포함 분석)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Brenda Campbell</cp:lastModifiedBy>
  <dcterms:created xsi:type="dcterms:W3CDTF">2023-03-03T00:46:56Z</dcterms:created>
  <dcterms:modified xsi:type="dcterms:W3CDTF">2023-05-30T02:40:59Z</dcterms:modified>
</cp:coreProperties>
</file>