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D984F5-3BB6-49D1-80D7-B9479A0364D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c0.6322369" sheetId="1" r:id="rId1"/>
    <sheet name="HotNewC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2" l="1"/>
  <c r="H19" i="2"/>
  <c r="G19" i="2"/>
  <c r="D19" i="2"/>
  <c r="C19" i="2"/>
  <c r="B19" i="2"/>
  <c r="I18" i="2"/>
  <c r="H18" i="2"/>
  <c r="G18" i="2"/>
  <c r="D18" i="2"/>
  <c r="C18" i="2"/>
  <c r="B18" i="2"/>
  <c r="I17" i="2"/>
  <c r="H17" i="2"/>
  <c r="G17" i="2"/>
  <c r="D17" i="2"/>
  <c r="C17" i="2"/>
  <c r="B17" i="2"/>
  <c r="I16" i="2"/>
  <c r="H16" i="2"/>
  <c r="G16" i="2"/>
  <c r="D16" i="2"/>
  <c r="C16" i="2"/>
  <c r="B16" i="2"/>
  <c r="I15" i="2"/>
  <c r="H15" i="2"/>
  <c r="G15" i="2"/>
  <c r="D15" i="2"/>
  <c r="C15" i="2"/>
  <c r="B15" i="2"/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C19" i="1"/>
  <c r="D19" i="1"/>
  <c r="D18" i="1"/>
  <c r="C18" i="1"/>
  <c r="B19" i="1"/>
  <c r="B18" i="1"/>
  <c r="C17" i="1"/>
  <c r="D17" i="1"/>
  <c r="B17" i="1"/>
  <c r="C16" i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<sst xmlns="http://schemas.openxmlformats.org/spreadsheetml/2006/main" count="80" uniqueCount="31">
  <si>
    <t>Accuracy</t>
  </si>
  <si>
    <t>Sensitivity</t>
  </si>
  <si>
    <t>Specificity</t>
  </si>
  <si>
    <t>Image</t>
  </si>
  <si>
    <t>im0001</t>
  </si>
  <si>
    <t>im0002</t>
  </si>
  <si>
    <t>im0003</t>
  </si>
  <si>
    <t>im0004</t>
  </si>
  <si>
    <t>im0005</t>
  </si>
  <si>
    <t>im0044</t>
  </si>
  <si>
    <t>im0077</t>
  </si>
  <si>
    <t>im0139</t>
  </si>
  <si>
    <t>im0291</t>
  </si>
  <si>
    <t>im0319</t>
  </si>
  <si>
    <t>im0324</t>
  </si>
  <si>
    <t>Avg</t>
  </si>
  <si>
    <t>Med</t>
  </si>
  <si>
    <t>Std</t>
  </si>
  <si>
    <t>Min</t>
  </si>
  <si>
    <t>Max</t>
  </si>
  <si>
    <t>Diseased</t>
  </si>
  <si>
    <t>Healthy</t>
  </si>
  <si>
    <t>im0081</t>
  </si>
  <si>
    <t>im0082</t>
  </si>
  <si>
    <t>im0162</t>
  </si>
  <si>
    <t>im0163</t>
  </si>
  <si>
    <t>im0235</t>
  </si>
  <si>
    <t>im0236</t>
  </si>
  <si>
    <t>im0239</t>
  </si>
  <si>
    <t>im0240</t>
  </si>
  <si>
    <t>im0255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</si>
</sst>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K22" sqref="K22"/>
    </sheetView>
  </sheetViews>
  <sheetFormatPr defaultRowHeight="15" x14ac:dyDescent="0.25"/>
  <sheetData>
    <row r="1" spans="1:9" x14ac:dyDescent="0.25">
      <c r="A1" t="s">
        <v>20</v>
      </c>
      <c r="F1" t="s">
        <v>21</v>
      </c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</row>
    <row r="3" spans="1:9" x14ac:dyDescent="0.25">
      <c r="A3" t="s">
        <v>4</v>
      </c>
      <c r="B3">
        <v>0.92221015348288005</v>
      </c>
      <c r="C3">
        <v>0.62735186745296201</v>
      </c>
      <c r="D3">
        <v>0.95226225447468105</v>
      </c>
      <c r="F3" t="s">
        <v>22</v>
      </c>
      <c r="G3">
        <v>0.94204250295159297</v>
      </c>
      <c r="H3">
        <v>0.66738271180615205</v>
      </c>
      <c r="I3">
        <v>0.98579288823191202</v>
      </c>
    </row>
    <row r="4" spans="1:9" x14ac:dyDescent="0.25">
      <c r="A4" t="s">
        <v>5</v>
      </c>
      <c r="B4">
        <v>0.92359858323494604</v>
      </c>
      <c r="C4">
        <v>0.62066765894110099</v>
      </c>
      <c r="D4">
        <v>0.94140780279260405</v>
      </c>
      <c r="F4" t="s">
        <v>23</v>
      </c>
      <c r="G4">
        <v>0.94561983471074296</v>
      </c>
      <c r="H4">
        <v>0.72025667707249397</v>
      </c>
      <c r="I4">
        <v>0.97709132791181996</v>
      </c>
    </row>
    <row r="5" spans="1:9" x14ac:dyDescent="0.25">
      <c r="A5" t="s">
        <v>6</v>
      </c>
      <c r="B5">
        <v>0.89229043683589104</v>
      </c>
      <c r="C5">
        <v>0.78166099889375995</v>
      </c>
      <c r="D5">
        <v>0.89905610972881</v>
      </c>
      <c r="F5" t="s">
        <v>24</v>
      </c>
      <c r="G5">
        <v>0.94802597402597399</v>
      </c>
      <c r="H5">
        <v>0.72920704300853501</v>
      </c>
      <c r="I5">
        <v>0.97632787374866004</v>
      </c>
    </row>
    <row r="6" spans="1:9" x14ac:dyDescent="0.25">
      <c r="A6" t="s">
        <v>7</v>
      </c>
      <c r="B6">
        <v>0.94261393152302198</v>
      </c>
      <c r="C6">
        <v>0.26586497614534998</v>
      </c>
      <c r="D6">
        <v>0.99532448625342895</v>
      </c>
      <c r="F6" t="s">
        <v>25</v>
      </c>
      <c r="G6">
        <v>0.96167414403777995</v>
      </c>
      <c r="H6">
        <v>0.76092047652988404</v>
      </c>
      <c r="I6">
        <v>0.98800464749796302</v>
      </c>
    </row>
    <row r="7" spans="1:9" x14ac:dyDescent="0.25">
      <c r="A7" t="s">
        <v>8</v>
      </c>
      <c r="B7">
        <v>0.92842739079102699</v>
      </c>
      <c r="C7">
        <v>0.74728560188827697</v>
      </c>
      <c r="D7">
        <v>0.94968800707096002</v>
      </c>
      <c r="F7" t="s">
        <v>26</v>
      </c>
      <c r="G7">
        <v>0.93940259740259702</v>
      </c>
      <c r="H7">
        <v>0.65711130076810997</v>
      </c>
      <c r="I7">
        <v>0.98577842047819397</v>
      </c>
    </row>
    <row r="8" spans="1:9" x14ac:dyDescent="0.25">
      <c r="A8" t="s">
        <v>9</v>
      </c>
      <c r="B8">
        <v>0.90025265643447405</v>
      </c>
      <c r="C8">
        <v>0.525702238482048</v>
      </c>
      <c r="D8">
        <v>0.94856032352400099</v>
      </c>
      <c r="F8" t="s">
        <v>27</v>
      </c>
      <c r="G8">
        <v>0.94318299881936196</v>
      </c>
      <c r="H8">
        <v>0.69037031766923895</v>
      </c>
      <c r="I8">
        <v>0.98188293336382704</v>
      </c>
    </row>
    <row r="9" spans="1:9" x14ac:dyDescent="0.25">
      <c r="A9" t="s">
        <v>10</v>
      </c>
      <c r="B9">
        <v>0.94714757969303398</v>
      </c>
      <c r="C9">
        <v>0.76179742601614198</v>
      </c>
      <c r="D9">
        <v>0.97481871865569503</v>
      </c>
      <c r="F9" t="s">
        <v>28</v>
      </c>
      <c r="G9">
        <v>0.94747579693034201</v>
      </c>
      <c r="H9">
        <v>0.64671854685232899</v>
      </c>
      <c r="I9">
        <v>0.99056499356151895</v>
      </c>
    </row>
    <row r="10" spans="1:9" x14ac:dyDescent="0.25">
      <c r="A10" t="s">
        <v>11</v>
      </c>
      <c r="B10">
        <v>0.91389138134592596</v>
      </c>
      <c r="C10">
        <v>0.56515490998995599</v>
      </c>
      <c r="D10">
        <v>0.97679390164025803</v>
      </c>
      <c r="F10" t="s">
        <v>29</v>
      </c>
      <c r="G10">
        <v>0.91023376623376595</v>
      </c>
      <c r="H10">
        <v>0.42146661711879102</v>
      </c>
      <c r="I10">
        <v>0.99818341896153895</v>
      </c>
    </row>
    <row r="11" spans="1:9" x14ac:dyDescent="0.25">
      <c r="A11" t="s">
        <v>12</v>
      </c>
      <c r="B11">
        <v>0.97143801652892503</v>
      </c>
      <c r="C11">
        <v>0.55892925430210305</v>
      </c>
      <c r="D11">
        <v>0.99858562979740695</v>
      </c>
      <c r="F11" t="s">
        <v>30</v>
      </c>
      <c r="G11">
        <v>0.94673671782762603</v>
      </c>
      <c r="H11">
        <v>0.67005798249720805</v>
      </c>
      <c r="I11">
        <v>0.98849350211704301</v>
      </c>
    </row>
    <row r="12" spans="1:9" x14ac:dyDescent="0.25">
      <c r="A12" t="s">
        <v>13</v>
      </c>
      <c r="B12">
        <v>0.96193388429752003</v>
      </c>
      <c r="C12">
        <v>0.460479289718219</v>
      </c>
      <c r="D12">
        <v>0.99551545781381001</v>
      </c>
    </row>
    <row r="13" spans="1:9" x14ac:dyDescent="0.25">
      <c r="A13" t="s">
        <v>14</v>
      </c>
      <c r="B13">
        <v>0.93356552538370696</v>
      </c>
      <c r="C13">
        <v>0.37885285128764001</v>
      </c>
      <c r="D13">
        <v>0.99497234395776402</v>
      </c>
    </row>
    <row r="15" spans="1:9" x14ac:dyDescent="0.25">
      <c r="A15" t="s">
        <v>15</v>
      </c>
      <c r="B15">
        <f>AVERAGE(B3:B13)</f>
        <v>0.93066995814103204</v>
      </c>
      <c r="C15">
        <f t="shared" ref="C15:D15" si="0">AVERAGE(C3:C13)</f>
        <v>0.57215882482886882</v>
      </c>
      <c r="D15">
        <f t="shared" si="0"/>
        <v>0.96608954870085628</v>
      </c>
      <c r="F15" t="s">
        <v>15</v>
      </c>
      <c r="G15">
        <f>AVERAGE(G3:G13)</f>
        <v>0.9427104814377536</v>
      </c>
      <c r="H15">
        <f t="shared" ref="H15:I15" si="1">AVERAGE(H3:H13)</f>
        <v>0.66261018592474907</v>
      </c>
      <c r="I15">
        <f t="shared" si="1"/>
        <v>0.98579111176360845</v>
      </c>
    </row>
    <row r="16" spans="1:9" x14ac:dyDescent="0.25">
      <c r="A16" t="s">
        <v>16</v>
      </c>
      <c r="B16">
        <f>MEDIAN(B3:B13)</f>
        <v>0.92842739079102699</v>
      </c>
      <c r="C16">
        <f t="shared" ref="C16:D16" si="2">MEDIAN(C3:C13)</f>
        <v>0.56515490998995599</v>
      </c>
      <c r="D16">
        <f t="shared" si="2"/>
        <v>0.97481871865569503</v>
      </c>
      <c r="F16" t="s">
        <v>16</v>
      </c>
      <c r="G16">
        <f>MEDIAN(G3:G13)</f>
        <v>0.94561983471074296</v>
      </c>
      <c r="H16">
        <f t="shared" ref="H16:I16" si="3">MEDIAN(H3:H13)</f>
        <v>0.67005798249720805</v>
      </c>
      <c r="I16">
        <f t="shared" si="3"/>
        <v>0.98579288823191202</v>
      </c>
    </row>
    <row r="17" spans="1:9" x14ac:dyDescent="0.25">
      <c r="A17" t="s">
        <v>17</v>
      </c>
      <c r="B17">
        <f>_xlfn.STDEV.P(B3:B13)</f>
        <v>2.3097313439758946E-2</v>
      </c>
      <c r="C17">
        <f t="shared" ref="C17:D17" si="4">_xlfn.STDEV.P(C3:C13)</f>
        <v>0.15431975583992644</v>
      </c>
      <c r="D17">
        <f t="shared" si="4"/>
        <v>2.9652084580282258E-2</v>
      </c>
      <c r="F17" t="s">
        <v>17</v>
      </c>
      <c r="G17">
        <f>_xlfn.STDEV.P(G3:G13)</f>
        <v>1.2916856787873984E-2</v>
      </c>
      <c r="H17">
        <f t="shared" ref="H17:I17" si="5">_xlfn.STDEV.P(H3:H13)</f>
        <v>9.2318919965485885E-2</v>
      </c>
      <c r="I17">
        <f t="shared" si="5"/>
        <v>6.4037750550609649E-3</v>
      </c>
    </row>
    <row r="18" spans="1:9" x14ac:dyDescent="0.25">
      <c r="A18" t="s">
        <v>18</v>
      </c>
      <c r="B18">
        <f>MIN(B3:B13)</f>
        <v>0.89229043683589104</v>
      </c>
      <c r="C18">
        <f>MIN(C3:C13)</f>
        <v>0.26586497614534998</v>
      </c>
      <c r="D18">
        <f>MIN(D3:D13)</f>
        <v>0.89905610972881</v>
      </c>
      <c r="F18" t="s">
        <v>18</v>
      </c>
      <c r="G18">
        <f>MIN(G3:G13)</f>
        <v>0.91023376623376595</v>
      </c>
      <c r="H18">
        <f>MIN(H3:H13)</f>
        <v>0.42146661711879102</v>
      </c>
      <c r="I18">
        <f>MIN(I3:I13)</f>
        <v>0.97632787374866004</v>
      </c>
    </row>
    <row r="19" spans="1:9" x14ac:dyDescent="0.25">
      <c r="A19" t="s">
        <v>19</v>
      </c>
      <c r="B19">
        <f>MAX(B3:B13)</f>
        <v>0.97143801652892503</v>
      </c>
      <c r="C19">
        <f t="shared" ref="C19:D19" si="6">MAX(C3:C13)</f>
        <v>0.78166099889375995</v>
      </c>
      <c r="D19">
        <f t="shared" si="6"/>
        <v>0.99858562979740695</v>
      </c>
      <c r="F19" t="s">
        <v>19</v>
      </c>
      <c r="G19">
        <f>MAX(G3:G13)</f>
        <v>0.96167414403777995</v>
      </c>
      <c r="H19">
        <f t="shared" ref="H19:I19" si="7">MAX(H3:H13)</f>
        <v>0.76092047652988404</v>
      </c>
      <c r="I19">
        <f t="shared" si="7"/>
        <v>0.99818341896153895</v>
      </c>
    </row>
  </sheetData>
  <conditionalFormatting sqref="B3:D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A4DA-2F81-4370-BEFA-BFE35C1005F5}">
  <dimension ref="A1:I19"/>
  <sheetViews>
    <sheetView tabSelected="1" workbookViewId="0">
      <selection activeCell="G21" sqref="G21"/>
    </sheetView>
  </sheetViews>
  <sheetFormatPr defaultRowHeight="15" x14ac:dyDescent="0.25"/>
  <sheetData>
    <row r="1" spans="1:9" x14ac:dyDescent="0.25">
      <c r="A1" t="s">
        <v>20</v>
      </c>
      <c r="F1" t="s">
        <v>21</v>
      </c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</row>
    <row r="3" spans="1:9" x14ac:dyDescent="0.25">
      <c r="A3" t="s">
        <v>4</v>
      </c>
      <c r="B3">
        <v>0.92171428571428504</v>
      </c>
      <c r="C3">
        <v>0.64718797069260403</v>
      </c>
      <c r="D3">
        <v>0.94969414225832505</v>
      </c>
      <c r="F3" t="s">
        <v>22</v>
      </c>
      <c r="G3">
        <v>0.93203541912632804</v>
      </c>
      <c r="H3">
        <v>0.73907887953256501</v>
      </c>
      <c r="I3">
        <v>0.96277134488516602</v>
      </c>
    </row>
    <row r="4" spans="1:9" x14ac:dyDescent="0.25">
      <c r="A4" t="s">
        <v>5</v>
      </c>
      <c r="B4">
        <v>0.90395041322313996</v>
      </c>
      <c r="C4">
        <v>0.73476504358919803</v>
      </c>
      <c r="D4">
        <v>0.91389677112891698</v>
      </c>
      <c r="F4" t="s">
        <v>23</v>
      </c>
      <c r="G4">
        <v>0.93430460448642205</v>
      </c>
      <c r="H4">
        <v>0.76070451304582398</v>
      </c>
      <c r="I4">
        <v>0.95854749385101401</v>
      </c>
    </row>
    <row r="5" spans="1:9" x14ac:dyDescent="0.25">
      <c r="A5" t="s">
        <v>6</v>
      </c>
      <c r="B5">
        <v>0.93288547815820499</v>
      </c>
      <c r="C5">
        <v>0.66517802269840598</v>
      </c>
      <c r="D5">
        <v>0.94925744124802902</v>
      </c>
      <c r="F5" t="s">
        <v>24</v>
      </c>
      <c r="G5">
        <v>0.94204486422668199</v>
      </c>
      <c r="H5">
        <v>0.71879510123293799</v>
      </c>
      <c r="I5">
        <v>0.97091984490583905</v>
      </c>
    </row>
    <row r="6" spans="1:9" x14ac:dyDescent="0.25">
      <c r="A6" t="s">
        <v>7</v>
      </c>
      <c r="B6">
        <v>0.94895159386068395</v>
      </c>
      <c r="C6">
        <v>0.37546565583948699</v>
      </c>
      <c r="D6">
        <v>0.99361920905680301</v>
      </c>
      <c r="F6" t="s">
        <v>25</v>
      </c>
      <c r="G6">
        <v>0.95828571428571396</v>
      </c>
      <c r="H6">
        <v>0.77356684655330399</v>
      </c>
      <c r="I6">
        <v>0.98251312116881895</v>
      </c>
    </row>
    <row r="7" spans="1:9" x14ac:dyDescent="0.25">
      <c r="A7" t="s">
        <v>8</v>
      </c>
      <c r="B7">
        <v>0.92832113341204203</v>
      </c>
      <c r="C7">
        <v>0.62369337979093997</v>
      </c>
      <c r="D7">
        <v>0.96407530044985001</v>
      </c>
      <c r="F7" t="s">
        <v>26</v>
      </c>
      <c r="G7">
        <v>0.93754899645808698</v>
      </c>
      <c r="H7">
        <v>0.74582057332195395</v>
      </c>
      <c r="I7">
        <v>0.96904682701797695</v>
      </c>
    </row>
    <row r="8" spans="1:9" x14ac:dyDescent="0.25">
      <c r="A8" t="s">
        <v>9</v>
      </c>
      <c r="B8">
        <v>0.89107438016528895</v>
      </c>
      <c r="C8">
        <v>0.499390256505653</v>
      </c>
      <c r="D8">
        <v>0.941591868180497</v>
      </c>
      <c r="F8" t="s">
        <v>27</v>
      </c>
      <c r="G8">
        <v>0.93644155844155796</v>
      </c>
      <c r="H8">
        <v>0.76094767172992706</v>
      </c>
      <c r="I8">
        <v>0.96330572481880195</v>
      </c>
    </row>
    <row r="9" spans="1:9" x14ac:dyDescent="0.25">
      <c r="A9" t="s">
        <v>10</v>
      </c>
      <c r="B9">
        <v>0.94396221959858295</v>
      </c>
      <c r="C9">
        <v>0.76137933541772695</v>
      </c>
      <c r="D9">
        <v>0.971220229695403</v>
      </c>
      <c r="F9" t="s">
        <v>28</v>
      </c>
      <c r="G9">
        <v>0.93096812278630403</v>
      </c>
      <c r="H9">
        <v>0.46865519775395198</v>
      </c>
      <c r="I9">
        <v>0.99720324272667604</v>
      </c>
    </row>
    <row r="10" spans="1:9" x14ac:dyDescent="0.25">
      <c r="A10" t="s">
        <v>11</v>
      </c>
      <c r="B10">
        <v>0.90775914994096796</v>
      </c>
      <c r="C10">
        <v>0.65718921424708299</v>
      </c>
      <c r="D10">
        <v>0.95295511239321595</v>
      </c>
      <c r="F10" t="s">
        <v>29</v>
      </c>
      <c r="G10">
        <v>0.92191971664698902</v>
      </c>
      <c r="H10">
        <v>0.52170816301251</v>
      </c>
      <c r="I10">
        <v>0.993934513925263</v>
      </c>
    </row>
    <row r="11" spans="1:9" x14ac:dyDescent="0.25">
      <c r="A11" t="s">
        <v>12</v>
      </c>
      <c r="B11">
        <v>0.96025265643447399</v>
      </c>
      <c r="C11">
        <v>0.36726577437858499</v>
      </c>
      <c r="D11">
        <v>0.99927771486095296</v>
      </c>
      <c r="F11" t="s">
        <v>30</v>
      </c>
      <c r="G11">
        <v>0.94220306965761502</v>
      </c>
      <c r="H11">
        <v>0.74579536860301798</v>
      </c>
      <c r="I11">
        <v>0.97184522483055502</v>
      </c>
    </row>
    <row r="12" spans="1:9" x14ac:dyDescent="0.25">
      <c r="A12" t="s">
        <v>13</v>
      </c>
      <c r="B12">
        <v>0.95557497048406104</v>
      </c>
      <c r="C12">
        <v>0.34505850043263903</v>
      </c>
      <c r="D12">
        <v>0.99646023495977698</v>
      </c>
    </row>
    <row r="13" spans="1:9" x14ac:dyDescent="0.25">
      <c r="A13" t="s">
        <v>14</v>
      </c>
      <c r="B13">
        <v>0.92881700118063704</v>
      </c>
      <c r="C13">
        <v>0.30538510744154002</v>
      </c>
      <c r="D13">
        <v>0.99783105292283303</v>
      </c>
    </row>
    <row r="15" spans="1:9" x14ac:dyDescent="0.25">
      <c r="A15" t="s">
        <v>15</v>
      </c>
      <c r="B15">
        <f>AVERAGE(B3:B13)</f>
        <v>0.92938757110657899</v>
      </c>
      <c r="C15">
        <f t="shared" ref="C15:D15" si="0">AVERAGE(C3:C13)</f>
        <v>0.54381438736671484</v>
      </c>
      <c r="D15">
        <f t="shared" si="0"/>
        <v>0.96635264337769122</v>
      </c>
      <c r="F15" t="s">
        <v>15</v>
      </c>
      <c r="G15">
        <f>AVERAGE(G3:G13)</f>
        <v>0.93730578512396656</v>
      </c>
      <c r="H15">
        <f t="shared" ref="H15:I15" si="1">AVERAGE(H3:H13)</f>
        <v>0.69278581275399909</v>
      </c>
      <c r="I15">
        <f t="shared" si="1"/>
        <v>0.97445414868112346</v>
      </c>
    </row>
    <row r="16" spans="1:9" x14ac:dyDescent="0.25">
      <c r="A16" t="s">
        <v>16</v>
      </c>
      <c r="B16">
        <f>MEDIAN(B3:B13)</f>
        <v>0.92881700118063704</v>
      </c>
      <c r="C16">
        <f t="shared" ref="C16:D16" si="2">MEDIAN(C3:C13)</f>
        <v>0.62369337979093997</v>
      </c>
      <c r="D16">
        <f t="shared" si="2"/>
        <v>0.96407530044985001</v>
      </c>
      <c r="F16" t="s">
        <v>16</v>
      </c>
      <c r="G16">
        <f>MEDIAN(G3:G13)</f>
        <v>0.93644155844155796</v>
      </c>
      <c r="H16">
        <f t="shared" ref="H16:I16" si="3">MEDIAN(H3:H13)</f>
        <v>0.74579536860301798</v>
      </c>
      <c r="I16">
        <f t="shared" si="3"/>
        <v>0.97091984490583905</v>
      </c>
    </row>
    <row r="17" spans="1:9" x14ac:dyDescent="0.25">
      <c r="A17" t="s">
        <v>17</v>
      </c>
      <c r="B17">
        <f>_xlfn.STDEV.P(B3:B13)</f>
        <v>2.1081919113738905E-2</v>
      </c>
      <c r="C17">
        <f t="shared" ref="C17:D17" si="4">_xlfn.STDEV.P(C3:C13)</f>
        <v>0.16132492055641368</v>
      </c>
      <c r="D17">
        <f t="shared" si="4"/>
        <v>2.6744112207552163E-2</v>
      </c>
      <c r="F17" t="s">
        <v>17</v>
      </c>
      <c r="G17">
        <f>_xlfn.STDEV.P(G3:G13)</f>
        <v>9.4344913526060309E-3</v>
      </c>
      <c r="H17">
        <f t="shared" ref="H17:I17" si="5">_xlfn.STDEV.P(H3:H13)</f>
        <v>0.10735656532746715</v>
      </c>
      <c r="I17">
        <f t="shared" si="5"/>
        <v>1.3014038526537231E-2</v>
      </c>
    </row>
    <row r="18" spans="1:9" x14ac:dyDescent="0.25">
      <c r="A18" t="s">
        <v>18</v>
      </c>
      <c r="B18">
        <f>MIN(B3:B13)</f>
        <v>0.89107438016528895</v>
      </c>
      <c r="C18">
        <f>MIN(C3:C13)</f>
        <v>0.30538510744154002</v>
      </c>
      <c r="D18">
        <f>MIN(D3:D13)</f>
        <v>0.91389677112891698</v>
      </c>
      <c r="F18" t="s">
        <v>18</v>
      </c>
      <c r="G18">
        <f>MIN(G3:G13)</f>
        <v>0.92191971664698902</v>
      </c>
      <c r="H18">
        <f>MIN(H3:H13)</f>
        <v>0.46865519775395198</v>
      </c>
      <c r="I18">
        <f>MIN(I3:I13)</f>
        <v>0.95854749385101401</v>
      </c>
    </row>
    <row r="19" spans="1:9" x14ac:dyDescent="0.25">
      <c r="A19" t="s">
        <v>19</v>
      </c>
      <c r="B19">
        <f>MAX(B3:B13)</f>
        <v>0.96025265643447399</v>
      </c>
      <c r="C19">
        <f t="shared" ref="C19:D19" si="6">MAX(C3:C13)</f>
        <v>0.76137933541772695</v>
      </c>
      <c r="D19">
        <f t="shared" si="6"/>
        <v>0.99927771486095296</v>
      </c>
      <c r="F19" t="s">
        <v>19</v>
      </c>
      <c r="G19">
        <f>MAX(G3:G13)</f>
        <v>0.95828571428571396</v>
      </c>
      <c r="H19">
        <f t="shared" ref="H19:I19" si="7">MAX(H3:H13)</f>
        <v>0.77356684655330399</v>
      </c>
      <c r="I19">
        <f t="shared" si="7"/>
        <v>0.99720324272667604</v>
      </c>
    </row>
  </sheetData>
  <conditionalFormatting sqref="B3:D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c0.6322369</vt:lpstr>
      <vt:lpstr>HotNewC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2019-03-25T02:38:42Z</dcterms:modified>
</cp:coreProperties>
</file>