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0EE641C-9731-4BE0-93C8-0300A6DE522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tat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9" i="3" l="1"/>
  <c r="H19" i="3"/>
  <c r="G19" i="3"/>
  <c r="D19" i="3"/>
  <c r="C19" i="3"/>
  <c r="B19" i="3"/>
  <c r="I18" i="3"/>
  <c r="H18" i="3"/>
  <c r="G18" i="3"/>
  <c r="D18" i="3"/>
  <c r="C18" i="3"/>
  <c r="B18" i="3"/>
  <c r="I17" i="3"/>
  <c r="H17" i="3"/>
  <c r="G17" i="3"/>
  <c r="D17" i="3"/>
  <c r="C17" i="3"/>
  <c r="B17" i="3"/>
  <c r="I16" i="3"/>
  <c r="H16" i="3"/>
  <c r="G16" i="3"/>
  <c r="D16" i="3"/>
  <c r="C16" i="3"/>
  <c r="B16" i="3"/>
  <c r="I15" i="3"/>
  <c r="H15" i="3"/>
  <c r="G15" i="3"/>
  <c r="D15" i="3"/>
  <c r="C15" i="3"/>
  <c r="B15" i="3"/>
</calcChain>
</file>

<file path=xl/sharedStrings.xml><?xml version="1.0" encoding="utf-8"?>
<sst xmlns="http://schemas.openxmlformats.org/spreadsheetml/2006/main" count="40" uniqueCount="31">
  <si>
    <t>Accuracy</t>
  </si>
  <si>
    <t>Sensitivity</t>
  </si>
  <si>
    <t>Specificity</t>
  </si>
  <si>
    <t>Image</t>
  </si>
  <si>
    <t>im0001</t>
  </si>
  <si>
    <t>im0002</t>
  </si>
  <si>
    <t>im0003</t>
  </si>
  <si>
    <t>im0004</t>
  </si>
  <si>
    <t>im0005</t>
  </si>
  <si>
    <t>im0044</t>
  </si>
  <si>
    <t>im0077</t>
  </si>
  <si>
    <t>im0139</t>
  </si>
  <si>
    <t>im0291</t>
  </si>
  <si>
    <t>im0319</t>
  </si>
  <si>
    <t>im0324</t>
  </si>
  <si>
    <t>Avg</t>
  </si>
  <si>
    <t>Med</t>
  </si>
  <si>
    <t>Std</t>
  </si>
  <si>
    <t>Min</t>
  </si>
  <si>
    <t>Max</t>
  </si>
  <si>
    <t>Diseased</t>
  </si>
  <si>
    <t>Healthy</t>
  </si>
  <si>
    <t>im0081</t>
  </si>
  <si>
    <t>im0082</t>
  </si>
  <si>
    <t>im0162</t>
  </si>
  <si>
    <t>im0163</t>
  </si>
  <si>
    <t>im0235</t>
  </si>
  <si>
    <t>im0236</t>
  </si>
  <si>
    <t>im0239</t>
  </si>
  <si>
    <t>im0240</t>
  </si>
  <si>
    <t>im0255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</si>
</sst>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9E1F-9317-42E7-BDF9-5919A3FD3079}">
  <dimension ref="A1:I19"/>
  <sheetViews>
    <sheetView tabSelected="1" workbookViewId="0">
      <selection activeCell="G23" sqref="G23"/>
    </sheetView>
  </sheetViews>
  <sheetFormatPr defaultRowHeight="15" x14ac:dyDescent="0.25"/>
  <sheetData>
    <row r="1" spans="1:9" x14ac:dyDescent="0.25">
      <c r="A1" t="s">
        <v>20</v>
      </c>
      <c r="F1" t="s">
        <v>21</v>
      </c>
    </row>
    <row r="2" spans="1:9" x14ac:dyDescent="0.25">
      <c r="A2" t="s">
        <v>3</v>
      </c>
      <c r="B2" t="s">
        <v>0</v>
      </c>
      <c r="C2" t="s">
        <v>1</v>
      </c>
      <c r="D2" t="s">
        <v>2</v>
      </c>
      <c r="F2" t="s">
        <v>3</v>
      </c>
      <c r="G2" t="s">
        <v>0</v>
      </c>
      <c r="H2" t="s">
        <v>1</v>
      </c>
      <c r="I2" t="s">
        <v>2</v>
      </c>
    </row>
    <row r="3" spans="1:9" x14ac:dyDescent="0.25">
      <c r="A3" t="s">
        <v>4</v>
      </c>
      <c r="B3">
        <v>0.91743565525383697</v>
      </c>
      <c r="C3">
        <v>0.64718797069260403</v>
      </c>
      <c r="D3">
        <v>0.94497943168483201</v>
      </c>
      <c r="F3" t="s">
        <v>22</v>
      </c>
      <c r="G3">
        <v>0.93203541912632804</v>
      </c>
      <c r="H3">
        <v>0.73907887953256501</v>
      </c>
      <c r="I3">
        <v>0.96277134488516602</v>
      </c>
    </row>
    <row r="4" spans="1:9" x14ac:dyDescent="0.25">
      <c r="A4" t="s">
        <v>5</v>
      </c>
      <c r="B4">
        <v>0.90281227863045999</v>
      </c>
      <c r="C4">
        <v>0.73493514777801405</v>
      </c>
      <c r="D4">
        <v>0.91268172556470795</v>
      </c>
      <c r="F4" t="s">
        <v>23</v>
      </c>
      <c r="G4">
        <v>0.93401889020070805</v>
      </c>
      <c r="H4">
        <v>0.76436582263845498</v>
      </c>
      <c r="I4">
        <v>0.95771058594317604</v>
      </c>
    </row>
    <row r="5" spans="1:9" x14ac:dyDescent="0.25">
      <c r="A5" t="s">
        <v>6</v>
      </c>
      <c r="B5">
        <v>0.932772136953955</v>
      </c>
      <c r="C5">
        <v>0.66530093825541803</v>
      </c>
      <c r="D5">
        <v>0.94912965148474104</v>
      </c>
      <c r="F5" t="s">
        <v>24</v>
      </c>
      <c r="G5">
        <v>0.94161511216056604</v>
      </c>
      <c r="H5">
        <v>0.72543400272153702</v>
      </c>
      <c r="I5">
        <v>0.96957583773780098</v>
      </c>
    </row>
    <row r="6" spans="1:9" x14ac:dyDescent="0.25">
      <c r="A6" t="s">
        <v>7</v>
      </c>
      <c r="B6">
        <v>0.94895159386068395</v>
      </c>
      <c r="C6">
        <v>0.37546565583948699</v>
      </c>
      <c r="D6">
        <v>0.99361920905680301</v>
      </c>
      <c r="F6" t="s">
        <v>25</v>
      </c>
      <c r="G6">
        <v>0.95886186540731999</v>
      </c>
      <c r="H6">
        <v>0.810243356073719</v>
      </c>
      <c r="I6">
        <v>0.97835441178434501</v>
      </c>
    </row>
    <row r="7" spans="1:9" x14ac:dyDescent="0.25">
      <c r="A7" t="s">
        <v>8</v>
      </c>
      <c r="B7">
        <v>0.92775914994096798</v>
      </c>
      <c r="C7">
        <v>0.62522198493874304</v>
      </c>
      <c r="D7">
        <v>0.96326794454045295</v>
      </c>
      <c r="F7" t="s">
        <v>26</v>
      </c>
      <c r="G7">
        <v>0.93670365997638705</v>
      </c>
      <c r="H7">
        <v>0.76001137941998398</v>
      </c>
      <c r="I7">
        <v>0.96573129929648105</v>
      </c>
    </row>
    <row r="8" spans="1:9" x14ac:dyDescent="0.25">
      <c r="A8" t="s">
        <v>9</v>
      </c>
      <c r="B8">
        <v>0.88751593860684697</v>
      </c>
      <c r="C8">
        <v>0.70358198466340005</v>
      </c>
      <c r="D8">
        <v>0.911238833543488</v>
      </c>
      <c r="F8" t="s">
        <v>27</v>
      </c>
      <c r="G8">
        <v>0.93615584415584396</v>
      </c>
      <c r="H8">
        <v>0.77149514424958199</v>
      </c>
      <c r="I8">
        <v>0.96136169332222399</v>
      </c>
    </row>
    <row r="9" spans="1:9" x14ac:dyDescent="0.25">
      <c r="A9" t="s">
        <v>10</v>
      </c>
      <c r="B9">
        <v>0.94431404958677601</v>
      </c>
      <c r="C9">
        <v>0.76619646622555004</v>
      </c>
      <c r="D9">
        <v>0.97090542975619198</v>
      </c>
      <c r="F9" t="s">
        <v>28</v>
      </c>
      <c r="G9">
        <v>0.93149704840613901</v>
      </c>
      <c r="H9">
        <v>0.477398202408094</v>
      </c>
      <c r="I9">
        <v>0.99655534528884004</v>
      </c>
    </row>
    <row r="10" spans="1:9" x14ac:dyDescent="0.25">
      <c r="A10" t="s">
        <v>11</v>
      </c>
      <c r="B10">
        <v>0.90771664698937404</v>
      </c>
      <c r="C10">
        <v>0.65725102371938504</v>
      </c>
      <c r="D10">
        <v>0.95289379433365295</v>
      </c>
      <c r="F10" t="s">
        <v>29</v>
      </c>
      <c r="G10">
        <v>0.92191971664698902</v>
      </c>
      <c r="H10">
        <v>0.52170816301251</v>
      </c>
      <c r="I10">
        <v>0.993934513925263</v>
      </c>
    </row>
    <row r="11" spans="1:9" x14ac:dyDescent="0.25">
      <c r="A11" t="s">
        <v>12</v>
      </c>
      <c r="B11">
        <v>0.96025265643447399</v>
      </c>
      <c r="C11">
        <v>0.36726577437858499</v>
      </c>
      <c r="D11">
        <v>0.99927771486095296</v>
      </c>
      <c r="F11" t="s">
        <v>30</v>
      </c>
      <c r="G11">
        <v>0.94220306965761502</v>
      </c>
      <c r="H11">
        <v>0.74583138257643899</v>
      </c>
      <c r="I11">
        <v>0.97183978954577299</v>
      </c>
    </row>
    <row r="12" spans="1:9" x14ac:dyDescent="0.25">
      <c r="A12" t="s">
        <v>13</v>
      </c>
      <c r="B12">
        <v>0.95524675324675301</v>
      </c>
      <c r="C12">
        <v>0.349422519845002</v>
      </c>
      <c r="D12">
        <v>0.99581778650052</v>
      </c>
    </row>
    <row r="13" spans="1:9" x14ac:dyDescent="0.25">
      <c r="A13" t="s">
        <v>14</v>
      </c>
      <c r="B13">
        <v>0.92979693034238398</v>
      </c>
      <c r="C13">
        <v>0.31682816460944302</v>
      </c>
      <c r="D13">
        <v>0.99765271144611301</v>
      </c>
    </row>
    <row r="15" spans="1:9" x14ac:dyDescent="0.25">
      <c r="A15" t="s">
        <v>15</v>
      </c>
      <c r="B15">
        <f>AVERAGE(B3:B13)</f>
        <v>0.92859761725877377</v>
      </c>
      <c r="C15">
        <f t="shared" ref="C15:D15" si="0">AVERAGE(C3:C13)</f>
        <v>0.56442342099505738</v>
      </c>
      <c r="D15">
        <f t="shared" si="0"/>
        <v>0.96286038479749603</v>
      </c>
      <c r="F15" t="s">
        <v>15</v>
      </c>
      <c r="G15">
        <f>AVERAGE(G3:G13)</f>
        <v>0.93722340285976613</v>
      </c>
      <c r="H15">
        <f t="shared" ref="H15:I15" si="1">AVERAGE(H3:H13)</f>
        <v>0.70172959251476508</v>
      </c>
      <c r="I15">
        <f t="shared" si="1"/>
        <v>0.97309275796989647</v>
      </c>
    </row>
    <row r="16" spans="1:9" x14ac:dyDescent="0.25">
      <c r="A16" t="s">
        <v>16</v>
      </c>
      <c r="B16">
        <f>MEDIAN(B3:B13)</f>
        <v>0.92979693034238398</v>
      </c>
      <c r="C16">
        <f t="shared" ref="C16:D16" si="2">MEDIAN(C3:C13)</f>
        <v>0.64718797069260403</v>
      </c>
      <c r="D16">
        <f t="shared" si="2"/>
        <v>0.96326794454045295</v>
      </c>
      <c r="F16" t="s">
        <v>16</v>
      </c>
      <c r="G16">
        <f>MEDIAN(G3:G13)</f>
        <v>0.93615584415584396</v>
      </c>
      <c r="H16">
        <f t="shared" ref="H16:I16" si="3">MEDIAN(H3:H13)</f>
        <v>0.74583138257643899</v>
      </c>
      <c r="I16">
        <f t="shared" si="3"/>
        <v>0.96957583773780098</v>
      </c>
    </row>
    <row r="17" spans="1:9" x14ac:dyDescent="0.25">
      <c r="A17" t="s">
        <v>17</v>
      </c>
      <c r="B17">
        <f>_xlfn.STDEV.P(B3:B13)</f>
        <v>2.1963334903635747E-2</v>
      </c>
      <c r="C17">
        <f t="shared" ref="C17:D17" si="4">_xlfn.STDEV.P(C3:C13)</f>
        <v>0.16530862681296446</v>
      </c>
      <c r="D17">
        <f t="shared" si="4"/>
        <v>3.0783982281232303E-2</v>
      </c>
      <c r="F17" t="s">
        <v>17</v>
      </c>
      <c r="G17">
        <f>_xlfn.STDEV.P(G3:G13)</f>
        <v>9.5329550700105955E-3</v>
      </c>
      <c r="H17">
        <f t="shared" ref="H17:I17" si="5">_xlfn.STDEV.P(H3:H13)</f>
        <v>0.11085358559701031</v>
      </c>
      <c r="I17">
        <f t="shared" si="5"/>
        <v>1.3171717130737703E-2</v>
      </c>
    </row>
    <row r="18" spans="1:9" x14ac:dyDescent="0.25">
      <c r="A18" t="s">
        <v>18</v>
      </c>
      <c r="B18">
        <f>MIN(B3:B13)</f>
        <v>0.88751593860684697</v>
      </c>
      <c r="C18">
        <f>MIN(C3:C13)</f>
        <v>0.31682816460944302</v>
      </c>
      <c r="D18">
        <f>MIN(D3:D13)</f>
        <v>0.911238833543488</v>
      </c>
      <c r="F18" t="s">
        <v>18</v>
      </c>
      <c r="G18">
        <f>MIN(G3:G13)</f>
        <v>0.92191971664698902</v>
      </c>
      <c r="H18">
        <f>MIN(H3:H13)</f>
        <v>0.477398202408094</v>
      </c>
      <c r="I18">
        <f>MIN(I3:I13)</f>
        <v>0.95771058594317604</v>
      </c>
    </row>
    <row r="19" spans="1:9" x14ac:dyDescent="0.25">
      <c r="A19" t="s">
        <v>19</v>
      </c>
      <c r="B19">
        <f>MAX(B3:B13)</f>
        <v>0.96025265643447399</v>
      </c>
      <c r="C19">
        <f t="shared" ref="C19:D19" si="6">MAX(C3:C13)</f>
        <v>0.76619646622555004</v>
      </c>
      <c r="D19">
        <f t="shared" si="6"/>
        <v>0.99927771486095296</v>
      </c>
      <c r="F19" t="s">
        <v>19</v>
      </c>
      <c r="G19">
        <f>MAX(G3:G13)</f>
        <v>0.95886186540731999</v>
      </c>
      <c r="H19">
        <f t="shared" ref="H19:I19" si="7">MAX(H3:H13)</f>
        <v>0.810243356073719</v>
      </c>
      <c r="I19">
        <f t="shared" si="7"/>
        <v>0.99655534528884004</v>
      </c>
    </row>
  </sheetData>
  <conditionalFormatting sqref="B3:D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I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2019-04-01T09:41:01Z</dcterms:modified>
</cp:coreProperties>
</file>