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4" documentId="8_{FD0F7901-BC7C-FE4D-9FA2-A37EA557B1CA}" xr6:coauthVersionLast="47" xr6:coauthVersionMax="47" xr10:uidLastSave="{7A648ADE-7B59-6444-B089-D25A8CF748D9}"/>
  <bookViews>
    <workbookView xWindow="36700" yWindow="40" windowWidth="26840" windowHeight="15940" xr2:uid="{205F464C-B4F4-474A-9FE7-F753364ECD91}"/>
  </bookViews>
  <sheets>
    <sheet name="Sheet1" sheetId="1" r:id="rId1"/>
  </sheets>
  <definedNames>
    <definedName name="_xlnm._FilterDatabase" localSheetId="0" hidden="1">Sheet1!$A$1:$Q$43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</calcChain>
</file>

<file path=xl/sharedStrings.xml><?xml version="1.0" encoding="utf-8"?>
<sst xmlns="http://schemas.openxmlformats.org/spreadsheetml/2006/main" count="226" uniqueCount="25">
  <si>
    <t>Depth</t>
  </si>
  <si>
    <t>Timepoint</t>
  </si>
  <si>
    <t>Replicate</t>
  </si>
  <si>
    <t>Method</t>
  </si>
  <si>
    <t>Objective</t>
  </si>
  <si>
    <t>red_cellsmL</t>
  </si>
  <si>
    <t>mixo_cellsmL</t>
  </si>
  <si>
    <t>percentmixo</t>
  </si>
  <si>
    <t>bead</t>
  </si>
  <si>
    <t>T0</t>
  </si>
  <si>
    <t>A</t>
  </si>
  <si>
    <t>squares</t>
  </si>
  <si>
    <t>B</t>
  </si>
  <si>
    <t>C</t>
  </si>
  <si>
    <t>T1</t>
  </si>
  <si>
    <t>square</t>
  </si>
  <si>
    <t>Station</t>
  </si>
  <si>
    <t>SlideNumber</t>
  </si>
  <si>
    <t>Prey</t>
  </si>
  <si>
    <t>CountChlCells</t>
  </si>
  <si>
    <t>CountMixoCells</t>
  </si>
  <si>
    <t>CountBeadsIngested</t>
  </si>
  <si>
    <t>NumSquaresCounted</t>
  </si>
  <si>
    <t>VolumeFiltered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</si>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</sst>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1452-0E71-964B-82D4-D9AB144F5027}">
  <dimension ref="A1:Q43"/>
  <sheetViews>
    <sheetView tabSelected="1" workbookViewId="0">
      <selection activeCell="A24" sqref="A24:XFD24"/>
    </sheetView>
  </sheetViews>
  <sheetFormatPr baseColWidth="10" defaultRowHeight="16" x14ac:dyDescent="0.2"/>
  <cols>
    <col min="14" max="15" width="10.83203125" style="3"/>
    <col min="16" max="16" width="10.83203125" style="4"/>
  </cols>
  <sheetData>
    <row r="1" spans="1:17" x14ac:dyDescent="0.2">
      <c r="A1" s="1" t="s">
        <v>17</v>
      </c>
      <c r="B1" s="1" t="s">
        <v>16</v>
      </c>
      <c r="C1" s="1" t="s">
        <v>0</v>
      </c>
      <c r="D1" s="1" t="s">
        <v>18</v>
      </c>
      <c r="E1" s="1" t="s">
        <v>1</v>
      </c>
      <c r="F1" s="1" t="s">
        <v>2</v>
      </c>
      <c r="G1" s="1" t="s">
        <v>19</v>
      </c>
      <c r="H1" s="1" t="s">
        <v>20</v>
      </c>
      <c r="I1" s="1" t="s">
        <v>21</v>
      </c>
      <c r="J1" s="1" t="s">
        <v>3</v>
      </c>
      <c r="K1" s="1" t="s">
        <v>22</v>
      </c>
      <c r="L1" s="1" t="s">
        <v>4</v>
      </c>
      <c r="M1" s="1" t="s">
        <v>23</v>
      </c>
      <c r="N1" s="1" t="s">
        <v>5</v>
      </c>
      <c r="O1" s="1" t="s">
        <v>6</v>
      </c>
      <c r="P1" s="1" t="s">
        <v>7</v>
      </c>
      <c r="Q1" s="1"/>
    </row>
    <row r="2" spans="1:17" x14ac:dyDescent="0.2">
      <c r="A2" s="2">
        <v>9</v>
      </c>
      <c r="B2" s="3">
        <v>1</v>
      </c>
      <c r="C2" s="3" t="s">
        <v>24</v>
      </c>
      <c r="D2" s="2" t="s">
        <v>8</v>
      </c>
      <c r="E2" s="3" t="s">
        <v>9</v>
      </c>
      <c r="F2" s="3" t="s">
        <v>10</v>
      </c>
      <c r="G2" s="3">
        <v>335</v>
      </c>
      <c r="H2" s="3">
        <v>0</v>
      </c>
      <c r="I2" s="3">
        <v>0</v>
      </c>
      <c r="J2" s="3" t="s">
        <v>11</v>
      </c>
      <c r="K2" s="3">
        <v>12</v>
      </c>
      <c r="L2" s="3">
        <v>40</v>
      </c>
      <c r="M2" s="3">
        <v>30</v>
      </c>
      <c r="N2" s="3">
        <f>((G2*490.87)/((0.0625*K2)))/M2</f>
        <v>7308.5088888888895</v>
      </c>
      <c r="O2" s="3">
        <f>((H2*490.87)/((0.0625*K2)))/M2</f>
        <v>0</v>
      </c>
      <c r="P2" s="3">
        <f>(H2/(H2+G2))*100</f>
        <v>0</v>
      </c>
    </row>
    <row r="3" spans="1:17" x14ac:dyDescent="0.2">
      <c r="A3" s="2">
        <v>11</v>
      </c>
      <c r="B3" s="3">
        <v>1</v>
      </c>
      <c r="C3" s="3" t="s">
        <v>24</v>
      </c>
      <c r="D3" s="2" t="s">
        <v>8</v>
      </c>
      <c r="E3" s="3" t="s">
        <v>9</v>
      </c>
      <c r="F3" s="3" t="s">
        <v>12</v>
      </c>
      <c r="G3" s="3">
        <v>401</v>
      </c>
      <c r="H3" s="3">
        <v>0</v>
      </c>
      <c r="I3" s="3">
        <v>0</v>
      </c>
      <c r="J3" s="3" t="s">
        <v>11</v>
      </c>
      <c r="K3" s="3">
        <v>18</v>
      </c>
      <c r="L3" s="3">
        <v>40</v>
      </c>
      <c r="M3" s="3">
        <v>30</v>
      </c>
      <c r="N3" s="3">
        <f>((G3*490.87)/((0.0625*K3)))/M3</f>
        <v>5832.2628148148151</v>
      </c>
      <c r="O3" s="3">
        <f>((H3*490.87)/((0.0625*K3)))/M3</f>
        <v>0</v>
      </c>
      <c r="P3" s="3">
        <f t="shared" ref="P3:P43" si="0">(H3/(H3+G3))*100</f>
        <v>0</v>
      </c>
    </row>
    <row r="4" spans="1:17" x14ac:dyDescent="0.2">
      <c r="A4" s="2">
        <v>13</v>
      </c>
      <c r="B4" s="3">
        <v>1</v>
      </c>
      <c r="C4" s="3" t="s">
        <v>24</v>
      </c>
      <c r="D4" s="2" t="s">
        <v>8</v>
      </c>
      <c r="E4" s="3" t="s">
        <v>9</v>
      </c>
      <c r="F4" s="3" t="s">
        <v>13</v>
      </c>
      <c r="G4" s="3">
        <v>308</v>
      </c>
      <c r="H4" s="3">
        <v>0</v>
      </c>
      <c r="I4" s="3">
        <v>0</v>
      </c>
      <c r="J4" s="3" t="s">
        <v>11</v>
      </c>
      <c r="K4" s="3">
        <v>11</v>
      </c>
      <c r="L4" s="3">
        <v>40</v>
      </c>
      <c r="M4" s="3">
        <v>30</v>
      </c>
      <c r="N4" s="3">
        <f>((G4*490.87)/((0.0625*K4)))/M4</f>
        <v>7330.3253333333323</v>
      </c>
      <c r="O4" s="3">
        <f>((H4*490.87)/((0.0625*K4)))/M4</f>
        <v>0</v>
      </c>
      <c r="P4" s="3">
        <f t="shared" si="0"/>
        <v>0</v>
      </c>
    </row>
    <row r="5" spans="1:17" x14ac:dyDescent="0.2">
      <c r="A5" s="2">
        <v>10</v>
      </c>
      <c r="B5" s="3">
        <v>1</v>
      </c>
      <c r="C5" s="3" t="s">
        <v>24</v>
      </c>
      <c r="D5" s="2" t="s">
        <v>8</v>
      </c>
      <c r="E5" s="3" t="s">
        <v>14</v>
      </c>
      <c r="F5" s="3" t="s">
        <v>10</v>
      </c>
      <c r="G5" s="3">
        <v>340</v>
      </c>
      <c r="H5" s="3">
        <v>3</v>
      </c>
      <c r="I5" s="3">
        <v>4</v>
      </c>
      <c r="J5" s="3" t="s">
        <v>11</v>
      </c>
      <c r="K5" s="3">
        <v>31</v>
      </c>
      <c r="L5" s="3">
        <v>40</v>
      </c>
      <c r="M5" s="3">
        <v>30</v>
      </c>
      <c r="N5" s="3">
        <f>((G5*490.87)/((0.0625*K5)))/M5</f>
        <v>2871.3255913978492</v>
      </c>
      <c r="O5" s="3">
        <f>((H5*490.87)/((0.0625*K5)))/M5</f>
        <v>25.335225806451614</v>
      </c>
      <c r="P5" s="3">
        <f t="shared" si="0"/>
        <v>0.87463556851311952</v>
      </c>
    </row>
    <row r="6" spans="1:17" x14ac:dyDescent="0.2">
      <c r="A6" s="2">
        <v>12</v>
      </c>
      <c r="B6" s="3">
        <v>1</v>
      </c>
      <c r="C6" s="3" t="s">
        <v>24</v>
      </c>
      <c r="D6" s="2" t="s">
        <v>8</v>
      </c>
      <c r="E6" s="3" t="s">
        <v>14</v>
      </c>
      <c r="F6" s="3" t="s">
        <v>12</v>
      </c>
      <c r="G6" s="3">
        <v>319</v>
      </c>
      <c r="H6" s="3">
        <v>3</v>
      </c>
      <c r="I6" s="3">
        <v>3</v>
      </c>
      <c r="J6" s="3" t="s">
        <v>11</v>
      </c>
      <c r="K6" s="3">
        <v>25</v>
      </c>
      <c r="L6" s="3">
        <v>40</v>
      </c>
      <c r="M6" s="3">
        <v>30</v>
      </c>
      <c r="N6" s="3">
        <f>((G6*490.87)/((0.0625*K6)))/M6</f>
        <v>3340.5339733333331</v>
      </c>
      <c r="O6" s="3">
        <f>((H6*490.87)/((0.0625*K6)))/M6</f>
        <v>31.415680000000002</v>
      </c>
      <c r="P6" s="3">
        <f t="shared" si="0"/>
        <v>0.93167701863354035</v>
      </c>
    </row>
    <row r="7" spans="1:17" x14ac:dyDescent="0.2">
      <c r="A7" s="2">
        <v>14</v>
      </c>
      <c r="B7" s="3">
        <v>1</v>
      </c>
      <c r="C7" s="3" t="s">
        <v>24</v>
      </c>
      <c r="D7" s="2" t="s">
        <v>8</v>
      </c>
      <c r="E7" s="3" t="s">
        <v>14</v>
      </c>
      <c r="F7" s="3" t="s">
        <v>13</v>
      </c>
      <c r="G7" s="3">
        <v>352</v>
      </c>
      <c r="H7" s="3">
        <v>2</v>
      </c>
      <c r="I7" s="3">
        <v>2</v>
      </c>
      <c r="J7" s="3" t="s">
        <v>11</v>
      </c>
      <c r="K7" s="3">
        <v>15</v>
      </c>
      <c r="L7" s="3">
        <v>40</v>
      </c>
      <c r="M7" s="3">
        <v>30</v>
      </c>
      <c r="N7" s="3">
        <f>((G7*490.87)/((0.0625*K7)))/M7</f>
        <v>6143.5107555555551</v>
      </c>
      <c r="O7" s="3">
        <f>((H7*490.87)/((0.0625*K7)))/M7</f>
        <v>34.906311111111108</v>
      </c>
      <c r="P7" s="3">
        <f t="shared" si="0"/>
        <v>0.56497175141242939</v>
      </c>
    </row>
    <row r="8" spans="1:17" x14ac:dyDescent="0.2">
      <c r="A8" s="2">
        <v>29</v>
      </c>
      <c r="B8" s="3">
        <v>2</v>
      </c>
      <c r="C8" s="3" t="s">
        <v>24</v>
      </c>
      <c r="D8" s="3" t="s">
        <v>8</v>
      </c>
      <c r="E8" s="3" t="s">
        <v>9</v>
      </c>
      <c r="F8" s="3" t="s">
        <v>10</v>
      </c>
      <c r="G8" s="3">
        <v>324</v>
      </c>
      <c r="H8" s="3">
        <v>1</v>
      </c>
      <c r="I8" s="3">
        <v>1</v>
      </c>
      <c r="J8" s="3" t="s">
        <v>11</v>
      </c>
      <c r="K8" s="3">
        <v>10</v>
      </c>
      <c r="L8" s="3">
        <v>40</v>
      </c>
      <c r="M8" s="3">
        <v>30</v>
      </c>
      <c r="N8" s="3">
        <f>((G8*490.87)/((0.0625*K8)))/M8</f>
        <v>8482.2335999999996</v>
      </c>
      <c r="O8" s="3">
        <f>((H8*490.87)/((0.0625*K8)))/M8</f>
        <v>26.179733333333335</v>
      </c>
      <c r="P8" s="3">
        <f t="shared" si="0"/>
        <v>0.30769230769230771</v>
      </c>
    </row>
    <row r="9" spans="1:17" x14ac:dyDescent="0.2">
      <c r="A9" s="2">
        <v>27</v>
      </c>
      <c r="B9" s="3">
        <v>2</v>
      </c>
      <c r="C9" s="3" t="s">
        <v>24</v>
      </c>
      <c r="D9" s="3" t="s">
        <v>8</v>
      </c>
      <c r="E9" s="3" t="s">
        <v>9</v>
      </c>
      <c r="F9" s="3" t="s">
        <v>12</v>
      </c>
      <c r="G9" s="3">
        <v>303</v>
      </c>
      <c r="H9" s="3">
        <v>0</v>
      </c>
      <c r="I9" s="3">
        <v>0</v>
      </c>
      <c r="J9" s="3" t="s">
        <v>11</v>
      </c>
      <c r="K9" s="3">
        <v>10</v>
      </c>
      <c r="L9" s="3">
        <v>40</v>
      </c>
      <c r="M9" s="3">
        <v>30</v>
      </c>
      <c r="N9" s="3">
        <f>((G9*490.87)/((0.0625*K9)))/M9</f>
        <v>7932.4592000000002</v>
      </c>
      <c r="O9" s="3">
        <f>((H9*490.87)/((0.0625*K9)))/M9</f>
        <v>0</v>
      </c>
      <c r="P9" s="3">
        <f t="shared" si="0"/>
        <v>0</v>
      </c>
    </row>
    <row r="10" spans="1:17" x14ac:dyDescent="0.2">
      <c r="A10" s="2">
        <v>30</v>
      </c>
      <c r="B10" s="3">
        <v>2</v>
      </c>
      <c r="C10" s="3" t="s">
        <v>24</v>
      </c>
      <c r="D10" s="3" t="s">
        <v>8</v>
      </c>
      <c r="E10" s="3" t="s">
        <v>9</v>
      </c>
      <c r="F10" s="3" t="s">
        <v>13</v>
      </c>
      <c r="G10" s="3">
        <v>346</v>
      </c>
      <c r="H10" s="3">
        <v>0</v>
      </c>
      <c r="I10" s="3">
        <v>0</v>
      </c>
      <c r="J10" s="3" t="s">
        <v>11</v>
      </c>
      <c r="K10" s="3">
        <v>7</v>
      </c>
      <c r="L10" s="3">
        <v>40</v>
      </c>
      <c r="M10" s="3">
        <v>30</v>
      </c>
      <c r="N10" s="3">
        <f>((G10*490.87)/((0.0625*K10)))/M10</f>
        <v>12940.26819047619</v>
      </c>
      <c r="O10" s="3">
        <f>((H10*490.87)/((0.0625*K10)))/M10</f>
        <v>0</v>
      </c>
      <c r="P10" s="3">
        <f t="shared" si="0"/>
        <v>0</v>
      </c>
    </row>
    <row r="11" spans="1:17" x14ac:dyDescent="0.2">
      <c r="A11" s="2">
        <v>35</v>
      </c>
      <c r="B11" s="3">
        <v>2</v>
      </c>
      <c r="C11" s="3" t="s">
        <v>24</v>
      </c>
      <c r="D11" s="3" t="s">
        <v>8</v>
      </c>
      <c r="E11" s="3" t="s">
        <v>14</v>
      </c>
      <c r="F11" s="3" t="s">
        <v>10</v>
      </c>
      <c r="G11" s="3">
        <v>303</v>
      </c>
      <c r="H11" s="3">
        <v>2</v>
      </c>
      <c r="I11" s="3">
        <v>3</v>
      </c>
      <c r="J11" s="3" t="s">
        <v>11</v>
      </c>
      <c r="K11" s="3">
        <v>17</v>
      </c>
      <c r="L11" s="3">
        <v>40</v>
      </c>
      <c r="M11" s="3">
        <v>30</v>
      </c>
      <c r="N11" s="3">
        <f>((G11*490.87)/((0.0625*K11)))/M11</f>
        <v>4666.1524705882357</v>
      </c>
      <c r="O11" s="3">
        <f>((H11*490.87)/((0.0625*K11)))/M11</f>
        <v>30.799686274509803</v>
      </c>
      <c r="P11" s="3">
        <f t="shared" si="0"/>
        <v>0.65573770491803274</v>
      </c>
    </row>
    <row r="12" spans="1:17" x14ac:dyDescent="0.2">
      <c r="A12" s="2">
        <v>26</v>
      </c>
      <c r="B12" s="3">
        <v>2</v>
      </c>
      <c r="C12" s="3" t="s">
        <v>24</v>
      </c>
      <c r="D12" s="3" t="s">
        <v>8</v>
      </c>
      <c r="E12" s="3" t="s">
        <v>14</v>
      </c>
      <c r="F12" s="3" t="s">
        <v>13</v>
      </c>
      <c r="G12" s="3">
        <v>310</v>
      </c>
      <c r="H12" s="3">
        <v>1</v>
      </c>
      <c r="I12" s="3">
        <v>1</v>
      </c>
      <c r="J12" s="3" t="s">
        <v>11</v>
      </c>
      <c r="K12" s="3">
        <v>6</v>
      </c>
      <c r="L12" s="3">
        <v>40</v>
      </c>
      <c r="M12" s="3">
        <v>30</v>
      </c>
      <c r="N12" s="3">
        <f>((G12*490.87)/((0.0625*K12)))/M12</f>
        <v>13526.195555555556</v>
      </c>
      <c r="O12" s="3">
        <f>((H12*490.87)/((0.0625*K12)))/M12</f>
        <v>43.632888888888893</v>
      </c>
      <c r="P12" s="3">
        <f t="shared" si="0"/>
        <v>0.32154340836012862</v>
      </c>
    </row>
    <row r="13" spans="1:17" x14ac:dyDescent="0.2">
      <c r="A13" s="2">
        <v>56</v>
      </c>
      <c r="B13" s="3">
        <v>3</v>
      </c>
      <c r="C13" s="3" t="s">
        <v>24</v>
      </c>
      <c r="D13" s="3" t="s">
        <v>8</v>
      </c>
      <c r="E13" s="3" t="s">
        <v>9</v>
      </c>
      <c r="F13" s="3" t="s">
        <v>10</v>
      </c>
      <c r="G13" s="3">
        <v>305</v>
      </c>
      <c r="H13" s="3">
        <v>0</v>
      </c>
      <c r="I13" s="3">
        <v>0</v>
      </c>
      <c r="J13" s="3" t="s">
        <v>11</v>
      </c>
      <c r="K13" s="3">
        <v>34</v>
      </c>
      <c r="L13" s="3">
        <v>40</v>
      </c>
      <c r="M13" s="3">
        <v>10</v>
      </c>
      <c r="N13" s="3">
        <f>((G13*490.87)/((0.0625*K13)))/M13</f>
        <v>7045.4282352941182</v>
      </c>
      <c r="O13" s="3">
        <f>((H13*490.87)/((0.0625*K13)))/M13</f>
        <v>0</v>
      </c>
      <c r="P13" s="3">
        <f t="shared" si="0"/>
        <v>0</v>
      </c>
    </row>
    <row r="14" spans="1:17" x14ac:dyDescent="0.2">
      <c r="A14" s="2">
        <v>57</v>
      </c>
      <c r="B14" s="3">
        <v>3</v>
      </c>
      <c r="C14" s="3" t="s">
        <v>24</v>
      </c>
      <c r="D14" s="3" t="s">
        <v>8</v>
      </c>
      <c r="E14" s="3" t="s">
        <v>9</v>
      </c>
      <c r="F14" s="3" t="s">
        <v>12</v>
      </c>
      <c r="G14" s="3">
        <v>305</v>
      </c>
      <c r="H14" s="3">
        <v>0</v>
      </c>
      <c r="I14" s="3">
        <v>0</v>
      </c>
      <c r="J14" s="3" t="s">
        <v>11</v>
      </c>
      <c r="K14" s="3">
        <v>43</v>
      </c>
      <c r="L14" s="3">
        <v>40</v>
      </c>
      <c r="M14" s="3">
        <v>10</v>
      </c>
      <c r="N14" s="3">
        <f>((G14*490.87)/((0.0625*K14)))/M14</f>
        <v>5570.8037209302329</v>
      </c>
      <c r="O14" s="3">
        <f>((H14*490.87)/((0.0625*K14)))/M14</f>
        <v>0</v>
      </c>
      <c r="P14" s="3">
        <f t="shared" si="0"/>
        <v>0</v>
      </c>
    </row>
    <row r="15" spans="1:17" x14ac:dyDescent="0.2">
      <c r="A15" s="2">
        <v>62</v>
      </c>
      <c r="B15" s="3">
        <v>3</v>
      </c>
      <c r="C15" s="3" t="s">
        <v>24</v>
      </c>
      <c r="D15" s="3" t="s">
        <v>8</v>
      </c>
      <c r="E15" s="3" t="s">
        <v>14</v>
      </c>
      <c r="F15" s="3" t="s">
        <v>10</v>
      </c>
      <c r="G15" s="3">
        <v>324</v>
      </c>
      <c r="H15" s="3">
        <v>2</v>
      </c>
      <c r="I15" s="3">
        <v>3</v>
      </c>
      <c r="J15" s="3" t="s">
        <v>11</v>
      </c>
      <c r="K15" s="3">
        <v>44</v>
      </c>
      <c r="L15" s="3">
        <v>40</v>
      </c>
      <c r="M15" s="3">
        <v>10</v>
      </c>
      <c r="N15" s="3">
        <f>((G15*490.87)/((0.0625*K15)))/M15</f>
        <v>5783.3410909090908</v>
      </c>
      <c r="O15" s="3">
        <f>((H15*490.87)/((0.0625*K15)))/M15</f>
        <v>35.699636363636365</v>
      </c>
      <c r="P15" s="3">
        <f t="shared" si="0"/>
        <v>0.61349693251533743</v>
      </c>
    </row>
    <row r="16" spans="1:17" x14ac:dyDescent="0.2">
      <c r="A16" s="2">
        <v>63</v>
      </c>
      <c r="B16" s="3">
        <v>3</v>
      </c>
      <c r="C16" s="3" t="s">
        <v>24</v>
      </c>
      <c r="D16" s="3" t="s">
        <v>8</v>
      </c>
      <c r="E16" s="3" t="s">
        <v>14</v>
      </c>
      <c r="F16" s="3" t="s">
        <v>12</v>
      </c>
      <c r="G16" s="3">
        <v>307</v>
      </c>
      <c r="H16" s="3">
        <v>4</v>
      </c>
      <c r="I16" s="3">
        <v>5</v>
      </c>
      <c r="J16" s="3" t="s">
        <v>11</v>
      </c>
      <c r="K16" s="3">
        <v>34</v>
      </c>
      <c r="L16" s="3">
        <v>40</v>
      </c>
      <c r="M16" s="3">
        <v>10</v>
      </c>
      <c r="N16" s="3">
        <f>((G16*490.87)/((0.0625*K16)))/M16</f>
        <v>7091.6277647058832</v>
      </c>
      <c r="O16" s="3">
        <f>((H16*490.87)/((0.0625*K16)))/M16</f>
        <v>92.399058823529415</v>
      </c>
      <c r="P16" s="3">
        <f t="shared" si="0"/>
        <v>1.2861736334405145</v>
      </c>
    </row>
    <row r="17" spans="1:16" x14ac:dyDescent="0.2">
      <c r="A17" s="3">
        <v>68</v>
      </c>
      <c r="B17" s="3">
        <v>4</v>
      </c>
      <c r="C17" s="3" t="s">
        <v>24</v>
      </c>
      <c r="D17" s="3" t="s">
        <v>8</v>
      </c>
      <c r="E17" s="3" t="s">
        <v>9</v>
      </c>
      <c r="F17" s="3" t="s">
        <v>10</v>
      </c>
      <c r="G17" s="3">
        <v>300</v>
      </c>
      <c r="H17" s="3">
        <v>0</v>
      </c>
      <c r="I17" s="3">
        <v>0</v>
      </c>
      <c r="J17" s="3" t="s">
        <v>11</v>
      </c>
      <c r="K17" s="3">
        <v>39</v>
      </c>
      <c r="L17" s="3">
        <v>40</v>
      </c>
      <c r="M17" s="3">
        <v>30</v>
      </c>
      <c r="N17" s="3">
        <f>((G17*490.87)/((0.0625*K17)))/M17</f>
        <v>2013.8256410256411</v>
      </c>
      <c r="O17" s="3">
        <f>((H17*490.87)/((0.0625*K17)))/M17</f>
        <v>0</v>
      </c>
      <c r="P17" s="3">
        <f t="shared" si="0"/>
        <v>0</v>
      </c>
    </row>
    <row r="18" spans="1:16" x14ac:dyDescent="0.2">
      <c r="A18" s="3">
        <v>74</v>
      </c>
      <c r="B18" s="3">
        <v>4</v>
      </c>
      <c r="C18" s="3" t="s">
        <v>24</v>
      </c>
      <c r="D18" s="3" t="s">
        <v>8</v>
      </c>
      <c r="E18" s="3" t="s">
        <v>9</v>
      </c>
      <c r="F18" s="3" t="s">
        <v>12</v>
      </c>
      <c r="G18" s="3">
        <v>132</v>
      </c>
      <c r="H18" s="3">
        <v>0</v>
      </c>
      <c r="I18" s="3">
        <v>0</v>
      </c>
      <c r="J18" s="3" t="s">
        <v>11</v>
      </c>
      <c r="K18" s="3">
        <v>30</v>
      </c>
      <c r="L18" s="3">
        <v>40</v>
      </c>
      <c r="M18" s="3">
        <v>30</v>
      </c>
      <c r="N18" s="3">
        <f>((G18*490.87)/((0.0625*K18)))/M18</f>
        <v>1151.9082666666666</v>
      </c>
      <c r="O18" s="3">
        <f>((H18*490.87)/((0.0625*K18)))/M18</f>
        <v>0</v>
      </c>
      <c r="P18" s="3">
        <f t="shared" si="0"/>
        <v>0</v>
      </c>
    </row>
    <row r="19" spans="1:16" x14ac:dyDescent="0.2">
      <c r="A19" s="3">
        <v>69</v>
      </c>
      <c r="B19" s="3">
        <v>4</v>
      </c>
      <c r="C19" s="3" t="s">
        <v>24</v>
      </c>
      <c r="D19" s="3" t="s">
        <v>8</v>
      </c>
      <c r="E19" s="3" t="s">
        <v>14</v>
      </c>
      <c r="F19" s="3" t="s">
        <v>10</v>
      </c>
      <c r="G19" s="3">
        <v>310</v>
      </c>
      <c r="H19" s="3">
        <v>0</v>
      </c>
      <c r="I19" s="3">
        <v>0</v>
      </c>
      <c r="J19" s="3" t="s">
        <v>11</v>
      </c>
      <c r="K19" s="3">
        <v>30</v>
      </c>
      <c r="L19" s="3">
        <v>40</v>
      </c>
      <c r="M19" s="3">
        <v>30</v>
      </c>
      <c r="N19" s="3">
        <f>((G19*490.87)/((0.0625*K19)))/M19</f>
        <v>2705.2391111111115</v>
      </c>
      <c r="O19" s="3">
        <f>((H19*490.87)/((0.0625*K19)))/M19</f>
        <v>0</v>
      </c>
      <c r="P19" s="3">
        <f t="shared" si="0"/>
        <v>0</v>
      </c>
    </row>
    <row r="20" spans="1:16" x14ac:dyDescent="0.2">
      <c r="A20" s="3">
        <v>75</v>
      </c>
      <c r="B20" s="3">
        <v>4</v>
      </c>
      <c r="C20" s="3" t="s">
        <v>24</v>
      </c>
      <c r="D20" s="3" t="s">
        <v>8</v>
      </c>
      <c r="E20" s="3" t="s">
        <v>14</v>
      </c>
      <c r="F20" s="3" t="s">
        <v>12</v>
      </c>
      <c r="G20" s="3">
        <v>303</v>
      </c>
      <c r="H20" s="3">
        <v>0</v>
      </c>
      <c r="I20" s="3">
        <v>0</v>
      </c>
      <c r="J20" s="3" t="s">
        <v>11</v>
      </c>
      <c r="K20" s="3">
        <v>28</v>
      </c>
      <c r="L20" s="3">
        <v>40</v>
      </c>
      <c r="M20" s="3">
        <v>30</v>
      </c>
      <c r="N20" s="3">
        <f>((G20*490.87)/((0.0625*K20)))/M20</f>
        <v>2833.0211428571429</v>
      </c>
      <c r="O20" s="3">
        <f>((H20*490.87)/((0.0625*K20)))/M20</f>
        <v>0</v>
      </c>
      <c r="P20" s="3">
        <f t="shared" si="0"/>
        <v>0</v>
      </c>
    </row>
    <row r="21" spans="1:16" x14ac:dyDescent="0.2">
      <c r="A21" s="3">
        <v>80</v>
      </c>
      <c r="B21" s="3">
        <v>5</v>
      </c>
      <c r="C21" s="3" t="s">
        <v>24</v>
      </c>
      <c r="D21" s="3" t="s">
        <v>8</v>
      </c>
      <c r="E21" s="3" t="s">
        <v>9</v>
      </c>
      <c r="F21" s="3" t="s">
        <v>10</v>
      </c>
      <c r="G21" s="3">
        <v>306</v>
      </c>
      <c r="H21" s="3">
        <v>1</v>
      </c>
      <c r="I21" s="3">
        <v>1</v>
      </c>
      <c r="J21" s="3" t="s">
        <v>11</v>
      </c>
      <c r="K21" s="3">
        <v>38</v>
      </c>
      <c r="L21" s="3">
        <v>40</v>
      </c>
      <c r="M21" s="3">
        <v>30</v>
      </c>
      <c r="N21" s="3">
        <f>((G21*490.87)/((0.0625*K21)))/M21</f>
        <v>2108.1574736842103</v>
      </c>
      <c r="O21" s="3">
        <f>((H21*490.87)/((0.0625*K21)))/M21</f>
        <v>6.8894035087719301</v>
      </c>
      <c r="P21" s="3">
        <f t="shared" si="0"/>
        <v>0.32573289902280134</v>
      </c>
    </row>
    <row r="22" spans="1:16" x14ac:dyDescent="0.2">
      <c r="A22" s="3">
        <v>81</v>
      </c>
      <c r="B22" s="3">
        <v>5</v>
      </c>
      <c r="C22" s="3" t="s">
        <v>24</v>
      </c>
      <c r="D22" s="3" t="s">
        <v>8</v>
      </c>
      <c r="E22" s="3" t="s">
        <v>9</v>
      </c>
      <c r="F22" s="3" t="s">
        <v>12</v>
      </c>
      <c r="G22" s="3">
        <v>303</v>
      </c>
      <c r="H22" s="3">
        <v>2</v>
      </c>
      <c r="I22" s="3">
        <v>2</v>
      </c>
      <c r="J22" s="3" t="s">
        <v>11</v>
      </c>
      <c r="K22" s="3">
        <v>40</v>
      </c>
      <c r="L22" s="3">
        <v>40</v>
      </c>
      <c r="M22" s="3">
        <v>30</v>
      </c>
      <c r="N22" s="3">
        <f>((G22*490.87)/((0.0625*K22)))/M22</f>
        <v>1983.1148000000001</v>
      </c>
      <c r="O22" s="3">
        <f>((H22*490.87)/((0.0625*K22)))/M22</f>
        <v>13.089866666666667</v>
      </c>
      <c r="P22" s="3">
        <f t="shared" si="0"/>
        <v>0.65573770491803274</v>
      </c>
    </row>
    <row r="23" spans="1:16" x14ac:dyDescent="0.2">
      <c r="A23" s="3">
        <v>91</v>
      </c>
      <c r="B23" s="3">
        <v>5</v>
      </c>
      <c r="C23" s="3" t="s">
        <v>24</v>
      </c>
      <c r="D23" s="3" t="s">
        <v>8</v>
      </c>
      <c r="E23" s="3" t="s">
        <v>14</v>
      </c>
      <c r="F23" s="3" t="s">
        <v>10</v>
      </c>
      <c r="G23" s="3">
        <v>310</v>
      </c>
      <c r="H23" s="3">
        <v>4</v>
      </c>
      <c r="I23" s="3">
        <v>4</v>
      </c>
      <c r="J23" s="3" t="s">
        <v>11</v>
      </c>
      <c r="K23" s="3">
        <v>37</v>
      </c>
      <c r="L23" s="3">
        <v>40</v>
      </c>
      <c r="M23" s="3">
        <v>30</v>
      </c>
      <c r="N23" s="3">
        <f>((G23*490.87)/((0.0625*K23)))/M23</f>
        <v>2193.4371171171169</v>
      </c>
      <c r="O23" s="3">
        <f>((H23*490.87)/((0.0625*K23)))/M23</f>
        <v>28.302414414414418</v>
      </c>
      <c r="P23" s="3">
        <f t="shared" si="0"/>
        <v>1.2738853503184715</v>
      </c>
    </row>
    <row r="24" spans="1:16" x14ac:dyDescent="0.2">
      <c r="A24" s="3">
        <v>86</v>
      </c>
      <c r="B24" s="3">
        <v>5</v>
      </c>
      <c r="C24" s="3" t="s">
        <v>24</v>
      </c>
      <c r="D24" s="3" t="s">
        <v>8</v>
      </c>
      <c r="E24" s="3" t="s">
        <v>14</v>
      </c>
      <c r="F24" s="3" t="s">
        <v>12</v>
      </c>
      <c r="G24" s="3">
        <v>303</v>
      </c>
      <c r="H24" s="3">
        <v>2</v>
      </c>
      <c r="I24" s="3">
        <v>9</v>
      </c>
      <c r="J24" s="3" t="s">
        <v>11</v>
      </c>
      <c r="K24" s="3">
        <v>30</v>
      </c>
      <c r="L24" s="3">
        <v>40</v>
      </c>
      <c r="M24" s="3">
        <v>30</v>
      </c>
      <c r="N24" s="3">
        <f>((G24*490.87)/((0.0625*K24)))/M24</f>
        <v>2644.1530666666667</v>
      </c>
      <c r="O24" s="3">
        <f>((H24*490.87)/((0.0625*K24)))/M24</f>
        <v>17.453155555555554</v>
      </c>
      <c r="P24" s="3">
        <f t="shared" si="0"/>
        <v>0.65573770491803274</v>
      </c>
    </row>
    <row r="25" spans="1:16" x14ac:dyDescent="0.2">
      <c r="A25" s="3">
        <v>110</v>
      </c>
      <c r="B25" s="3">
        <v>6</v>
      </c>
      <c r="C25" s="3" t="s">
        <v>24</v>
      </c>
      <c r="D25" s="3" t="s">
        <v>8</v>
      </c>
      <c r="E25" s="3" t="s">
        <v>9</v>
      </c>
      <c r="F25" s="3" t="s">
        <v>10</v>
      </c>
      <c r="G25" s="3">
        <v>324</v>
      </c>
      <c r="H25" s="3">
        <v>0</v>
      </c>
      <c r="I25" s="3">
        <v>0</v>
      </c>
      <c r="J25" s="3" t="s">
        <v>11</v>
      </c>
      <c r="K25" s="3">
        <v>17</v>
      </c>
      <c r="L25" s="3">
        <v>40</v>
      </c>
      <c r="M25" s="3">
        <v>30</v>
      </c>
      <c r="N25" s="3">
        <f>((G25*490.87)/((0.0625*K25)))/M25</f>
        <v>4989.5491764705885</v>
      </c>
      <c r="O25" s="3">
        <f>((H25*490.87)/((0.0625*K25)))/M25</f>
        <v>0</v>
      </c>
      <c r="P25" s="3">
        <f t="shared" si="0"/>
        <v>0</v>
      </c>
    </row>
    <row r="26" spans="1:16" x14ac:dyDescent="0.2">
      <c r="A26" s="3">
        <v>111</v>
      </c>
      <c r="B26" s="3">
        <v>6</v>
      </c>
      <c r="C26" s="3" t="s">
        <v>24</v>
      </c>
      <c r="D26" s="3" t="s">
        <v>8</v>
      </c>
      <c r="E26" s="3" t="s">
        <v>9</v>
      </c>
      <c r="F26" s="3" t="s">
        <v>12</v>
      </c>
      <c r="G26" s="3">
        <v>304</v>
      </c>
      <c r="H26" s="3">
        <v>0</v>
      </c>
      <c r="I26" s="3">
        <v>0</v>
      </c>
      <c r="J26" s="3" t="s">
        <v>11</v>
      </c>
      <c r="K26" s="3">
        <v>20</v>
      </c>
      <c r="L26" s="3">
        <v>40</v>
      </c>
      <c r="M26" s="3">
        <v>30</v>
      </c>
      <c r="N26" s="3">
        <f>((G26*490.87)/((0.0625*K26)))/M26</f>
        <v>3979.3194666666668</v>
      </c>
      <c r="O26" s="3">
        <f>((H26*490.87)/((0.0625*K26)))/M26</f>
        <v>0</v>
      </c>
      <c r="P26" s="3">
        <f t="shared" si="0"/>
        <v>0</v>
      </c>
    </row>
    <row r="27" spans="1:16" x14ac:dyDescent="0.2">
      <c r="A27" s="3">
        <v>116</v>
      </c>
      <c r="B27" s="3">
        <v>6</v>
      </c>
      <c r="C27" s="3" t="s">
        <v>24</v>
      </c>
      <c r="D27" s="3" t="s">
        <v>8</v>
      </c>
      <c r="E27" s="3" t="s">
        <v>14</v>
      </c>
      <c r="F27" s="3" t="s">
        <v>10</v>
      </c>
      <c r="G27" s="3">
        <v>307</v>
      </c>
      <c r="H27" s="3">
        <v>1</v>
      </c>
      <c r="I27" s="3">
        <v>1</v>
      </c>
      <c r="J27" s="3" t="s">
        <v>11</v>
      </c>
      <c r="K27" s="3">
        <v>19</v>
      </c>
      <c r="L27" s="3">
        <v>40</v>
      </c>
      <c r="M27" s="3">
        <v>30</v>
      </c>
      <c r="N27" s="3">
        <f>((G27*490.87)/((0.0625*K27)))/M27</f>
        <v>4230.0937543859645</v>
      </c>
      <c r="O27" s="3">
        <f>((H27*490.87)/((0.0625*K27)))/M27</f>
        <v>13.77880701754386</v>
      </c>
      <c r="P27" s="3">
        <f t="shared" si="0"/>
        <v>0.32467532467532467</v>
      </c>
    </row>
    <row r="28" spans="1:16" x14ac:dyDescent="0.2">
      <c r="A28" s="3">
        <v>117</v>
      </c>
      <c r="B28" s="3">
        <v>6</v>
      </c>
      <c r="C28" s="3" t="s">
        <v>24</v>
      </c>
      <c r="D28" s="3" t="s">
        <v>8</v>
      </c>
      <c r="E28" s="3" t="s">
        <v>14</v>
      </c>
      <c r="F28" s="3" t="s">
        <v>12</v>
      </c>
      <c r="G28" s="3">
        <v>300</v>
      </c>
      <c r="H28" s="3">
        <v>2</v>
      </c>
      <c r="I28" s="3">
        <v>3</v>
      </c>
      <c r="J28" s="3" t="s">
        <v>11</v>
      </c>
      <c r="K28" s="3">
        <v>23</v>
      </c>
      <c r="L28" s="3">
        <v>40</v>
      </c>
      <c r="M28" s="3">
        <v>30</v>
      </c>
      <c r="N28" s="3">
        <f>((G28*490.87)/((0.0625*K28)))/M28</f>
        <v>3414.7478260869561</v>
      </c>
      <c r="O28" s="3">
        <f>((H28*490.87)/((0.0625*K28)))/M28</f>
        <v>22.764985507246376</v>
      </c>
      <c r="P28" s="3">
        <f t="shared" si="0"/>
        <v>0.66225165562913912</v>
      </c>
    </row>
    <row r="29" spans="1:16" x14ac:dyDescent="0.2">
      <c r="A29" s="3">
        <v>123</v>
      </c>
      <c r="B29" s="3">
        <v>7</v>
      </c>
      <c r="C29" s="3" t="s">
        <v>24</v>
      </c>
      <c r="D29" s="3" t="s">
        <v>8</v>
      </c>
      <c r="E29" s="3" t="s">
        <v>9</v>
      </c>
      <c r="F29" s="3" t="s">
        <v>12</v>
      </c>
      <c r="G29" s="3">
        <v>312</v>
      </c>
      <c r="H29" s="3">
        <v>0</v>
      </c>
      <c r="I29" s="3">
        <v>0</v>
      </c>
      <c r="J29" s="3" t="s">
        <v>11</v>
      </c>
      <c r="K29" s="3">
        <v>34</v>
      </c>
      <c r="L29" s="3">
        <v>40</v>
      </c>
      <c r="M29" s="3">
        <v>30</v>
      </c>
      <c r="N29" s="3">
        <f>((G29*490.87)/((0.0625*K29)))/M29</f>
        <v>2402.375529411765</v>
      </c>
      <c r="O29" s="3">
        <f>((H29*490.87)/((0.0625*K29)))/M29</f>
        <v>0</v>
      </c>
      <c r="P29" s="3">
        <f t="shared" si="0"/>
        <v>0</v>
      </c>
    </row>
    <row r="30" spans="1:16" x14ac:dyDescent="0.2">
      <c r="A30" s="3">
        <v>128</v>
      </c>
      <c r="B30" s="3">
        <v>7</v>
      </c>
      <c r="C30" s="3" t="s">
        <v>24</v>
      </c>
      <c r="D30" s="3" t="s">
        <v>8</v>
      </c>
      <c r="E30" s="3" t="s">
        <v>14</v>
      </c>
      <c r="F30" s="3" t="s">
        <v>10</v>
      </c>
      <c r="G30" s="3">
        <v>301</v>
      </c>
      <c r="H30" s="3">
        <v>1</v>
      </c>
      <c r="I30" s="3">
        <v>1</v>
      </c>
      <c r="J30" s="3" t="s">
        <v>11</v>
      </c>
      <c r="K30" s="3">
        <v>20</v>
      </c>
      <c r="L30" s="3">
        <v>40</v>
      </c>
      <c r="M30" s="3">
        <v>30</v>
      </c>
      <c r="N30" s="3">
        <f>((G30*490.87)/((0.0625*K30)))/M30</f>
        <v>3940.0498666666667</v>
      </c>
      <c r="O30" s="3">
        <f>((H30*490.87)/((0.0625*K30)))/M30</f>
        <v>13.089866666666667</v>
      </c>
      <c r="P30" s="3">
        <f t="shared" si="0"/>
        <v>0.33112582781456956</v>
      </c>
    </row>
    <row r="31" spans="1:16" x14ac:dyDescent="0.2">
      <c r="A31" s="3">
        <v>129</v>
      </c>
      <c r="B31" s="3">
        <v>7</v>
      </c>
      <c r="C31" s="3" t="s">
        <v>24</v>
      </c>
      <c r="D31" s="3" t="s">
        <v>8</v>
      </c>
      <c r="E31" s="3" t="s">
        <v>14</v>
      </c>
      <c r="F31" s="3" t="s">
        <v>12</v>
      </c>
      <c r="G31" s="3">
        <v>319</v>
      </c>
      <c r="H31" s="3">
        <v>2</v>
      </c>
      <c r="I31" s="3">
        <v>3</v>
      </c>
      <c r="J31" s="3" t="s">
        <v>11</v>
      </c>
      <c r="K31" s="3">
        <v>21</v>
      </c>
      <c r="L31" s="3">
        <v>40</v>
      </c>
      <c r="M31" s="3">
        <v>30</v>
      </c>
      <c r="N31" s="3">
        <f>((G31*490.87)/((0.0625*K31)))/M31</f>
        <v>3976.826158730159</v>
      </c>
      <c r="O31" s="3">
        <f>((H31*490.87)/((0.0625*K31)))/M31</f>
        <v>24.933079365079365</v>
      </c>
      <c r="P31" s="3">
        <f t="shared" si="0"/>
        <v>0.62305295950155759</v>
      </c>
    </row>
    <row r="32" spans="1:16" x14ac:dyDescent="0.2">
      <c r="A32" s="3">
        <v>134</v>
      </c>
      <c r="B32" s="3">
        <v>8</v>
      </c>
      <c r="C32" s="3" t="s">
        <v>24</v>
      </c>
      <c r="D32" s="3" t="s">
        <v>8</v>
      </c>
      <c r="E32" s="3" t="s">
        <v>9</v>
      </c>
      <c r="F32" s="3" t="s">
        <v>10</v>
      </c>
      <c r="G32" s="3">
        <v>100</v>
      </c>
      <c r="H32" s="3">
        <v>0</v>
      </c>
      <c r="I32" s="3">
        <v>0</v>
      </c>
      <c r="J32" s="3" t="s">
        <v>11</v>
      </c>
      <c r="K32" s="3">
        <v>64</v>
      </c>
      <c r="L32" s="3">
        <v>40</v>
      </c>
      <c r="M32" s="3">
        <v>30</v>
      </c>
      <c r="N32" s="3">
        <f>((G32*490.87)/((0.0625*K32)))/M32</f>
        <v>409.05833333333334</v>
      </c>
      <c r="O32" s="3">
        <f>((H32*490.87)/((0.0625*K32)))/M32</f>
        <v>0</v>
      </c>
      <c r="P32" s="3">
        <f t="shared" si="0"/>
        <v>0</v>
      </c>
    </row>
    <row r="33" spans="1:16" x14ac:dyDescent="0.2">
      <c r="A33" s="3">
        <v>135</v>
      </c>
      <c r="B33" s="3">
        <v>8</v>
      </c>
      <c r="C33" s="3" t="s">
        <v>24</v>
      </c>
      <c r="D33" s="3" t="s">
        <v>8</v>
      </c>
      <c r="E33" s="3" t="s">
        <v>9</v>
      </c>
      <c r="F33" s="3" t="s">
        <v>12</v>
      </c>
      <c r="G33" s="3">
        <v>300</v>
      </c>
      <c r="H33" s="3">
        <v>0</v>
      </c>
      <c r="I33" s="3">
        <v>0</v>
      </c>
      <c r="J33" s="3" t="s">
        <v>11</v>
      </c>
      <c r="K33" s="3">
        <v>45</v>
      </c>
      <c r="L33" s="3">
        <v>40</v>
      </c>
      <c r="M33" s="3">
        <v>30</v>
      </c>
      <c r="N33" s="3">
        <f>((G33*490.87)/((0.0625*K33)))/M33</f>
        <v>1745.3155555555556</v>
      </c>
      <c r="O33" s="3">
        <f>((H33*490.87)/((0.0625*K33)))/M33</f>
        <v>0</v>
      </c>
      <c r="P33" s="3">
        <f t="shared" si="0"/>
        <v>0</v>
      </c>
    </row>
    <row r="34" spans="1:16" x14ac:dyDescent="0.2">
      <c r="A34" s="3">
        <v>140</v>
      </c>
      <c r="B34" s="3">
        <v>8</v>
      </c>
      <c r="C34" s="3" t="s">
        <v>24</v>
      </c>
      <c r="D34" s="3" t="s">
        <v>8</v>
      </c>
      <c r="E34" s="3" t="s">
        <v>14</v>
      </c>
      <c r="F34" s="3" t="s">
        <v>10</v>
      </c>
      <c r="G34" s="3">
        <v>303</v>
      </c>
      <c r="H34" s="3">
        <v>3</v>
      </c>
      <c r="I34" s="3">
        <v>8</v>
      </c>
      <c r="J34" s="3" t="s">
        <v>11</v>
      </c>
      <c r="K34" s="3">
        <v>65</v>
      </c>
      <c r="L34" s="3">
        <v>40</v>
      </c>
      <c r="M34" s="3">
        <v>30</v>
      </c>
      <c r="N34" s="3">
        <f>((G34*490.87)/((0.0625*K34)))/M34</f>
        <v>1220.3783384615385</v>
      </c>
      <c r="O34" s="3">
        <f>((H34*490.87)/((0.0625*K34)))/M34</f>
        <v>12.082953846153847</v>
      </c>
      <c r="P34" s="3">
        <f t="shared" si="0"/>
        <v>0.98039215686274506</v>
      </c>
    </row>
    <row r="35" spans="1:16" x14ac:dyDescent="0.2">
      <c r="A35" s="3">
        <v>141</v>
      </c>
      <c r="B35" s="3">
        <v>8</v>
      </c>
      <c r="C35" s="3" t="s">
        <v>24</v>
      </c>
      <c r="D35" s="3" t="s">
        <v>8</v>
      </c>
      <c r="E35" s="3" t="s">
        <v>14</v>
      </c>
      <c r="F35" s="3" t="s">
        <v>12</v>
      </c>
      <c r="G35" s="3">
        <v>150</v>
      </c>
      <c r="H35" s="3">
        <v>3</v>
      </c>
      <c r="I35" s="3">
        <v>4</v>
      </c>
      <c r="J35" s="3" t="s">
        <v>11</v>
      </c>
      <c r="K35" s="3">
        <v>32</v>
      </c>
      <c r="L35" s="3">
        <v>40</v>
      </c>
      <c r="M35" s="3">
        <v>30</v>
      </c>
      <c r="N35" s="3">
        <f>((G35*490.87)/((0.0625*K35)))/M35</f>
        <v>1227.175</v>
      </c>
      <c r="O35" s="3">
        <f>((H35*490.87)/((0.0625*K35)))/M35</f>
        <v>24.543500000000002</v>
      </c>
      <c r="P35" s="3">
        <f t="shared" si="0"/>
        <v>1.9607843137254901</v>
      </c>
    </row>
    <row r="36" spans="1:16" x14ac:dyDescent="0.2">
      <c r="A36" s="3">
        <v>146</v>
      </c>
      <c r="B36" s="3">
        <v>9</v>
      </c>
      <c r="C36" s="3" t="s">
        <v>24</v>
      </c>
      <c r="D36" s="3" t="s">
        <v>8</v>
      </c>
      <c r="E36" s="3" t="s">
        <v>9</v>
      </c>
      <c r="F36" s="3" t="s">
        <v>10</v>
      </c>
      <c r="G36" s="3">
        <v>303</v>
      </c>
      <c r="H36" s="3">
        <v>1</v>
      </c>
      <c r="I36" s="3">
        <v>1</v>
      </c>
      <c r="J36" s="3" t="s">
        <v>15</v>
      </c>
      <c r="K36" s="3">
        <v>63</v>
      </c>
      <c r="L36" s="3">
        <v>40</v>
      </c>
      <c r="M36" s="3">
        <v>30</v>
      </c>
      <c r="N36" s="3">
        <f>((G36*490.87)/((0.0625*K36)))/M36</f>
        <v>1259.1205079365079</v>
      </c>
      <c r="O36" s="3">
        <f>((H36*490.87)/((0.0625*K36)))/M36</f>
        <v>4.1555132275132278</v>
      </c>
      <c r="P36" s="3">
        <f t="shared" si="0"/>
        <v>0.3289473684210526</v>
      </c>
    </row>
    <row r="37" spans="1:16" x14ac:dyDescent="0.2">
      <c r="A37" s="3">
        <v>147</v>
      </c>
      <c r="B37" s="3">
        <v>9</v>
      </c>
      <c r="C37" s="3" t="s">
        <v>24</v>
      </c>
      <c r="D37" s="3" t="s">
        <v>8</v>
      </c>
      <c r="E37" s="3" t="s">
        <v>9</v>
      </c>
      <c r="F37" s="3" t="s">
        <v>12</v>
      </c>
      <c r="G37" s="3">
        <v>307</v>
      </c>
      <c r="H37" s="3">
        <v>0</v>
      </c>
      <c r="I37" s="3">
        <v>0</v>
      </c>
      <c r="J37" s="3" t="s">
        <v>15</v>
      </c>
      <c r="K37" s="3">
        <v>79</v>
      </c>
      <c r="L37" s="3">
        <v>40</v>
      </c>
      <c r="M37" s="3">
        <v>30</v>
      </c>
      <c r="N37" s="3">
        <f>((G37*490.87)/((0.0625*K37)))/M37</f>
        <v>1017.3643206751054</v>
      </c>
      <c r="O37" s="3">
        <f>((H37*490.87)/((0.0625*K37)))/M37</f>
        <v>0</v>
      </c>
      <c r="P37" s="3">
        <f t="shared" si="0"/>
        <v>0</v>
      </c>
    </row>
    <row r="38" spans="1:16" x14ac:dyDescent="0.2">
      <c r="A38" s="3">
        <v>154</v>
      </c>
      <c r="B38" s="3">
        <v>9</v>
      </c>
      <c r="C38" s="3" t="s">
        <v>24</v>
      </c>
      <c r="D38" s="3" t="s">
        <v>8</v>
      </c>
      <c r="E38" s="3" t="s">
        <v>14</v>
      </c>
      <c r="F38" s="3" t="s">
        <v>10</v>
      </c>
      <c r="G38" s="3">
        <v>306</v>
      </c>
      <c r="H38" s="3">
        <v>2</v>
      </c>
      <c r="I38" s="3">
        <v>3</v>
      </c>
      <c r="J38" s="3" t="s">
        <v>15</v>
      </c>
      <c r="K38" s="3">
        <v>41</v>
      </c>
      <c r="L38" s="3">
        <v>40</v>
      </c>
      <c r="M38" s="3">
        <v>30</v>
      </c>
      <c r="N38" s="3">
        <f>((G38*490.87)/((0.0625*K38)))/M38</f>
        <v>1953.9020487804878</v>
      </c>
      <c r="O38" s="3">
        <f>((H38*490.87)/((0.0625*K38)))/M38</f>
        <v>12.77060162601626</v>
      </c>
      <c r="P38" s="3">
        <f t="shared" si="0"/>
        <v>0.64935064935064934</v>
      </c>
    </row>
    <row r="39" spans="1:16" x14ac:dyDescent="0.2">
      <c r="A39" s="3">
        <v>155</v>
      </c>
      <c r="B39" s="3">
        <v>9</v>
      </c>
      <c r="C39" s="3" t="s">
        <v>24</v>
      </c>
      <c r="D39" s="3" t="s">
        <v>8</v>
      </c>
      <c r="E39" s="3" t="s">
        <v>14</v>
      </c>
      <c r="F39" s="3" t="s">
        <v>12</v>
      </c>
      <c r="G39" s="3">
        <v>302</v>
      </c>
      <c r="H39" s="3">
        <v>1</v>
      </c>
      <c r="I39" s="3">
        <v>1</v>
      </c>
      <c r="J39" s="3" t="s">
        <v>15</v>
      </c>
      <c r="K39" s="3">
        <v>46</v>
      </c>
      <c r="L39" s="3">
        <v>40</v>
      </c>
      <c r="M39" s="3">
        <v>30</v>
      </c>
      <c r="N39" s="3">
        <f>((G39*490.87)/((0.0625*K39)))/M39</f>
        <v>1718.7564057971015</v>
      </c>
      <c r="O39" s="3">
        <f>((H39*490.87)/((0.0625*K39)))/M39</f>
        <v>5.691246376811594</v>
      </c>
      <c r="P39" s="3">
        <f t="shared" si="0"/>
        <v>0.33003300330033003</v>
      </c>
    </row>
    <row r="40" spans="1:16" x14ac:dyDescent="0.2">
      <c r="A40" s="3">
        <v>162</v>
      </c>
      <c r="B40" s="3">
        <v>10</v>
      </c>
      <c r="C40" s="3" t="s">
        <v>24</v>
      </c>
      <c r="D40" s="3" t="s">
        <v>8</v>
      </c>
      <c r="E40" s="3" t="s">
        <v>9</v>
      </c>
      <c r="F40" s="3" t="s">
        <v>10</v>
      </c>
      <c r="G40" s="3">
        <v>305</v>
      </c>
      <c r="H40" s="3">
        <v>0</v>
      </c>
      <c r="I40" s="3">
        <v>0</v>
      </c>
      <c r="J40" s="3" t="s">
        <v>15</v>
      </c>
      <c r="K40" s="3">
        <v>37</v>
      </c>
      <c r="L40" s="3">
        <v>40</v>
      </c>
      <c r="M40" s="3">
        <v>10</v>
      </c>
      <c r="N40" s="3">
        <f>((G40*490.87)/((0.0625*K40)))/M40</f>
        <v>6474.1772972972976</v>
      </c>
      <c r="O40" s="3">
        <f>((H40*490.87)/((0.0625*K40)))/M40</f>
        <v>0</v>
      </c>
      <c r="P40" s="3">
        <f t="shared" si="0"/>
        <v>0</v>
      </c>
    </row>
    <row r="41" spans="1:16" x14ac:dyDescent="0.2">
      <c r="A41" s="3">
        <v>163</v>
      </c>
      <c r="B41" s="3">
        <v>10</v>
      </c>
      <c r="C41" s="3" t="s">
        <v>24</v>
      </c>
      <c r="D41" s="3" t="s">
        <v>8</v>
      </c>
      <c r="E41" s="3" t="s">
        <v>9</v>
      </c>
      <c r="F41" s="3" t="s">
        <v>12</v>
      </c>
      <c r="G41" s="3">
        <v>307</v>
      </c>
      <c r="H41" s="3">
        <v>0</v>
      </c>
      <c r="I41" s="3">
        <v>0</v>
      </c>
      <c r="J41" s="3" t="s">
        <v>15</v>
      </c>
      <c r="K41" s="3">
        <v>44</v>
      </c>
      <c r="L41" s="3">
        <v>40</v>
      </c>
      <c r="M41" s="3">
        <v>10</v>
      </c>
      <c r="N41" s="3">
        <f>((G41*490.87)/((0.0625*K41)))/M41</f>
        <v>5479.894181818182</v>
      </c>
      <c r="O41" s="3">
        <f>((H41*490.87)/((0.0625*K41)))/M41</f>
        <v>0</v>
      </c>
      <c r="P41" s="3">
        <f t="shared" si="0"/>
        <v>0</v>
      </c>
    </row>
    <row r="42" spans="1:16" x14ac:dyDescent="0.2">
      <c r="A42" s="3">
        <v>170</v>
      </c>
      <c r="B42" s="3">
        <v>10</v>
      </c>
      <c r="C42" s="3" t="s">
        <v>24</v>
      </c>
      <c r="D42" s="3" t="s">
        <v>8</v>
      </c>
      <c r="E42" s="3" t="s">
        <v>14</v>
      </c>
      <c r="F42" s="3" t="s">
        <v>10</v>
      </c>
      <c r="G42" s="3">
        <v>310</v>
      </c>
      <c r="H42" s="3">
        <v>5</v>
      </c>
      <c r="I42" s="3">
        <v>8</v>
      </c>
      <c r="J42" s="3" t="s">
        <v>15</v>
      </c>
      <c r="K42" s="3">
        <v>41</v>
      </c>
      <c r="L42" s="3">
        <v>40</v>
      </c>
      <c r="M42" s="3">
        <v>10</v>
      </c>
      <c r="N42" s="3">
        <f>((G42*490.87)/((0.0625*K42)))/M42</f>
        <v>5938.3297560975616</v>
      </c>
      <c r="O42" s="3">
        <f>((H42*490.87)/((0.0625*K42)))/M42</f>
        <v>95.779512195121953</v>
      </c>
      <c r="P42" s="3">
        <f t="shared" si="0"/>
        <v>1.5873015873015872</v>
      </c>
    </row>
    <row r="43" spans="1:16" x14ac:dyDescent="0.2">
      <c r="A43" s="3">
        <v>171</v>
      </c>
      <c r="B43" s="3">
        <v>10</v>
      </c>
      <c r="C43" s="3" t="s">
        <v>24</v>
      </c>
      <c r="D43" s="3" t="s">
        <v>8</v>
      </c>
      <c r="E43" s="3" t="s">
        <v>14</v>
      </c>
      <c r="F43" s="3" t="s">
        <v>12</v>
      </c>
      <c r="G43" s="3">
        <v>306</v>
      </c>
      <c r="H43" s="3">
        <v>6</v>
      </c>
      <c r="I43" s="3">
        <v>7</v>
      </c>
      <c r="J43" s="3" t="s">
        <v>15</v>
      </c>
      <c r="K43" s="3">
        <v>31</v>
      </c>
      <c r="L43" s="3">
        <v>40</v>
      </c>
      <c r="M43" s="3">
        <v>10</v>
      </c>
      <c r="N43" s="3">
        <f>((G43*490.87)/((0.0625*K43)))/M43</f>
        <v>7752.5790967741941</v>
      </c>
      <c r="O43" s="3">
        <f>((H43*490.87)/((0.0625*K43)))/M43</f>
        <v>152.01135483870968</v>
      </c>
      <c r="P43" s="3">
        <f t="shared" si="0"/>
        <v>1.9230769230769231</v>
      </c>
    </row>
  </sheetData>
  <autoFilter ref="A1:Q43" xr:uid="{E1EB1452-0E71-964B-82D4-D9AB144F5027}">
    <sortState xmlns:xlrd2="http://schemas.microsoft.com/office/spreadsheetml/2017/richdata2" ref="A2:Q43">
      <sortCondition ref="B1:B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2025-09-15T16:35:49Z</dcterms:created>
  <dcterms:modified xsi:type="dcterms:W3CDTF">2025-09-15T16:46:13Z</dcterms:modified>
</cp:coreProperties>
</file>