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DWARDCO\Desktop\briefcase\rotational program\meme dream\"/>
    </mc:Choice>
  </mc:AlternateContent>
  <bookViews>
    <workbookView xWindow="0" yWindow="0" windowWidth="15945" windowHeight="5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O3" i="1"/>
  <c r="O20" i="1" l="1"/>
  <c r="P20" i="1"/>
  <c r="O19" i="1"/>
  <c r="P19" i="1"/>
  <c r="O18" i="1"/>
  <c r="P18" i="1"/>
  <c r="O17" i="1"/>
  <c r="P17" i="1"/>
  <c r="O16" i="1"/>
  <c r="P16" i="1"/>
  <c r="Q20" i="1" l="1"/>
  <c r="Q19" i="1"/>
  <c r="Q17" i="1"/>
  <c r="Q18" i="1"/>
  <c r="Q16" i="1"/>
  <c r="P4" i="1"/>
  <c r="P5" i="1"/>
  <c r="P6" i="1"/>
  <c r="P7" i="1"/>
  <c r="P8" i="1"/>
  <c r="P9" i="1"/>
  <c r="P10" i="1"/>
  <c r="P11" i="1"/>
  <c r="P12" i="1"/>
  <c r="P13" i="1"/>
  <c r="P14" i="1"/>
  <c r="P15" i="1"/>
  <c r="O2" i="1" l="1"/>
  <c r="Q2" i="1" s="1"/>
  <c r="Q3" i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</calcChain>
</file>

<file path=xl/sharedStrings.xml><?xml version="1.0" encoding="utf-8"?>
<sst xmlns="http://schemas.openxmlformats.org/spreadsheetml/2006/main" count="38" uniqueCount="38">
  <si>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</si>
  <si>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</si>
  <si>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</si>
  <si>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</si>
  <si>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</si>
  <si>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</si>
  <si>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</si>
  <si>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</si>
  <si>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</si>
  <si>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</si>
  <si>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No Response</t>
  </si>
  <si>
    <t>Don't get it</t>
  </si>
  <si>
    <t>Recipient</t>
  </si>
  <si>
    <t>0</t>
  </si>
  <si>
    <t>NGO, WILLIAM</t>
  </si>
  <si>
    <t>MCKAY, TAYELOR</t>
  </si>
  <si>
    <t>LANDIS, SAMANTHA</t>
  </si>
  <si>
    <t>LITCHMAN, ELI</t>
  </si>
  <si>
    <t>MARKLEY, ALEXANDER</t>
  </si>
  <si>
    <t>HENNING, BRYN</t>
  </si>
  <si>
    <t>PRIETO, DAVID</t>
  </si>
  <si>
    <t>STUMPS, DORIS</t>
  </si>
  <si>
    <t>JOSEY, JON</t>
  </si>
  <si>
    <t>RILEY, MEGAN</t>
  </si>
  <si>
    <t>PEREZ, MELISSA</t>
  </si>
  <si>
    <t>MELLOR, MIRANDA</t>
  </si>
  <si>
    <t>MOORE, TREVEN</t>
  </si>
  <si>
    <t>DAVIS, TORI</t>
  </si>
  <si>
    <t>Average Vote</t>
  </si>
  <si>
    <t>Vote Percentage</t>
  </si>
  <si>
    <t>BOLES, DESIRAE</t>
  </si>
  <si>
    <t>CAI, ANDREW</t>
  </si>
  <si>
    <t>HUYNH, KIEU</t>
  </si>
  <si>
    <t>NOH, WILLIAM</t>
  </si>
  <si>
    <t>RODRIGUEZ, JONATHAN</t>
  </si>
  <si>
    <t>Weighted Response</t>
  </si>
  <si>
    <t>Min Vote</t>
  </si>
  <si>
    <t>Max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</si>
</sst>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Voting Results Tracker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126</c:v>
                </c:pt>
                <c:pt idx="2">
                  <c:v>0</c:v>
                </c:pt>
                <c:pt idx="3">
                  <c:v>26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23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31</c:v>
                </c:pt>
                <c:pt idx="12">
                  <c:v>70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58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75</c:v>
                </c:pt>
                <c:pt idx="8">
                  <c:v>79</c:v>
                </c:pt>
                <c:pt idx="9">
                  <c:v>6</c:v>
                </c:pt>
                <c:pt idx="10">
                  <c:v>1</c:v>
                </c:pt>
                <c:pt idx="11">
                  <c:v>32</c:v>
                </c:pt>
                <c:pt idx="12">
                  <c:v>44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2</c:v>
                </c:pt>
                <c:pt idx="7">
                  <c:v>97</c:v>
                </c:pt>
                <c:pt idx="8">
                  <c:v>94</c:v>
                </c:pt>
                <c:pt idx="9">
                  <c:v>3</c:v>
                </c:pt>
                <c:pt idx="10">
                  <c:v>0</c:v>
                </c:pt>
                <c:pt idx="11">
                  <c:v>43</c:v>
                </c:pt>
                <c:pt idx="12">
                  <c:v>47</c:v>
                </c:pt>
                <c:pt idx="13">
                  <c:v>10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7</c:v>
                </c:pt>
                <c:pt idx="7">
                  <c:v>34</c:v>
                </c:pt>
                <c:pt idx="8">
                  <c:v>29</c:v>
                </c:pt>
                <c:pt idx="9">
                  <c:v>5</c:v>
                </c:pt>
                <c:pt idx="10">
                  <c:v>1</c:v>
                </c:pt>
                <c:pt idx="11">
                  <c:v>43</c:v>
                </c:pt>
                <c:pt idx="12">
                  <c:v>29</c:v>
                </c:pt>
                <c:pt idx="13">
                  <c:v>11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16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20</c:v>
                </c:pt>
                <c:pt idx="12">
                  <c:v>16</c:v>
                </c:pt>
                <c:pt idx="13">
                  <c:v>18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13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Sheet1!$J$2:$J$20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Sheet1!$K$2:$K$20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Sheet1!$L$2:$L$20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Don't get it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Sheet1!$M$2:$M$20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No Response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Sheet1!$N$2:$N$20</c:f>
              <c:numCache>
                <c:formatCode>General</c:formatCode>
                <c:ptCount val="19"/>
                <c:pt idx="0">
                  <c:v>241</c:v>
                </c:pt>
                <c:pt idx="1">
                  <c:v>10</c:v>
                </c:pt>
                <c:pt idx="2">
                  <c:v>240</c:v>
                </c:pt>
                <c:pt idx="3">
                  <c:v>210</c:v>
                </c:pt>
                <c:pt idx="4">
                  <c:v>203</c:v>
                </c:pt>
                <c:pt idx="5">
                  <c:v>241</c:v>
                </c:pt>
                <c:pt idx="6">
                  <c:v>213</c:v>
                </c:pt>
                <c:pt idx="7">
                  <c:v>6</c:v>
                </c:pt>
                <c:pt idx="8">
                  <c:v>11</c:v>
                </c:pt>
                <c:pt idx="9">
                  <c:v>173</c:v>
                </c:pt>
                <c:pt idx="10">
                  <c:v>160</c:v>
                </c:pt>
                <c:pt idx="11">
                  <c:v>15</c:v>
                </c:pt>
                <c:pt idx="12">
                  <c:v>16</c:v>
                </c:pt>
                <c:pt idx="13">
                  <c:v>190</c:v>
                </c:pt>
                <c:pt idx="14">
                  <c:v>40</c:v>
                </c:pt>
                <c:pt idx="15">
                  <c:v>37</c:v>
                </c:pt>
                <c:pt idx="16">
                  <c:v>41</c:v>
                </c:pt>
                <c:pt idx="17">
                  <c:v>18</c:v>
                </c:pt>
                <c:pt idx="18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922464"/>
        <c:axId val="228337920"/>
      </c:barChart>
      <c:lineChart>
        <c:grouping val="standard"/>
        <c:varyColors val="0"/>
        <c:ser>
          <c:idx val="13"/>
          <c:order val="13"/>
          <c:tx>
            <c:strRef>
              <c:f>Sheet1!$O$1</c:f>
              <c:strCache>
                <c:ptCount val="1"/>
                <c:pt idx="0">
                  <c:v>Average Vote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Sheet1!$O$2:$O$20</c:f>
              <c:numCache>
                <c:formatCode>General</c:formatCode>
                <c:ptCount val="19"/>
                <c:pt idx="0">
                  <c:v>0</c:v>
                </c:pt>
                <c:pt idx="1">
                  <c:v>9.1774891774891767</c:v>
                </c:pt>
                <c:pt idx="2">
                  <c:v>9</c:v>
                </c:pt>
                <c:pt idx="3">
                  <c:v>9.5483870967741939</c:v>
                </c:pt>
                <c:pt idx="4">
                  <c:v>7.3783783783783781</c:v>
                </c:pt>
                <c:pt idx="5">
                  <c:v>0</c:v>
                </c:pt>
                <c:pt idx="6">
                  <c:v>7.5454545454545459</c:v>
                </c:pt>
                <c:pt idx="7">
                  <c:v>8.3191489361702136</c:v>
                </c:pt>
                <c:pt idx="8">
                  <c:v>8.4608695652173918</c:v>
                </c:pt>
                <c:pt idx="9">
                  <c:v>7.625</c:v>
                </c:pt>
                <c:pt idx="10">
                  <c:v>6</c:v>
                </c:pt>
                <c:pt idx="11">
                  <c:v>7.9425287356321839</c:v>
                </c:pt>
                <c:pt idx="12">
                  <c:v>8.1644444444444453</c:v>
                </c:pt>
                <c:pt idx="13">
                  <c:v>7.365384615384615</c:v>
                </c:pt>
                <c:pt idx="14">
                  <c:v>6.25</c:v>
                </c:pt>
                <c:pt idx="15">
                  <c:v>3.8666666666666667</c:v>
                </c:pt>
                <c:pt idx="16">
                  <c:v>5.8181818181818183</c:v>
                </c:pt>
                <c:pt idx="17">
                  <c:v>6.6470588235294121</c:v>
                </c:pt>
                <c:pt idx="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38704"/>
        <c:axId val="228335960"/>
      </c:lineChart>
      <c:catAx>
        <c:axId val="1289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7920"/>
        <c:crosses val="autoZero"/>
        <c:auto val="1"/>
        <c:lblAlgn val="ctr"/>
        <c:lblOffset val="100"/>
        <c:noMultiLvlLbl val="0"/>
      </c:catAx>
      <c:valAx>
        <c:axId val="228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2464"/>
        <c:crosses val="autoZero"/>
        <c:crossBetween val="between"/>
      </c:valAx>
      <c:valAx>
        <c:axId val="228335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8704"/>
        <c:crosses val="max"/>
        <c:crossBetween val="between"/>
      </c:valAx>
      <c:catAx>
        <c:axId val="22833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335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Voting Results Tracker ("Don't get</a:t>
            </a:r>
            <a:r>
              <a:rPr lang="en-US" baseline="0"/>
              <a:t> it" and "</a:t>
            </a:r>
            <a:r>
              <a:rPr lang="en-US"/>
              <a:t>No Response" removed)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126</c:v>
                </c:pt>
                <c:pt idx="2">
                  <c:v>0</c:v>
                </c:pt>
                <c:pt idx="3">
                  <c:v>26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23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31</c:v>
                </c:pt>
                <c:pt idx="12">
                  <c:v>70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58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75</c:v>
                </c:pt>
                <c:pt idx="8">
                  <c:v>79</c:v>
                </c:pt>
                <c:pt idx="9">
                  <c:v>6</c:v>
                </c:pt>
                <c:pt idx="10">
                  <c:v>1</c:v>
                </c:pt>
                <c:pt idx="11">
                  <c:v>32</c:v>
                </c:pt>
                <c:pt idx="12">
                  <c:v>44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2</c:v>
                </c:pt>
                <c:pt idx="7">
                  <c:v>97</c:v>
                </c:pt>
                <c:pt idx="8">
                  <c:v>94</c:v>
                </c:pt>
                <c:pt idx="9">
                  <c:v>3</c:v>
                </c:pt>
                <c:pt idx="10">
                  <c:v>0</c:v>
                </c:pt>
                <c:pt idx="11">
                  <c:v>43</c:v>
                </c:pt>
                <c:pt idx="12">
                  <c:v>47</c:v>
                </c:pt>
                <c:pt idx="13">
                  <c:v>10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7</c:v>
                </c:pt>
                <c:pt idx="7">
                  <c:v>34</c:v>
                </c:pt>
                <c:pt idx="8">
                  <c:v>29</c:v>
                </c:pt>
                <c:pt idx="9">
                  <c:v>5</c:v>
                </c:pt>
                <c:pt idx="10">
                  <c:v>1</c:v>
                </c:pt>
                <c:pt idx="11">
                  <c:v>43</c:v>
                </c:pt>
                <c:pt idx="12">
                  <c:v>29</c:v>
                </c:pt>
                <c:pt idx="13">
                  <c:v>11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16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20</c:v>
                </c:pt>
                <c:pt idx="12">
                  <c:v>16</c:v>
                </c:pt>
                <c:pt idx="13">
                  <c:v>18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13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Sheet1!$J$2:$J$20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Sheet1!$K$2:$K$20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Sheet1!$L$2:$L$20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32040"/>
        <c:axId val="228336744"/>
      </c:barChart>
      <c:catAx>
        <c:axId val="22833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6744"/>
        <c:crosses val="autoZero"/>
        <c:auto val="1"/>
        <c:lblAlgn val="ctr"/>
        <c:lblOffset val="100"/>
        <c:noMultiLvlLbl val="0"/>
      </c:catAx>
      <c:valAx>
        <c:axId val="2283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Voting Scores (Response</a:t>
            </a:r>
            <a:r>
              <a:rPr lang="en-US" baseline="0"/>
              <a:t> Percentage * Average Score)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Weighted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MARKLEY, ALEXANDER</c:v>
                </c:pt>
                <c:pt idx="1">
                  <c:v>HENNING, BRYN</c:v>
                </c:pt>
                <c:pt idx="2">
                  <c:v>PRIETO, DAVID</c:v>
                </c:pt>
                <c:pt idx="3">
                  <c:v>STUMPS, DORIS</c:v>
                </c:pt>
                <c:pt idx="4">
                  <c:v>LITCHMAN, ELI</c:v>
                </c:pt>
                <c:pt idx="5">
                  <c:v>JOSEY, JON</c:v>
                </c:pt>
                <c:pt idx="6">
                  <c:v>RILEY, MEGAN</c:v>
                </c:pt>
                <c:pt idx="7">
                  <c:v>PEREZ, MELISSA</c:v>
                </c:pt>
                <c:pt idx="8">
                  <c:v>MELLOR, MIRANDA</c:v>
                </c:pt>
                <c:pt idx="9">
                  <c:v>LANDIS, SAMANTHA</c:v>
                </c:pt>
                <c:pt idx="10">
                  <c:v>MCKAY, TAYELOR</c:v>
                </c:pt>
                <c:pt idx="11">
                  <c:v>DAVIS, TORI</c:v>
                </c:pt>
                <c:pt idx="12">
                  <c:v>MOORE, TREVEN</c:v>
                </c:pt>
                <c:pt idx="13">
                  <c:v>NGO, WILLIAM</c:v>
                </c:pt>
                <c:pt idx="14">
                  <c:v>BOLES, DESIRAE</c:v>
                </c:pt>
                <c:pt idx="15">
                  <c:v>CAI, ANDREW</c:v>
                </c:pt>
                <c:pt idx="16">
                  <c:v>HUYNH, KIEU</c:v>
                </c:pt>
                <c:pt idx="17">
                  <c:v>NOH, WILLIAM</c:v>
                </c:pt>
                <c:pt idx="18">
                  <c:v>RODRIGUEZ, JONATHAN</c:v>
                </c:pt>
              </c:strCache>
            </c:strRef>
          </c:cat>
          <c:val>
            <c:numRef>
              <c:f>Sheet1!$Q$2:$Q$20</c:f>
              <c:numCache>
                <c:formatCode>General</c:formatCode>
                <c:ptCount val="19"/>
                <c:pt idx="0">
                  <c:v>0</c:v>
                </c:pt>
                <c:pt idx="1">
                  <c:v>8.7966804979253101</c:v>
                </c:pt>
                <c:pt idx="2">
                  <c:v>3.7344398340248962E-2</c:v>
                </c:pt>
                <c:pt idx="3">
                  <c:v>1.2282157676348546</c:v>
                </c:pt>
                <c:pt idx="4">
                  <c:v>1.1375</c:v>
                </c:pt>
                <c:pt idx="5">
                  <c:v>0</c:v>
                </c:pt>
                <c:pt idx="6">
                  <c:v>0.3705357142857143</c:v>
                </c:pt>
                <c:pt idx="7">
                  <c:v>8.1120331950207483</c:v>
                </c:pt>
                <c:pt idx="8">
                  <c:v>8.0746887966804994</c:v>
                </c:pt>
                <c:pt idx="9">
                  <c:v>0.64550264550264547</c:v>
                </c:pt>
                <c:pt idx="10">
                  <c:v>0.18181818181818182</c:v>
                </c:pt>
                <c:pt idx="11">
                  <c:v>7.3121693121693117</c:v>
                </c:pt>
                <c:pt idx="12">
                  <c:v>7.6224066390041489</c:v>
                </c:pt>
                <c:pt idx="13">
                  <c:v>1.5826446280991735</c:v>
                </c:pt>
                <c:pt idx="14">
                  <c:v>1.4423076923076923</c:v>
                </c:pt>
                <c:pt idx="15">
                  <c:v>1.1153846153846152</c:v>
                </c:pt>
                <c:pt idx="16">
                  <c:v>1.2307692307692308</c:v>
                </c:pt>
                <c:pt idx="17">
                  <c:v>4.3461538461538467</c:v>
                </c:pt>
                <c:pt idx="18">
                  <c:v>0.76923076923076938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37136"/>
        <c:axId val="228338312"/>
      </c:barChart>
      <c:catAx>
        <c:axId val="2283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8312"/>
        <c:crosses val="autoZero"/>
        <c:auto val="1"/>
        <c:lblAlgn val="ctr"/>
        <c:lblOffset val="100"/>
        <c:noMultiLvlLbl val="0"/>
      </c:catAx>
      <c:valAx>
        <c:axId val="22833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MARKLEY, ALEXANDER</c:v>
                </c:pt>
              </c:strCache>
            </c:strRef>
          </c:tx>
          <c:spPr>
            <a:effectLst/>
          </c:spPr>
          <c:marker>
            <c:symbol val="none"/>
          </c:marker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HENNING, BRYN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126</c:v>
                </c:pt>
                <c:pt idx="1">
                  <c:v>58</c:v>
                </c:pt>
                <c:pt idx="2">
                  <c:v>24</c:v>
                </c:pt>
                <c:pt idx="3">
                  <c:v>13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PRIETO, DAVID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STUMPS, DORIS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26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LITCHMAN, ELI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JOSEY, JON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RILEY, MEGAN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Sheet1!$B$8:$L$8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PEREZ, MELISSA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Sheet1!$B$9:$L$9</c:f>
              <c:numCache>
                <c:formatCode>General</c:formatCode>
                <c:ptCount val="11"/>
                <c:pt idx="0">
                  <c:v>23</c:v>
                </c:pt>
                <c:pt idx="1">
                  <c:v>75</c:v>
                </c:pt>
                <c:pt idx="2">
                  <c:v>97</c:v>
                </c:pt>
                <c:pt idx="3">
                  <c:v>34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MELLOR, MIRANDA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28</c:v>
                </c:pt>
                <c:pt idx="1">
                  <c:v>79</c:v>
                </c:pt>
                <c:pt idx="2">
                  <c:v>94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LANDIS, SAMANTHA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MCKAY, TAYELOR</c:v>
                </c:pt>
              </c:strCache>
            </c:strRef>
          </c:tx>
          <c:spPr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DAVIS, TORI</c:v>
                </c:pt>
              </c:strCache>
            </c:strRef>
          </c:tx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31</c:v>
                </c:pt>
                <c:pt idx="1">
                  <c:v>32</c:v>
                </c:pt>
                <c:pt idx="2">
                  <c:v>43</c:v>
                </c:pt>
                <c:pt idx="3">
                  <c:v>43</c:v>
                </c:pt>
                <c:pt idx="4">
                  <c:v>20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MOORE, TREVEN</c:v>
                </c:pt>
              </c:strCache>
            </c:strRef>
          </c:tx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70</c:v>
                </c:pt>
                <c:pt idx="1">
                  <c:v>44</c:v>
                </c:pt>
                <c:pt idx="2">
                  <c:v>47</c:v>
                </c:pt>
                <c:pt idx="3">
                  <c:v>29</c:v>
                </c:pt>
                <c:pt idx="4">
                  <c:v>16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NGO, WILLIAM</c:v>
                </c:pt>
              </c:strCache>
            </c:strRef>
          </c:tx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BOLES, DESIRAE</c:v>
                </c:pt>
              </c:strCache>
            </c:strRef>
          </c:tx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CAI, ANDREW</c:v>
                </c:pt>
              </c:strCache>
            </c:strRef>
          </c:tx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HUYNH, KIEU</c:v>
                </c:pt>
              </c:strCache>
            </c:strRef>
          </c:tx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NOH, WILLIAM</c:v>
                </c:pt>
              </c:strCache>
            </c:strRef>
          </c:tx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RODRIGUEZ, JONATHAN</c:v>
                </c:pt>
              </c:strCache>
            </c:strRef>
          </c:tx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strCache>
            </c:str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34392"/>
        <c:axId val="228331648"/>
      </c:lineChart>
      <c:catAx>
        <c:axId val="22833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1648"/>
        <c:crosses val="autoZero"/>
        <c:auto val="1"/>
        <c:lblAlgn val="ctr"/>
        <c:lblOffset val="100"/>
        <c:noMultiLvlLbl val="0"/>
      </c:catAx>
      <c:valAx>
        <c:axId val="2283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34392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16</xdr:row>
      <xdr:rowOff>188897</xdr:rowOff>
    </xdr:from>
    <xdr:to>
      <xdr:col>4</xdr:col>
      <xdr:colOff>419100</xdr:colOff>
      <xdr:row>40</xdr:row>
      <xdr:rowOff>188897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41</xdr:row>
      <xdr:rowOff>185924</xdr:rowOff>
    </xdr:from>
    <xdr:to>
      <xdr:col>4</xdr:col>
      <xdr:colOff>419100</xdr:colOff>
      <xdr:row>65</xdr:row>
      <xdr:rowOff>185924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67</xdr:row>
      <xdr:rowOff>0</xdr:rowOff>
    </xdr:from>
    <xdr:to>
      <xdr:col>4</xdr:col>
      <xdr:colOff>419100</xdr:colOff>
      <xdr:row>91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20</xdr:row>
      <xdr:rowOff>190499</xdr:rowOff>
    </xdr:from>
    <xdr:to>
      <xdr:col>15</xdr:col>
      <xdr:colOff>908957</xdr:colOff>
      <xdr:row>44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tats" displayName="stats" ref="A1:S20" totalsRowShown="0">
  <autoFilter ref="A1:S20"/>
  <tableColumns count="19">
    <tableColumn id="1" name="Recipient"/>
    <tableColumn id="2" name="10"/>
    <tableColumn id="3" name="9"/>
    <tableColumn id="4" name="8"/>
    <tableColumn id="5" name="7"/>
    <tableColumn id="6" name="6"/>
    <tableColumn id="7" name="5"/>
    <tableColumn id="8" name="4"/>
    <tableColumn id="9" name="3"/>
    <tableColumn id="10" name="2"/>
    <tableColumn id="11" name="1"/>
    <tableColumn id="14" name="0"/>
    <tableColumn id="12" name="Don't get it"/>
    <tableColumn id="13" name="No Response"/>
    <tableColumn id="15" name="Average Vote" dataDxfId="4">
      <calculatedColumnFormula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calculatedColumnFormula>
    </tableColumn>
    <tableColumn id="16" name="Vote Percentage" dataDxfId="3">
      <calculatedColumnFormula>(SUM(stats[[#This Row],[10]:[Don''t get it]])/SUM(stats[[#This Row],[10]:[No Response]]))*100</calculatedColumnFormula>
    </tableColumn>
    <tableColumn id="17" name="Weighted Response" dataDxfId="2">
      <calculatedColumnFormula>(stats[[#This Row],[Vote Percentage]]/100)*stats[[#This Row],[Average Vote]]</calculatedColumnFormula>
    </tableColumn>
    <tableColumn id="18" name="Min Vote" dataDxfId="1"/>
    <tableColumn id="19" name="Max V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zoomScale="85" zoomScaleNormal="85" workbookViewId="0">
      <selection sqref="A1:S1"/>
    </sheetView>
  </sheetViews>
  <sheetFormatPr defaultRowHeight="15" x14ac:dyDescent="0.25"/>
  <cols>
    <col min="1" max="1" width="85.85546875" customWidth="1"/>
    <col min="2" max="10" width="10.42578125" customWidth="1"/>
    <col min="11" max="13" width="11.42578125" customWidth="1"/>
    <col min="15" max="16" width="14.28515625" customWidth="1"/>
    <col min="17" max="17" width="21.42578125" customWidth="1"/>
  </cols>
  <sheetData>
    <row r="1" spans="1:1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11</v>
      </c>
      <c r="N1" t="s">
        <v>10</v>
      </c>
      <c r="O1" t="s">
        <v>28</v>
      </c>
      <c r="P1" t="s">
        <v>29</v>
      </c>
      <c r="Q1" t="s">
        <v>35</v>
      </c>
      <c r="R1" t="s">
        <v>36</v>
      </c>
      <c r="S1" t="s">
        <v>37</v>
      </c>
    </row>
    <row r="2" spans="1:19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241</v>
      </c>
      <c r="O2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0</v>
      </c>
      <c r="P2">
        <f>(SUM(stats[[#This Row],[10]:[Don''t get it]])/SUM(stats[[#This Row],[10]:[No Response]]))*100</f>
        <v>0</v>
      </c>
      <c r="Q2">
        <f>(stats[[#This Row],[Vote Percentage]]/100)*stats[[#This Row],[Average Vote]]</f>
        <v>0</v>
      </c>
      <c r="R2" s="1"/>
      <c r="S2" s="1"/>
    </row>
    <row r="3" spans="1:19" x14ac:dyDescent="0.25">
      <c r="A3" t="s">
        <v>19</v>
      </c>
      <c r="B3">
        <v>126</v>
      </c>
      <c r="C3">
        <v>58</v>
      </c>
      <c r="D3">
        <v>24</v>
      </c>
      <c r="E3">
        <v>13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10</v>
      </c>
      <c r="O3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9.1774891774891767</v>
      </c>
      <c r="P3">
        <f>(SUM(stats[[#This Row],[10]:[Don''t get it]])/SUM(stats[[#This Row],[10]:[No Response]]))*100</f>
        <v>95.850622406639005</v>
      </c>
      <c r="Q3">
        <f>(stats[[#This Row],[Vote Percentage]]/100)*stats[[#This Row],[Average Vote]]</f>
        <v>8.7966804979253101</v>
      </c>
      <c r="R3" s="1"/>
      <c r="S3" s="1"/>
    </row>
    <row r="4" spans="1:19" x14ac:dyDescent="0.25">
      <c r="A4" t="s">
        <v>20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240</v>
      </c>
      <c r="O4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9</v>
      </c>
      <c r="P4">
        <f>(SUM(stats[[#This Row],[10]:[Don''t get it]])/SUM(stats[[#This Row],[10]:[No Response]]))*100</f>
        <v>0.41493775933609961</v>
      </c>
      <c r="Q4">
        <f>(stats[[#This Row],[Vote Percentage]]/100)*stats[[#This Row],[Average Vote]]</f>
        <v>3.7344398340248962E-2</v>
      </c>
      <c r="R4" s="1"/>
      <c r="S4" s="1"/>
    </row>
    <row r="5" spans="1:19" x14ac:dyDescent="0.25">
      <c r="A5" t="s">
        <v>21</v>
      </c>
      <c r="B5">
        <v>26</v>
      </c>
      <c r="C5">
        <v>1</v>
      </c>
      <c r="D5">
        <v>0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210</v>
      </c>
      <c r="O5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9.5483870967741939</v>
      </c>
      <c r="P5">
        <f>(SUM(stats[[#This Row],[10]:[Don''t get it]])/SUM(stats[[#This Row],[10]:[No Response]]))*100</f>
        <v>12.863070539419086</v>
      </c>
      <c r="Q5">
        <f>(stats[[#This Row],[Vote Percentage]]/100)*stats[[#This Row],[Average Vote]]</f>
        <v>1.2282157676348546</v>
      </c>
      <c r="R5" s="1"/>
      <c r="S5" s="1"/>
    </row>
    <row r="6" spans="1:19" x14ac:dyDescent="0.25">
      <c r="A6" t="s">
        <v>17</v>
      </c>
      <c r="B6">
        <v>1</v>
      </c>
      <c r="C6">
        <v>10</v>
      </c>
      <c r="D6">
        <v>11</v>
      </c>
      <c r="E6">
        <v>7</v>
      </c>
      <c r="F6">
        <v>2</v>
      </c>
      <c r="G6">
        <v>1</v>
      </c>
      <c r="H6">
        <v>4</v>
      </c>
      <c r="I6">
        <v>1</v>
      </c>
      <c r="J6">
        <v>0</v>
      </c>
      <c r="K6">
        <v>0</v>
      </c>
      <c r="L6">
        <v>0</v>
      </c>
      <c r="M6">
        <v>0</v>
      </c>
      <c r="N6">
        <v>203</v>
      </c>
      <c r="O6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7.3783783783783781</v>
      </c>
      <c r="P6">
        <f>(SUM(stats[[#This Row],[10]:[Don''t get it]])/SUM(stats[[#This Row],[10]:[No Response]]))*100</f>
        <v>15.416666666666668</v>
      </c>
      <c r="Q6">
        <f>(stats[[#This Row],[Vote Percentage]]/100)*stats[[#This Row],[Average Vote]]</f>
        <v>1.1375</v>
      </c>
      <c r="R6" s="1"/>
      <c r="S6" s="1"/>
    </row>
    <row r="7" spans="1:19" x14ac:dyDescent="0.2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241</v>
      </c>
      <c r="O7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0</v>
      </c>
      <c r="P7">
        <f>(SUM(stats[[#This Row],[10]:[Don''t get it]])/SUM(stats[[#This Row],[10]:[No Response]]))*100</f>
        <v>0</v>
      </c>
      <c r="Q7">
        <f>(stats[[#This Row],[Vote Percentage]]/100)*stats[[#This Row],[Average Vote]]</f>
        <v>0</v>
      </c>
      <c r="R7" s="1"/>
      <c r="S7" s="1"/>
    </row>
    <row r="8" spans="1:19" x14ac:dyDescent="0.25">
      <c r="A8" t="s">
        <v>23</v>
      </c>
      <c r="B8">
        <v>0</v>
      </c>
      <c r="C8">
        <v>2</v>
      </c>
      <c r="D8">
        <v>2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213</v>
      </c>
      <c r="O8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7.5454545454545459</v>
      </c>
      <c r="P8">
        <f>(SUM(stats[[#This Row],[10]:[Don''t get it]])/SUM(stats[[#This Row],[10]:[No Response]]))*100</f>
        <v>4.9107142857142856</v>
      </c>
      <c r="Q8">
        <f>(stats[[#This Row],[Vote Percentage]]/100)*stats[[#This Row],[Average Vote]]</f>
        <v>0.3705357142857143</v>
      </c>
      <c r="R8" s="1"/>
      <c r="S8" s="1"/>
    </row>
    <row r="9" spans="1:19" x14ac:dyDescent="0.25">
      <c r="A9" t="s">
        <v>24</v>
      </c>
      <c r="B9">
        <v>23</v>
      </c>
      <c r="C9">
        <v>75</v>
      </c>
      <c r="D9">
        <v>97</v>
      </c>
      <c r="E9">
        <v>34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</v>
      </c>
      <c r="O9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8.3191489361702136</v>
      </c>
      <c r="P9">
        <f>(SUM(stats[[#This Row],[10]:[Don''t get it]])/SUM(stats[[#This Row],[10]:[No Response]]))*100</f>
        <v>97.510373443983397</v>
      </c>
      <c r="Q9">
        <f>(stats[[#This Row],[Vote Percentage]]/100)*stats[[#This Row],[Average Vote]]</f>
        <v>8.1120331950207483</v>
      </c>
      <c r="R9" s="1"/>
      <c r="S9" s="1"/>
    </row>
    <row r="10" spans="1:19" x14ac:dyDescent="0.25">
      <c r="A10" t="s">
        <v>25</v>
      </c>
      <c r="B10">
        <v>28</v>
      </c>
      <c r="C10">
        <v>79</v>
      </c>
      <c r="D10">
        <v>94</v>
      </c>
      <c r="E10"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11</v>
      </c>
      <c r="O10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8.4608695652173918</v>
      </c>
      <c r="P10">
        <f>(SUM(stats[[#This Row],[10]:[Don''t get it]])/SUM(stats[[#This Row],[10]:[No Response]]))*100</f>
        <v>95.435684647302907</v>
      </c>
      <c r="Q10">
        <f>(stats[[#This Row],[Vote Percentage]]/100)*stats[[#This Row],[Average Vote]]</f>
        <v>8.0746887966804994</v>
      </c>
      <c r="R10" s="1"/>
      <c r="S10" s="1"/>
    </row>
    <row r="11" spans="1:19" x14ac:dyDescent="0.25">
      <c r="A11" t="s">
        <v>16</v>
      </c>
      <c r="B11">
        <v>0</v>
      </c>
      <c r="C11">
        <v>6</v>
      </c>
      <c r="D11">
        <v>3</v>
      </c>
      <c r="E11">
        <v>5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173</v>
      </c>
      <c r="O11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7.625</v>
      </c>
      <c r="P11">
        <f>(SUM(stats[[#This Row],[10]:[Don''t get it]])/SUM(stats[[#This Row],[10]:[No Response]]))*100</f>
        <v>8.4656084656084651</v>
      </c>
      <c r="Q11">
        <f>(stats[[#This Row],[Vote Percentage]]/100)*stats[[#This Row],[Average Vote]]</f>
        <v>0.64550264550264547</v>
      </c>
      <c r="R11" s="1"/>
      <c r="S11" s="1"/>
    </row>
    <row r="12" spans="1:19" x14ac:dyDescent="0.25">
      <c r="A12" t="s">
        <v>15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160</v>
      </c>
      <c r="O12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6</v>
      </c>
      <c r="P12">
        <f>(SUM(stats[[#This Row],[10]:[Don''t get it]])/SUM(stats[[#This Row],[10]:[No Response]]))*100</f>
        <v>3.0303030303030303</v>
      </c>
      <c r="Q12">
        <f>(stats[[#This Row],[Vote Percentage]]/100)*stats[[#This Row],[Average Vote]]</f>
        <v>0.18181818181818182</v>
      </c>
      <c r="R12" s="1"/>
      <c r="S12" s="1"/>
    </row>
    <row r="13" spans="1:19" x14ac:dyDescent="0.25">
      <c r="A13" t="s">
        <v>27</v>
      </c>
      <c r="B13">
        <v>31</v>
      </c>
      <c r="C13">
        <v>32</v>
      </c>
      <c r="D13">
        <v>43</v>
      </c>
      <c r="E13">
        <v>43</v>
      </c>
      <c r="F13">
        <v>20</v>
      </c>
      <c r="G13">
        <v>2</v>
      </c>
      <c r="H13">
        <v>2</v>
      </c>
      <c r="I13">
        <v>0</v>
      </c>
      <c r="J13">
        <v>0</v>
      </c>
      <c r="K13">
        <v>1</v>
      </c>
      <c r="L13">
        <v>0</v>
      </c>
      <c r="M13">
        <v>0</v>
      </c>
      <c r="N13">
        <v>15</v>
      </c>
      <c r="O13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7.9425287356321839</v>
      </c>
      <c r="P13">
        <f>(SUM(stats[[#This Row],[10]:[Don''t get it]])/SUM(stats[[#This Row],[10]:[No Response]]))*100</f>
        <v>92.063492063492063</v>
      </c>
      <c r="Q13">
        <f>(stats[[#This Row],[Vote Percentage]]/100)*stats[[#This Row],[Average Vote]]</f>
        <v>7.3121693121693117</v>
      </c>
      <c r="R13" s="1"/>
      <c r="S13" s="1"/>
    </row>
    <row r="14" spans="1:19" x14ac:dyDescent="0.25">
      <c r="A14" t="s">
        <v>26</v>
      </c>
      <c r="B14">
        <v>70</v>
      </c>
      <c r="C14">
        <v>44</v>
      </c>
      <c r="D14">
        <v>47</v>
      </c>
      <c r="E14">
        <v>29</v>
      </c>
      <c r="F14">
        <v>16</v>
      </c>
      <c r="G14">
        <v>7</v>
      </c>
      <c r="H14">
        <v>4</v>
      </c>
      <c r="I14">
        <v>3</v>
      </c>
      <c r="J14">
        <v>1</v>
      </c>
      <c r="K14">
        <v>4</v>
      </c>
      <c r="L14">
        <v>0</v>
      </c>
      <c r="M14">
        <v>0</v>
      </c>
      <c r="N14">
        <v>16</v>
      </c>
      <c r="O14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8.1644444444444453</v>
      </c>
      <c r="P14">
        <f>(SUM(stats[[#This Row],[10]:[Don''t get it]])/SUM(stats[[#This Row],[10]:[No Response]]))*100</f>
        <v>93.360995850622402</v>
      </c>
      <c r="Q14">
        <f>(stats[[#This Row],[Vote Percentage]]/100)*stats[[#This Row],[Average Vote]]</f>
        <v>7.6224066390041489</v>
      </c>
      <c r="R14" s="1"/>
      <c r="S14" s="1"/>
    </row>
    <row r="15" spans="1:19" x14ac:dyDescent="0.25">
      <c r="A15" t="s">
        <v>14</v>
      </c>
      <c r="B15">
        <v>5</v>
      </c>
      <c r="C15">
        <v>7</v>
      </c>
      <c r="D15">
        <v>10</v>
      </c>
      <c r="E15">
        <v>11</v>
      </c>
      <c r="F15">
        <v>18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190</v>
      </c>
      <c r="O15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7.365384615384615</v>
      </c>
      <c r="P15">
        <f>(SUM(stats[[#This Row],[10]:[Don''t get it]])/SUM(stats[[#This Row],[10]:[No Response]]))*100</f>
        <v>21.487603305785125</v>
      </c>
      <c r="Q15">
        <f>(stats[[#This Row],[Vote Percentage]]/100)*stats[[#This Row],[Average Vote]]</f>
        <v>1.5826446280991735</v>
      </c>
      <c r="R15" s="1"/>
      <c r="S15" s="1"/>
    </row>
    <row r="16" spans="1:19" x14ac:dyDescent="0.25">
      <c r="A16" t="s">
        <v>30</v>
      </c>
      <c r="B16">
        <v>0</v>
      </c>
      <c r="C16">
        <v>0</v>
      </c>
      <c r="D16">
        <v>3</v>
      </c>
      <c r="E16">
        <v>4</v>
      </c>
      <c r="F16">
        <v>0</v>
      </c>
      <c r="G16">
        <v>3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40</v>
      </c>
      <c r="O16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6.25</v>
      </c>
      <c r="P16" s="1">
        <f>(SUM(stats[[#This Row],[10]:[Don''t get it]])/SUM(stats[[#This Row],[10]:[No Response]]))*100</f>
        <v>23.076923076923077</v>
      </c>
      <c r="Q16">
        <f>(stats[[#This Row],[Vote Percentage]]/100)*stats[[#This Row],[Average Vote]]</f>
        <v>1.4423076923076923</v>
      </c>
      <c r="R16" s="1"/>
      <c r="S16" s="1"/>
    </row>
    <row r="17" spans="1:19" x14ac:dyDescent="0.25">
      <c r="A17" t="s">
        <v>31</v>
      </c>
      <c r="B17">
        <v>0</v>
      </c>
      <c r="C17">
        <v>0</v>
      </c>
      <c r="D17">
        <v>1</v>
      </c>
      <c r="E17">
        <v>0</v>
      </c>
      <c r="F17">
        <v>3</v>
      </c>
      <c r="G17">
        <v>0</v>
      </c>
      <c r="H17">
        <v>5</v>
      </c>
      <c r="I17">
        <v>2</v>
      </c>
      <c r="J17">
        <v>3</v>
      </c>
      <c r="K17">
        <v>0</v>
      </c>
      <c r="L17">
        <v>1</v>
      </c>
      <c r="M17">
        <v>0</v>
      </c>
      <c r="N17">
        <v>37</v>
      </c>
      <c r="O17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3.8666666666666667</v>
      </c>
      <c r="P17" s="1">
        <f>(SUM(stats[[#This Row],[10]:[Don''t get it]])/SUM(stats[[#This Row],[10]:[No Response]]))*100</f>
        <v>28.846153846153843</v>
      </c>
      <c r="Q17">
        <f>(stats[[#This Row],[Vote Percentage]]/100)*stats[[#This Row],[Average Vote]]</f>
        <v>1.1153846153846152</v>
      </c>
      <c r="R17" s="1"/>
      <c r="S17" s="1"/>
    </row>
    <row r="18" spans="1:19" x14ac:dyDescent="0.25">
      <c r="A18" t="s">
        <v>32</v>
      </c>
      <c r="B18">
        <v>0</v>
      </c>
      <c r="C18">
        <v>0</v>
      </c>
      <c r="D18">
        <v>3</v>
      </c>
      <c r="E18">
        <v>2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41</v>
      </c>
      <c r="O18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5.8181818181818183</v>
      </c>
      <c r="P18" s="1">
        <f>(SUM(stats[[#This Row],[10]:[Don''t get it]])/SUM(stats[[#This Row],[10]:[No Response]]))*100</f>
        <v>21.153846153846153</v>
      </c>
      <c r="Q18">
        <f>(stats[[#This Row],[Vote Percentage]]/100)*stats[[#This Row],[Average Vote]]</f>
        <v>1.2307692307692308</v>
      </c>
      <c r="R18" s="1"/>
      <c r="S18" s="1"/>
    </row>
    <row r="19" spans="1:19" x14ac:dyDescent="0.25">
      <c r="A19" t="s">
        <v>33</v>
      </c>
      <c r="B19">
        <v>1</v>
      </c>
      <c r="C19">
        <v>1</v>
      </c>
      <c r="D19">
        <v>1</v>
      </c>
      <c r="E19">
        <v>16</v>
      </c>
      <c r="F19">
        <v>13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6.6470588235294121</v>
      </c>
      <c r="P19" s="1">
        <f>(SUM(stats[[#This Row],[10]:[Don''t get it]])/SUM(stats[[#This Row],[10]:[No Response]]))*100</f>
        <v>65.384615384615387</v>
      </c>
      <c r="Q19">
        <f>(stats[[#This Row],[Vote Percentage]]/100)*stats[[#This Row],[Average Vote]]</f>
        <v>4.3461538461538467</v>
      </c>
      <c r="R19" s="1"/>
      <c r="S19" s="1"/>
    </row>
    <row r="20" spans="1:19" x14ac:dyDescent="0.25">
      <c r="A20" t="s">
        <v>34</v>
      </c>
      <c r="B20">
        <v>1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47</v>
      </c>
      <c r="O20" s="1">
        <f>IF(SUM(stats[[#This Row],[10]:[0]]) &lt;&gt; 0, ((stats[[#Headers],[10]]*stats[[#This Row],[10]]+stats[[#Headers],[9]]*stats[[#This Row],[9]]+stats[[#Headers],[8]]*stats[[#This Row],[8]]+stats[[#Headers],[7]]*stats[[#This Row],[7]]+stats[[#Headers],[6]]*stats[[#This Row],[6]]+stats[[#Headers],[5]]*stats[[#This Row],[5]]+stats[[#Headers],[4]]*stats[[#This Row],[4]]+stats[[#Headers],[3]]*stats[[#This Row],[3]]+stats[[#Headers],[2]]*stats[[#This Row],[2]]+stats[[#Headers],[1]]*stats[[#This Row],[1]]+stats[[#Headers],[0]]*stats[[#This Row],[0]])/SUM(stats[[#This Row],[10]:[0]])), 0)</f>
        <v>8</v>
      </c>
      <c r="P20" s="1">
        <f>(SUM(stats[[#This Row],[10]:[Don''t get it]])/SUM(stats[[#This Row],[10]:[No Response]]))*100</f>
        <v>9.6153846153846168</v>
      </c>
      <c r="Q20">
        <f>(stats[[#This Row],[Vote Percentage]]/100)*stats[[#This Row],[Average Vote]]</f>
        <v>0.76923076923076938</v>
      </c>
      <c r="R20" s="1"/>
      <c r="S20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Technologies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Edwards</dc:creator>
  <cp:keywords>Non Technical</cp:keywords>
  <cp:lastModifiedBy>Cole Edwards</cp:lastModifiedBy>
  <dcterms:created xsi:type="dcterms:W3CDTF">2019-12-20T15:28:56Z</dcterms:created>
  <dcterms:modified xsi:type="dcterms:W3CDTF">2020-10-29T23:01:36Z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7fd23c09-c5fc-4a62-bb0b-e13ee01d754b</vt:lpwstr>
  </property>
  <property fmtid="{D5CDD505-2E9C-101B-9397-08002B2CF9AE}" pid="3" name="UTCTechnicalDataKeyword">
    <vt:lpwstr>Non Technical</vt:lpwstr>
  </property>
  <property fmtid="{D5CDD505-2E9C-101B-9397-08002B2CF9AE}" pid="4" name="UTCTechnicalData">
    <vt:lpwstr>N</vt:lpwstr>
  </property>
</Properties>
</file>