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3.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L:\Strategic Policy Branch\02 - Strategic Policy\22 - Economic Analysis\Commoidty Price Data\Market Outlook\Tables for posting\"/>
    </mc:Choice>
  </mc:AlternateContent>
  <xr:revisionPtr revIDLastSave="0" documentId="13_ncr:1_{3608138A-71D4-45E7-903C-F4EDD47EF5D7}" xr6:coauthVersionLast="47" xr6:coauthVersionMax="47" xr10:uidLastSave="{00000000-0000-0000-0000-000000000000}"/>
  <bookViews>
    <workbookView xWindow="28680" yWindow="-120" windowWidth="29040" windowHeight="15840" activeTab="1" xr2:uid="{C15C1C28-BDAE-4EBF-AC05-8D2CB3F69C0D}"/>
  </bookViews>
  <sheets>
    <sheet name="Definitions" sheetId="9" r:id="rId1"/>
    <sheet name="Corn Prices" sheetId="1" r:id="rId2"/>
    <sheet name="Averages" sheetId="13" r:id="rId3"/>
    <sheet name="Chart1" sheetId="15" state="hidden" r:id="rId4"/>
    <sheet name="Corn Spot Price" sheetId="22" r:id="rId5"/>
    <sheet name="Chart2" sheetId="14" state="hidden" r:id="rId6"/>
    <sheet name="Corn Spot Basis" sheetId="20" r:id="rId7"/>
    <sheet name="Corn_Fwd" sheetId="23" r:id="rId8"/>
    <sheet name="Corn_FwdBasis" sheetId="19" r:id="rId9"/>
    <sheet name="Long-term prices" sheetId="16" r:id="rId10"/>
    <sheet name="Chart3" sheetId="11" state="hidden" r:id="rId11"/>
  </sheets>
  <externalReferences>
    <externalReference r:id="rId12"/>
    <externalReference r:id="rId13"/>
    <externalReference r:id="rId14"/>
  </externalReferences>
  <definedNames>
    <definedName name="_xlnm._FilterDatabase" localSheetId="1" hidden="1">'Corn Prices'!$A$5:$Q$5</definedName>
    <definedName name="grain18" localSheetId="7">'[1]Daily grain data'!#REF!</definedName>
    <definedName name="grain18" localSheetId="8">'[1]Daily grain data'!#REF!</definedName>
    <definedName name="grain18">'[1]Daily grain data'!#REF!</definedName>
    <definedName name="grains" localSheetId="7">'[1]Daily grain data'!#REF!</definedName>
    <definedName name="grains" localSheetId="8">'[1]Daily grain data'!#REF!</definedName>
    <definedName name="grains">'[1]Daily grain data'!#REF!</definedName>
    <definedName name="week4" localSheetId="7">'[1]Daily grain data'!#REF!</definedName>
    <definedName name="week4" localSheetId="8">'[1]Daily grain data'!#REF!</definedName>
    <definedName name="week4">'[1]Daily grain data'!#REF!</definedName>
    <definedName name="Week50s" localSheetId="7">[1]summary!#REF!</definedName>
    <definedName name="Week50s" localSheetId="8">[1]summary!#REF!</definedName>
    <definedName name="Week50s">[1]summary!#REF!</definedName>
    <definedName name="Week51s">[1]summary!#REF!</definedName>
    <definedName name="Week52s">[1]summary!#REF!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7" i="13" l="1"/>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M1618" i="1" l="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17"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H1668" i="1"/>
  <c r="G1668" i="1"/>
  <c r="F1668" i="1"/>
  <c r="H1667" i="1"/>
  <c r="G1667" i="1"/>
  <c r="F1667" i="1"/>
  <c r="H1666" i="1"/>
  <c r="G1666" i="1"/>
  <c r="F1666" i="1"/>
  <c r="H1665" i="1"/>
  <c r="G1665" i="1"/>
  <c r="F1665" i="1"/>
  <c r="H1664" i="1"/>
  <c r="G1664" i="1"/>
  <c r="F1664" i="1"/>
  <c r="H1663" i="1"/>
  <c r="G1663" i="1"/>
  <c r="F1663" i="1"/>
  <c r="K1663" i="1" s="1"/>
  <c r="H1662" i="1"/>
  <c r="G1662" i="1"/>
  <c r="F1662" i="1"/>
  <c r="H1661" i="1"/>
  <c r="G1661" i="1"/>
  <c r="F1661" i="1"/>
  <c r="H1660" i="1"/>
  <c r="G1660" i="1"/>
  <c r="F1660" i="1"/>
  <c r="H1659" i="1"/>
  <c r="G1659" i="1"/>
  <c r="F1659" i="1"/>
  <c r="H1658" i="1"/>
  <c r="G1658" i="1"/>
  <c r="F1658" i="1"/>
  <c r="H1657" i="1"/>
  <c r="G1657" i="1"/>
  <c r="F1657" i="1"/>
  <c r="H1656" i="1"/>
  <c r="G1656" i="1"/>
  <c r="F1656" i="1"/>
  <c r="H1655" i="1"/>
  <c r="G1655" i="1"/>
  <c r="F1655" i="1"/>
  <c r="H1654" i="1"/>
  <c r="G1654" i="1"/>
  <c r="F1654" i="1"/>
  <c r="H1653" i="1"/>
  <c r="G1653" i="1"/>
  <c r="F1653" i="1"/>
  <c r="H1652" i="1"/>
  <c r="G1652" i="1"/>
  <c r="F1652" i="1"/>
  <c r="H1651" i="1"/>
  <c r="G1651" i="1"/>
  <c r="F1651" i="1"/>
  <c r="K1651" i="1" s="1"/>
  <c r="H1650" i="1"/>
  <c r="G1650" i="1"/>
  <c r="F1650" i="1"/>
  <c r="H1649" i="1"/>
  <c r="G1649" i="1"/>
  <c r="F1649" i="1"/>
  <c r="H1648" i="1"/>
  <c r="G1648" i="1"/>
  <c r="F1648" i="1"/>
  <c r="H1647" i="1"/>
  <c r="G1647" i="1"/>
  <c r="F1647" i="1"/>
  <c r="H1646" i="1"/>
  <c r="G1646" i="1"/>
  <c r="F1646" i="1"/>
  <c r="H1645" i="1"/>
  <c r="G1645" i="1"/>
  <c r="F1645" i="1"/>
  <c r="H1644" i="1"/>
  <c r="G1644" i="1"/>
  <c r="F1644" i="1"/>
  <c r="H1643" i="1"/>
  <c r="G1643" i="1"/>
  <c r="F1643" i="1"/>
  <c r="H1642" i="1"/>
  <c r="G1642" i="1"/>
  <c r="F1642" i="1"/>
  <c r="H1641" i="1"/>
  <c r="G1641" i="1"/>
  <c r="F1641" i="1"/>
  <c r="H1640" i="1"/>
  <c r="G1640" i="1"/>
  <c r="F1640" i="1"/>
  <c r="H1639" i="1"/>
  <c r="G1639" i="1"/>
  <c r="F1639" i="1"/>
  <c r="H1638" i="1"/>
  <c r="G1638" i="1"/>
  <c r="F1638" i="1"/>
  <c r="H1637" i="1"/>
  <c r="G1637" i="1"/>
  <c r="F1637" i="1"/>
  <c r="H1636" i="1"/>
  <c r="G1636" i="1"/>
  <c r="F1636" i="1"/>
  <c r="H1635" i="1"/>
  <c r="G1635" i="1"/>
  <c r="F1635" i="1"/>
  <c r="H1634" i="1"/>
  <c r="G1634" i="1"/>
  <c r="F1634" i="1"/>
  <c r="H1633" i="1"/>
  <c r="G1633" i="1"/>
  <c r="F1633" i="1"/>
  <c r="H1632" i="1"/>
  <c r="G1632" i="1"/>
  <c r="F1632" i="1"/>
  <c r="H1631" i="1"/>
  <c r="G1631" i="1"/>
  <c r="F1631" i="1"/>
  <c r="H1630" i="1"/>
  <c r="G1630" i="1"/>
  <c r="F1630" i="1"/>
  <c r="H1629" i="1"/>
  <c r="G1629" i="1"/>
  <c r="F1629" i="1"/>
  <c r="H1628" i="1"/>
  <c r="G1628" i="1"/>
  <c r="F1628" i="1"/>
  <c r="H1627" i="1"/>
  <c r="G1627" i="1"/>
  <c r="F1627" i="1"/>
  <c r="K1627" i="1" s="1"/>
  <c r="H1626" i="1"/>
  <c r="G1626" i="1"/>
  <c r="F1626" i="1"/>
  <c r="H1625" i="1"/>
  <c r="G1625" i="1"/>
  <c r="F1625" i="1"/>
  <c r="H1624" i="1"/>
  <c r="G1624" i="1"/>
  <c r="F1624" i="1"/>
  <c r="H1623" i="1"/>
  <c r="G1623" i="1"/>
  <c r="F1623" i="1"/>
  <c r="K1623" i="1" s="1"/>
  <c r="H1622" i="1"/>
  <c r="G1622" i="1"/>
  <c r="F1622" i="1"/>
  <c r="H1621" i="1"/>
  <c r="G1621" i="1"/>
  <c r="F1621" i="1"/>
  <c r="H1620" i="1"/>
  <c r="G1620" i="1"/>
  <c r="F1620" i="1"/>
  <c r="H1619" i="1"/>
  <c r="G1619" i="1"/>
  <c r="F1619" i="1"/>
  <c r="K1619" i="1" s="1"/>
  <c r="H1618" i="1"/>
  <c r="G1618" i="1"/>
  <c r="F1618" i="1"/>
  <c r="H1617" i="1"/>
  <c r="G1617" i="1"/>
  <c r="F1617"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F1603" i="1"/>
  <c r="G1603" i="1"/>
  <c r="H1603" i="1"/>
  <c r="J1603" i="1"/>
  <c r="M1603" i="1"/>
  <c r="D1603" i="1"/>
  <c r="C1603" i="1"/>
  <c r="M1596" i="1"/>
  <c r="J1596" i="1"/>
  <c r="H1596" i="1"/>
  <c r="G1596" i="1"/>
  <c r="F1596" i="1"/>
  <c r="D1596" i="1"/>
  <c r="C1596" i="1"/>
  <c r="H1566" i="1"/>
  <c r="H1567" i="1"/>
  <c r="H1568" i="1"/>
  <c r="H1569" i="1"/>
  <c r="H1570" i="1"/>
  <c r="H1571" i="1"/>
  <c r="H1572" i="1"/>
  <c r="H1573" i="1"/>
  <c r="H1574" i="1"/>
  <c r="H1575" i="1"/>
  <c r="H1576" i="1"/>
  <c r="H1577" i="1"/>
  <c r="H1578" i="1"/>
  <c r="H1579" i="1"/>
  <c r="H1580" i="1"/>
  <c r="H1581" i="1"/>
  <c r="H1584" i="1"/>
  <c r="H1585" i="1"/>
  <c r="H1586" i="1"/>
  <c r="H1587" i="1"/>
  <c r="H1588" i="1"/>
  <c r="H1592" i="1"/>
  <c r="H1593" i="1"/>
  <c r="H1594" i="1"/>
  <c r="H1597" i="1"/>
  <c r="H1598" i="1"/>
  <c r="H1599" i="1"/>
  <c r="H1600" i="1"/>
  <c r="H1601" i="1"/>
  <c r="H1604" i="1"/>
  <c r="H1605" i="1"/>
  <c r="H1606" i="1"/>
  <c r="H1607" i="1"/>
  <c r="H1608" i="1"/>
  <c r="H1609" i="1"/>
  <c r="H1610" i="1"/>
  <c r="H1611" i="1"/>
  <c r="H1612" i="1"/>
  <c r="H1613" i="1"/>
  <c r="H1614" i="1"/>
  <c r="H1615" i="1"/>
  <c r="H1616" i="1"/>
  <c r="H1565"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13" i="1"/>
  <c r="C1513" i="1"/>
  <c r="D1513" i="1"/>
  <c r="F1513" i="1"/>
  <c r="G1513" i="1"/>
  <c r="J1513" i="1"/>
  <c r="M1513" i="1"/>
  <c r="C1514" i="1"/>
  <c r="D1514" i="1"/>
  <c r="F1514" i="1"/>
  <c r="G1514" i="1"/>
  <c r="J1514" i="1"/>
  <c r="M1514" i="1"/>
  <c r="C1515" i="1"/>
  <c r="D1515" i="1"/>
  <c r="F1515" i="1"/>
  <c r="G1515" i="1"/>
  <c r="J1515" i="1"/>
  <c r="M1515" i="1"/>
  <c r="C1516" i="1"/>
  <c r="D1516" i="1"/>
  <c r="F1516" i="1"/>
  <c r="G1516" i="1"/>
  <c r="J1516" i="1"/>
  <c r="M1516" i="1"/>
  <c r="C1517" i="1"/>
  <c r="D1517" i="1"/>
  <c r="F1517" i="1"/>
  <c r="G1517" i="1"/>
  <c r="J1517" i="1"/>
  <c r="M1517" i="1"/>
  <c r="C1518" i="1"/>
  <c r="D1518" i="1"/>
  <c r="F1518" i="1"/>
  <c r="G1518" i="1"/>
  <c r="J1518" i="1"/>
  <c r="M1518" i="1"/>
  <c r="C1519" i="1"/>
  <c r="D1519" i="1"/>
  <c r="F1519" i="1"/>
  <c r="G1519" i="1"/>
  <c r="J1519" i="1"/>
  <c r="M1519" i="1"/>
  <c r="C1520" i="1"/>
  <c r="D1520" i="1"/>
  <c r="F1520" i="1"/>
  <c r="G1520" i="1"/>
  <c r="J1520" i="1"/>
  <c r="M1520" i="1"/>
  <c r="C1521" i="1"/>
  <c r="D1521" i="1"/>
  <c r="F1521" i="1"/>
  <c r="G1521" i="1"/>
  <c r="J1521" i="1"/>
  <c r="M1521" i="1"/>
  <c r="C1522" i="1"/>
  <c r="D1522" i="1"/>
  <c r="F1522" i="1"/>
  <c r="G1522" i="1"/>
  <c r="J1522" i="1"/>
  <c r="M1522" i="1"/>
  <c r="C1523" i="1"/>
  <c r="D1523" i="1"/>
  <c r="F1523" i="1"/>
  <c r="G1523" i="1"/>
  <c r="J1523" i="1"/>
  <c r="M1523" i="1"/>
  <c r="C1524" i="1"/>
  <c r="D1524" i="1"/>
  <c r="F1524" i="1"/>
  <c r="G1524" i="1"/>
  <c r="J1524" i="1"/>
  <c r="M1524" i="1"/>
  <c r="C1525" i="1"/>
  <c r="D1525" i="1"/>
  <c r="F1525" i="1"/>
  <c r="G1525" i="1"/>
  <c r="J1525" i="1"/>
  <c r="M1525" i="1"/>
  <c r="C1526" i="1"/>
  <c r="D1526" i="1"/>
  <c r="F1526" i="1"/>
  <c r="G1526" i="1"/>
  <c r="J1526" i="1"/>
  <c r="M1526" i="1"/>
  <c r="C1527" i="1"/>
  <c r="D1527" i="1"/>
  <c r="F1527" i="1"/>
  <c r="G1527" i="1"/>
  <c r="J1527" i="1"/>
  <c r="M1527" i="1"/>
  <c r="C1528" i="1"/>
  <c r="D1528" i="1"/>
  <c r="F1528" i="1"/>
  <c r="G1528" i="1"/>
  <c r="J1528" i="1"/>
  <c r="M1528" i="1"/>
  <c r="C1529" i="1"/>
  <c r="D1529" i="1"/>
  <c r="F1529" i="1"/>
  <c r="G1529" i="1"/>
  <c r="J1529" i="1"/>
  <c r="M1529" i="1"/>
  <c r="C1530" i="1"/>
  <c r="D1530" i="1"/>
  <c r="F1530" i="1"/>
  <c r="G1530" i="1"/>
  <c r="J1530" i="1"/>
  <c r="M1530" i="1"/>
  <c r="C1531" i="1"/>
  <c r="D1531" i="1"/>
  <c r="F1531" i="1"/>
  <c r="G1531" i="1"/>
  <c r="J1531" i="1"/>
  <c r="M1531" i="1"/>
  <c r="C1532" i="1"/>
  <c r="D1532" i="1"/>
  <c r="F1532" i="1"/>
  <c r="G1532" i="1"/>
  <c r="J1532" i="1"/>
  <c r="M1532" i="1"/>
  <c r="C1533" i="1"/>
  <c r="D1533" i="1"/>
  <c r="F1533" i="1"/>
  <c r="G1533" i="1"/>
  <c r="J1533" i="1"/>
  <c r="M1533" i="1"/>
  <c r="C1534" i="1"/>
  <c r="D1534" i="1"/>
  <c r="F1534" i="1"/>
  <c r="G1534" i="1"/>
  <c r="J1534" i="1"/>
  <c r="M1534" i="1"/>
  <c r="C1535" i="1"/>
  <c r="D1535" i="1"/>
  <c r="F1535" i="1"/>
  <c r="G1535" i="1"/>
  <c r="J1535" i="1"/>
  <c r="M1535" i="1"/>
  <c r="C1536" i="1"/>
  <c r="D1536" i="1"/>
  <c r="F1536" i="1"/>
  <c r="G1536" i="1"/>
  <c r="J1536" i="1"/>
  <c r="M1536" i="1"/>
  <c r="C1537" i="1"/>
  <c r="D1537" i="1"/>
  <c r="F1537" i="1"/>
  <c r="G1537" i="1"/>
  <c r="J1537" i="1"/>
  <c r="M1537" i="1"/>
  <c r="C1538" i="1"/>
  <c r="D1538" i="1"/>
  <c r="F1538" i="1"/>
  <c r="G1538" i="1"/>
  <c r="J1538" i="1"/>
  <c r="M1538" i="1"/>
  <c r="C1539" i="1"/>
  <c r="D1539" i="1"/>
  <c r="F1539" i="1"/>
  <c r="G1539" i="1"/>
  <c r="J1539" i="1"/>
  <c r="M1539" i="1"/>
  <c r="C1540" i="1"/>
  <c r="D1540" i="1"/>
  <c r="F1540" i="1"/>
  <c r="G1540" i="1"/>
  <c r="J1540" i="1"/>
  <c r="M1540" i="1"/>
  <c r="C1541" i="1"/>
  <c r="D1541" i="1"/>
  <c r="F1541" i="1"/>
  <c r="G1541" i="1"/>
  <c r="J1541" i="1"/>
  <c r="M1541" i="1"/>
  <c r="C1542" i="1"/>
  <c r="D1542" i="1"/>
  <c r="F1542" i="1"/>
  <c r="G1542" i="1"/>
  <c r="J1542" i="1"/>
  <c r="M1542" i="1"/>
  <c r="C1543" i="1"/>
  <c r="D1543" i="1"/>
  <c r="F1543" i="1"/>
  <c r="G1543" i="1"/>
  <c r="J1543" i="1"/>
  <c r="M1543" i="1"/>
  <c r="C1544" i="1"/>
  <c r="D1544" i="1"/>
  <c r="F1544" i="1"/>
  <c r="G1544" i="1"/>
  <c r="J1544" i="1"/>
  <c r="M1544" i="1"/>
  <c r="C1545" i="1"/>
  <c r="D1545" i="1"/>
  <c r="F1545" i="1"/>
  <c r="G1545" i="1"/>
  <c r="J1545" i="1"/>
  <c r="M1545" i="1"/>
  <c r="C1546" i="1"/>
  <c r="D1546" i="1"/>
  <c r="F1546" i="1"/>
  <c r="G1546" i="1"/>
  <c r="J1546" i="1"/>
  <c r="M1546" i="1"/>
  <c r="C1547" i="1"/>
  <c r="D1547" i="1"/>
  <c r="F1547" i="1"/>
  <c r="G1547" i="1"/>
  <c r="J1547" i="1"/>
  <c r="M1547" i="1"/>
  <c r="C1548" i="1"/>
  <c r="D1548" i="1"/>
  <c r="F1548" i="1"/>
  <c r="G1548" i="1"/>
  <c r="J1548" i="1"/>
  <c r="M1548" i="1"/>
  <c r="C1549" i="1"/>
  <c r="D1549" i="1"/>
  <c r="F1549" i="1"/>
  <c r="G1549" i="1"/>
  <c r="J1549" i="1"/>
  <c r="M1549" i="1"/>
  <c r="C1550" i="1"/>
  <c r="D1550" i="1"/>
  <c r="F1550" i="1"/>
  <c r="G1550" i="1"/>
  <c r="J1550" i="1"/>
  <c r="M1550" i="1"/>
  <c r="C1551" i="1"/>
  <c r="D1551" i="1"/>
  <c r="F1551" i="1"/>
  <c r="G1551" i="1"/>
  <c r="J1551" i="1"/>
  <c r="M1551" i="1"/>
  <c r="C1552" i="1"/>
  <c r="D1552" i="1"/>
  <c r="F1552" i="1"/>
  <c r="G1552" i="1"/>
  <c r="J1552" i="1"/>
  <c r="M1552" i="1"/>
  <c r="C1553" i="1"/>
  <c r="D1553" i="1"/>
  <c r="F1553" i="1"/>
  <c r="G1553" i="1"/>
  <c r="J1553" i="1"/>
  <c r="M1553" i="1"/>
  <c r="C1554" i="1"/>
  <c r="D1554" i="1"/>
  <c r="F1554" i="1"/>
  <c r="G1554" i="1"/>
  <c r="J1554" i="1"/>
  <c r="M1554" i="1"/>
  <c r="C1555" i="1"/>
  <c r="D1555" i="1"/>
  <c r="F1555" i="1"/>
  <c r="G1555" i="1"/>
  <c r="J1555" i="1"/>
  <c r="M1555" i="1"/>
  <c r="C1556" i="1"/>
  <c r="D1556" i="1"/>
  <c r="F1556" i="1"/>
  <c r="G1556" i="1"/>
  <c r="J1556" i="1"/>
  <c r="M1556" i="1"/>
  <c r="C1557" i="1"/>
  <c r="D1557" i="1"/>
  <c r="F1557" i="1"/>
  <c r="G1557" i="1"/>
  <c r="J1557" i="1"/>
  <c r="M1557" i="1"/>
  <c r="C1558" i="1"/>
  <c r="D1558" i="1"/>
  <c r="F1558" i="1"/>
  <c r="G1558" i="1"/>
  <c r="J1558" i="1"/>
  <c r="M1558" i="1"/>
  <c r="C1559" i="1"/>
  <c r="D1559" i="1"/>
  <c r="F1559" i="1"/>
  <c r="G1559" i="1"/>
  <c r="J1559" i="1"/>
  <c r="M1559" i="1"/>
  <c r="C1560" i="1"/>
  <c r="D1560" i="1"/>
  <c r="F1560" i="1"/>
  <c r="G1560" i="1"/>
  <c r="J1560" i="1"/>
  <c r="M1560" i="1"/>
  <c r="C1561" i="1"/>
  <c r="D1561" i="1"/>
  <c r="F1561" i="1"/>
  <c r="G1561" i="1"/>
  <c r="J1561" i="1"/>
  <c r="M1561" i="1"/>
  <c r="C1562" i="1"/>
  <c r="D1562" i="1"/>
  <c r="F1562" i="1"/>
  <c r="G1562" i="1"/>
  <c r="J1562" i="1"/>
  <c r="M1562" i="1"/>
  <c r="C1563" i="1"/>
  <c r="D1563" i="1"/>
  <c r="F1563" i="1"/>
  <c r="G1563" i="1"/>
  <c r="J1563" i="1"/>
  <c r="M1563" i="1"/>
  <c r="K1660" i="1" l="1"/>
  <c r="K1630" i="1"/>
  <c r="K1638" i="1"/>
  <c r="L1619" i="1"/>
  <c r="L1635" i="1"/>
  <c r="L1643" i="1"/>
  <c r="L1651" i="1"/>
  <c r="L1659" i="1"/>
  <c r="L1667" i="1"/>
  <c r="I1622" i="1"/>
  <c r="I1646" i="1"/>
  <c r="I1654" i="1"/>
  <c r="I1662" i="1"/>
  <c r="E1646" i="1"/>
  <c r="K1620" i="1"/>
  <c r="K1628" i="1"/>
  <c r="K1636" i="1"/>
  <c r="K1646" i="1"/>
  <c r="K1654" i="1"/>
  <c r="K1662" i="1"/>
  <c r="K1622" i="1"/>
  <c r="I1620" i="1"/>
  <c r="I1628" i="1"/>
  <c r="I1644" i="1"/>
  <c r="I1652" i="1"/>
  <c r="I1660" i="1"/>
  <c r="K1659" i="1"/>
  <c r="I1667" i="1"/>
  <c r="K1644" i="1"/>
  <c r="K1652" i="1"/>
  <c r="I1668" i="1"/>
  <c r="I1627" i="1"/>
  <c r="I1663" i="1"/>
  <c r="I1647" i="1"/>
  <c r="E1632" i="1"/>
  <c r="K1642" i="1"/>
  <c r="K1650" i="1"/>
  <c r="I1664" i="1"/>
  <c r="I1640" i="1"/>
  <c r="I1624" i="1"/>
  <c r="I1619" i="1"/>
  <c r="I1635" i="1"/>
  <c r="L1624" i="1"/>
  <c r="L1632" i="1"/>
  <c r="L1640" i="1"/>
  <c r="L1648" i="1"/>
  <c r="L1656" i="1"/>
  <c r="L1664" i="1"/>
  <c r="I1623" i="1"/>
  <c r="I1631" i="1"/>
  <c r="I1639" i="1"/>
  <c r="I1655" i="1"/>
  <c r="L1621" i="1"/>
  <c r="L1637" i="1"/>
  <c r="L1645" i="1"/>
  <c r="L1653" i="1"/>
  <c r="K1629" i="1"/>
  <c r="E1622" i="1"/>
  <c r="L1654" i="1"/>
  <c r="K1626" i="1"/>
  <c r="K1632" i="1"/>
  <c r="K1640" i="1"/>
  <c r="K1617" i="1"/>
  <c r="K1633" i="1"/>
  <c r="K1641" i="1"/>
  <c r="K1649" i="1"/>
  <c r="E1656" i="1"/>
  <c r="E1631" i="1"/>
  <c r="E1639" i="1"/>
  <c r="E1647" i="1"/>
  <c r="L1630" i="1"/>
  <c r="L1638" i="1"/>
  <c r="L1646" i="1"/>
  <c r="L1662" i="1"/>
  <c r="I1637" i="1"/>
  <c r="L1636" i="1"/>
  <c r="E1655" i="1"/>
  <c r="E1668" i="1"/>
  <c r="E1634" i="1"/>
  <c r="E1658" i="1"/>
  <c r="E1624" i="1"/>
  <c r="E1664" i="1"/>
  <c r="K1657" i="1"/>
  <c r="K1665" i="1"/>
  <c r="E1657" i="1"/>
  <c r="E1625" i="1"/>
  <c r="K1639" i="1"/>
  <c r="L1668" i="1"/>
  <c r="L1652" i="1"/>
  <c r="K1631" i="1"/>
  <c r="E1623" i="1"/>
  <c r="K1618" i="1"/>
  <c r="K1634" i="1"/>
  <c r="K1658" i="1"/>
  <c r="K1666" i="1"/>
  <c r="E1663" i="1"/>
  <c r="E1621" i="1"/>
  <c r="L1626" i="1"/>
  <c r="L1642" i="1"/>
  <c r="E1645" i="1"/>
  <c r="L1650" i="1"/>
  <c r="L1666" i="1"/>
  <c r="K1635" i="1"/>
  <c r="K1643" i="1"/>
  <c r="I1659" i="1"/>
  <c r="K1667" i="1"/>
  <c r="K1668" i="1"/>
  <c r="E1662" i="1"/>
  <c r="E1654" i="1"/>
  <c r="I1638" i="1"/>
  <c r="I1630" i="1"/>
  <c r="L1622" i="1"/>
  <c r="E1636" i="1"/>
  <c r="I1621" i="1"/>
  <c r="I1629" i="1"/>
  <c r="K1647" i="1"/>
  <c r="K1655" i="1"/>
  <c r="K1624" i="1"/>
  <c r="I1648" i="1"/>
  <c r="K1656" i="1"/>
  <c r="K1664" i="1"/>
  <c r="E1666" i="1"/>
  <c r="E1650" i="1"/>
  <c r="E1626" i="1"/>
  <c r="E1618" i="1"/>
  <c r="I1642" i="1"/>
  <c r="E1630" i="1"/>
  <c r="E1638" i="1"/>
  <c r="I1656" i="1"/>
  <c r="K1648" i="1"/>
  <c r="I1618" i="1"/>
  <c r="I1658" i="1"/>
  <c r="E1648" i="1"/>
  <c r="I1634" i="1"/>
  <c r="E1642" i="1"/>
  <c r="I1661" i="1"/>
  <c r="I1653" i="1"/>
  <c r="I1645" i="1"/>
  <c r="I1665" i="1"/>
  <c r="I1617" i="1"/>
  <c r="I1625" i="1"/>
  <c r="I1633" i="1"/>
  <c r="I1641" i="1"/>
  <c r="I1649" i="1"/>
  <c r="I1657" i="1"/>
  <c r="I1632" i="1"/>
  <c r="K1637" i="1"/>
  <c r="K1653" i="1"/>
  <c r="K1661" i="1"/>
  <c r="I1666" i="1"/>
  <c r="K1621" i="1"/>
  <c r="L1618" i="1"/>
  <c r="I1626" i="1"/>
  <c r="K1645" i="1"/>
  <c r="L1620" i="1"/>
  <c r="I1650" i="1"/>
  <c r="L1658" i="1"/>
  <c r="L1634" i="1"/>
  <c r="E1653" i="1"/>
  <c r="I1636" i="1"/>
  <c r="K1625" i="1"/>
  <c r="L1627" i="1"/>
  <c r="I1651" i="1"/>
  <c r="I1643" i="1"/>
  <c r="E1620" i="1"/>
  <c r="L1628" i="1"/>
  <c r="E1644" i="1"/>
  <c r="E1652" i="1"/>
  <c r="L1660" i="1"/>
  <c r="L1617" i="1"/>
  <c r="L1625" i="1"/>
  <c r="E1629" i="1"/>
  <c r="L1633" i="1"/>
  <c r="E1637" i="1"/>
  <c r="L1641" i="1"/>
  <c r="L1649" i="1"/>
  <c r="L1657" i="1"/>
  <c r="E1661" i="1"/>
  <c r="L1665" i="1"/>
  <c r="E1641" i="1"/>
  <c r="L1661" i="1"/>
  <c r="L1629" i="1"/>
  <c r="E1640" i="1"/>
  <c r="E1660" i="1"/>
  <c r="E1649" i="1"/>
  <c r="E1628" i="1"/>
  <c r="E1617" i="1"/>
  <c r="L1644" i="1"/>
  <c r="E1665" i="1"/>
  <c r="E1633" i="1"/>
  <c r="E1667" i="1"/>
  <c r="E1659" i="1"/>
  <c r="E1651" i="1"/>
  <c r="E1643" i="1"/>
  <c r="E1635" i="1"/>
  <c r="E1627" i="1"/>
  <c r="E1619" i="1"/>
  <c r="L1663" i="1"/>
  <c r="L1655" i="1"/>
  <c r="L1647" i="1"/>
  <c r="L1639" i="1"/>
  <c r="L1631" i="1"/>
  <c r="L1623" i="1"/>
  <c r="L1603" i="1"/>
  <c r="K1603" i="1"/>
  <c r="I1603" i="1"/>
  <c r="E1603" i="1"/>
  <c r="E1596" i="1"/>
  <c r="I1596" i="1"/>
  <c r="K1529" i="1"/>
  <c r="K1517" i="1"/>
  <c r="K1513" i="1"/>
  <c r="L1514" i="1"/>
  <c r="L1536" i="1"/>
  <c r="E1514" i="1"/>
  <c r="L1513" i="1"/>
  <c r="K1520" i="1"/>
  <c r="K1516" i="1"/>
  <c r="L1515" i="1"/>
  <c r="K1550" i="1"/>
  <c r="K1546" i="1"/>
  <c r="K1542" i="1"/>
  <c r="K1536" i="1"/>
  <c r="E1562" i="1"/>
  <c r="K1560" i="1"/>
  <c r="K1562" i="1"/>
  <c r="L1561" i="1"/>
  <c r="K1538" i="1"/>
  <c r="L1551" i="1"/>
  <c r="K1558" i="1"/>
  <c r="L1541" i="1"/>
  <c r="L1537" i="1"/>
  <c r="K1534" i="1"/>
  <c r="K1530" i="1"/>
  <c r="K1552" i="1"/>
  <c r="K1532" i="1"/>
  <c r="I1542" i="1"/>
  <c r="I1530" i="1"/>
  <c r="K1556" i="1"/>
  <c r="K1543" i="1"/>
  <c r="I1535" i="1"/>
  <c r="I1531" i="1"/>
  <c r="L1529" i="1"/>
  <c r="L1525" i="1"/>
  <c r="L1547" i="1"/>
  <c r="L1542" i="1"/>
  <c r="E1539" i="1"/>
  <c r="L1538" i="1"/>
  <c r="L1527" i="1"/>
  <c r="K1544" i="1"/>
  <c r="L1543" i="1"/>
  <c r="L1534" i="1"/>
  <c r="L1530" i="1"/>
  <c r="I1528" i="1"/>
  <c r="I1558" i="1"/>
  <c r="K1554" i="1"/>
  <c r="K1545" i="1"/>
  <c r="I1537" i="1"/>
  <c r="I1561" i="1"/>
  <c r="L1559" i="1"/>
  <c r="L1554" i="1"/>
  <c r="I1551" i="1"/>
  <c r="L1549" i="1"/>
  <c r="E1526" i="1"/>
  <c r="I1541" i="1"/>
  <c r="K1540" i="1"/>
  <c r="K1527" i="1"/>
  <c r="I1518" i="1"/>
  <c r="L1560" i="1"/>
  <c r="L1555" i="1"/>
  <c r="L1550" i="1"/>
  <c r="L1545" i="1"/>
  <c r="I1536" i="1"/>
  <c r="L1532" i="1"/>
  <c r="E1518" i="1"/>
  <c r="L1517" i="1"/>
  <c r="L1563" i="1"/>
  <c r="L1557" i="1"/>
  <c r="L1553" i="1"/>
  <c r="I1548" i="1"/>
  <c r="E1547" i="1"/>
  <c r="L1535" i="1"/>
  <c r="L1531" i="1"/>
  <c r="E1523" i="1"/>
  <c r="L1519" i="1"/>
  <c r="I1559" i="1"/>
  <c r="K1557" i="1"/>
  <c r="L1556" i="1"/>
  <c r="I1549" i="1"/>
  <c r="K1548" i="1"/>
  <c r="L1546" i="1"/>
  <c r="K1537" i="1"/>
  <c r="I1534" i="1"/>
  <c r="L1533" i="1"/>
  <c r="L1524" i="1"/>
  <c r="E1521" i="1"/>
  <c r="I1520" i="1"/>
  <c r="K1519" i="1"/>
  <c r="L1562" i="1"/>
  <c r="L1552" i="1"/>
  <c r="L1528" i="1"/>
  <c r="K1526" i="1"/>
  <c r="I1525" i="1"/>
  <c r="K1524" i="1"/>
  <c r="L1523" i="1"/>
  <c r="K1521" i="1"/>
  <c r="I1560" i="1"/>
  <c r="I1550" i="1"/>
  <c r="I1545" i="1"/>
  <c r="L1539" i="1"/>
  <c r="I1526" i="1"/>
  <c r="L1521" i="1"/>
  <c r="I1540" i="1"/>
  <c r="E1538" i="1"/>
  <c r="I1514" i="1"/>
  <c r="K1559" i="1"/>
  <c r="I1554" i="1"/>
  <c r="K1549" i="1"/>
  <c r="I1543" i="1"/>
  <c r="E1531" i="1"/>
  <c r="I1527" i="1"/>
  <c r="I1563" i="1"/>
  <c r="I1562" i="1"/>
  <c r="K1561" i="1"/>
  <c r="I1553" i="1"/>
  <c r="I1552" i="1"/>
  <c r="K1551" i="1"/>
  <c r="L1548" i="1"/>
  <c r="I1546" i="1"/>
  <c r="K1541" i="1"/>
  <c r="I1533" i="1"/>
  <c r="K1528" i="1"/>
  <c r="K1525" i="1"/>
  <c r="E1522" i="1"/>
  <c r="L1518" i="1"/>
  <c r="I1515" i="1"/>
  <c r="K1514" i="1"/>
  <c r="L1558" i="1"/>
  <c r="I1544" i="1"/>
  <c r="L1540" i="1"/>
  <c r="I1538" i="1"/>
  <c r="I1522" i="1"/>
  <c r="I1517" i="1"/>
  <c r="E1563" i="1"/>
  <c r="I1555" i="1"/>
  <c r="K1553" i="1"/>
  <c r="K1533" i="1"/>
  <c r="E1532" i="1"/>
  <c r="E1530" i="1"/>
  <c r="I1529" i="1"/>
  <c r="L1522" i="1"/>
  <c r="L1520" i="1"/>
  <c r="K1518" i="1"/>
  <c r="L1516" i="1"/>
  <c r="E1515" i="1"/>
  <c r="I1547" i="1"/>
  <c r="K1535" i="1"/>
  <c r="E1534" i="1"/>
  <c r="L1526" i="1"/>
  <c r="I1523" i="1"/>
  <c r="K1522" i="1"/>
  <c r="I1557" i="1"/>
  <c r="I1556" i="1"/>
  <c r="E1555" i="1"/>
  <c r="L1544" i="1"/>
  <c r="I1539" i="1"/>
  <c r="I1519" i="1"/>
  <c r="I1513" i="1"/>
  <c r="E1560" i="1"/>
  <c r="E1552" i="1"/>
  <c r="E1544" i="1"/>
  <c r="E1536" i="1"/>
  <c r="I1532" i="1"/>
  <c r="E1528" i="1"/>
  <c r="I1524" i="1"/>
  <c r="E1520" i="1"/>
  <c r="I1516" i="1"/>
  <c r="K1563" i="1"/>
  <c r="E1557" i="1"/>
  <c r="K1555" i="1"/>
  <c r="E1549" i="1"/>
  <c r="K1547" i="1"/>
  <c r="E1541" i="1"/>
  <c r="K1539" i="1"/>
  <c r="E1533" i="1"/>
  <c r="K1531" i="1"/>
  <c r="E1525" i="1"/>
  <c r="K1523" i="1"/>
  <c r="I1521" i="1"/>
  <c r="E1517" i="1"/>
  <c r="K1515" i="1"/>
  <c r="E1559" i="1"/>
  <c r="E1551" i="1"/>
  <c r="E1543" i="1"/>
  <c r="E1535" i="1"/>
  <c r="E1527" i="1"/>
  <c r="E1519" i="1"/>
  <c r="E1554" i="1"/>
  <c r="E1556" i="1"/>
  <c r="E1548" i="1"/>
  <c r="E1540" i="1"/>
  <c r="E1524" i="1"/>
  <c r="E1516" i="1"/>
  <c r="E1561" i="1"/>
  <c r="E1553" i="1"/>
  <c r="E1545" i="1"/>
  <c r="E1537" i="1"/>
  <c r="E1529" i="1"/>
  <c r="E1513" i="1"/>
  <c r="E1546" i="1"/>
  <c r="E1558" i="1"/>
  <c r="E1550" i="1"/>
  <c r="E1542" i="1"/>
  <c r="D1566" i="1"/>
  <c r="D1567" i="1"/>
  <c r="D1568" i="1"/>
  <c r="D1569" i="1"/>
  <c r="D1570" i="1"/>
  <c r="D1571" i="1"/>
  <c r="D1572" i="1"/>
  <c r="D1573" i="1"/>
  <c r="D1574" i="1"/>
  <c r="D1575" i="1"/>
  <c r="D1576" i="1"/>
  <c r="D1577" i="1"/>
  <c r="D1578" i="1"/>
  <c r="D1579" i="1"/>
  <c r="D1580" i="1"/>
  <c r="D1581" i="1"/>
  <c r="D1584" i="1"/>
  <c r="D1585" i="1"/>
  <c r="D1586" i="1"/>
  <c r="D1587" i="1"/>
  <c r="D1588" i="1"/>
  <c r="D1592" i="1"/>
  <c r="D1593" i="1"/>
  <c r="D1594" i="1"/>
  <c r="D1597" i="1"/>
  <c r="D1598" i="1"/>
  <c r="D1599" i="1"/>
  <c r="D1600" i="1"/>
  <c r="D1601" i="1"/>
  <c r="D1604" i="1"/>
  <c r="D1605" i="1"/>
  <c r="D1606" i="1"/>
  <c r="D1607" i="1"/>
  <c r="D1608" i="1"/>
  <c r="D1609" i="1"/>
  <c r="D1610" i="1"/>
  <c r="D1611" i="1"/>
  <c r="D1612" i="1"/>
  <c r="D1613" i="1"/>
  <c r="D1614" i="1"/>
  <c r="D1615" i="1"/>
  <c r="D1616" i="1"/>
  <c r="A7" i="13"/>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M1566" i="1"/>
  <c r="M1567" i="1"/>
  <c r="M1568" i="1"/>
  <c r="M1569" i="1"/>
  <c r="M1570" i="1"/>
  <c r="M1571" i="1"/>
  <c r="M1572" i="1"/>
  <c r="M1573" i="1"/>
  <c r="M1574" i="1"/>
  <c r="M1575" i="1"/>
  <c r="M1576" i="1"/>
  <c r="M1577" i="1"/>
  <c r="M1578" i="1"/>
  <c r="M1579" i="1"/>
  <c r="M1580" i="1"/>
  <c r="M1581" i="1"/>
  <c r="M1584" i="1"/>
  <c r="M1585" i="1"/>
  <c r="M1586" i="1"/>
  <c r="M1587" i="1"/>
  <c r="M1588" i="1"/>
  <c r="M1592" i="1"/>
  <c r="M1593" i="1"/>
  <c r="M1594" i="1"/>
  <c r="M1597" i="1"/>
  <c r="M1598" i="1"/>
  <c r="M1599" i="1"/>
  <c r="M1600" i="1"/>
  <c r="M1601" i="1"/>
  <c r="M1604" i="1"/>
  <c r="M1605" i="1"/>
  <c r="M1606" i="1"/>
  <c r="M1607" i="1"/>
  <c r="M1608" i="1"/>
  <c r="M1609" i="1"/>
  <c r="M1610" i="1"/>
  <c r="M1611" i="1"/>
  <c r="M1612" i="1"/>
  <c r="M1613" i="1"/>
  <c r="M1614" i="1"/>
  <c r="M1615" i="1"/>
  <c r="M1616" i="1"/>
  <c r="M1565" i="1"/>
  <c r="J1566" i="1"/>
  <c r="J1567" i="1"/>
  <c r="J1568" i="1"/>
  <c r="J1569" i="1"/>
  <c r="J1570" i="1"/>
  <c r="J1571" i="1"/>
  <c r="J1572" i="1"/>
  <c r="J1573" i="1"/>
  <c r="J1574" i="1"/>
  <c r="J1575" i="1"/>
  <c r="J1576" i="1"/>
  <c r="J1577" i="1"/>
  <c r="J1578" i="1"/>
  <c r="J1579" i="1"/>
  <c r="J1580" i="1"/>
  <c r="J1581" i="1"/>
  <c r="J1584" i="1"/>
  <c r="J1585" i="1"/>
  <c r="J1586" i="1"/>
  <c r="J1587" i="1"/>
  <c r="J1588" i="1"/>
  <c r="J1592" i="1"/>
  <c r="J1593" i="1"/>
  <c r="J1594" i="1"/>
  <c r="J1597" i="1"/>
  <c r="J1598" i="1"/>
  <c r="J1599" i="1"/>
  <c r="J1600" i="1"/>
  <c r="J1601" i="1"/>
  <c r="J1604" i="1"/>
  <c r="J1605" i="1"/>
  <c r="J1606" i="1"/>
  <c r="J1607" i="1"/>
  <c r="J1608" i="1"/>
  <c r="J1609" i="1"/>
  <c r="J1610" i="1"/>
  <c r="J1611" i="1"/>
  <c r="J1612" i="1"/>
  <c r="J1613" i="1"/>
  <c r="J1614" i="1"/>
  <c r="J1615" i="1"/>
  <c r="J1616" i="1"/>
  <c r="J1565" i="1"/>
  <c r="G1566" i="1"/>
  <c r="G1567" i="1"/>
  <c r="G1568" i="1"/>
  <c r="G1569" i="1"/>
  <c r="G1570" i="1"/>
  <c r="G1571" i="1"/>
  <c r="G1572" i="1"/>
  <c r="G1573" i="1"/>
  <c r="G1574" i="1"/>
  <c r="G1575" i="1"/>
  <c r="G1576" i="1"/>
  <c r="G1577" i="1"/>
  <c r="G1578" i="1"/>
  <c r="G1579" i="1"/>
  <c r="G1580" i="1"/>
  <c r="G1581" i="1"/>
  <c r="G1584" i="1"/>
  <c r="G1585" i="1"/>
  <c r="G1586" i="1"/>
  <c r="G1587" i="1"/>
  <c r="G1588" i="1"/>
  <c r="G1592" i="1"/>
  <c r="G1593" i="1"/>
  <c r="G1594" i="1"/>
  <c r="G1597" i="1"/>
  <c r="G1598" i="1"/>
  <c r="G1599" i="1"/>
  <c r="G1600" i="1"/>
  <c r="G1601" i="1"/>
  <c r="G1604" i="1"/>
  <c r="G1605" i="1"/>
  <c r="G1606" i="1"/>
  <c r="G1607" i="1"/>
  <c r="G1608" i="1"/>
  <c r="G1609" i="1"/>
  <c r="G1610" i="1"/>
  <c r="G1611" i="1"/>
  <c r="G1612" i="1"/>
  <c r="G1613" i="1"/>
  <c r="G1614" i="1"/>
  <c r="G1615" i="1"/>
  <c r="G1616" i="1"/>
  <c r="G1565" i="1"/>
  <c r="F1566" i="1"/>
  <c r="F1567" i="1"/>
  <c r="F1568" i="1"/>
  <c r="F1569" i="1"/>
  <c r="F1570" i="1"/>
  <c r="F1571" i="1"/>
  <c r="F1572" i="1"/>
  <c r="F1573" i="1"/>
  <c r="F1574" i="1"/>
  <c r="F1575" i="1"/>
  <c r="F1576" i="1"/>
  <c r="F1577" i="1"/>
  <c r="F1578" i="1"/>
  <c r="F1579" i="1"/>
  <c r="F1580" i="1"/>
  <c r="F1581" i="1"/>
  <c r="F1584" i="1"/>
  <c r="F1585" i="1"/>
  <c r="F1586" i="1"/>
  <c r="F1587" i="1"/>
  <c r="F1588" i="1"/>
  <c r="F1592" i="1"/>
  <c r="F1593" i="1"/>
  <c r="F1594" i="1"/>
  <c r="F1597" i="1"/>
  <c r="F1598" i="1"/>
  <c r="F1599" i="1"/>
  <c r="F1600" i="1"/>
  <c r="F1601" i="1"/>
  <c r="F1604" i="1"/>
  <c r="F1605" i="1"/>
  <c r="F1606" i="1"/>
  <c r="F1607" i="1"/>
  <c r="F1608" i="1"/>
  <c r="F1609" i="1"/>
  <c r="F1610" i="1"/>
  <c r="F1611" i="1"/>
  <c r="F1612" i="1"/>
  <c r="F1613" i="1"/>
  <c r="F1614" i="1"/>
  <c r="F1615" i="1"/>
  <c r="F1616" i="1"/>
  <c r="F1565" i="1"/>
  <c r="D1565" i="1"/>
  <c r="C1566" i="1"/>
  <c r="C1567" i="1"/>
  <c r="C1568" i="1"/>
  <c r="C1569" i="1"/>
  <c r="C1570" i="1"/>
  <c r="C1571" i="1"/>
  <c r="C1572" i="1"/>
  <c r="C1573" i="1"/>
  <c r="C1574" i="1"/>
  <c r="C1575" i="1"/>
  <c r="C1576" i="1"/>
  <c r="C1577" i="1"/>
  <c r="C1578" i="1"/>
  <c r="C1579" i="1"/>
  <c r="C1580" i="1"/>
  <c r="C1581" i="1"/>
  <c r="C1584" i="1"/>
  <c r="C1585" i="1"/>
  <c r="C1586" i="1"/>
  <c r="C1587" i="1"/>
  <c r="C1588" i="1"/>
  <c r="C1592" i="1"/>
  <c r="C1593" i="1"/>
  <c r="C1594" i="1"/>
  <c r="C1597" i="1"/>
  <c r="C1598" i="1"/>
  <c r="C1599" i="1"/>
  <c r="C1600" i="1"/>
  <c r="C1601" i="1"/>
  <c r="C1604" i="1"/>
  <c r="C1605" i="1"/>
  <c r="C1606" i="1"/>
  <c r="C1607" i="1"/>
  <c r="C1608" i="1"/>
  <c r="C1609" i="1"/>
  <c r="C1610" i="1"/>
  <c r="C1611" i="1"/>
  <c r="C1612" i="1"/>
  <c r="C1613" i="1"/>
  <c r="C1614" i="1"/>
  <c r="C1615" i="1"/>
  <c r="C1616" i="1"/>
  <c r="C1565" i="1"/>
  <c r="K1592" i="1" l="1"/>
  <c r="K1584" i="1"/>
  <c r="K1608" i="1"/>
  <c r="K1600" i="1"/>
  <c r="K1606" i="1"/>
  <c r="K1598" i="1"/>
  <c r="K1614" i="1"/>
  <c r="K1576" i="1"/>
  <c r="K1568" i="1"/>
  <c r="K1575" i="1"/>
  <c r="K1567" i="1"/>
  <c r="K1615" i="1"/>
  <c r="K1599" i="1"/>
  <c r="K1574" i="1"/>
  <c r="K1566" i="1"/>
  <c r="L1565" i="1"/>
  <c r="L1609" i="1"/>
  <c r="L1601" i="1"/>
  <c r="L1593" i="1"/>
  <c r="L1585" i="1"/>
  <c r="L1577" i="1"/>
  <c r="L1569" i="1"/>
  <c r="L1614" i="1"/>
  <c r="L1598" i="1"/>
  <c r="L1574" i="1"/>
  <c r="L1566" i="1"/>
  <c r="I1610" i="1"/>
  <c r="L1615" i="1"/>
  <c r="L1607" i="1"/>
  <c r="L1567" i="1"/>
  <c r="L1611" i="1"/>
  <c r="E1616" i="1"/>
  <c r="I1604" i="1"/>
  <c r="L1610" i="1"/>
  <c r="L1594" i="1"/>
  <c r="L1586" i="1"/>
  <c r="L1587" i="1"/>
  <c r="L1578" i="1"/>
  <c r="L1570" i="1"/>
  <c r="I1565" i="1"/>
  <c r="I1585" i="1"/>
  <c r="K1565" i="1"/>
  <c r="K1609" i="1"/>
  <c r="K1601" i="1"/>
  <c r="K1593" i="1"/>
  <c r="K1585" i="1"/>
  <c r="K1577" i="1"/>
  <c r="K1569" i="1"/>
  <c r="E1607" i="1"/>
  <c r="L1568" i="1"/>
  <c r="I1592" i="1"/>
  <c r="I1568" i="1"/>
  <c r="E1608" i="1"/>
  <c r="I1578" i="1"/>
  <c r="K1611" i="1"/>
  <c r="K1616" i="1"/>
  <c r="L1612" i="1"/>
  <c r="L1604" i="1"/>
  <c r="L1596" i="1"/>
  <c r="L1588" i="1"/>
  <c r="L1580" i="1"/>
  <c r="L1572" i="1"/>
  <c r="K1610" i="1"/>
  <c r="K1594" i="1"/>
  <c r="K1586" i="1"/>
  <c r="K1578" i="1"/>
  <c r="K1570" i="1"/>
  <c r="I1606" i="1"/>
  <c r="I1612" i="1"/>
  <c r="I1588" i="1"/>
  <c r="I1580" i="1"/>
  <c r="I1572" i="1"/>
  <c r="L1579" i="1"/>
  <c r="L1571" i="1"/>
  <c r="E1615" i="1"/>
  <c r="E1584" i="1"/>
  <c r="E1592" i="1"/>
  <c r="E1576" i="1"/>
  <c r="E1568" i="1"/>
  <c r="E1609" i="1"/>
  <c r="E1577" i="1"/>
  <c r="L1616" i="1"/>
  <c r="L1600" i="1"/>
  <c r="L1592" i="1"/>
  <c r="L1584" i="1"/>
  <c r="L1576" i="1"/>
  <c r="K1613" i="1"/>
  <c r="K1605" i="1"/>
  <c r="K1597" i="1"/>
  <c r="K1581" i="1"/>
  <c r="K1573" i="1"/>
  <c r="E1599" i="1"/>
  <c r="E1612" i="1"/>
  <c r="I1594" i="1"/>
  <c r="K1607" i="1"/>
  <c r="E1593" i="1"/>
  <c r="E1569" i="1"/>
  <c r="K1580" i="1"/>
  <c r="E1606" i="1"/>
  <c r="E1570" i="1"/>
  <c r="E1587" i="1"/>
  <c r="E1579" i="1"/>
  <c r="E1571" i="1"/>
  <c r="I1609" i="1"/>
  <c r="I1601" i="1"/>
  <c r="I1593" i="1"/>
  <c r="I1577" i="1"/>
  <c r="E1575" i="1"/>
  <c r="K1604" i="1"/>
  <c r="K1588" i="1"/>
  <c r="E1572" i="1"/>
  <c r="L1613" i="1"/>
  <c r="L1605" i="1"/>
  <c r="L1597" i="1"/>
  <c r="L1581" i="1"/>
  <c r="L1573" i="1"/>
  <c r="E1566" i="1"/>
  <c r="I1598" i="1"/>
  <c r="I1566" i="1"/>
  <c r="I1616" i="1"/>
  <c r="I1608" i="1"/>
  <c r="E1580" i="1"/>
  <c r="I1569" i="1"/>
  <c r="I1584" i="1"/>
  <c r="I1611" i="1"/>
  <c r="I1587" i="1"/>
  <c r="I1579" i="1"/>
  <c r="I1571" i="1"/>
  <c r="E1567" i="1"/>
  <c r="E1604" i="1"/>
  <c r="E1611" i="1"/>
  <c r="E1601" i="1"/>
  <c r="E1578" i="1"/>
  <c r="I1614" i="1"/>
  <c r="E1574" i="1"/>
  <c r="E1600" i="1"/>
  <c r="E1588" i="1"/>
  <c r="K1612" i="1"/>
  <c r="K1596" i="1"/>
  <c r="K1572" i="1"/>
  <c r="L1608" i="1"/>
  <c r="K1587" i="1"/>
  <c r="K1579" i="1"/>
  <c r="K1571" i="1"/>
  <c r="L1599" i="1"/>
  <c r="L1575" i="1"/>
  <c r="I1600" i="1"/>
  <c r="E1598" i="1"/>
  <c r="E1585" i="1"/>
  <c r="L1606" i="1"/>
  <c r="E1613" i="1"/>
  <c r="E1605" i="1"/>
  <c r="E1597" i="1"/>
  <c r="E1581" i="1"/>
  <c r="E1573" i="1"/>
  <c r="E1610" i="1"/>
  <c r="E1594" i="1"/>
  <c r="I1586" i="1"/>
  <c r="I1570" i="1"/>
  <c r="E1614" i="1"/>
  <c r="E1586" i="1"/>
  <c r="I1576" i="1"/>
  <c r="I1574" i="1"/>
  <c r="I1615" i="1"/>
  <c r="I1607" i="1"/>
  <c r="I1599" i="1"/>
  <c r="I1575" i="1"/>
  <c r="I1567" i="1"/>
  <c r="I1613" i="1"/>
  <c r="I1605" i="1"/>
  <c r="I1597" i="1"/>
  <c r="I1581" i="1"/>
  <c r="I1573" i="1"/>
  <c r="E1565" i="1"/>
  <c r="L1512" i="1"/>
  <c r="K1512" i="1"/>
  <c r="I1512" i="1"/>
  <c r="L1511" i="1"/>
  <c r="K1511" i="1"/>
  <c r="I1511" i="1"/>
  <c r="L1510" i="1"/>
  <c r="K1510" i="1"/>
  <c r="I1510" i="1"/>
  <c r="L1509" i="1"/>
  <c r="K1509" i="1"/>
  <c r="I1509" i="1"/>
  <c r="L1508" i="1"/>
  <c r="K1508" i="1"/>
  <c r="I1508" i="1"/>
  <c r="L1507" i="1"/>
  <c r="K1507" i="1"/>
  <c r="I1507" i="1"/>
  <c r="L1506" i="1"/>
  <c r="K1506" i="1"/>
  <c r="I1506" i="1"/>
  <c r="L1505" i="1"/>
  <c r="K1505" i="1"/>
  <c r="I1505" i="1"/>
  <c r="L1504" i="1"/>
  <c r="K1504" i="1"/>
  <c r="I1504" i="1"/>
  <c r="L1503" i="1"/>
  <c r="K1503" i="1"/>
  <c r="I1503" i="1"/>
  <c r="L1502" i="1"/>
  <c r="K1502" i="1"/>
  <c r="I1502" i="1"/>
  <c r="L1501" i="1"/>
  <c r="K1501" i="1"/>
  <c r="I1501" i="1"/>
  <c r="L1500" i="1"/>
  <c r="K1500" i="1"/>
  <c r="I1500" i="1"/>
  <c r="L1499" i="1"/>
  <c r="K1499" i="1"/>
  <c r="I1499" i="1"/>
  <c r="L1498" i="1"/>
  <c r="K1498" i="1"/>
  <c r="I1498" i="1"/>
  <c r="L1497" i="1"/>
  <c r="K1497" i="1"/>
  <c r="I1497" i="1"/>
  <c r="L1496" i="1"/>
  <c r="K1496" i="1"/>
  <c r="I1496" i="1"/>
  <c r="L1495" i="1"/>
  <c r="K1495" i="1"/>
  <c r="I1495" i="1"/>
  <c r="L1494" i="1"/>
  <c r="K1494" i="1"/>
  <c r="I1494" i="1"/>
  <c r="L1493" i="1"/>
  <c r="K1493" i="1"/>
  <c r="I1493" i="1"/>
  <c r="L1492" i="1"/>
  <c r="K1492" i="1"/>
  <c r="I1492" i="1"/>
  <c r="L1491" i="1"/>
  <c r="K1491" i="1"/>
  <c r="I1491" i="1"/>
  <c r="L1490" i="1"/>
  <c r="K1490" i="1"/>
  <c r="I1490" i="1"/>
  <c r="L1489" i="1"/>
  <c r="K1489" i="1"/>
  <c r="I1489" i="1"/>
  <c r="L1488" i="1"/>
  <c r="K1488" i="1"/>
  <c r="I1488" i="1"/>
  <c r="L1487" i="1"/>
  <c r="K1487" i="1"/>
  <c r="I1487" i="1"/>
  <c r="L1486" i="1"/>
  <c r="K1486" i="1"/>
  <c r="I1486" i="1"/>
  <c r="L1485" i="1"/>
  <c r="K1485" i="1"/>
  <c r="I1485" i="1"/>
  <c r="L1484" i="1"/>
  <c r="K1484" i="1"/>
  <c r="I1484" i="1"/>
  <c r="L1483" i="1"/>
  <c r="K1483" i="1"/>
  <c r="I1483" i="1"/>
  <c r="L1482" i="1"/>
  <c r="K1482" i="1"/>
  <c r="I1482" i="1"/>
  <c r="L1481" i="1"/>
  <c r="K1481" i="1"/>
  <c r="I1481" i="1"/>
  <c r="L1480" i="1"/>
  <c r="K1480" i="1"/>
  <c r="I1480" i="1"/>
  <c r="L1479" i="1"/>
  <c r="K1479" i="1"/>
  <c r="I1479" i="1"/>
  <c r="L1478" i="1"/>
  <c r="K1478" i="1"/>
  <c r="I1478" i="1"/>
  <c r="L1477" i="1"/>
  <c r="K1477" i="1"/>
  <c r="I1477" i="1"/>
  <c r="L1476" i="1"/>
  <c r="K1476" i="1"/>
  <c r="I1476" i="1"/>
  <c r="L1475" i="1"/>
  <c r="K1475" i="1"/>
  <c r="I1475" i="1"/>
  <c r="L1474" i="1"/>
  <c r="K1474" i="1"/>
  <c r="I1474" i="1"/>
  <c r="L1473" i="1"/>
  <c r="K1473" i="1"/>
  <c r="I1473" i="1"/>
  <c r="L1472" i="1"/>
  <c r="K1472" i="1"/>
  <c r="I1472" i="1"/>
  <c r="L1471" i="1"/>
  <c r="K1471" i="1"/>
  <c r="I1471" i="1"/>
  <c r="L1470" i="1"/>
  <c r="K1470" i="1"/>
  <c r="I1470" i="1"/>
  <c r="L1469" i="1"/>
  <c r="K1469" i="1"/>
  <c r="I1469" i="1"/>
  <c r="L1468" i="1"/>
  <c r="K1468" i="1"/>
  <c r="I1468" i="1"/>
  <c r="L1467" i="1"/>
  <c r="K1467" i="1"/>
  <c r="I1467" i="1"/>
  <c r="L1466" i="1"/>
  <c r="K1466" i="1"/>
  <c r="I1466" i="1"/>
  <c r="L1465" i="1"/>
  <c r="K1465" i="1"/>
  <c r="I1465" i="1"/>
  <c r="L1464" i="1"/>
  <c r="K1464" i="1"/>
  <c r="I1464" i="1"/>
  <c r="L1463" i="1"/>
  <c r="K1463" i="1"/>
  <c r="I1463" i="1"/>
  <c r="L1462" i="1"/>
  <c r="K1462" i="1"/>
  <c r="I1462" i="1"/>
  <c r="L1461" i="1"/>
  <c r="K1461" i="1"/>
  <c r="I1461" i="1"/>
  <c r="L1460" i="1"/>
  <c r="K1460" i="1"/>
  <c r="I1460" i="1"/>
  <c r="L1459" i="1"/>
  <c r="K1459" i="1"/>
  <c r="I1459" i="1"/>
  <c r="L1458" i="1"/>
  <c r="K1458" i="1"/>
  <c r="I1458" i="1"/>
  <c r="L1457" i="1"/>
  <c r="K1457" i="1"/>
  <c r="I1457" i="1"/>
  <c r="L1456" i="1"/>
  <c r="K1456" i="1"/>
  <c r="I1456" i="1"/>
  <c r="L1455" i="1"/>
  <c r="K1455" i="1"/>
  <c r="I1455" i="1"/>
  <c r="L1454" i="1"/>
  <c r="K1454" i="1"/>
  <c r="I1454" i="1"/>
  <c r="L1453" i="1"/>
  <c r="K1453" i="1"/>
  <c r="I1453" i="1"/>
  <c r="L1452" i="1"/>
  <c r="K1452" i="1"/>
  <c r="I1452" i="1"/>
  <c r="L1451" i="1"/>
  <c r="K1451" i="1"/>
  <c r="I1451" i="1"/>
  <c r="L1450" i="1"/>
  <c r="K1450" i="1"/>
  <c r="I1450" i="1"/>
  <c r="L1449" i="1"/>
  <c r="K1449" i="1"/>
  <c r="I1449" i="1"/>
  <c r="L1448" i="1"/>
  <c r="K1448" i="1"/>
  <c r="I1448" i="1"/>
  <c r="L1447" i="1"/>
  <c r="K1447" i="1"/>
  <c r="I1447" i="1"/>
  <c r="L1446" i="1"/>
  <c r="K1446" i="1"/>
  <c r="I1446" i="1"/>
  <c r="L1445" i="1"/>
  <c r="K1445" i="1"/>
  <c r="I1445" i="1"/>
  <c r="L1444" i="1"/>
  <c r="K1444" i="1"/>
  <c r="I1444" i="1"/>
  <c r="L1443" i="1"/>
  <c r="K1443" i="1"/>
  <c r="I1443" i="1"/>
  <c r="L1442" i="1"/>
  <c r="K1442" i="1"/>
  <c r="I1442" i="1"/>
  <c r="L1441" i="1"/>
  <c r="K1441" i="1"/>
  <c r="I1441" i="1"/>
  <c r="L1440" i="1"/>
  <c r="K1440" i="1"/>
  <c r="I1440" i="1"/>
  <c r="L1439" i="1"/>
  <c r="K1439" i="1"/>
  <c r="I1439" i="1"/>
  <c r="L1438" i="1"/>
  <c r="K1438" i="1"/>
  <c r="I1438" i="1"/>
  <c r="L1437" i="1"/>
  <c r="K1437" i="1"/>
  <c r="I1437" i="1"/>
  <c r="L1436" i="1"/>
  <c r="K1436" i="1"/>
  <c r="I1436" i="1"/>
  <c r="L1435" i="1"/>
  <c r="K1435" i="1"/>
  <c r="I1435" i="1"/>
  <c r="L1434" i="1"/>
  <c r="K1434" i="1"/>
  <c r="I1434" i="1"/>
  <c r="L1433" i="1"/>
  <c r="K1433" i="1"/>
  <c r="I1433" i="1"/>
  <c r="L1432" i="1"/>
  <c r="K1432" i="1"/>
  <c r="I1432" i="1"/>
  <c r="L1431" i="1"/>
  <c r="K1431" i="1"/>
  <c r="I1431" i="1"/>
  <c r="L1430" i="1"/>
  <c r="K1430" i="1"/>
  <c r="I1430" i="1"/>
  <c r="L1429" i="1"/>
  <c r="K1429" i="1"/>
  <c r="I1429" i="1"/>
  <c r="L1428" i="1"/>
  <c r="K1428" i="1"/>
  <c r="I1428" i="1"/>
  <c r="L1427" i="1"/>
  <c r="K1427" i="1"/>
  <c r="I1427" i="1"/>
  <c r="L1426" i="1"/>
  <c r="K1426" i="1"/>
  <c r="I1426" i="1"/>
  <c r="L1425" i="1"/>
  <c r="K1425" i="1"/>
  <c r="I1425" i="1"/>
  <c r="L1424" i="1"/>
  <c r="K1424" i="1"/>
  <c r="I1424" i="1"/>
  <c r="L1423" i="1"/>
  <c r="K1423" i="1"/>
  <c r="I1423" i="1"/>
  <c r="L1422" i="1"/>
  <c r="K1422" i="1"/>
  <c r="I1422" i="1"/>
  <c r="L1421" i="1"/>
  <c r="K1421" i="1"/>
  <c r="I1421" i="1"/>
  <c r="L1420" i="1"/>
  <c r="K1420" i="1"/>
  <c r="I1420" i="1"/>
  <c r="L1419" i="1"/>
  <c r="K1419" i="1"/>
  <c r="I1419" i="1"/>
  <c r="L1418" i="1"/>
  <c r="K1418" i="1"/>
  <c r="I1418" i="1"/>
  <c r="L1417" i="1"/>
  <c r="K1417" i="1"/>
  <c r="I1417" i="1"/>
  <c r="L1416" i="1"/>
  <c r="K1416" i="1"/>
  <c r="I1416" i="1"/>
  <c r="L1415" i="1"/>
  <c r="K1415" i="1"/>
  <c r="I1415" i="1"/>
  <c r="L1414" i="1"/>
  <c r="K1414" i="1"/>
  <c r="I1414" i="1"/>
  <c r="L1413" i="1"/>
  <c r="K1413" i="1"/>
  <c r="I1413" i="1"/>
  <c r="L1412" i="1"/>
  <c r="K1412" i="1"/>
  <c r="I1412" i="1"/>
  <c r="L1411" i="1"/>
  <c r="K1411" i="1"/>
  <c r="I1411" i="1"/>
  <c r="L1410" i="1"/>
  <c r="K1410" i="1"/>
  <c r="I1410" i="1"/>
  <c r="L1409" i="1"/>
  <c r="K1409" i="1"/>
  <c r="I1409" i="1"/>
  <c r="L1408" i="1"/>
  <c r="K1408" i="1"/>
  <c r="I1408" i="1"/>
  <c r="L1407" i="1"/>
  <c r="K1407" i="1"/>
  <c r="I1407" i="1"/>
  <c r="L1406" i="1"/>
  <c r="K1406" i="1"/>
  <c r="I1406" i="1"/>
  <c r="L1405" i="1"/>
  <c r="K1405" i="1"/>
  <c r="I1405" i="1"/>
  <c r="L1404" i="1"/>
  <c r="K1404" i="1"/>
  <c r="I1404" i="1"/>
  <c r="L1403" i="1"/>
  <c r="K1403" i="1"/>
  <c r="I1403" i="1"/>
  <c r="L1402" i="1"/>
  <c r="K1402" i="1"/>
  <c r="I1402" i="1"/>
  <c r="L1401" i="1"/>
  <c r="K1401" i="1"/>
  <c r="I1401" i="1"/>
  <c r="L1400" i="1"/>
  <c r="K1400" i="1"/>
  <c r="I1400" i="1"/>
  <c r="L1399" i="1"/>
  <c r="K1399" i="1"/>
  <c r="I1399" i="1"/>
  <c r="L1398" i="1"/>
  <c r="K1398" i="1"/>
  <c r="I1398" i="1"/>
  <c r="L1397" i="1"/>
  <c r="K1397" i="1"/>
  <c r="I1397" i="1"/>
  <c r="L1396" i="1"/>
  <c r="K1396" i="1"/>
  <c r="I1396" i="1"/>
  <c r="L1395" i="1"/>
  <c r="K1395" i="1"/>
  <c r="I1395" i="1"/>
  <c r="L1394" i="1"/>
  <c r="K1394" i="1"/>
  <c r="I1394" i="1"/>
  <c r="L1393" i="1"/>
  <c r="K1393" i="1"/>
  <c r="I1393" i="1"/>
  <c r="L1392" i="1"/>
  <c r="K1392" i="1"/>
  <c r="I1392" i="1"/>
  <c r="L1391" i="1"/>
  <c r="K1391" i="1"/>
  <c r="I1391" i="1"/>
  <c r="L1390" i="1"/>
  <c r="K1390" i="1"/>
  <c r="I1390" i="1"/>
  <c r="L1389" i="1"/>
  <c r="K1389" i="1"/>
  <c r="I1389" i="1"/>
  <c r="L1388" i="1"/>
  <c r="K1388" i="1"/>
  <c r="I1388" i="1"/>
  <c r="L1387" i="1"/>
  <c r="K1387" i="1"/>
  <c r="I1387" i="1"/>
  <c r="L1386" i="1"/>
  <c r="K1386" i="1"/>
  <c r="I1386" i="1"/>
  <c r="L1385" i="1"/>
  <c r="K1385" i="1"/>
  <c r="I1385" i="1"/>
  <c r="L1384" i="1"/>
  <c r="K1384" i="1"/>
  <c r="I1384" i="1"/>
  <c r="L1383" i="1"/>
  <c r="K1383" i="1"/>
  <c r="I1383" i="1"/>
  <c r="L1382" i="1"/>
  <c r="K1382" i="1"/>
  <c r="I1382" i="1"/>
  <c r="L1381" i="1"/>
  <c r="K1381" i="1"/>
  <c r="I1381" i="1"/>
  <c r="L1380" i="1"/>
  <c r="K1380" i="1"/>
  <c r="I1380" i="1"/>
  <c r="L1379" i="1"/>
  <c r="K1379" i="1"/>
  <c r="I1379" i="1"/>
  <c r="L1378" i="1"/>
  <c r="K1378" i="1"/>
  <c r="I1378" i="1"/>
  <c r="L1377" i="1"/>
  <c r="K1377" i="1"/>
  <c r="I1377" i="1"/>
  <c r="L1376" i="1"/>
  <c r="K1376" i="1"/>
  <c r="I1376" i="1"/>
  <c r="L1375" i="1"/>
  <c r="K1375" i="1"/>
  <c r="I1375" i="1"/>
  <c r="L1374" i="1"/>
  <c r="K1374" i="1"/>
  <c r="I1374" i="1"/>
  <c r="L1373" i="1"/>
  <c r="K1373" i="1"/>
  <c r="I1373" i="1"/>
  <c r="L1372" i="1"/>
  <c r="K1372" i="1"/>
  <c r="I1372" i="1"/>
  <c r="L1371" i="1"/>
  <c r="K1371" i="1"/>
  <c r="I1371" i="1"/>
  <c r="L1370" i="1"/>
  <c r="K1370" i="1"/>
  <c r="I1370" i="1"/>
  <c r="L1369" i="1"/>
  <c r="K1369" i="1"/>
  <c r="I1369" i="1"/>
  <c r="L1368" i="1"/>
  <c r="K1368" i="1"/>
  <c r="I1368" i="1"/>
  <c r="L1367" i="1"/>
  <c r="K1367" i="1"/>
  <c r="I1367" i="1"/>
  <c r="L1366" i="1"/>
  <c r="K1366" i="1"/>
  <c r="I1366" i="1"/>
  <c r="L1365" i="1"/>
  <c r="K1365" i="1"/>
  <c r="I1365" i="1"/>
  <c r="L1364" i="1"/>
  <c r="K1364" i="1"/>
  <c r="I1364" i="1"/>
  <c r="L1363" i="1"/>
  <c r="K1363" i="1"/>
  <c r="I1363" i="1"/>
  <c r="L1362" i="1"/>
  <c r="K1362" i="1"/>
  <c r="I1362" i="1"/>
  <c r="L1361" i="1"/>
  <c r="K1361" i="1"/>
  <c r="I1361" i="1"/>
  <c r="L1360" i="1"/>
  <c r="K1360" i="1"/>
  <c r="I1360" i="1"/>
  <c r="L1359" i="1"/>
  <c r="K1359" i="1"/>
  <c r="I1359" i="1"/>
  <c r="L1358" i="1"/>
  <c r="K1358" i="1"/>
  <c r="I1358" i="1"/>
  <c r="L1357" i="1"/>
  <c r="K1357" i="1"/>
  <c r="I1357" i="1"/>
  <c r="L1356" i="1"/>
  <c r="K1356" i="1"/>
  <c r="I1356" i="1"/>
  <c r="L1355" i="1"/>
  <c r="K1355" i="1"/>
  <c r="I1355" i="1"/>
  <c r="L1354" i="1"/>
  <c r="K1354" i="1"/>
  <c r="I1354" i="1"/>
  <c r="L1353" i="1"/>
  <c r="K1353" i="1"/>
  <c r="I1353" i="1"/>
  <c r="L1352" i="1"/>
  <c r="K1352" i="1"/>
  <c r="I1352" i="1"/>
  <c r="L1351" i="1"/>
  <c r="K1351" i="1"/>
  <c r="I1351" i="1"/>
  <c r="L1350" i="1"/>
  <c r="K1350" i="1"/>
  <c r="I1350" i="1"/>
  <c r="L1349" i="1"/>
  <c r="K1349" i="1"/>
  <c r="I1349" i="1"/>
  <c r="L1348" i="1"/>
  <c r="K1348" i="1"/>
  <c r="I1348" i="1"/>
  <c r="L1347" i="1"/>
  <c r="K1347" i="1"/>
  <c r="I1347" i="1"/>
  <c r="L1346" i="1"/>
  <c r="K1346" i="1"/>
  <c r="I1346" i="1"/>
  <c r="L1345" i="1"/>
  <c r="K1345" i="1"/>
  <c r="I1345" i="1"/>
  <c r="L1344" i="1"/>
  <c r="K1344" i="1"/>
  <c r="I1344" i="1"/>
  <c r="L1343" i="1"/>
  <c r="K1343" i="1"/>
  <c r="I1343" i="1"/>
  <c r="L1342" i="1"/>
  <c r="K1342" i="1"/>
  <c r="I1342" i="1"/>
  <c r="L1341" i="1"/>
  <c r="K1341" i="1"/>
  <c r="I1341" i="1"/>
  <c r="L1340" i="1"/>
  <c r="K1340" i="1"/>
  <c r="I1340" i="1"/>
  <c r="L1339" i="1"/>
  <c r="K1339" i="1"/>
  <c r="I1339" i="1"/>
  <c r="L1338" i="1"/>
  <c r="K1338" i="1"/>
  <c r="I1338" i="1"/>
  <c r="L1337" i="1"/>
  <c r="K1337" i="1"/>
  <c r="I1337" i="1"/>
  <c r="L1336" i="1"/>
  <c r="K1336" i="1"/>
  <c r="I1336" i="1"/>
  <c r="L1335" i="1"/>
  <c r="K1335" i="1"/>
  <c r="I1335" i="1"/>
  <c r="L1334" i="1"/>
  <c r="K1334" i="1"/>
  <c r="I1334" i="1"/>
  <c r="L1333" i="1"/>
  <c r="K1333" i="1"/>
  <c r="I1333" i="1"/>
  <c r="L1332" i="1"/>
  <c r="K1332" i="1"/>
  <c r="I1332" i="1"/>
  <c r="L1331" i="1"/>
  <c r="K1331" i="1"/>
  <c r="I1331" i="1"/>
  <c r="L1330" i="1"/>
  <c r="K1330" i="1"/>
  <c r="I1330" i="1"/>
  <c r="L1329" i="1"/>
  <c r="K1329" i="1"/>
  <c r="I1329" i="1"/>
  <c r="L1328" i="1"/>
  <c r="K1328" i="1"/>
  <c r="I1328" i="1"/>
  <c r="L1327" i="1"/>
  <c r="K1327" i="1"/>
  <c r="I1327" i="1"/>
  <c r="L1326" i="1"/>
  <c r="K1326" i="1"/>
  <c r="I1326" i="1"/>
  <c r="L1325" i="1"/>
  <c r="K1325" i="1"/>
  <c r="I1325" i="1"/>
  <c r="L1324" i="1"/>
  <c r="K1324" i="1"/>
  <c r="I1324" i="1"/>
  <c r="L1323" i="1"/>
  <c r="K1323" i="1"/>
  <c r="I1323" i="1"/>
  <c r="L1322" i="1"/>
  <c r="K1322" i="1"/>
  <c r="I1322" i="1"/>
  <c r="L1321" i="1"/>
  <c r="K1321" i="1"/>
  <c r="I1321" i="1"/>
  <c r="L1320" i="1"/>
  <c r="K1320" i="1"/>
  <c r="I1320" i="1"/>
  <c r="L1319" i="1"/>
  <c r="K1319" i="1"/>
  <c r="I1319" i="1"/>
  <c r="L1318" i="1"/>
  <c r="K1318" i="1"/>
  <c r="I1318" i="1"/>
  <c r="L1317" i="1"/>
  <c r="K1317" i="1"/>
  <c r="I1317" i="1"/>
  <c r="L1316" i="1"/>
  <c r="K1316" i="1"/>
  <c r="I1316" i="1"/>
  <c r="L1315" i="1"/>
  <c r="K1315" i="1"/>
  <c r="I1315" i="1"/>
  <c r="L1314" i="1"/>
  <c r="K1314" i="1"/>
  <c r="I1314" i="1"/>
  <c r="L1313" i="1"/>
  <c r="K1313" i="1"/>
  <c r="I1313" i="1"/>
  <c r="L1312" i="1"/>
  <c r="K1312" i="1"/>
  <c r="I1312" i="1"/>
  <c r="L1311" i="1"/>
  <c r="K1311" i="1"/>
  <c r="I1311" i="1"/>
  <c r="L1310" i="1"/>
  <c r="K1310" i="1"/>
  <c r="I1310" i="1"/>
  <c r="L1309" i="1"/>
  <c r="K1309" i="1"/>
  <c r="I1309" i="1"/>
  <c r="L1308" i="1"/>
  <c r="K1308" i="1"/>
  <c r="I1308" i="1"/>
  <c r="L1307" i="1"/>
  <c r="K1307" i="1"/>
  <c r="I1307" i="1"/>
  <c r="L1306" i="1"/>
  <c r="K1306" i="1"/>
  <c r="I1306" i="1"/>
  <c r="L1305" i="1"/>
  <c r="K1305" i="1"/>
  <c r="I1305" i="1"/>
  <c r="L1304" i="1"/>
  <c r="K1304" i="1"/>
  <c r="I1304" i="1"/>
  <c r="L1303" i="1"/>
  <c r="K1303" i="1"/>
  <c r="I1303" i="1"/>
  <c r="L1302" i="1"/>
  <c r="K1302" i="1"/>
  <c r="I1302" i="1"/>
  <c r="L1301" i="1"/>
  <c r="K1301" i="1"/>
  <c r="I1301" i="1"/>
  <c r="L1300" i="1"/>
  <c r="K1300" i="1"/>
  <c r="I1300" i="1"/>
  <c r="L1299" i="1"/>
  <c r="K1299" i="1"/>
  <c r="I1299" i="1"/>
  <c r="L1298" i="1"/>
  <c r="K1298" i="1"/>
  <c r="I1298" i="1"/>
  <c r="L1297" i="1"/>
  <c r="K1297" i="1"/>
  <c r="I1297" i="1"/>
  <c r="L1296" i="1"/>
  <c r="K1296" i="1"/>
  <c r="I1296" i="1"/>
  <c r="L1295" i="1"/>
  <c r="K1295" i="1"/>
  <c r="I1295" i="1"/>
  <c r="L1294" i="1"/>
  <c r="K1294" i="1"/>
  <c r="I1294" i="1"/>
  <c r="L1293" i="1"/>
  <c r="K1293" i="1"/>
  <c r="I1293" i="1"/>
  <c r="L1292" i="1"/>
  <c r="K1292" i="1"/>
  <c r="I1292" i="1"/>
  <c r="L1291" i="1"/>
  <c r="K1291" i="1"/>
  <c r="I1291" i="1"/>
  <c r="L1290" i="1"/>
  <c r="K1290" i="1"/>
  <c r="I1290" i="1"/>
  <c r="L1289" i="1"/>
  <c r="K1289" i="1"/>
  <c r="I1289" i="1"/>
  <c r="L1288" i="1"/>
  <c r="K1288" i="1"/>
  <c r="I1288" i="1"/>
  <c r="L1287" i="1"/>
  <c r="K1287" i="1"/>
  <c r="I1287" i="1"/>
  <c r="L1286" i="1"/>
  <c r="K1286" i="1"/>
  <c r="I1286" i="1"/>
  <c r="L1285" i="1"/>
  <c r="K1285" i="1"/>
  <c r="I1285" i="1"/>
  <c r="L1284" i="1"/>
  <c r="K1284" i="1"/>
  <c r="I1284" i="1"/>
  <c r="L1283" i="1"/>
  <c r="K1283" i="1"/>
  <c r="I1283" i="1"/>
  <c r="L1282" i="1"/>
  <c r="K1282" i="1"/>
  <c r="I1282" i="1"/>
  <c r="L1281" i="1"/>
  <c r="K1281" i="1"/>
  <c r="I1281" i="1"/>
  <c r="L1280" i="1"/>
  <c r="K1280" i="1"/>
  <c r="I1280" i="1"/>
  <c r="L1279" i="1"/>
  <c r="K1279" i="1"/>
  <c r="I1279" i="1"/>
  <c r="L1278" i="1"/>
  <c r="K1278" i="1"/>
  <c r="I1278" i="1"/>
  <c r="L1277" i="1"/>
  <c r="K1277" i="1"/>
  <c r="I1277" i="1"/>
  <c r="L1276" i="1"/>
  <c r="K1276" i="1"/>
  <c r="I1276" i="1"/>
  <c r="L1275" i="1"/>
  <c r="K1275" i="1"/>
  <c r="I1275" i="1"/>
  <c r="L1274" i="1"/>
  <c r="K1274" i="1"/>
  <c r="I1274" i="1"/>
  <c r="L1273" i="1"/>
  <c r="K1273" i="1"/>
  <c r="I1273" i="1"/>
  <c r="L1272" i="1"/>
  <c r="K1272" i="1"/>
  <c r="I1272" i="1"/>
  <c r="L1271" i="1"/>
  <c r="K1271" i="1"/>
  <c r="I1271" i="1"/>
  <c r="L1270" i="1"/>
  <c r="K1270" i="1"/>
  <c r="I1270" i="1"/>
  <c r="L1269" i="1"/>
  <c r="K1269" i="1"/>
  <c r="I1269" i="1"/>
  <c r="L1268" i="1"/>
  <c r="K1268" i="1"/>
  <c r="I1268" i="1"/>
  <c r="L1267" i="1"/>
  <c r="K1267" i="1"/>
  <c r="I1267" i="1"/>
  <c r="L1266" i="1"/>
  <c r="K1266" i="1"/>
  <c r="I1266" i="1"/>
  <c r="L1265" i="1"/>
  <c r="K1265" i="1"/>
  <c r="I1265" i="1"/>
  <c r="L1264" i="1"/>
  <c r="K1264" i="1"/>
  <c r="I1264" i="1"/>
  <c r="L1263" i="1"/>
  <c r="K1263" i="1"/>
  <c r="I1263" i="1"/>
  <c r="L1262" i="1"/>
  <c r="K1262" i="1"/>
  <c r="I1262" i="1"/>
  <c r="L1261" i="1"/>
  <c r="K1261" i="1"/>
  <c r="I1261" i="1"/>
  <c r="L1260" i="1"/>
  <c r="K1260" i="1"/>
  <c r="I1260" i="1"/>
  <c r="L1259" i="1"/>
  <c r="K1259" i="1"/>
  <c r="I1259" i="1"/>
  <c r="L1258" i="1"/>
  <c r="K1258" i="1"/>
  <c r="I1258" i="1"/>
  <c r="L1257" i="1"/>
  <c r="K1257" i="1"/>
  <c r="I1257" i="1"/>
  <c r="L1256" i="1"/>
  <c r="K1256" i="1"/>
  <c r="I1256" i="1"/>
  <c r="L1255" i="1"/>
  <c r="K1255" i="1"/>
  <c r="I1255" i="1"/>
  <c r="L1254" i="1"/>
  <c r="K1254" i="1"/>
  <c r="I1254" i="1"/>
  <c r="L1253" i="1"/>
  <c r="K1253" i="1"/>
  <c r="I1253" i="1"/>
  <c r="L1252" i="1"/>
  <c r="K1252" i="1"/>
  <c r="I1252" i="1"/>
  <c r="L1251" i="1"/>
  <c r="K1251" i="1"/>
  <c r="I1251" i="1"/>
  <c r="L1250" i="1"/>
  <c r="K1250" i="1"/>
  <c r="I1250" i="1"/>
  <c r="L1249" i="1"/>
  <c r="K1249" i="1"/>
  <c r="I1249" i="1"/>
  <c r="L1248" i="1"/>
  <c r="K1248" i="1"/>
  <c r="I1248" i="1"/>
  <c r="L1247" i="1"/>
  <c r="K1247" i="1"/>
  <c r="I1247" i="1"/>
  <c r="L1246" i="1"/>
  <c r="K1246" i="1"/>
  <c r="I1246" i="1"/>
  <c r="L1245" i="1"/>
  <c r="K1245" i="1"/>
  <c r="I1245" i="1"/>
  <c r="L1244" i="1"/>
  <c r="K1244" i="1"/>
  <c r="I1244" i="1"/>
  <c r="L1243" i="1"/>
  <c r="K1243" i="1"/>
  <c r="I1243" i="1"/>
  <c r="L1242" i="1"/>
  <c r="K1242" i="1"/>
  <c r="I1242" i="1"/>
  <c r="L1241" i="1"/>
  <c r="K1241" i="1"/>
  <c r="I1241" i="1"/>
  <c r="L1240" i="1"/>
  <c r="K1240" i="1"/>
  <c r="I1240" i="1"/>
  <c r="L1239" i="1"/>
  <c r="K1239" i="1"/>
  <c r="I1239" i="1"/>
  <c r="L1238" i="1"/>
  <c r="K1238" i="1"/>
  <c r="I1238" i="1"/>
  <c r="L1237" i="1"/>
  <c r="K1237" i="1"/>
  <c r="I1237" i="1"/>
  <c r="L1236" i="1"/>
  <c r="K1236" i="1"/>
  <c r="I1236" i="1"/>
  <c r="L1235" i="1"/>
  <c r="K1235" i="1"/>
  <c r="I1235" i="1"/>
  <c r="L1234" i="1"/>
  <c r="K1234" i="1"/>
  <c r="I1234" i="1"/>
  <c r="L1233" i="1"/>
  <c r="K1233" i="1"/>
  <c r="I1233" i="1"/>
  <c r="L1232" i="1"/>
  <c r="K1232" i="1"/>
  <c r="I1232" i="1"/>
  <c r="L1231" i="1"/>
  <c r="K1231" i="1"/>
  <c r="I1231" i="1"/>
  <c r="L1230" i="1"/>
  <c r="K1230" i="1"/>
  <c r="I1230" i="1"/>
  <c r="L1229" i="1"/>
  <c r="K1229" i="1"/>
  <c r="I1229" i="1"/>
  <c r="L1228" i="1"/>
  <c r="K1228" i="1"/>
  <c r="I1228" i="1"/>
  <c r="L1227" i="1"/>
  <c r="K1227" i="1"/>
  <c r="I1227" i="1"/>
  <c r="L1226" i="1"/>
  <c r="K1226" i="1"/>
  <c r="I1226" i="1"/>
  <c r="L1225" i="1"/>
  <c r="K1225" i="1"/>
  <c r="I1225" i="1"/>
  <c r="L1224" i="1"/>
  <c r="K1224" i="1"/>
  <c r="I1224" i="1"/>
  <c r="L1223" i="1"/>
  <c r="K1223" i="1"/>
  <c r="I1223" i="1"/>
  <c r="L1222" i="1"/>
  <c r="K1222" i="1"/>
  <c r="I1222" i="1"/>
  <c r="L1221" i="1"/>
  <c r="K1221" i="1"/>
  <c r="I1221" i="1"/>
  <c r="L1220" i="1"/>
  <c r="K1220" i="1"/>
  <c r="I1220" i="1"/>
  <c r="L1219" i="1"/>
  <c r="K1219" i="1"/>
  <c r="I1219" i="1"/>
  <c r="L1218" i="1"/>
  <c r="K1218" i="1"/>
  <c r="I1218" i="1"/>
  <c r="L1217" i="1"/>
  <c r="K1217" i="1"/>
  <c r="I1217" i="1"/>
  <c r="L1216" i="1"/>
  <c r="K1216" i="1"/>
  <c r="I1216" i="1"/>
  <c r="L1215" i="1"/>
  <c r="K1215" i="1"/>
  <c r="I1215" i="1"/>
  <c r="L1214" i="1"/>
  <c r="K1214" i="1"/>
  <c r="I1214" i="1"/>
  <c r="L1213" i="1"/>
  <c r="K1213" i="1"/>
  <c r="I1213" i="1"/>
  <c r="L1212" i="1"/>
  <c r="K1212" i="1"/>
  <c r="I1212" i="1"/>
  <c r="L1211" i="1"/>
  <c r="K1211" i="1"/>
  <c r="I1211" i="1"/>
  <c r="L1210" i="1"/>
  <c r="K1210" i="1"/>
  <c r="I1210" i="1"/>
  <c r="L1209" i="1"/>
  <c r="K1209" i="1"/>
  <c r="I1209" i="1"/>
  <c r="L1208" i="1"/>
  <c r="K1208" i="1"/>
  <c r="I1208" i="1"/>
  <c r="L1207" i="1"/>
  <c r="K1207" i="1"/>
  <c r="I1207" i="1"/>
  <c r="L1206" i="1"/>
  <c r="K1206" i="1"/>
  <c r="I1206" i="1"/>
  <c r="L1205" i="1"/>
  <c r="K1205" i="1"/>
  <c r="I1205" i="1"/>
  <c r="L1204" i="1"/>
  <c r="K1204" i="1"/>
  <c r="I1204" i="1"/>
  <c r="L1203" i="1"/>
  <c r="K1203" i="1"/>
  <c r="I1203" i="1"/>
  <c r="L1202" i="1"/>
  <c r="K1202" i="1"/>
  <c r="I1202" i="1"/>
  <c r="L1201" i="1"/>
  <c r="K1201" i="1"/>
  <c r="I1201" i="1"/>
  <c r="L1200" i="1"/>
  <c r="K1200" i="1"/>
  <c r="I1200" i="1"/>
  <c r="L1199" i="1"/>
  <c r="K1199" i="1"/>
  <c r="I1199" i="1"/>
  <c r="L1198" i="1"/>
  <c r="K1198" i="1"/>
  <c r="I1198" i="1"/>
  <c r="L1197" i="1"/>
  <c r="K1197" i="1"/>
  <c r="I1197" i="1"/>
  <c r="L1196" i="1"/>
  <c r="K1196" i="1"/>
  <c r="I1196" i="1"/>
  <c r="L1195" i="1"/>
  <c r="K1195" i="1"/>
  <c r="I1195" i="1"/>
  <c r="L1194" i="1"/>
  <c r="K1194" i="1"/>
  <c r="I1194" i="1"/>
  <c r="L1193" i="1"/>
  <c r="K1193" i="1"/>
  <c r="I1193" i="1"/>
  <c r="L1192" i="1"/>
  <c r="K1192" i="1"/>
  <c r="I1192" i="1"/>
  <c r="L1191" i="1"/>
  <c r="K1191" i="1"/>
  <c r="I1191" i="1"/>
  <c r="L1190" i="1"/>
  <c r="K1190" i="1"/>
  <c r="I1190" i="1"/>
  <c r="L1189" i="1"/>
  <c r="K1189" i="1"/>
  <c r="I1189" i="1"/>
  <c r="L1188" i="1"/>
  <c r="K1188" i="1"/>
  <c r="I1188" i="1"/>
  <c r="L1187" i="1"/>
  <c r="K1187" i="1"/>
  <c r="I1187" i="1"/>
  <c r="L1186" i="1"/>
  <c r="K1186" i="1"/>
  <c r="I1186" i="1"/>
  <c r="L1185" i="1"/>
  <c r="K1185" i="1"/>
  <c r="I1185" i="1"/>
  <c r="L1184" i="1"/>
  <c r="K1184" i="1"/>
  <c r="I1184" i="1"/>
  <c r="L1183" i="1"/>
  <c r="K1183" i="1"/>
  <c r="I1183" i="1"/>
  <c r="L1182" i="1"/>
  <c r="K1182" i="1"/>
  <c r="I1182" i="1"/>
  <c r="L1181" i="1"/>
  <c r="K1181" i="1"/>
  <c r="I1181" i="1"/>
  <c r="L1180" i="1"/>
  <c r="K1180" i="1"/>
  <c r="I1180" i="1"/>
  <c r="L1179" i="1"/>
  <c r="K1179" i="1"/>
  <c r="I1179" i="1"/>
  <c r="L1178" i="1"/>
  <c r="K1178" i="1"/>
  <c r="I1178" i="1"/>
  <c r="L1177" i="1"/>
  <c r="K1177" i="1"/>
  <c r="I1177" i="1"/>
  <c r="L1176" i="1"/>
  <c r="K1176" i="1"/>
  <c r="I1176" i="1"/>
  <c r="L1175" i="1"/>
  <c r="K1175" i="1"/>
  <c r="I1175" i="1"/>
  <c r="L1174" i="1"/>
  <c r="K1174" i="1"/>
  <c r="I1174" i="1"/>
  <c r="L1173" i="1"/>
  <c r="K1173" i="1"/>
  <c r="I1173" i="1"/>
  <c r="L1172" i="1"/>
  <c r="K1172" i="1"/>
  <c r="I1172" i="1"/>
  <c r="L1171" i="1"/>
  <c r="K1171" i="1"/>
  <c r="I1171" i="1"/>
  <c r="L1170" i="1"/>
  <c r="K1170" i="1"/>
  <c r="I1170" i="1"/>
  <c r="L1169" i="1"/>
  <c r="K1169" i="1"/>
  <c r="I1169" i="1"/>
  <c r="L1168" i="1"/>
  <c r="K1168" i="1"/>
  <c r="I1168" i="1"/>
  <c r="L1167" i="1"/>
  <c r="K1167" i="1"/>
  <c r="I1167" i="1"/>
  <c r="L1166" i="1"/>
  <c r="K1166" i="1"/>
  <c r="I1166" i="1"/>
  <c r="L1165" i="1"/>
  <c r="K1165" i="1"/>
  <c r="I1165" i="1"/>
  <c r="L1164" i="1"/>
  <c r="K1164" i="1"/>
  <c r="I1164" i="1"/>
  <c r="L1163" i="1"/>
  <c r="K1163" i="1"/>
  <c r="I1163" i="1"/>
  <c r="L1162" i="1"/>
  <c r="K1162" i="1"/>
  <c r="I1162" i="1"/>
  <c r="L1161" i="1"/>
  <c r="K1161" i="1"/>
  <c r="I1161" i="1"/>
  <c r="L1160" i="1"/>
  <c r="K1160" i="1"/>
  <c r="I1160" i="1"/>
  <c r="L1159" i="1"/>
  <c r="K1159" i="1"/>
  <c r="I1159" i="1"/>
  <c r="L1158" i="1"/>
  <c r="K1158" i="1"/>
  <c r="I1158" i="1"/>
  <c r="L1157" i="1"/>
  <c r="K1157" i="1"/>
  <c r="I1157" i="1"/>
  <c r="L1156" i="1"/>
  <c r="K1156" i="1"/>
  <c r="I1156" i="1"/>
  <c r="L1155" i="1"/>
  <c r="K1155" i="1"/>
  <c r="I1155" i="1"/>
  <c r="L1154" i="1"/>
  <c r="K1154" i="1"/>
  <c r="I1154" i="1"/>
  <c r="L1153" i="1"/>
  <c r="K1153" i="1"/>
  <c r="I1153" i="1"/>
  <c r="L1152" i="1"/>
  <c r="K1152" i="1"/>
  <c r="I1152" i="1"/>
  <c r="L1151" i="1"/>
  <c r="K1151" i="1"/>
  <c r="I1151" i="1"/>
  <c r="L1150" i="1"/>
  <c r="K1150" i="1"/>
  <c r="I1150" i="1"/>
  <c r="L1149" i="1"/>
  <c r="K1149" i="1"/>
  <c r="I1149" i="1"/>
  <c r="L1148" i="1"/>
  <c r="K1148" i="1"/>
  <c r="I1148" i="1"/>
  <c r="L1147" i="1"/>
  <c r="K1147" i="1"/>
  <c r="I1147" i="1"/>
  <c r="L1146" i="1"/>
  <c r="K1146" i="1"/>
  <c r="I1146" i="1"/>
  <c r="L1145" i="1"/>
  <c r="K1145" i="1"/>
  <c r="I1145" i="1"/>
  <c r="L1144" i="1"/>
  <c r="K1144" i="1"/>
  <c r="I1144" i="1"/>
  <c r="L1143" i="1"/>
  <c r="K1143" i="1"/>
  <c r="I1143" i="1"/>
  <c r="L1142" i="1"/>
  <c r="K1142" i="1"/>
  <c r="I1142" i="1"/>
  <c r="L1141" i="1"/>
  <c r="K1141" i="1"/>
  <c r="I1141" i="1"/>
  <c r="L1140" i="1"/>
  <c r="K1140" i="1"/>
  <c r="I1140" i="1"/>
  <c r="L1139" i="1"/>
  <c r="K1139" i="1"/>
  <c r="I1139" i="1"/>
  <c r="L1138" i="1"/>
  <c r="K1138" i="1"/>
  <c r="I1138" i="1"/>
  <c r="L1137" i="1"/>
  <c r="K1137" i="1"/>
  <c r="I1137" i="1"/>
  <c r="L1136" i="1"/>
  <c r="K1136" i="1"/>
  <c r="I1136" i="1"/>
  <c r="L1135" i="1"/>
  <c r="K1135" i="1"/>
  <c r="I1135" i="1"/>
  <c r="L1134" i="1"/>
  <c r="K1134" i="1"/>
  <c r="I1134" i="1"/>
  <c r="L1133" i="1"/>
  <c r="K1133" i="1"/>
  <c r="I1133" i="1"/>
  <c r="L1132" i="1"/>
  <c r="K1132" i="1"/>
  <c r="I1132" i="1"/>
  <c r="L1131" i="1"/>
  <c r="K1131" i="1"/>
  <c r="I1131" i="1"/>
  <c r="L1130" i="1"/>
  <c r="K1130" i="1"/>
  <c r="I1130" i="1"/>
  <c r="L1129" i="1"/>
  <c r="K1129" i="1"/>
  <c r="I1129" i="1"/>
  <c r="L1128" i="1"/>
  <c r="K1128" i="1"/>
  <c r="I1128" i="1"/>
  <c r="L1127" i="1"/>
  <c r="K1127" i="1"/>
  <c r="I1127" i="1"/>
  <c r="L1126" i="1"/>
  <c r="K1126" i="1"/>
  <c r="I1126" i="1"/>
  <c r="L1125" i="1"/>
  <c r="K1125" i="1"/>
  <c r="I1125" i="1"/>
  <c r="L1124" i="1"/>
  <c r="K1124" i="1"/>
  <c r="I1124" i="1"/>
  <c r="L1123" i="1"/>
  <c r="K1123" i="1"/>
  <c r="I1123" i="1"/>
  <c r="L1122" i="1"/>
  <c r="K1122" i="1"/>
  <c r="I1122" i="1"/>
  <c r="L1121" i="1"/>
  <c r="K1121" i="1"/>
  <c r="I1121" i="1"/>
  <c r="L1120" i="1"/>
  <c r="K1120" i="1"/>
  <c r="I1120" i="1"/>
  <c r="L1119" i="1"/>
  <c r="K1119" i="1"/>
  <c r="I1119" i="1"/>
  <c r="L1118" i="1"/>
  <c r="K1118" i="1"/>
  <c r="I1118" i="1"/>
  <c r="L1117" i="1"/>
  <c r="K1117" i="1"/>
  <c r="I1117" i="1"/>
  <c r="L1116" i="1"/>
  <c r="K1116" i="1"/>
  <c r="I1116" i="1"/>
  <c r="L1115" i="1"/>
  <c r="K1115" i="1"/>
  <c r="I1115" i="1"/>
  <c r="L1114" i="1"/>
  <c r="K1114" i="1"/>
  <c r="I1114" i="1"/>
  <c r="L1113" i="1"/>
  <c r="K1113" i="1"/>
  <c r="I1113" i="1"/>
  <c r="L1112" i="1"/>
  <c r="K1112" i="1"/>
  <c r="I1112" i="1"/>
  <c r="L1111" i="1"/>
  <c r="K1111" i="1"/>
  <c r="I1111" i="1"/>
  <c r="L1110" i="1"/>
  <c r="K1110" i="1"/>
  <c r="I1110" i="1"/>
  <c r="L1109" i="1"/>
  <c r="K1109" i="1"/>
  <c r="I1109" i="1"/>
  <c r="L1108" i="1"/>
  <c r="K1108" i="1"/>
  <c r="I1108" i="1"/>
  <c r="L1107" i="1"/>
  <c r="K1107" i="1"/>
  <c r="I1107" i="1"/>
  <c r="L1106" i="1"/>
  <c r="K1106" i="1"/>
  <c r="I1106" i="1"/>
  <c r="L1105" i="1"/>
  <c r="K1105" i="1"/>
  <c r="I1105" i="1"/>
  <c r="L1104" i="1"/>
  <c r="K1104" i="1"/>
  <c r="I1104" i="1"/>
  <c r="L1103" i="1"/>
  <c r="K1103" i="1"/>
  <c r="I1103" i="1"/>
  <c r="L1102" i="1"/>
  <c r="K1102" i="1"/>
  <c r="I1102" i="1"/>
  <c r="L1101" i="1"/>
  <c r="K1101" i="1"/>
  <c r="I1101" i="1"/>
  <c r="L1100" i="1"/>
  <c r="K1100" i="1"/>
  <c r="I1100" i="1"/>
  <c r="L1099" i="1"/>
  <c r="K1099" i="1"/>
  <c r="I1099" i="1"/>
  <c r="L1098" i="1"/>
  <c r="K1098" i="1"/>
  <c r="I1098" i="1"/>
  <c r="L1097" i="1"/>
  <c r="K1097" i="1"/>
  <c r="I1097" i="1"/>
  <c r="L1096" i="1"/>
  <c r="K1096" i="1"/>
  <c r="I1096" i="1"/>
  <c r="L1095" i="1"/>
  <c r="K1095" i="1"/>
  <c r="I1095" i="1"/>
  <c r="L1094" i="1"/>
  <c r="K1094" i="1"/>
  <c r="I1094" i="1"/>
  <c r="L1093" i="1"/>
  <c r="K1093" i="1"/>
  <c r="I1093" i="1"/>
  <c r="L1092" i="1"/>
  <c r="K1092" i="1"/>
  <c r="I1092" i="1"/>
  <c r="L1091" i="1"/>
  <c r="K1091" i="1"/>
  <c r="I1091" i="1"/>
  <c r="L1090" i="1"/>
  <c r="K1090" i="1"/>
  <c r="I1090" i="1"/>
  <c r="L1089" i="1"/>
  <c r="K1089" i="1"/>
  <c r="I1089" i="1"/>
  <c r="L1088" i="1"/>
  <c r="K1088" i="1"/>
  <c r="I1088" i="1"/>
  <c r="L1087" i="1"/>
  <c r="K1087" i="1"/>
  <c r="I1087" i="1"/>
  <c r="L1086" i="1"/>
  <c r="K1086" i="1"/>
  <c r="I1086" i="1"/>
  <c r="L1085" i="1"/>
  <c r="K1085" i="1"/>
  <c r="I1085" i="1"/>
  <c r="L1084" i="1"/>
  <c r="K1084" i="1"/>
  <c r="I1084" i="1"/>
  <c r="L1083" i="1"/>
  <c r="K1083" i="1"/>
  <c r="I1083" i="1"/>
  <c r="L1082" i="1"/>
  <c r="K1082" i="1"/>
  <c r="I1082" i="1"/>
  <c r="L1081" i="1"/>
  <c r="K1081" i="1"/>
  <c r="I1081" i="1"/>
  <c r="L1080" i="1"/>
  <c r="K1080" i="1"/>
  <c r="I1080" i="1"/>
  <c r="L1079" i="1"/>
  <c r="K1079" i="1"/>
  <c r="I1079" i="1"/>
  <c r="L1078" i="1"/>
  <c r="K1078" i="1"/>
  <c r="I1078" i="1"/>
  <c r="L1077" i="1"/>
  <c r="K1077" i="1"/>
  <c r="I1077" i="1"/>
  <c r="L1076" i="1"/>
  <c r="K1076" i="1"/>
  <c r="I1076" i="1"/>
  <c r="L1075" i="1"/>
  <c r="K1075" i="1"/>
  <c r="I1075" i="1"/>
  <c r="L1074" i="1"/>
  <c r="K1074" i="1"/>
  <c r="I1074" i="1"/>
  <c r="L1073" i="1"/>
  <c r="K1073" i="1"/>
  <c r="I1073" i="1"/>
  <c r="L1072" i="1"/>
  <c r="K1072" i="1"/>
  <c r="I1072" i="1"/>
  <c r="L1071" i="1"/>
  <c r="K1071" i="1"/>
  <c r="I1071" i="1"/>
  <c r="L1070" i="1"/>
  <c r="K1070" i="1"/>
  <c r="I1070" i="1"/>
  <c r="L1069" i="1"/>
  <c r="K1069" i="1"/>
  <c r="I1069" i="1"/>
  <c r="L1068" i="1"/>
  <c r="K1068" i="1"/>
  <c r="I1068" i="1"/>
  <c r="L1067" i="1"/>
  <c r="K1067" i="1"/>
  <c r="I1067" i="1"/>
  <c r="L1066" i="1"/>
  <c r="K1066" i="1"/>
  <c r="I1066" i="1"/>
  <c r="L1065" i="1"/>
  <c r="K1065" i="1"/>
  <c r="I1065" i="1"/>
  <c r="L1064" i="1"/>
  <c r="K1064" i="1"/>
  <c r="I1064" i="1"/>
  <c r="L1063" i="1"/>
  <c r="K1063" i="1"/>
  <c r="I1063" i="1"/>
  <c r="L1062" i="1"/>
  <c r="K1062" i="1"/>
  <c r="I1062" i="1"/>
  <c r="L1061" i="1"/>
  <c r="K1061" i="1"/>
  <c r="I1061" i="1"/>
  <c r="L1060" i="1"/>
  <c r="K1060" i="1"/>
  <c r="I1060" i="1"/>
  <c r="L1059" i="1"/>
  <c r="K1059" i="1"/>
  <c r="I1059" i="1"/>
  <c r="L1058" i="1"/>
  <c r="K1058" i="1"/>
  <c r="I1058" i="1"/>
  <c r="L1057" i="1"/>
  <c r="K1057" i="1"/>
  <c r="I1057" i="1"/>
  <c r="L1056" i="1"/>
  <c r="K1056" i="1"/>
  <c r="I1056" i="1"/>
  <c r="L1055" i="1"/>
  <c r="K1055" i="1"/>
  <c r="I1055" i="1"/>
  <c r="L1054" i="1"/>
  <c r="K1054" i="1"/>
  <c r="I1054" i="1"/>
  <c r="L1053" i="1"/>
  <c r="K1053" i="1"/>
  <c r="I1053" i="1"/>
  <c r="L1052" i="1"/>
  <c r="K1052" i="1"/>
  <c r="I1052" i="1"/>
  <c r="L1051" i="1"/>
  <c r="K1051" i="1"/>
  <c r="I1051" i="1"/>
  <c r="L1050" i="1"/>
  <c r="K1050" i="1"/>
  <c r="I1050" i="1"/>
  <c r="L1049" i="1"/>
  <c r="K1049" i="1"/>
  <c r="I1049" i="1"/>
  <c r="L1048" i="1"/>
  <c r="K1048" i="1"/>
  <c r="I1048" i="1"/>
  <c r="L1047" i="1"/>
  <c r="K1047" i="1"/>
  <c r="I1047" i="1"/>
  <c r="L1046" i="1"/>
  <c r="K1046" i="1"/>
  <c r="I1046" i="1"/>
  <c r="L1045" i="1"/>
  <c r="K1045" i="1"/>
  <c r="I1045" i="1"/>
  <c r="L1044" i="1"/>
  <c r="K1044" i="1"/>
  <c r="I1044" i="1"/>
  <c r="L1043" i="1"/>
  <c r="K1043" i="1"/>
  <c r="I1043" i="1"/>
  <c r="L1042" i="1"/>
  <c r="K1042" i="1"/>
  <c r="I1042" i="1"/>
  <c r="L1041" i="1"/>
  <c r="K1041" i="1"/>
  <c r="I1041" i="1"/>
  <c r="L1040" i="1"/>
  <c r="K1040" i="1"/>
  <c r="I1040" i="1"/>
  <c r="L1039" i="1"/>
  <c r="K1039" i="1"/>
  <c r="I1039" i="1"/>
  <c r="L1038" i="1"/>
  <c r="K1038" i="1"/>
  <c r="I1038" i="1"/>
  <c r="L1037" i="1"/>
  <c r="K1037" i="1"/>
  <c r="I1037" i="1"/>
  <c r="L1036" i="1"/>
  <c r="K1036" i="1"/>
  <c r="I1036" i="1"/>
  <c r="L1035" i="1"/>
  <c r="K1035" i="1"/>
  <c r="I1035" i="1"/>
  <c r="L1034" i="1"/>
  <c r="K1034" i="1"/>
  <c r="I1034" i="1"/>
  <c r="L1033" i="1"/>
  <c r="K1033" i="1"/>
  <c r="I1033" i="1"/>
  <c r="L1032" i="1"/>
  <c r="K1032" i="1"/>
  <c r="I1032" i="1"/>
  <c r="L1031" i="1"/>
  <c r="K1031" i="1"/>
  <c r="I1031" i="1"/>
  <c r="L1030" i="1"/>
  <c r="K1030" i="1"/>
  <c r="I1030" i="1"/>
  <c r="L1029" i="1"/>
  <c r="K1029" i="1"/>
  <c r="I1029" i="1"/>
  <c r="L1028" i="1"/>
  <c r="K1028" i="1"/>
  <c r="I1028" i="1"/>
  <c r="L1027" i="1"/>
  <c r="K1027" i="1"/>
  <c r="I1027" i="1"/>
  <c r="L1026" i="1"/>
  <c r="K1026" i="1"/>
  <c r="I1026" i="1"/>
  <c r="L1025" i="1"/>
  <c r="K1025" i="1"/>
  <c r="I1025" i="1"/>
  <c r="L1024" i="1"/>
  <c r="K1024" i="1"/>
  <c r="I1024" i="1"/>
  <c r="L1023" i="1"/>
  <c r="K1023" i="1"/>
  <c r="I1023" i="1"/>
  <c r="L1022" i="1"/>
  <c r="K1022" i="1"/>
  <c r="I1022" i="1"/>
  <c r="L1021" i="1"/>
  <c r="K1021" i="1"/>
  <c r="I1021" i="1"/>
  <c r="L1020" i="1"/>
  <c r="K1020" i="1"/>
  <c r="I1020" i="1"/>
  <c r="L1019" i="1"/>
  <c r="K1019" i="1"/>
  <c r="I1019" i="1"/>
  <c r="L1018" i="1"/>
  <c r="K1018" i="1"/>
  <c r="I1018" i="1"/>
  <c r="L1017" i="1"/>
  <c r="K1017" i="1"/>
  <c r="I1017" i="1"/>
  <c r="L1016" i="1"/>
  <c r="K1016" i="1"/>
  <c r="I1016" i="1"/>
  <c r="L1015" i="1"/>
  <c r="K1015" i="1"/>
  <c r="I1015" i="1"/>
  <c r="L1014" i="1"/>
  <c r="K1014" i="1"/>
  <c r="I1014" i="1"/>
  <c r="L1013" i="1"/>
  <c r="K1013" i="1"/>
  <c r="I1013" i="1"/>
  <c r="L1012" i="1"/>
  <c r="K1012" i="1"/>
  <c r="I1012" i="1"/>
  <c r="L1011" i="1"/>
  <c r="K1011" i="1"/>
  <c r="I1011" i="1"/>
  <c r="L1010" i="1"/>
  <c r="K1010" i="1"/>
  <c r="I1010" i="1"/>
  <c r="L1009" i="1"/>
  <c r="K1009" i="1"/>
  <c r="I1009" i="1"/>
  <c r="L1008" i="1"/>
  <c r="K1008" i="1"/>
  <c r="I1008" i="1"/>
  <c r="L1007" i="1"/>
  <c r="K1007" i="1"/>
  <c r="I1007" i="1"/>
  <c r="L1006" i="1"/>
  <c r="K1006" i="1"/>
  <c r="I1006" i="1"/>
  <c r="L1005" i="1"/>
  <c r="K1005" i="1"/>
  <c r="I1005" i="1"/>
  <c r="L1004" i="1"/>
  <c r="K1004" i="1"/>
  <c r="I1004" i="1"/>
  <c r="L1003" i="1"/>
  <c r="K1003" i="1"/>
  <c r="I1003" i="1"/>
  <c r="L1002" i="1"/>
  <c r="K1002" i="1"/>
  <c r="I1002" i="1"/>
  <c r="L1001" i="1"/>
  <c r="K1001" i="1"/>
  <c r="I1001" i="1"/>
  <c r="L1000" i="1"/>
  <c r="K1000" i="1"/>
  <c r="I1000" i="1"/>
  <c r="L999" i="1"/>
  <c r="K999" i="1"/>
  <c r="I999" i="1"/>
  <c r="L998" i="1"/>
  <c r="K998" i="1"/>
  <c r="I998" i="1"/>
  <c r="L997" i="1"/>
  <c r="K997" i="1"/>
  <c r="I997" i="1"/>
  <c r="L996" i="1"/>
  <c r="K996" i="1"/>
  <c r="I996" i="1"/>
  <c r="L995" i="1"/>
  <c r="K995" i="1"/>
  <c r="I995" i="1"/>
  <c r="L994" i="1"/>
  <c r="K994" i="1"/>
  <c r="I994" i="1"/>
  <c r="L993" i="1"/>
  <c r="K993" i="1"/>
  <c r="I993" i="1"/>
  <c r="L992" i="1"/>
  <c r="K992" i="1"/>
  <c r="I992" i="1"/>
  <c r="L991" i="1"/>
  <c r="K991" i="1"/>
  <c r="I991" i="1"/>
  <c r="L990" i="1"/>
  <c r="K990" i="1"/>
  <c r="I990" i="1"/>
  <c r="L989" i="1"/>
  <c r="K989" i="1"/>
  <c r="I989" i="1"/>
  <c r="L988" i="1"/>
  <c r="K988" i="1"/>
  <c r="I988" i="1"/>
  <c r="L987" i="1"/>
  <c r="K987" i="1"/>
  <c r="I987" i="1"/>
  <c r="L986" i="1"/>
  <c r="K986" i="1"/>
  <c r="I986" i="1"/>
  <c r="L985" i="1"/>
  <c r="K985" i="1"/>
  <c r="I985" i="1"/>
  <c r="L984" i="1"/>
  <c r="K984" i="1"/>
  <c r="I984" i="1"/>
  <c r="L983" i="1"/>
  <c r="K983" i="1"/>
  <c r="I983" i="1"/>
  <c r="L982" i="1"/>
  <c r="K982" i="1"/>
  <c r="I982" i="1"/>
  <c r="L981" i="1"/>
  <c r="K981" i="1"/>
  <c r="I981" i="1"/>
  <c r="L980" i="1"/>
  <c r="K980" i="1"/>
  <c r="I980" i="1"/>
  <c r="L979" i="1"/>
  <c r="K979" i="1"/>
  <c r="I979" i="1"/>
  <c r="L978" i="1"/>
  <c r="K978" i="1"/>
  <c r="I978" i="1"/>
  <c r="L977" i="1"/>
  <c r="K977" i="1"/>
  <c r="I977" i="1"/>
  <c r="L976" i="1"/>
  <c r="K976" i="1"/>
  <c r="I976" i="1"/>
  <c r="L975" i="1"/>
  <c r="K975" i="1"/>
  <c r="I975" i="1"/>
  <c r="L974" i="1"/>
  <c r="K974" i="1"/>
  <c r="I974" i="1"/>
  <c r="L973" i="1"/>
  <c r="K973" i="1"/>
  <c r="I973" i="1"/>
  <c r="L972" i="1"/>
  <c r="K972" i="1"/>
  <c r="I972" i="1"/>
  <c r="L971" i="1"/>
  <c r="K971" i="1"/>
  <c r="I971" i="1"/>
  <c r="L970" i="1"/>
  <c r="K970" i="1"/>
  <c r="I970" i="1"/>
  <c r="L969" i="1"/>
  <c r="K969" i="1"/>
  <c r="I969" i="1"/>
  <c r="L968" i="1"/>
  <c r="K968" i="1"/>
  <c r="I968" i="1"/>
  <c r="L967" i="1"/>
  <c r="K967" i="1"/>
  <c r="I967" i="1"/>
  <c r="L966" i="1"/>
  <c r="K966" i="1"/>
  <c r="I966" i="1"/>
  <c r="L965" i="1"/>
  <c r="K965" i="1"/>
  <c r="I965" i="1"/>
  <c r="L964" i="1"/>
  <c r="K964" i="1"/>
  <c r="I964" i="1"/>
  <c r="L963" i="1"/>
  <c r="K963" i="1"/>
  <c r="I963" i="1"/>
  <c r="L962" i="1"/>
  <c r="K962" i="1"/>
  <c r="I962" i="1"/>
  <c r="L961" i="1"/>
  <c r="K961" i="1"/>
  <c r="I961" i="1"/>
  <c r="L960" i="1"/>
  <c r="K960" i="1"/>
  <c r="I960" i="1"/>
  <c r="L959" i="1"/>
  <c r="K959" i="1"/>
  <c r="I959" i="1"/>
  <c r="L958" i="1"/>
  <c r="K958" i="1"/>
  <c r="I958" i="1"/>
  <c r="L957" i="1"/>
  <c r="K957" i="1"/>
  <c r="I957" i="1"/>
  <c r="L956" i="1"/>
  <c r="K956" i="1"/>
  <c r="I956" i="1"/>
  <c r="L955" i="1"/>
  <c r="K955" i="1"/>
  <c r="I955" i="1"/>
  <c r="L954" i="1"/>
  <c r="K954" i="1"/>
  <c r="I954" i="1"/>
  <c r="L953" i="1"/>
  <c r="K953" i="1"/>
  <c r="I953" i="1"/>
  <c r="L952" i="1"/>
  <c r="K952" i="1"/>
  <c r="I952" i="1"/>
  <c r="L951" i="1"/>
  <c r="K951" i="1"/>
  <c r="I951" i="1"/>
  <c r="L950" i="1"/>
  <c r="K950" i="1"/>
  <c r="I950" i="1"/>
  <c r="L949" i="1"/>
  <c r="K949" i="1"/>
  <c r="I949" i="1"/>
  <c r="L948" i="1"/>
  <c r="K948" i="1"/>
  <c r="I948" i="1"/>
  <c r="L947" i="1"/>
  <c r="K947" i="1"/>
  <c r="I947" i="1"/>
  <c r="L946" i="1"/>
  <c r="K946" i="1"/>
  <c r="I946" i="1"/>
  <c r="L945" i="1"/>
  <c r="K945" i="1"/>
  <c r="I945" i="1"/>
  <c r="L944" i="1"/>
  <c r="K944" i="1"/>
  <c r="I944" i="1"/>
  <c r="L943" i="1"/>
  <c r="K943" i="1"/>
  <c r="I943" i="1"/>
  <c r="L942" i="1"/>
  <c r="K942" i="1"/>
  <c r="I942" i="1"/>
  <c r="L941" i="1"/>
  <c r="K941" i="1"/>
  <c r="I941" i="1"/>
  <c r="L940" i="1"/>
  <c r="K940" i="1"/>
  <c r="I940" i="1"/>
  <c r="L939" i="1"/>
  <c r="K939" i="1"/>
  <c r="I939" i="1"/>
  <c r="L938" i="1"/>
  <c r="K938" i="1"/>
  <c r="I938" i="1"/>
  <c r="L937" i="1"/>
  <c r="K937" i="1"/>
  <c r="I937" i="1"/>
  <c r="L936" i="1"/>
  <c r="K936" i="1"/>
  <c r="I936" i="1"/>
  <c r="L935" i="1"/>
  <c r="K935" i="1"/>
  <c r="I935" i="1"/>
  <c r="L934" i="1"/>
  <c r="K934" i="1"/>
  <c r="I934" i="1"/>
  <c r="L933" i="1"/>
  <c r="K933" i="1"/>
  <c r="I933" i="1"/>
  <c r="L932" i="1"/>
  <c r="K932" i="1"/>
  <c r="I932" i="1"/>
  <c r="L931" i="1"/>
  <c r="K931" i="1"/>
  <c r="I931" i="1"/>
  <c r="L930" i="1"/>
  <c r="K930" i="1"/>
  <c r="I930" i="1"/>
  <c r="L929" i="1"/>
  <c r="K929" i="1"/>
  <c r="I929" i="1"/>
  <c r="L928" i="1"/>
  <c r="K928" i="1"/>
  <c r="I928" i="1"/>
  <c r="L927" i="1"/>
  <c r="K927" i="1"/>
  <c r="I927" i="1"/>
  <c r="L926" i="1"/>
  <c r="K926" i="1"/>
  <c r="I926" i="1"/>
  <c r="L925" i="1"/>
  <c r="K925" i="1"/>
  <c r="I925" i="1"/>
  <c r="L924" i="1"/>
  <c r="K924" i="1"/>
  <c r="I924" i="1"/>
  <c r="L923" i="1"/>
  <c r="K923" i="1"/>
  <c r="I923" i="1"/>
  <c r="L922" i="1"/>
  <c r="K922" i="1"/>
  <c r="I922" i="1"/>
  <c r="L921" i="1"/>
  <c r="K921" i="1"/>
  <c r="I921" i="1"/>
  <c r="L920" i="1"/>
  <c r="K920" i="1"/>
  <c r="I920" i="1"/>
  <c r="L919" i="1"/>
  <c r="K919" i="1"/>
  <c r="I919" i="1"/>
  <c r="L918" i="1"/>
  <c r="K918" i="1"/>
  <c r="I918" i="1"/>
  <c r="L917" i="1"/>
  <c r="K917" i="1"/>
  <c r="I917" i="1"/>
  <c r="L916" i="1"/>
  <c r="K916" i="1"/>
  <c r="I916" i="1"/>
  <c r="L915" i="1"/>
  <c r="K915" i="1"/>
  <c r="I915" i="1"/>
  <c r="L914" i="1"/>
  <c r="K914" i="1"/>
  <c r="I914" i="1"/>
  <c r="L913" i="1"/>
  <c r="K913" i="1"/>
  <c r="I913" i="1"/>
  <c r="L912" i="1"/>
  <c r="K912" i="1"/>
  <c r="I912" i="1"/>
  <c r="L911" i="1"/>
  <c r="K911" i="1"/>
  <c r="I911" i="1"/>
  <c r="L910" i="1"/>
  <c r="K910" i="1"/>
  <c r="I910" i="1"/>
  <c r="L909" i="1"/>
  <c r="K909" i="1"/>
  <c r="I909" i="1"/>
  <c r="L908" i="1"/>
  <c r="K908" i="1"/>
  <c r="I908" i="1"/>
  <c r="L907" i="1"/>
  <c r="K907" i="1"/>
  <c r="I907" i="1"/>
  <c r="L906" i="1"/>
  <c r="K906" i="1"/>
  <c r="I906" i="1"/>
  <c r="L905" i="1"/>
  <c r="K905" i="1"/>
  <c r="I905" i="1"/>
  <c r="L904" i="1"/>
  <c r="K904" i="1"/>
  <c r="I904" i="1"/>
  <c r="L903" i="1"/>
  <c r="K903" i="1"/>
  <c r="I903" i="1"/>
  <c r="L902" i="1"/>
  <c r="K902" i="1"/>
  <c r="I902" i="1"/>
  <c r="L901" i="1"/>
  <c r="K901" i="1"/>
  <c r="I901" i="1"/>
  <c r="L900" i="1"/>
  <c r="K900" i="1"/>
  <c r="I900" i="1"/>
  <c r="L899" i="1"/>
  <c r="K899" i="1"/>
  <c r="I899" i="1"/>
  <c r="L898" i="1"/>
  <c r="K898" i="1"/>
  <c r="I898" i="1"/>
  <c r="L897" i="1"/>
  <c r="K897" i="1"/>
  <c r="I897" i="1"/>
  <c r="L896" i="1"/>
  <c r="K896" i="1"/>
  <c r="I896" i="1"/>
  <c r="L895" i="1"/>
  <c r="K895" i="1"/>
  <c r="I895" i="1"/>
  <c r="L894" i="1"/>
  <c r="K894" i="1"/>
  <c r="I894" i="1"/>
  <c r="L893" i="1"/>
  <c r="K893" i="1"/>
  <c r="I893" i="1"/>
  <c r="L892" i="1"/>
  <c r="K892" i="1"/>
  <c r="I892" i="1"/>
  <c r="L891" i="1"/>
  <c r="K891" i="1"/>
  <c r="I891" i="1"/>
  <c r="L890" i="1"/>
  <c r="K890" i="1"/>
  <c r="I890" i="1"/>
  <c r="L889" i="1"/>
  <c r="K889" i="1"/>
  <c r="I889" i="1"/>
  <c r="L888" i="1"/>
  <c r="K888" i="1"/>
  <c r="I888" i="1"/>
  <c r="L887" i="1"/>
  <c r="K887" i="1"/>
  <c r="I887" i="1"/>
  <c r="L886" i="1"/>
  <c r="K886" i="1"/>
  <c r="I886" i="1"/>
  <c r="L885" i="1"/>
  <c r="K885" i="1"/>
  <c r="I885" i="1"/>
  <c r="L884" i="1"/>
  <c r="K884" i="1"/>
  <c r="I884" i="1"/>
  <c r="L883" i="1"/>
  <c r="K883" i="1"/>
  <c r="I883" i="1"/>
  <c r="L882" i="1"/>
  <c r="K882" i="1"/>
  <c r="I882" i="1"/>
  <c r="L881" i="1"/>
  <c r="K881" i="1"/>
  <c r="I881" i="1"/>
  <c r="L880" i="1"/>
  <c r="K880" i="1"/>
  <c r="I880" i="1"/>
  <c r="L879" i="1"/>
  <c r="K879" i="1"/>
  <c r="I879" i="1"/>
  <c r="L878" i="1"/>
  <c r="K878" i="1"/>
  <c r="I878" i="1"/>
  <c r="L877" i="1"/>
  <c r="K877" i="1"/>
  <c r="I877" i="1"/>
  <c r="L876" i="1"/>
  <c r="K876" i="1"/>
  <c r="I876" i="1"/>
  <c r="L875" i="1"/>
  <c r="K875" i="1"/>
  <c r="I875" i="1"/>
  <c r="L874" i="1"/>
  <c r="K874" i="1"/>
  <c r="I874" i="1"/>
  <c r="L873" i="1"/>
  <c r="K873" i="1"/>
  <c r="I873" i="1"/>
  <c r="L872" i="1"/>
  <c r="K872" i="1"/>
  <c r="I872" i="1"/>
  <c r="L871" i="1"/>
  <c r="K871" i="1"/>
  <c r="I871" i="1"/>
  <c r="L870" i="1"/>
  <c r="K870" i="1"/>
  <c r="I870" i="1"/>
  <c r="L869" i="1"/>
  <c r="K869" i="1"/>
  <c r="I869" i="1"/>
  <c r="L868" i="1"/>
  <c r="K868" i="1"/>
  <c r="I868" i="1"/>
  <c r="L867" i="1"/>
  <c r="K867" i="1"/>
  <c r="I867" i="1"/>
  <c r="L866" i="1"/>
  <c r="K866" i="1"/>
  <c r="I866" i="1"/>
  <c r="L865" i="1"/>
  <c r="K865" i="1"/>
  <c r="I865" i="1"/>
  <c r="L864" i="1"/>
  <c r="K864" i="1"/>
  <c r="I864" i="1"/>
  <c r="L863" i="1"/>
  <c r="K863" i="1"/>
  <c r="I863" i="1"/>
  <c r="L862" i="1"/>
  <c r="K862" i="1"/>
  <c r="I862" i="1"/>
  <c r="L861" i="1"/>
  <c r="K861" i="1"/>
  <c r="I861" i="1"/>
  <c r="L860" i="1"/>
  <c r="K860" i="1"/>
  <c r="I860" i="1"/>
  <c r="L859" i="1"/>
  <c r="K859" i="1"/>
  <c r="I859" i="1"/>
  <c r="L858" i="1"/>
  <c r="K858" i="1"/>
  <c r="I858" i="1"/>
  <c r="L857" i="1"/>
  <c r="K857" i="1"/>
  <c r="I857" i="1"/>
  <c r="L856" i="1"/>
  <c r="K856" i="1"/>
  <c r="I856" i="1"/>
  <c r="L855" i="1"/>
  <c r="K855" i="1"/>
  <c r="I855" i="1"/>
  <c r="L854" i="1"/>
  <c r="K854" i="1"/>
  <c r="I854" i="1"/>
  <c r="L853" i="1"/>
  <c r="K853" i="1"/>
  <c r="I853" i="1"/>
  <c r="L852" i="1"/>
  <c r="K852" i="1"/>
  <c r="I852" i="1"/>
  <c r="L851" i="1"/>
  <c r="K851" i="1"/>
  <c r="I851" i="1"/>
  <c r="L850" i="1"/>
  <c r="K850" i="1"/>
  <c r="I850" i="1"/>
  <c r="L849" i="1"/>
  <c r="K849" i="1"/>
  <c r="I849" i="1"/>
  <c r="L848" i="1"/>
  <c r="K848" i="1"/>
  <c r="I848" i="1"/>
  <c r="L847" i="1"/>
  <c r="K847" i="1"/>
  <c r="I847" i="1"/>
  <c r="L846" i="1"/>
  <c r="K846" i="1"/>
  <c r="I846" i="1"/>
  <c r="L845" i="1"/>
  <c r="K845" i="1"/>
  <c r="I845" i="1"/>
  <c r="L844" i="1"/>
  <c r="K844" i="1"/>
  <c r="I844" i="1"/>
  <c r="L843" i="1"/>
  <c r="K843" i="1"/>
  <c r="I843" i="1"/>
  <c r="L842" i="1"/>
  <c r="K842" i="1"/>
  <c r="I842" i="1"/>
  <c r="L841" i="1"/>
  <c r="K841" i="1"/>
  <c r="I841" i="1"/>
  <c r="L840" i="1"/>
  <c r="K840" i="1"/>
  <c r="I840" i="1"/>
  <c r="L839" i="1"/>
  <c r="K839" i="1"/>
  <c r="I839" i="1"/>
  <c r="L838" i="1"/>
  <c r="K838" i="1"/>
  <c r="I838" i="1"/>
  <c r="L837" i="1"/>
  <c r="K837" i="1"/>
  <c r="I837" i="1"/>
  <c r="L836" i="1"/>
  <c r="K836" i="1"/>
  <c r="I836" i="1"/>
  <c r="L835" i="1"/>
  <c r="K835" i="1"/>
  <c r="I835" i="1"/>
  <c r="L834" i="1"/>
  <c r="K834" i="1"/>
  <c r="I834" i="1"/>
  <c r="L833" i="1"/>
  <c r="K833" i="1"/>
  <c r="I833" i="1"/>
  <c r="L832" i="1"/>
  <c r="K832" i="1"/>
  <c r="I832" i="1"/>
  <c r="L831" i="1"/>
  <c r="K831" i="1"/>
  <c r="I831" i="1"/>
  <c r="L830" i="1"/>
  <c r="K830" i="1"/>
  <c r="I830" i="1"/>
  <c r="L829" i="1"/>
  <c r="K829" i="1"/>
  <c r="I829" i="1"/>
  <c r="L828" i="1"/>
  <c r="K828" i="1"/>
  <c r="I828" i="1"/>
  <c r="L827" i="1"/>
  <c r="K827" i="1"/>
  <c r="I827" i="1"/>
  <c r="L826" i="1"/>
  <c r="K826" i="1"/>
  <c r="I826" i="1"/>
  <c r="L825" i="1"/>
  <c r="K825" i="1"/>
  <c r="I825" i="1"/>
  <c r="L824" i="1"/>
  <c r="K824" i="1"/>
  <c r="I824" i="1"/>
  <c r="L823" i="1"/>
  <c r="K823" i="1"/>
  <c r="I823" i="1"/>
  <c r="L822" i="1"/>
  <c r="K822" i="1"/>
  <c r="I822" i="1"/>
  <c r="L821" i="1"/>
  <c r="K821" i="1"/>
  <c r="I821" i="1"/>
  <c r="L820" i="1"/>
  <c r="K820" i="1"/>
  <c r="I820" i="1"/>
  <c r="L819" i="1"/>
  <c r="K819" i="1"/>
  <c r="I819" i="1"/>
  <c r="L818" i="1"/>
  <c r="K818" i="1"/>
  <c r="I818" i="1"/>
  <c r="L817" i="1"/>
  <c r="K817" i="1"/>
  <c r="I817" i="1"/>
  <c r="L816" i="1"/>
  <c r="K816" i="1"/>
  <c r="I816" i="1"/>
  <c r="L815" i="1"/>
  <c r="K815" i="1"/>
  <c r="I815" i="1"/>
  <c r="L814" i="1"/>
  <c r="K814" i="1"/>
  <c r="I814" i="1"/>
  <c r="L813" i="1"/>
  <c r="K813" i="1"/>
  <c r="I813" i="1"/>
  <c r="L812" i="1"/>
  <c r="K812" i="1"/>
  <c r="I812" i="1"/>
  <c r="L811" i="1"/>
  <c r="K811" i="1"/>
  <c r="I811" i="1"/>
  <c r="L810" i="1"/>
  <c r="K810" i="1"/>
  <c r="I810" i="1"/>
  <c r="L809" i="1"/>
  <c r="K809" i="1"/>
  <c r="I809" i="1"/>
  <c r="L808" i="1"/>
  <c r="K808" i="1"/>
  <c r="I808" i="1"/>
  <c r="L807" i="1"/>
  <c r="K807" i="1"/>
  <c r="I807" i="1"/>
  <c r="L806" i="1"/>
  <c r="K806" i="1"/>
  <c r="I806" i="1"/>
  <c r="L805" i="1"/>
  <c r="K805" i="1"/>
  <c r="I805" i="1"/>
  <c r="L804" i="1"/>
  <c r="K804" i="1"/>
  <c r="I804" i="1"/>
  <c r="L803" i="1"/>
  <c r="K803" i="1"/>
  <c r="I803" i="1"/>
  <c r="L802" i="1"/>
  <c r="K802" i="1"/>
  <c r="I802" i="1"/>
  <c r="L801" i="1"/>
  <c r="K801" i="1"/>
  <c r="I801" i="1"/>
  <c r="L800" i="1"/>
  <c r="K800" i="1"/>
  <c r="I800" i="1"/>
  <c r="L799" i="1"/>
  <c r="K799" i="1"/>
  <c r="I799" i="1"/>
  <c r="L798" i="1"/>
  <c r="K798" i="1"/>
  <c r="I798" i="1"/>
  <c r="L797" i="1"/>
  <c r="K797" i="1"/>
  <c r="I797" i="1"/>
  <c r="L796" i="1"/>
  <c r="K796" i="1"/>
  <c r="I796" i="1"/>
  <c r="L795" i="1"/>
  <c r="K795" i="1"/>
  <c r="I795" i="1"/>
  <c r="L794" i="1"/>
  <c r="K794" i="1"/>
  <c r="I794" i="1"/>
  <c r="L793" i="1"/>
  <c r="K793" i="1"/>
  <c r="I793" i="1"/>
  <c r="L792" i="1"/>
  <c r="K792" i="1"/>
  <c r="I792" i="1"/>
  <c r="L791" i="1"/>
  <c r="K791" i="1"/>
  <c r="I791" i="1"/>
  <c r="L790" i="1"/>
  <c r="K790" i="1"/>
  <c r="I790" i="1"/>
  <c r="L789" i="1"/>
  <c r="K789" i="1"/>
  <c r="I789" i="1"/>
  <c r="L788" i="1"/>
  <c r="K788" i="1"/>
  <c r="I788" i="1"/>
  <c r="L787" i="1"/>
  <c r="K787" i="1"/>
  <c r="I787" i="1"/>
  <c r="L786" i="1"/>
  <c r="K786" i="1"/>
  <c r="I786" i="1"/>
  <c r="L785" i="1"/>
  <c r="K785" i="1"/>
  <c r="I785" i="1"/>
  <c r="L784" i="1"/>
  <c r="K784" i="1"/>
  <c r="I784" i="1"/>
  <c r="L783" i="1"/>
  <c r="K783" i="1"/>
  <c r="I783" i="1"/>
  <c r="L782" i="1"/>
  <c r="K782" i="1"/>
  <c r="I782" i="1"/>
  <c r="L781" i="1"/>
  <c r="K781" i="1"/>
  <c r="I781" i="1"/>
  <c r="L780" i="1"/>
  <c r="K780" i="1"/>
  <c r="I780" i="1"/>
  <c r="L779" i="1"/>
  <c r="K779" i="1"/>
  <c r="I779" i="1"/>
  <c r="L778" i="1"/>
  <c r="K778" i="1"/>
  <c r="I778" i="1"/>
  <c r="L777" i="1"/>
  <c r="K777" i="1"/>
  <c r="I777" i="1"/>
  <c r="L776" i="1"/>
  <c r="K776" i="1"/>
  <c r="I776" i="1"/>
  <c r="L775" i="1"/>
  <c r="K775" i="1"/>
  <c r="I775" i="1"/>
  <c r="L774" i="1"/>
  <c r="K774" i="1"/>
  <c r="I774" i="1"/>
  <c r="L773" i="1"/>
  <c r="K773" i="1"/>
  <c r="I773" i="1"/>
  <c r="L772" i="1"/>
  <c r="K772" i="1"/>
  <c r="I772" i="1"/>
  <c r="L771" i="1"/>
  <c r="K771" i="1"/>
  <c r="I771" i="1"/>
  <c r="L770" i="1"/>
  <c r="K770" i="1"/>
  <c r="I770" i="1"/>
  <c r="L769" i="1"/>
  <c r="K769" i="1"/>
  <c r="I769" i="1"/>
  <c r="L768" i="1"/>
  <c r="K768" i="1"/>
  <c r="I768" i="1"/>
  <c r="L767" i="1"/>
  <c r="K767" i="1"/>
  <c r="I767" i="1"/>
  <c r="L766" i="1"/>
  <c r="K766" i="1"/>
  <c r="I766" i="1"/>
  <c r="L765" i="1"/>
  <c r="K765" i="1"/>
  <c r="I765" i="1"/>
  <c r="L764" i="1"/>
  <c r="K764" i="1"/>
  <c r="I764" i="1"/>
  <c r="L763" i="1"/>
  <c r="K763" i="1"/>
  <c r="I763" i="1"/>
  <c r="L762" i="1"/>
  <c r="K762" i="1"/>
  <c r="I762" i="1"/>
  <c r="L761" i="1"/>
  <c r="K761" i="1"/>
  <c r="I761" i="1"/>
  <c r="L760" i="1"/>
  <c r="K760" i="1"/>
  <c r="I760" i="1"/>
  <c r="L759" i="1"/>
  <c r="K759" i="1"/>
  <c r="I759" i="1"/>
  <c r="L758" i="1"/>
  <c r="K758" i="1"/>
  <c r="I758" i="1"/>
  <c r="L757" i="1"/>
  <c r="K757" i="1"/>
  <c r="I757" i="1"/>
  <c r="L756" i="1"/>
  <c r="K756" i="1"/>
  <c r="I756" i="1"/>
  <c r="L755" i="1"/>
  <c r="K755" i="1"/>
  <c r="I755" i="1"/>
  <c r="L754" i="1"/>
  <c r="K754" i="1"/>
  <c r="I754" i="1"/>
  <c r="L753" i="1"/>
  <c r="K753" i="1"/>
  <c r="I753" i="1"/>
  <c r="L752" i="1"/>
  <c r="K752" i="1"/>
  <c r="I752" i="1"/>
  <c r="L751" i="1"/>
  <c r="K751" i="1"/>
  <c r="I751" i="1"/>
  <c r="L750" i="1"/>
  <c r="K750" i="1"/>
  <c r="I750" i="1"/>
  <c r="L749" i="1"/>
  <c r="K749" i="1"/>
  <c r="I749" i="1"/>
  <c r="L748" i="1"/>
  <c r="K748" i="1"/>
  <c r="I748" i="1"/>
  <c r="L747" i="1"/>
  <c r="K747" i="1"/>
  <c r="I747" i="1"/>
  <c r="L746" i="1"/>
  <c r="K746" i="1"/>
  <c r="I746" i="1"/>
  <c r="L745" i="1"/>
  <c r="K745" i="1"/>
  <c r="I745" i="1"/>
  <c r="L744" i="1"/>
  <c r="K744" i="1"/>
  <c r="I744" i="1"/>
  <c r="L743" i="1"/>
  <c r="K743" i="1"/>
  <c r="I743" i="1"/>
  <c r="L742" i="1"/>
  <c r="K742" i="1"/>
  <c r="I742" i="1"/>
  <c r="L741" i="1"/>
  <c r="K741" i="1"/>
  <c r="I741" i="1"/>
  <c r="L740" i="1"/>
  <c r="K740" i="1"/>
  <c r="I740" i="1"/>
  <c r="L739" i="1"/>
  <c r="K739" i="1"/>
  <c r="I739" i="1"/>
  <c r="L738" i="1"/>
  <c r="K738" i="1"/>
  <c r="I738" i="1"/>
  <c r="L737" i="1"/>
  <c r="K737" i="1"/>
  <c r="I737" i="1"/>
  <c r="L736" i="1"/>
  <c r="K736" i="1"/>
  <c r="I736" i="1"/>
  <c r="L735" i="1"/>
  <c r="K735" i="1"/>
  <c r="I735" i="1"/>
  <c r="L734" i="1"/>
  <c r="K734" i="1"/>
  <c r="I734" i="1"/>
  <c r="L733" i="1"/>
  <c r="K733" i="1"/>
  <c r="I733" i="1"/>
  <c r="L732" i="1"/>
  <c r="K732" i="1"/>
  <c r="I732" i="1"/>
  <c r="L731" i="1"/>
  <c r="K731" i="1"/>
  <c r="I731" i="1"/>
  <c r="L730" i="1"/>
  <c r="K730" i="1"/>
  <c r="I730" i="1"/>
  <c r="L729" i="1"/>
  <c r="K729" i="1"/>
  <c r="I729" i="1"/>
  <c r="L728" i="1"/>
  <c r="K728" i="1"/>
  <c r="I728" i="1"/>
  <c r="L727" i="1"/>
  <c r="K727" i="1"/>
  <c r="I727" i="1"/>
  <c r="L726" i="1"/>
  <c r="K726" i="1"/>
  <c r="I726" i="1"/>
  <c r="L725" i="1"/>
  <c r="K725" i="1"/>
  <c r="I725" i="1"/>
  <c r="L724" i="1"/>
  <c r="K724" i="1"/>
  <c r="I724" i="1"/>
  <c r="L723" i="1"/>
  <c r="K723" i="1"/>
  <c r="I723" i="1"/>
  <c r="L722" i="1"/>
  <c r="K722" i="1"/>
  <c r="I722" i="1"/>
  <c r="L721" i="1"/>
  <c r="K721" i="1"/>
  <c r="I721" i="1"/>
  <c r="L720" i="1"/>
  <c r="K720" i="1"/>
  <c r="I720" i="1"/>
  <c r="L719" i="1"/>
  <c r="K719" i="1"/>
  <c r="I719" i="1"/>
  <c r="L718" i="1"/>
  <c r="K718" i="1"/>
  <c r="I718" i="1"/>
  <c r="L717" i="1"/>
  <c r="K717" i="1"/>
  <c r="I717" i="1"/>
  <c r="L716" i="1"/>
  <c r="K716" i="1"/>
  <c r="I716" i="1"/>
  <c r="L715" i="1"/>
  <c r="K715" i="1"/>
  <c r="I715" i="1"/>
  <c r="L714" i="1"/>
  <c r="K714" i="1"/>
  <c r="I714" i="1"/>
  <c r="L713" i="1"/>
  <c r="K713" i="1"/>
  <c r="I713" i="1"/>
  <c r="L712" i="1"/>
  <c r="K712" i="1"/>
  <c r="I712" i="1"/>
  <c r="L711" i="1"/>
  <c r="K711" i="1"/>
  <c r="I711" i="1"/>
  <c r="L710" i="1"/>
  <c r="K710" i="1"/>
  <c r="I710" i="1"/>
  <c r="L709" i="1"/>
  <c r="K709" i="1"/>
  <c r="I709" i="1"/>
  <c r="L708" i="1"/>
  <c r="K708" i="1"/>
  <c r="I708" i="1"/>
  <c r="L707" i="1"/>
  <c r="K707" i="1"/>
  <c r="I707" i="1"/>
  <c r="L706" i="1"/>
  <c r="K706" i="1"/>
  <c r="I706" i="1"/>
  <c r="L705" i="1"/>
  <c r="K705" i="1"/>
  <c r="I705" i="1"/>
  <c r="L704" i="1"/>
  <c r="K704" i="1"/>
  <c r="I704" i="1"/>
  <c r="L703" i="1"/>
  <c r="K703" i="1"/>
  <c r="I703" i="1"/>
  <c r="L702" i="1"/>
  <c r="K702" i="1"/>
  <c r="I702" i="1"/>
  <c r="L701" i="1"/>
  <c r="K701" i="1"/>
  <c r="I701" i="1"/>
  <c r="L700" i="1"/>
  <c r="K700" i="1"/>
  <c r="I700" i="1"/>
  <c r="L699" i="1"/>
  <c r="K699" i="1"/>
  <c r="I699" i="1"/>
  <c r="L698" i="1"/>
  <c r="K698" i="1"/>
  <c r="I698" i="1"/>
  <c r="L697" i="1"/>
  <c r="K697" i="1"/>
  <c r="I697" i="1"/>
  <c r="L696" i="1"/>
  <c r="K696" i="1"/>
  <c r="I696" i="1"/>
  <c r="L695" i="1"/>
  <c r="K695" i="1"/>
  <c r="I695" i="1"/>
  <c r="L694" i="1"/>
  <c r="K694" i="1"/>
  <c r="I694" i="1"/>
  <c r="L693" i="1"/>
  <c r="K693" i="1"/>
  <c r="I693" i="1"/>
  <c r="L692" i="1"/>
  <c r="K692" i="1"/>
  <c r="I692" i="1"/>
  <c r="L691" i="1"/>
  <c r="K691" i="1"/>
  <c r="I691" i="1"/>
  <c r="L690" i="1"/>
  <c r="K690" i="1"/>
  <c r="I690" i="1"/>
  <c r="L689" i="1"/>
  <c r="K689" i="1"/>
  <c r="I689" i="1"/>
  <c r="L688" i="1"/>
  <c r="K688" i="1"/>
  <c r="I688" i="1"/>
  <c r="L687" i="1"/>
  <c r="K687" i="1"/>
  <c r="I687" i="1"/>
  <c r="L686" i="1"/>
  <c r="K686" i="1"/>
  <c r="I686" i="1"/>
  <c r="L685" i="1"/>
  <c r="K685" i="1"/>
  <c r="I685" i="1"/>
  <c r="L684" i="1"/>
  <c r="K684" i="1"/>
  <c r="I684" i="1"/>
  <c r="L683" i="1"/>
  <c r="K683" i="1"/>
  <c r="I683" i="1"/>
  <c r="L682" i="1"/>
  <c r="K682" i="1"/>
  <c r="I682" i="1"/>
  <c r="L681" i="1"/>
  <c r="K681" i="1"/>
  <c r="I681" i="1"/>
  <c r="L680" i="1"/>
  <c r="K680" i="1"/>
  <c r="I680" i="1"/>
  <c r="L679" i="1"/>
  <c r="K679" i="1"/>
  <c r="I679" i="1"/>
  <c r="L678" i="1"/>
  <c r="K678" i="1"/>
  <c r="I678" i="1"/>
  <c r="L677" i="1"/>
  <c r="K677" i="1"/>
  <c r="I677" i="1"/>
  <c r="L676" i="1"/>
  <c r="K676" i="1"/>
  <c r="I676" i="1"/>
  <c r="L675" i="1"/>
  <c r="K675" i="1"/>
  <c r="I675" i="1"/>
  <c r="L674" i="1"/>
  <c r="K674" i="1"/>
  <c r="I674" i="1"/>
  <c r="L673" i="1"/>
  <c r="K673" i="1"/>
  <c r="I673" i="1"/>
  <c r="L672" i="1"/>
  <c r="K672" i="1"/>
  <c r="I672" i="1"/>
  <c r="L671" i="1"/>
  <c r="K671" i="1"/>
  <c r="I671" i="1"/>
  <c r="L670" i="1"/>
  <c r="K670" i="1"/>
  <c r="I670" i="1"/>
  <c r="L669" i="1"/>
  <c r="K669" i="1"/>
  <c r="I669" i="1"/>
  <c r="L668" i="1"/>
  <c r="K668" i="1"/>
  <c r="I668" i="1"/>
  <c r="L667" i="1"/>
  <c r="K667" i="1"/>
  <c r="I667" i="1"/>
  <c r="L666" i="1"/>
  <c r="K666" i="1"/>
  <c r="I666" i="1"/>
  <c r="L665" i="1"/>
  <c r="K665" i="1"/>
  <c r="I665" i="1"/>
  <c r="L664" i="1"/>
  <c r="K664" i="1"/>
  <c r="I664" i="1"/>
  <c r="L663" i="1"/>
  <c r="K663" i="1"/>
  <c r="I663" i="1"/>
  <c r="L662" i="1"/>
  <c r="K662" i="1"/>
  <c r="I662" i="1"/>
  <c r="L661" i="1"/>
  <c r="K661" i="1"/>
  <c r="I661" i="1"/>
  <c r="L660" i="1"/>
  <c r="K660" i="1"/>
  <c r="I660" i="1"/>
  <c r="L659" i="1"/>
  <c r="K659" i="1"/>
  <c r="I659" i="1"/>
  <c r="L658" i="1"/>
  <c r="K658" i="1"/>
  <c r="I658" i="1"/>
  <c r="L657" i="1"/>
  <c r="K657" i="1"/>
  <c r="I657" i="1"/>
  <c r="L656" i="1"/>
  <c r="K656" i="1"/>
  <c r="I656" i="1"/>
  <c r="L655" i="1"/>
  <c r="K655" i="1"/>
  <c r="I655" i="1"/>
  <c r="L654" i="1"/>
  <c r="K654" i="1"/>
  <c r="I654" i="1"/>
  <c r="L653" i="1"/>
  <c r="K653" i="1"/>
  <c r="I653" i="1"/>
  <c r="L652" i="1"/>
  <c r="K652" i="1"/>
  <c r="I652" i="1"/>
  <c r="L651" i="1"/>
  <c r="K651" i="1"/>
  <c r="I651" i="1"/>
  <c r="L650" i="1"/>
  <c r="K650" i="1"/>
  <c r="I650" i="1"/>
  <c r="L649" i="1"/>
  <c r="K649" i="1"/>
  <c r="I649" i="1"/>
  <c r="L648" i="1"/>
  <c r="K648" i="1"/>
  <c r="I648" i="1"/>
  <c r="L647" i="1"/>
  <c r="K647" i="1"/>
  <c r="I647" i="1"/>
  <c r="L646" i="1"/>
  <c r="K646" i="1"/>
  <c r="I646" i="1"/>
  <c r="L645" i="1"/>
  <c r="K645" i="1"/>
  <c r="I645" i="1"/>
  <c r="L644" i="1"/>
  <c r="K644" i="1"/>
  <c r="I644" i="1"/>
  <c r="L643" i="1"/>
  <c r="K643" i="1"/>
  <c r="I643" i="1"/>
  <c r="L642" i="1"/>
  <c r="K642" i="1"/>
  <c r="I642" i="1"/>
  <c r="L641" i="1"/>
  <c r="K641" i="1"/>
  <c r="I641" i="1"/>
  <c r="L640" i="1"/>
  <c r="K640" i="1"/>
  <c r="I640" i="1"/>
  <c r="L639" i="1"/>
  <c r="K639" i="1"/>
  <c r="I639" i="1"/>
  <c r="L638" i="1"/>
  <c r="K638" i="1"/>
  <c r="I638" i="1"/>
  <c r="L637" i="1"/>
  <c r="K637" i="1"/>
  <c r="I637" i="1"/>
  <c r="L636" i="1"/>
  <c r="K636" i="1"/>
  <c r="I636" i="1"/>
  <c r="L635" i="1"/>
  <c r="K635" i="1"/>
  <c r="I635" i="1"/>
  <c r="L634" i="1"/>
  <c r="K634" i="1"/>
  <c r="I634" i="1"/>
  <c r="L633" i="1"/>
  <c r="K633" i="1"/>
  <c r="I633" i="1"/>
  <c r="L632" i="1"/>
  <c r="K632" i="1"/>
  <c r="I632" i="1"/>
  <c r="L631" i="1"/>
  <c r="K631" i="1"/>
  <c r="I631" i="1"/>
  <c r="L630" i="1"/>
  <c r="K630" i="1"/>
  <c r="I630" i="1"/>
  <c r="L629" i="1"/>
  <c r="K629" i="1"/>
  <c r="I62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E1" i="1" l="1"/>
  <c r="D1564" i="1" l="1"/>
  <c r="J1564" i="1"/>
  <c r="F1564" i="1" l="1"/>
  <c r="C1564" i="1"/>
  <c r="K1564" i="1" l="1"/>
  <c r="G1564" i="1"/>
  <c r="M1564" i="1"/>
  <c r="L1564" i="1" l="1"/>
  <c r="I1564" i="1"/>
  <c r="E1564" i="1"/>
  <c r="J1582" i="1" l="1"/>
  <c r="H1582" i="1"/>
  <c r="D1582" i="1"/>
  <c r="F1582" i="1" l="1"/>
  <c r="G1582" i="1"/>
  <c r="C1582" i="1"/>
  <c r="K1582" i="1" l="1"/>
  <c r="L1582" i="1"/>
  <c r="M1582" i="1"/>
  <c r="E1582" i="1" l="1"/>
  <c r="I1582" i="1"/>
  <c r="D1583" i="1" l="1"/>
  <c r="H1583" i="1"/>
  <c r="J1583" i="1"/>
  <c r="F1583" i="1" l="1"/>
  <c r="M1583" i="1"/>
  <c r="C1583" i="1"/>
  <c r="G1583" i="1"/>
  <c r="K1583" i="1" l="1"/>
  <c r="L1583" i="1"/>
  <c r="I1583" i="1"/>
  <c r="E1583" i="1"/>
  <c r="D1589" i="1" l="1"/>
  <c r="H1589" i="1"/>
  <c r="J1589" i="1"/>
  <c r="F1589" i="1" l="1"/>
  <c r="G1589" i="1"/>
  <c r="C1589" i="1"/>
  <c r="K1589" i="1" l="1"/>
  <c r="L1589" i="1"/>
  <c r="M1589" i="1"/>
  <c r="I1589" i="1" l="1"/>
  <c r="E1589" i="1"/>
  <c r="D1590" i="1" l="1"/>
  <c r="H1590" i="1"/>
  <c r="J1590" i="1"/>
  <c r="F1590" i="1" l="1"/>
  <c r="G1590" i="1"/>
  <c r="C1590" i="1"/>
  <c r="K1590" i="1" l="1"/>
  <c r="L1590" i="1"/>
  <c r="M1590" i="1"/>
  <c r="E1590" i="1" l="1"/>
  <c r="I1590" i="1"/>
  <c r="D1591" i="1" l="1"/>
  <c r="H1591" i="1"/>
  <c r="J1591" i="1"/>
  <c r="M1591" i="1" l="1"/>
  <c r="F1591" i="1"/>
  <c r="G1591" i="1"/>
  <c r="C1591" i="1"/>
  <c r="I1591" i="1" l="1"/>
  <c r="L1591" i="1"/>
  <c r="E1591" i="1"/>
  <c r="K1591" i="1"/>
  <c r="D1595" i="1" l="1"/>
  <c r="H1595" i="1"/>
  <c r="J1595" i="1"/>
  <c r="F1595" i="1" l="1"/>
  <c r="C1595" i="1"/>
  <c r="G1595" i="1"/>
  <c r="K1595" i="1" l="1"/>
  <c r="L1595" i="1"/>
  <c r="M1595" i="1"/>
  <c r="I1595" i="1" l="1"/>
  <c r="E1595" i="1"/>
  <c r="D1602" i="1" l="1"/>
  <c r="H1602" i="1"/>
  <c r="J1602" i="1"/>
  <c r="F1602" i="1" l="1"/>
  <c r="C1602" i="1"/>
  <c r="G1602" i="1"/>
  <c r="K1602" i="1" l="1"/>
  <c r="L1602" i="1"/>
  <c r="M1602" i="1"/>
  <c r="I1602" i="1" l="1"/>
  <c r="E160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tc={E60951FC-0799-4954-8E0C-E0FBECF1B859}</author>
  </authors>
  <commentList>
    <comment ref="A1513" authorId="0" shapeId="0" xr:uid="{E60951FC-0799-4954-8E0C-E0FBECF1B859}">
      <text>
        <t>[Threaded comment]
Your version of Excel allows you to read this threaded comment; however, any edits to it will get removed if the file is opened in a newer version of Excel. Learn more: https://go.microsoft.com/fwlink/?linkid=870924
Comment:
    all the prices are friday of that week prices</t>
      </text>
    </comment>
  </commentList>
</comments>
</file>

<file path=xl/sharedStrings.xml><?xml version="1.0" encoding="utf-8"?>
<sst xmlns="http://schemas.openxmlformats.org/spreadsheetml/2006/main" count="107" uniqueCount="93">
  <si>
    <t>Week #</t>
  </si>
  <si>
    <t>Year</t>
  </si>
  <si>
    <t>Old Crop Weekly Unadjusted Basis</t>
  </si>
  <si>
    <t>Old Crop Weekly Adjusted Basis</t>
  </si>
  <si>
    <t>Old Crop Weekly Cash Price</t>
  </si>
  <si>
    <t>New Crop Weekly Unadjusted Basis</t>
  </si>
  <si>
    <t>New Crop Weekly Adjusted Basis</t>
  </si>
  <si>
    <t>New Crop Cash Price</t>
  </si>
  <si>
    <t>Definition</t>
  </si>
  <si>
    <t>Price Term</t>
  </si>
  <si>
    <t>John Jordan collects daily price information directly from those that producers would sell their production (elevators and processors)</t>
  </si>
  <si>
    <t>All price data is provided by John Jordan's Farm Market News Service</t>
  </si>
  <si>
    <t>This unadjusted basis reflects the difference between the old CBOT price and the old cash price. There is no adjustment in currency valuations</t>
  </si>
  <si>
    <t>This adjusted basis reflects the difference between the old CBOT price, the old cash price and adjustments in currency valuations. Amount priced in Canadian Dollars</t>
  </si>
  <si>
    <t>Reflects contracts exchanging hands on the commodity exchange at Chicago Board of Trade. Prices are calculated for the closest trading contract period (reflecting crops that have already been harvested) in American Dollars</t>
  </si>
  <si>
    <t>Reflects contracts exchanging hands on the commodity exchange at Chicago Board of Trade. Prices are calculated for the closest trading contract period in one years time (reflecting crops that have not been harvested) in American Dollars</t>
  </si>
  <si>
    <t xml:space="preserve"> </t>
  </si>
  <si>
    <t>This unadjusted basis reflects the difference between the new CBOT price and the new cash price. There is no adjustment in currency valuations</t>
  </si>
  <si>
    <t>This adjusted basis reflects the difference between the new CBOT price, the new cash price and adjustments in currency valuations. Amount priced in Canadian Dollars</t>
  </si>
  <si>
    <t>Reflects the price producers are currently able to sell their currently harvested crop production. Measured in Canadian Dollars</t>
  </si>
  <si>
    <t>Reflects the price producers are able to secure/sell in one years time their next harvested crop production. Measured in Canadian Dollars</t>
  </si>
  <si>
    <t>Old Crop CBOT Price</t>
  </si>
  <si>
    <t>New Crop CBOT Price</t>
  </si>
  <si>
    <t>Cash Price Spread</t>
  </si>
  <si>
    <t>CBOT Price Spread</t>
  </si>
  <si>
    <t>Canadian Dollar Value</t>
  </si>
  <si>
    <t>Reflects the difference between the old crop CBOT price and the new crop CBOT price, a postivie number represents that the old crop CBOT price is higher than the new crop CBOT price</t>
  </si>
  <si>
    <t>Reflects the difference between the old crop cash price and the new crop cash price, a postivie number represents that the old crop cash price is higher than the new crop cash price</t>
  </si>
  <si>
    <t>The value of Canadian dollar, measured in American dollars, C$/US$</t>
  </si>
  <si>
    <t xml:space="preserve">Weekly 10 year average Old Crop cash price </t>
  </si>
  <si>
    <t>These prices represent the average price in the Chatham Kent area, representing a small geographic portion of Ontario, prices will vary across the province</t>
  </si>
  <si>
    <t>*Definitions provided on Previous sheet</t>
  </si>
  <si>
    <t>Corn price information: 1992 to-date</t>
  </si>
  <si>
    <t>Corn Basis</t>
  </si>
  <si>
    <t>Cash price</t>
  </si>
  <si>
    <t>week 1</t>
  </si>
  <si>
    <t xml:space="preserve">week 2 </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</si>
  <si>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</si>
  <si>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</si>
  <si>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</si>
  <si>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</si>
  <si>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</si>
  <si>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</si>
  <si>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</si>
  <si>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</si>
  <si>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</si>
  <si>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</si>
  <si>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</si>
  <si>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</si>
  <si>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</si>
  <si>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</si>
  <si>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</si>
  <si>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</si>
  <si>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</si>
  <si>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</si>
  <si>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</si>
  <si>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</si>
  <si>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</si>
  <si>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</si>
  <si>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</si>
  <si>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</si>
  <si>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</si>
  <si>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</si>
  <si>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</si>
  <si>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</si>
  <si>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</si>
  <si>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</si>
  <si>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</si>
  <si>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</si>
  <si>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</si>
  <si>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</si>
  <si>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</si>
  <si>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</si>
  <si>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</si>
  <si>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</si>
  <si>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</si>
  <si>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</si>
  <si>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</si>
  <si>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</si>
  <si>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</si>
  <si>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</si>
  <si>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</si>
  <si>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</si>
  <si>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</si>
  <si>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</si>
  <si>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</si>
  <si>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</si>
  <si>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5-Year Ave</t>
  </si>
  <si>
    <t>10-Year Ave</t>
  </si>
  <si>
    <t xml:space="preserve">Corn Spot Price (Chatham) Over Time  </t>
  </si>
  <si>
    <t>This Year</t>
  </si>
  <si>
    <t>2018-2022</t>
  </si>
  <si>
    <t>2013-2022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</si>
</sst>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
    <numFmt numFmtId="166" formatCode="0.0000"/>
    <numFmt numFmtId="167" formatCode="[$-1009]d\-mmm\-yy;@"/>
  </numFmts>
  <fonts count="6" x14ac:knownFonts="1">
    <font>
      <sz val="10"/>
      <name val="Arial"/>
    </font>
    <font>
      <sz val="8"/>
      <name val="Arial"/>
      <family val="2"/>
    </font>
    <font>
      <b/>
      <sz val="10"/>
      <name val="Arial"/>
      <family val="2"/>
    </font>
    <font>
      <sz val="10"/>
      <name val="Arial"/>
      <family val="2"/>
    </font>
    <font>
      <sz val="10"/>
      <color rgb="FF000000"/>
      <name val="Calibri"/>
      <family val="2"/>
    </font>
    <font>
      <b/>
      <sz val="14"/>
      <color rgb="FF000000"/>
      <name val="Calibri"/>
      <family val="2"/>
    </font>
  </fonts>
  <fills count="3">
    <fill>
      <patternFill patternType="none"/>
    </fill>
    <fill>
      <patternFill patternType="gray125"/>
    </fill>
    <fill>
      <patternFill patternType="solid">
        <fgColor rgb="FFFFFF00"/>
        <bgColor indexed="64"/>
      </patternFill>
    </fill>
  </fills>
  <borders count="15">
    <border>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right style="thin">
        <color indexed="64"/>
      </right>
      <top/>
      <bottom/>
      <diagonal/>
    </border>
  </borders>
  <cellStyleXfs count="1">
    <xf numFmtId="0" fontId="0" fillId="0" borderId="0"/>
  </cellStyleXfs>
  <cellXfs count="105">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2" fillId="0" borderId="0" xfId="0" applyFont="1" applyBorder="1" applyAlignment="1">
      <alignment horizontal="left" wrapText="1"/>
    </xf>
    <xf numFmtId="0" fontId="0" fillId="0" borderId="0" xfId="0" applyBorder="1" applyAlignment="1">
      <alignment horizontal="left" wrapText="1"/>
    </xf>
    <xf numFmtId="0" fontId="0" fillId="0" borderId="0" xfId="0" applyAlignment="1">
      <alignment horizontal="center"/>
    </xf>
    <xf numFmtId="0" fontId="0" fillId="0" borderId="0" xfId="0" applyBorder="1"/>
    <xf numFmtId="0" fontId="2" fillId="0" borderId="0" xfId="0" applyFont="1" applyBorder="1" applyAlignment="1">
      <alignment horizontal="center" wrapText="1"/>
    </xf>
    <xf numFmtId="164" fontId="0" fillId="0" borderId="5" xfId="0" applyNumberFormat="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0" fontId="3" fillId="0" borderId="0" xfId="0" applyFont="1" applyBorder="1" applyAlignment="1">
      <alignment horizontal="left"/>
    </xf>
    <xf numFmtId="0" fontId="0" fillId="0" borderId="0" xfId="0" applyBorder="1" applyAlignment="1">
      <alignment horizontal="left"/>
    </xf>
    <xf numFmtId="0" fontId="3" fillId="0" borderId="0" xfId="0" applyFont="1" applyBorder="1" applyAlignment="1">
      <alignment horizontal="left" vertical="justify" wrapText="1"/>
    </xf>
    <xf numFmtId="0" fontId="3" fillId="0" borderId="0" xfId="0" applyFont="1"/>
    <xf numFmtId="0" fontId="0" fillId="0" borderId="0" xfId="0" applyFill="1" applyBorder="1" applyAlignment="1">
      <alignment horizontal="left"/>
    </xf>
    <xf numFmtId="165" fontId="0" fillId="0" borderId="0" xfId="0" applyNumberFormat="1" applyAlignment="1">
      <alignment horizontal="center"/>
    </xf>
    <xf numFmtId="164" fontId="0" fillId="0" borderId="0" xfId="0" applyNumberFormat="1" applyAlignment="1">
      <alignment horizontal="center"/>
    </xf>
    <xf numFmtId="165" fontId="0" fillId="0" borderId="11" xfId="0" applyNumberFormat="1" applyBorder="1" applyAlignment="1">
      <alignment horizontal="center"/>
    </xf>
    <xf numFmtId="165" fontId="0" fillId="0" borderId="5" xfId="0" applyNumberFormat="1" applyBorder="1" applyAlignment="1">
      <alignment horizontal="center"/>
    </xf>
    <xf numFmtId="165" fontId="0" fillId="0" borderId="3" xfId="0" applyNumberFormat="1" applyBorder="1" applyAlignment="1">
      <alignment horizontal="center"/>
    </xf>
    <xf numFmtId="165" fontId="0" fillId="0" borderId="4"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2" fontId="0" fillId="0" borderId="0" xfId="0" applyNumberFormat="1"/>
    <xf numFmtId="164" fontId="0" fillId="0" borderId="3" xfId="0" applyNumberFormat="1" applyFill="1" applyBorder="1" applyAlignment="1">
      <alignment horizontal="center"/>
    </xf>
    <xf numFmtId="164" fontId="0" fillId="0" borderId="12" xfId="0" applyNumberFormat="1" applyBorder="1" applyAlignment="1">
      <alignment horizontal="center"/>
    </xf>
    <xf numFmtId="2" fontId="0" fillId="0" borderId="0" xfId="0" applyNumberFormat="1" applyBorder="1" applyAlignment="1">
      <alignment horizontal="center"/>
    </xf>
    <xf numFmtId="165" fontId="0" fillId="0" borderId="13" xfId="0" applyNumberFormat="1" applyBorder="1" applyAlignment="1">
      <alignment horizontal="center"/>
    </xf>
    <xf numFmtId="0" fontId="0" fillId="0" borderId="4" xfId="0" applyFill="1" applyBorder="1" applyAlignment="1">
      <alignment horizontal="center"/>
    </xf>
    <xf numFmtId="0" fontId="0" fillId="0" borderId="0" xfId="0" applyFill="1" applyBorder="1" applyAlignment="1">
      <alignment horizontal="center"/>
    </xf>
    <xf numFmtId="165" fontId="0" fillId="0" borderId="0" xfId="0" applyNumberFormat="1" applyBorder="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0" fillId="2" borderId="0" xfId="0" applyFill="1"/>
    <xf numFmtId="2" fontId="0" fillId="0" borderId="0" xfId="0" applyNumberFormat="1" applyFill="1" applyAlignment="1">
      <alignment horizontal="center"/>
    </xf>
    <xf numFmtId="0" fontId="0" fillId="0" borderId="0" xfId="0" applyFill="1"/>
    <xf numFmtId="166" fontId="0" fillId="2" borderId="1" xfId="0" applyNumberFormat="1" applyFill="1" applyBorder="1" applyAlignment="1">
      <alignment horizontal="center"/>
    </xf>
    <xf numFmtId="0" fontId="2" fillId="2" borderId="0" xfId="0" applyFont="1" applyFill="1" applyAlignment="1">
      <alignment horizontal="center"/>
    </xf>
    <xf numFmtId="0" fontId="2" fillId="2" borderId="0" xfId="0" applyFont="1" applyFill="1"/>
    <xf numFmtId="0" fontId="0" fillId="2" borderId="0" xfId="0" applyFill="1" applyBorder="1" applyAlignment="1">
      <alignment horizontal="center"/>
    </xf>
    <xf numFmtId="0" fontId="3" fillId="0" borderId="0" xfId="0" applyFont="1" applyAlignment="1"/>
    <xf numFmtId="164" fontId="0" fillId="0" borderId="0" xfId="0" applyNumberFormat="1" applyFill="1"/>
    <xf numFmtId="164" fontId="0" fillId="0" borderId="0" xfId="0" applyNumberFormat="1" applyFill="1" applyBorder="1" applyAlignment="1">
      <alignment horizontal="center"/>
    </xf>
    <xf numFmtId="0" fontId="0" fillId="0" borderId="3" xfId="0" applyFill="1" applyBorder="1" applyAlignment="1">
      <alignment horizontal="center"/>
    </xf>
    <xf numFmtId="1" fontId="0" fillId="2" borderId="6" xfId="0" applyNumberFormat="1" applyFill="1" applyBorder="1" applyAlignment="1">
      <alignment horizontal="center"/>
    </xf>
    <xf numFmtId="2" fontId="0" fillId="0" borderId="3" xfId="0" applyNumberFormat="1" applyBorder="1" applyAlignment="1">
      <alignment horizontal="center"/>
    </xf>
    <xf numFmtId="164" fontId="0" fillId="0" borderId="3" xfId="0" applyNumberFormat="1" applyFill="1" applyBorder="1"/>
    <xf numFmtId="2" fontId="0" fillId="0" borderId="1" xfId="0" applyNumberFormat="1" applyFill="1" applyBorder="1"/>
    <xf numFmtId="164" fontId="0" fillId="0" borderId="4" xfId="0" applyNumberFormat="1" applyFill="1" applyBorder="1"/>
    <xf numFmtId="165" fontId="0" fillId="0" borderId="1" xfId="0" applyNumberFormat="1" applyBorder="1" applyAlignment="1">
      <alignment horizontal="center"/>
    </xf>
    <xf numFmtId="166" fontId="0" fillId="2" borderId="0" xfId="0" applyNumberFormat="1" applyFill="1" applyBorder="1" applyAlignment="1">
      <alignment horizontal="center"/>
    </xf>
    <xf numFmtId="0" fontId="0" fillId="2" borderId="6" xfId="0" applyFill="1" applyBorder="1" applyAlignment="1">
      <alignment horizontal="center"/>
    </xf>
    <xf numFmtId="1" fontId="0" fillId="2" borderId="0" xfId="0" applyNumberFormat="1" applyFill="1" applyBorder="1" applyAlignment="1">
      <alignment horizontal="center"/>
    </xf>
    <xf numFmtId="0" fontId="0" fillId="0" borderId="5" xfId="0" applyFill="1" applyBorder="1" applyAlignment="1">
      <alignment horizontal="center"/>
    </xf>
    <xf numFmtId="0" fontId="2" fillId="2" borderId="0" xfId="0" applyFont="1" applyFill="1" applyBorder="1" applyAlignment="1">
      <alignment horizontal="center"/>
    </xf>
    <xf numFmtId="0" fontId="0" fillId="0" borderId="1" xfId="0" applyFill="1" applyBorder="1" applyAlignment="1">
      <alignment horizontal="center"/>
    </xf>
    <xf numFmtId="164" fontId="0" fillId="0" borderId="2" xfId="0" applyNumberFormat="1" applyBorder="1" applyAlignment="1">
      <alignment horizontal="center"/>
    </xf>
    <xf numFmtId="2" fontId="0" fillId="0" borderId="0" xfId="0" applyNumberFormat="1" applyBorder="1"/>
    <xf numFmtId="2" fontId="0" fillId="0" borderId="0" xfId="0" applyNumberFormat="1" applyFill="1" applyBorder="1"/>
    <xf numFmtId="2" fontId="2" fillId="2" borderId="0" xfId="0" applyNumberFormat="1" applyFont="1" applyFill="1" applyBorder="1" applyAlignment="1">
      <alignment horizontal="center"/>
    </xf>
    <xf numFmtId="2" fontId="0" fillId="0" borderId="12" xfId="0" applyNumberFormat="1" applyBorder="1" applyAlignment="1">
      <alignment horizontal="center"/>
    </xf>
    <xf numFmtId="2" fontId="0" fillId="2" borderId="0" xfId="0" applyNumberFormat="1" applyFill="1" applyBorder="1"/>
    <xf numFmtId="2" fontId="0" fillId="2" borderId="0" xfId="0" applyNumberFormat="1" applyFill="1" applyBorder="1" applyAlignment="1">
      <alignment horizontal="center"/>
    </xf>
    <xf numFmtId="2" fontId="0" fillId="0" borderId="1" xfId="0" applyNumberFormat="1" applyBorder="1" applyAlignment="1">
      <alignment horizontal="center"/>
    </xf>
    <xf numFmtId="0" fontId="0" fillId="0" borderId="0" xfId="0" applyFill="1" applyBorder="1"/>
    <xf numFmtId="0" fontId="0" fillId="2" borderId="0" xfId="0" applyFill="1" applyBorder="1"/>
    <xf numFmtId="164" fontId="0" fillId="0" borderId="0" xfId="0" applyNumberFormat="1" applyFill="1" applyBorder="1"/>
    <xf numFmtId="164" fontId="0" fillId="2" borderId="0" xfId="0" applyNumberFormat="1" applyFill="1" applyBorder="1"/>
    <xf numFmtId="2" fontId="2" fillId="2" borderId="0" xfId="0" applyNumberFormat="1" applyFont="1" applyFill="1" applyBorder="1"/>
    <xf numFmtId="0" fontId="2" fillId="2" borderId="0" xfId="0" applyFont="1" applyFill="1" applyBorder="1"/>
    <xf numFmtId="0" fontId="0" fillId="0" borderId="1" xfId="0" applyFill="1" applyBorder="1"/>
    <xf numFmtId="164" fontId="0" fillId="0" borderId="10" xfId="0" applyNumberFormat="1" applyBorder="1" applyAlignment="1">
      <alignment horizontal="center"/>
    </xf>
    <xf numFmtId="2" fontId="0" fillId="0" borderId="0" xfId="0" applyNumberFormat="1" applyFill="1" applyBorder="1" applyAlignment="1">
      <alignment horizontal="center"/>
    </xf>
    <xf numFmtId="164" fontId="3" fillId="0" borderId="3" xfId="0" applyNumberFormat="1" applyFont="1" applyFill="1" applyBorder="1" applyAlignment="1">
      <alignment horizontal="center"/>
    </xf>
    <xf numFmtId="2" fontId="0" fillId="0" borderId="1" xfId="0" applyNumberFormat="1" applyFill="1" applyBorder="1" applyAlignment="1">
      <alignment horizontal="center"/>
    </xf>
    <xf numFmtId="164" fontId="0" fillId="0" borderId="9" xfId="0" applyNumberFormat="1" applyBorder="1" applyAlignment="1">
      <alignment horizontal="center"/>
    </xf>
    <xf numFmtId="164" fontId="0" fillId="2" borderId="0" xfId="0" applyNumberFormat="1" applyFill="1" applyBorder="1" applyAlignment="1">
      <alignment horizontal="center"/>
    </xf>
    <xf numFmtId="164" fontId="2" fillId="2" borderId="0" xfId="0" applyNumberFormat="1" applyFont="1" applyFill="1" applyBorder="1" applyAlignment="1">
      <alignment horizontal="center"/>
    </xf>
    <xf numFmtId="165" fontId="0" fillId="0" borderId="10" xfId="0" applyNumberFormat="1" applyBorder="1" applyAlignment="1">
      <alignment horizontal="center"/>
    </xf>
    <xf numFmtId="165" fontId="0" fillId="0" borderId="0" xfId="0" applyNumberFormat="1" applyFill="1" applyBorder="1" applyAlignment="1">
      <alignment horizontal="center"/>
    </xf>
    <xf numFmtId="164" fontId="0" fillId="0" borderId="11" xfId="0" applyNumberFormat="1" applyBorder="1" applyAlignment="1">
      <alignment horizontal="center"/>
    </xf>
    <xf numFmtId="165" fontId="2" fillId="2" borderId="0" xfId="0" applyNumberFormat="1" applyFont="1" applyFill="1" applyBorder="1" applyAlignment="1">
      <alignment horizontal="center"/>
    </xf>
    <xf numFmtId="164" fontId="0" fillId="0" borderId="13" xfId="0" applyNumberFormat="1" applyBorder="1" applyAlignment="1">
      <alignment horizontal="center"/>
    </xf>
    <xf numFmtId="165" fontId="0" fillId="2" borderId="0" xfId="0" applyNumberFormat="1" applyFill="1" applyBorder="1" applyAlignment="1">
      <alignment horizontal="center"/>
    </xf>
    <xf numFmtId="0" fontId="0" fillId="0" borderId="0" xfId="0" applyBorder="1" applyAlignment="1">
      <alignment wrapText="1"/>
    </xf>
    <xf numFmtId="0" fontId="3" fillId="0" borderId="0" xfId="0" applyFont="1" applyBorder="1" applyAlignment="1">
      <alignment horizontal="justify" vertical="justify" wrapText="1"/>
    </xf>
    <xf numFmtId="0" fontId="0" fillId="0" borderId="0" xfId="0" applyBorder="1" applyAlignment="1">
      <alignment horizontal="center" wrapText="1"/>
    </xf>
    <xf numFmtId="164" fontId="3" fillId="0" borderId="5" xfId="0" applyNumberFormat="1" applyFont="1" applyFill="1" applyBorder="1" applyAlignment="1">
      <alignment horizontal="center"/>
    </xf>
    <xf numFmtId="165" fontId="0" fillId="0" borderId="2" xfId="0" applyNumberFormat="1" applyBorder="1" applyAlignment="1">
      <alignment horizontal="center"/>
    </xf>
    <xf numFmtId="0" fontId="4" fillId="0" borderId="0" xfId="0" applyFont="1" applyAlignment="1">
      <alignment horizontal="left" vertical="center"/>
    </xf>
    <xf numFmtId="0" fontId="5" fillId="0" borderId="0" xfId="0" applyFont="1" applyAlignment="1">
      <alignment horizontal="left" vertical="center"/>
    </xf>
    <xf numFmtId="167" fontId="0" fillId="0" borderId="14" xfId="0" quotePrefix="1" applyNumberFormat="1" applyFill="1" applyBorder="1" applyAlignment="1">
      <alignment horizontal="left"/>
    </xf>
    <xf numFmtId="4" fontId="0" fillId="0" borderId="0" xfId="0" applyNumberFormat="1"/>
    <xf numFmtId="2" fontId="0" fillId="2" borderId="0" xfId="0" applyNumberFormat="1" applyFill="1"/>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2.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5.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3.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worksheet" Target="worksheets/sheet8.xml"/><Relationship Id="rId19"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worksheet" Target="worksheets/sheet7.xml"/><Relationship Id="rId14" Type="http://schemas.openxmlformats.org/officeDocument/2006/relationships/externalLink" Target="externalLinks/externalLink3.xml"/><Relationship Id="rId22" Type="http://schemas.openxmlformats.org/officeDocument/2006/relationships/customXml" Target="../customXml/item3.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800" b="1"/>
            </a:pPr>
            <a:r>
              <a:rPr lang="en-CA" sz="1800" b="1"/>
              <a:t>Weekly Corn Spot Price (Chatham)</a:t>
            </a:r>
          </a:p>
        </c:rich>
      </c:tx>
      <c:layout>
        <c:manualLayout>
          <c:xMode val="edge"/>
          <c:yMode val="edge"/>
          <c:x val="0.33959059624863008"/>
          <c:y val="1.6303409999027952E-2"/>
        </c:manualLayout>
      </c:layout>
      <c:overlay val="0"/>
      <c:spPr>
        <a:noFill/>
        <a:ln w="25400">
          <a:noFill/>
        </a:ln>
      </c:spPr>
    </c:title>
    <c:autoTitleDeleted val="0"/>
    <c:plotArea>
      <c:layout>
        <c:manualLayout>
          <c:layoutTarget val="inner"/>
          <c:xMode val="edge"/>
          <c:yMode val="edge"/>
          <c:x val="0.13595158938466026"/>
          <c:y val="0.2729787441594031"/>
          <c:w val="0.84666141732283462"/>
          <c:h val="0.57530819314396753"/>
        </c:manualLayout>
      </c:layout>
      <c:lineChart>
        <c:grouping val="standard"/>
        <c:varyColors val="0"/>
        <c:ser>
          <c:idx val="0"/>
          <c:order val="0"/>
          <c:tx>
            <c:v>10 year Average Ontario Corn Spot Price</c:v>
          </c:tx>
          <c:spPr>
            <a:ln w="28575">
              <a:solidFill>
                <a:srgbClr val="000080"/>
              </a:solidFill>
              <a:prstDash val="solid"/>
            </a:ln>
          </c:spPr>
          <c:marker>
            <c:symbol val="diamond"/>
            <c:size val="5"/>
            <c:spPr>
              <a:solidFill>
                <a:srgbClr val="000080"/>
              </a:solidFill>
              <a:ln w="28575">
                <a:solidFill>
                  <a:srgbClr val="000080"/>
                </a:solidFill>
                <a:prstDash val="solid"/>
              </a:ln>
            </c:spPr>
          </c:marker>
          <c:val>
            <c:numRef>
              <c:f>Averages!$E$6:$E$57</c:f>
              <c:numCache>
                <c:formatCode>0.00</c:formatCode>
                <c:ptCount val="52"/>
                <c:pt idx="0">
                  <c:v>5.1316000000000006</c:v>
                </c:pt>
                <c:pt idx="1">
                  <c:v>5.1475999999999997</c:v>
                </c:pt>
                <c:pt idx="2">
                  <c:v>5.23325</c:v>
                </c:pt>
                <c:pt idx="3">
                  <c:v>5.2877499999999991</c:v>
                </c:pt>
                <c:pt idx="4">
                  <c:v>5.3041999999999998</c:v>
                </c:pt>
                <c:pt idx="5">
                  <c:v>5.3463999999999992</c:v>
                </c:pt>
                <c:pt idx="6">
                  <c:v>5.2108999999999996</c:v>
                </c:pt>
                <c:pt idx="7">
                  <c:v>5.3420666666666667</c:v>
                </c:pt>
                <c:pt idx="8">
                  <c:v>5.4169999999999998</c:v>
                </c:pt>
                <c:pt idx="9">
                  <c:v>5.4728000000000012</c:v>
                </c:pt>
                <c:pt idx="10">
                  <c:v>5.4741999999999997</c:v>
                </c:pt>
                <c:pt idx="11">
                  <c:v>5.4586500000000004</c:v>
                </c:pt>
                <c:pt idx="12">
                  <c:v>5.4441499999999987</c:v>
                </c:pt>
                <c:pt idx="13">
                  <c:v>5.4813999999999998</c:v>
                </c:pt>
                <c:pt idx="14">
                  <c:v>5.47905</c:v>
                </c:pt>
                <c:pt idx="15">
                  <c:v>5.5361999999999991</c:v>
                </c:pt>
                <c:pt idx="16">
                  <c:v>5.5796000000000001</c:v>
                </c:pt>
                <c:pt idx="17">
                  <c:v>5.6579999999999995</c:v>
                </c:pt>
                <c:pt idx="18">
                  <c:v>5.5533999999999999</c:v>
                </c:pt>
                <c:pt idx="19">
                  <c:v>5.579600000000001</c:v>
                </c:pt>
                <c:pt idx="20">
                  <c:v>5.6164000000000005</c:v>
                </c:pt>
                <c:pt idx="21">
                  <c:v>5.6362500000000013</c:v>
                </c:pt>
                <c:pt idx="22">
                  <c:v>5.7134</c:v>
                </c:pt>
                <c:pt idx="23">
                  <c:v>5.6954000000000011</c:v>
                </c:pt>
                <c:pt idx="24">
                  <c:v>5.5805999999999996</c:v>
                </c:pt>
                <c:pt idx="25">
                  <c:v>5.5752000000000006</c:v>
                </c:pt>
                <c:pt idx="26">
                  <c:v>5.5127500000000005</c:v>
                </c:pt>
                <c:pt idx="27">
                  <c:v>5.5498000000000003</c:v>
                </c:pt>
                <c:pt idx="28">
                  <c:v>5.4824000000000002</c:v>
                </c:pt>
                <c:pt idx="29">
                  <c:v>5.4804000000000004</c:v>
                </c:pt>
                <c:pt idx="30">
                  <c:v>5.4041999999999994</c:v>
                </c:pt>
                <c:pt idx="31">
                  <c:v>5.4507999999999992</c:v>
                </c:pt>
                <c:pt idx="32">
                  <c:v>5.4105999999999996</c:v>
                </c:pt>
                <c:pt idx="33">
                  <c:v>5.5052000000000003</c:v>
                </c:pt>
                <c:pt idx="34">
                  <c:v>5.4589999999999996</c:v>
                </c:pt>
                <c:pt idx="35">
                  <c:v>5.3498000000000001</c:v>
                </c:pt>
                <c:pt idx="36">
                  <c:v>5.33955</c:v>
                </c:pt>
                <c:pt idx="37">
                  <c:v>5.2529999999999992</c:v>
                </c:pt>
                <c:pt idx="38">
                  <c:v>5.2030000000000003</c:v>
                </c:pt>
                <c:pt idx="39">
                  <c:v>5.0646000000000004</c:v>
                </c:pt>
                <c:pt idx="40">
                  <c:v>5.0502000000000002</c:v>
                </c:pt>
                <c:pt idx="41">
                  <c:v>5.0398000000000014</c:v>
                </c:pt>
                <c:pt idx="42">
                  <c:v>5.0738000000000003</c:v>
                </c:pt>
                <c:pt idx="43">
                  <c:v>5.0835999999999997</c:v>
                </c:pt>
                <c:pt idx="44">
                  <c:v>5.0618000000000007</c:v>
                </c:pt>
                <c:pt idx="45">
                  <c:v>5.0669999999999993</c:v>
                </c:pt>
                <c:pt idx="46">
                  <c:v>5.1120999999999999</c:v>
                </c:pt>
                <c:pt idx="47">
                  <c:v>5.0987999999999998</c:v>
                </c:pt>
                <c:pt idx="48">
                  <c:v>5.1530000000000005</c:v>
                </c:pt>
                <c:pt idx="49">
                  <c:v>5.1887999999999996</c:v>
                </c:pt>
                <c:pt idx="50">
                  <c:v>5.2510000000000003</c:v>
                </c:pt>
                <c:pt idx="51">
                  <c:v>5.2858999999999998</c:v>
                </c:pt>
              </c:numCache>
            </c:numRef>
          </c:val>
          <c:smooth val="0"/>
          <c:extLst>
            <c:ext xmlns:c16="http://schemas.microsoft.com/office/drawing/2014/chart" uri="{C3380CC4-5D6E-409C-BE32-E72D297353CC}">
              <c16:uniqueId val="{00000000-E183-4D51-B7EB-BC5C20AFEC76}"/>
            </c:ext>
          </c:extLst>
        </c:ser>
        <c:ser>
          <c:idx val="2"/>
          <c:order val="1"/>
          <c:tx>
            <c:v>2020 Ontario Corn Spot Price</c:v>
          </c:tx>
          <c:val>
            <c:numRef>
              <c:f>'Corn Prices'!$F$1463:$F$1514</c:f>
              <c:numCache>
                <c:formatCode>0.00</c:formatCode>
                <c:ptCount val="52"/>
                <c:pt idx="0">
                  <c:v>5.1899999999999995</c:v>
                </c:pt>
                <c:pt idx="1">
                  <c:v>5.22</c:v>
                </c:pt>
                <c:pt idx="2">
                  <c:v>5.1680000000000001</c:v>
                </c:pt>
                <c:pt idx="3">
                  <c:v>5.19</c:v>
                </c:pt>
                <c:pt idx="4">
                  <c:v>5.2060000000000004</c:v>
                </c:pt>
                <c:pt idx="5">
                  <c:v>5.2000000000000011</c:v>
                </c:pt>
                <c:pt idx="6">
                  <c:v>5.1039999999999992</c:v>
                </c:pt>
                <c:pt idx="7">
                  <c:v>5.2060000000000004</c:v>
                </c:pt>
                <c:pt idx="8">
                  <c:v>5.2260000000000009</c:v>
                </c:pt>
                <c:pt idx="9">
                  <c:v>4.9379999999999997</c:v>
                </c:pt>
                <c:pt idx="10">
                  <c:v>4.8879999999999999</c:v>
                </c:pt>
                <c:pt idx="11">
                  <c:v>4.7359999999999998</c:v>
                </c:pt>
                <c:pt idx="12">
                  <c:v>4.6475</c:v>
                </c:pt>
                <c:pt idx="13">
                  <c:v>4.55</c:v>
                </c:pt>
                <c:pt idx="14">
                  <c:v>4.4540000000000006</c:v>
                </c:pt>
                <c:pt idx="15">
                  <c:v>4.4040000000000008</c:v>
                </c:pt>
                <c:pt idx="16">
                  <c:v>4.4180000000000001</c:v>
                </c:pt>
                <c:pt idx="17">
                  <c:v>4.4420000000000002</c:v>
                </c:pt>
                <c:pt idx="18">
                  <c:v>4.4459999999999997</c:v>
                </c:pt>
                <c:pt idx="19">
                  <c:v>4.4740000000000011</c:v>
                </c:pt>
                <c:pt idx="20">
                  <c:v>4.5439999999999996</c:v>
                </c:pt>
                <c:pt idx="21">
                  <c:v>4.5999999999999996</c:v>
                </c:pt>
                <c:pt idx="22">
                  <c:v>4.6139999999999999</c:v>
                </c:pt>
                <c:pt idx="23">
                  <c:v>4.5780000000000003</c:v>
                </c:pt>
                <c:pt idx="24">
                  <c:v>4.766</c:v>
                </c:pt>
                <c:pt idx="25">
                  <c:v>4.8400000000000007</c:v>
                </c:pt>
                <c:pt idx="26">
                  <c:v>4.7279999999999998</c:v>
                </c:pt>
                <c:pt idx="27">
                  <c:v>4.78</c:v>
                </c:pt>
                <c:pt idx="28">
                  <c:v>4.74</c:v>
                </c:pt>
                <c:pt idx="29">
                  <c:v>4.7359999999999998</c:v>
                </c:pt>
                <c:pt idx="30">
                  <c:v>4.8779999999999992</c:v>
                </c:pt>
                <c:pt idx="31">
                  <c:v>4.99</c:v>
                </c:pt>
                <c:pt idx="32">
                  <c:v>5.1719999999999997</c:v>
                </c:pt>
                <c:pt idx="33">
                  <c:v>5.2200000000000006</c:v>
                </c:pt>
                <c:pt idx="34">
                  <c:v>5.2725</c:v>
                </c:pt>
                <c:pt idx="35">
                  <c:v>5.3519999999999994</c:v>
                </c:pt>
                <c:pt idx="36">
                  <c:v>5.3199999999999994</c:v>
                </c:pt>
                <c:pt idx="37">
                  <c:v>5.1840000000000002</c:v>
                </c:pt>
                <c:pt idx="38">
                  <c:v>4.9720000000000004</c:v>
                </c:pt>
                <c:pt idx="39">
                  <c:v>5.0720000000000001</c:v>
                </c:pt>
                <c:pt idx="40">
                  <c:v>5.3100000000000005</c:v>
                </c:pt>
                <c:pt idx="41">
                  <c:v>5.298</c:v>
                </c:pt>
                <c:pt idx="42">
                  <c:v>5.3340000000000005</c:v>
                </c:pt>
                <c:pt idx="43">
                  <c:v>5.4019999999999992</c:v>
                </c:pt>
                <c:pt idx="44">
                  <c:v>5.5179999999999998</c:v>
                </c:pt>
                <c:pt idx="45">
                  <c:v>5.5639999999999992</c:v>
                </c:pt>
                <c:pt idx="46">
                  <c:v>5.5359999999999996</c:v>
                </c:pt>
                <c:pt idx="47">
                  <c:v>5.5219999999999994</c:v>
                </c:pt>
                <c:pt idx="48">
                  <c:v>5.5780000000000003</c:v>
                </c:pt>
                <c:pt idx="49">
                  <c:v>5.77</c:v>
                </c:pt>
                <c:pt idx="50">
                  <c:v>6.2879999999999994</c:v>
                </c:pt>
                <c:pt idx="51">
                  <c:v>6.5920000000000005</c:v>
                </c:pt>
              </c:numCache>
            </c:numRef>
          </c:val>
          <c:smooth val="0"/>
          <c:extLst>
            <c:ext xmlns:c16="http://schemas.microsoft.com/office/drawing/2014/chart" uri="{C3380CC4-5D6E-409C-BE32-E72D297353CC}">
              <c16:uniqueId val="{00000002-E183-4D51-B7EB-BC5C20AFEC76}"/>
            </c:ext>
          </c:extLst>
        </c:ser>
        <c:ser>
          <c:idx val="1"/>
          <c:order val="2"/>
          <c:tx>
            <c:v>2021ytd Ontario Corn Spot Price</c:v>
          </c:tx>
          <c:spPr>
            <a:ln w="28575">
              <a:solidFill>
                <a:schemeClr val="tx1"/>
              </a:solidFill>
              <a:prstDash val="solid"/>
            </a:ln>
          </c:spPr>
          <c:marker>
            <c:symbol val="square"/>
            <c:size val="5"/>
            <c:spPr>
              <a:solidFill>
                <a:schemeClr val="tx1"/>
              </a:solidFill>
              <a:ln w="28575">
                <a:solidFill>
                  <a:schemeClr val="tx1"/>
                </a:solidFill>
                <a:prstDash val="solid"/>
              </a:ln>
            </c:spPr>
          </c:marker>
          <c:val>
            <c:numRef>
              <c:f>'Corn Prices'!$F$1515:$F$1566</c:f>
              <c:numCache>
                <c:formatCode>0.00</c:formatCode>
                <c:ptCount val="52"/>
                <c:pt idx="0">
                  <c:v>6.62</c:v>
                </c:pt>
                <c:pt idx="1">
                  <c:v>6.7259999999999991</c:v>
                </c:pt>
                <c:pt idx="2">
                  <c:v>6.9139999999999997</c:v>
                </c:pt>
                <c:pt idx="3">
                  <c:v>6.919999999999999</c:v>
                </c:pt>
                <c:pt idx="4">
                  <c:v>5.5424999999999995</c:v>
                </c:pt>
                <c:pt idx="5">
                  <c:v>6.9640000000000004</c:v>
                </c:pt>
                <c:pt idx="6">
                  <c:v>6.7939999999999996</c:v>
                </c:pt>
                <c:pt idx="7">
                  <c:v>6.81</c:v>
                </c:pt>
                <c:pt idx="8">
                  <c:v>6.9340000000000002</c:v>
                </c:pt>
                <c:pt idx="9">
                  <c:v>6.9060000000000006</c:v>
                </c:pt>
                <c:pt idx="10">
                  <c:v>6.9479999999999986</c:v>
                </c:pt>
                <c:pt idx="11">
                  <c:v>7.22</c:v>
                </c:pt>
                <c:pt idx="12">
                  <c:v>7.36</c:v>
                </c:pt>
                <c:pt idx="13">
                  <c:v>8.08</c:v>
                </c:pt>
                <c:pt idx="14">
                  <c:v>8.4700000000000006</c:v>
                </c:pt>
                <c:pt idx="15">
                  <c:v>9.06</c:v>
                </c:pt>
                <c:pt idx="16">
                  <c:v>8.19</c:v>
                </c:pt>
                <c:pt idx="17">
                  <c:v>8.27</c:v>
                </c:pt>
                <c:pt idx="18">
                  <c:v>8.26</c:v>
                </c:pt>
                <c:pt idx="19">
                  <c:v>8.5500000000000007</c:v>
                </c:pt>
                <c:pt idx="20">
                  <c:v>8.6</c:v>
                </c:pt>
                <c:pt idx="21">
                  <c:v>8.31</c:v>
                </c:pt>
                <c:pt idx="22">
                  <c:v>7.87</c:v>
                </c:pt>
                <c:pt idx="23">
                  <c:v>8.7200000000000006</c:v>
                </c:pt>
                <c:pt idx="24">
                  <c:v>8.09</c:v>
                </c:pt>
                <c:pt idx="25">
                  <c:v>8.36</c:v>
                </c:pt>
                <c:pt idx="26">
                  <c:v>8.3699999999999992</c:v>
                </c:pt>
                <c:pt idx="27">
                  <c:v>8.35</c:v>
                </c:pt>
                <c:pt idx="28">
                  <c:v>8.43</c:v>
                </c:pt>
                <c:pt idx="29">
                  <c:v>8.6</c:v>
                </c:pt>
                <c:pt idx="30">
                  <c:v>8.33</c:v>
                </c:pt>
                <c:pt idx="31">
                  <c:v>8.51</c:v>
                </c:pt>
                <c:pt idx="32">
                  <c:v>7.84</c:v>
                </c:pt>
                <c:pt idx="33">
                  <c:v>6.23</c:v>
                </c:pt>
                <c:pt idx="34">
                  <c:v>6.32</c:v>
                </c:pt>
                <c:pt idx="35">
                  <c:v>6.33</c:v>
                </c:pt>
                <c:pt idx="36">
                  <c:v>6.55</c:v>
                </c:pt>
                <c:pt idx="37">
                  <c:v>6.41</c:v>
                </c:pt>
                <c:pt idx="38">
                  <c:v>6.34</c:v>
                </c:pt>
                <c:pt idx="39">
                  <c:v>6.47</c:v>
                </c:pt>
                <c:pt idx="40">
                  <c:v>6.8</c:v>
                </c:pt>
                <c:pt idx="41">
                  <c:v>6.68</c:v>
                </c:pt>
                <c:pt idx="42">
                  <c:v>6.92</c:v>
                </c:pt>
                <c:pt idx="43">
                  <c:v>6.88</c:v>
                </c:pt>
                <c:pt idx="44">
                  <c:v>7.08</c:v>
                </c:pt>
                <c:pt idx="45">
                  <c:v>7.04</c:v>
                </c:pt>
                <c:pt idx="46">
                  <c:v>7.14</c:v>
                </c:pt>
                <c:pt idx="47">
                  <c:v>7.25</c:v>
                </c:pt>
                <c:pt idx="48">
                  <c:v>7.44</c:v>
                </c:pt>
                <c:pt idx="49">
                  <c:v>7.31</c:v>
                </c:pt>
                <c:pt idx="50">
                  <c:v>7.45</c:v>
                </c:pt>
                <c:pt idx="51">
                  <c:v>7.25</c:v>
                </c:pt>
              </c:numCache>
            </c:numRef>
          </c:val>
          <c:smooth val="0"/>
          <c:extLst>
            <c:ext xmlns:c16="http://schemas.microsoft.com/office/drawing/2014/chart" uri="{C3380CC4-5D6E-409C-BE32-E72D297353CC}">
              <c16:uniqueId val="{00000001-E183-4D51-B7EB-BC5C20AFEC76}"/>
            </c:ext>
          </c:extLst>
        </c:ser>
        <c:dLbls>
          <c:showLegendKey val="0"/>
          <c:showVal val="0"/>
          <c:showCatName val="0"/>
          <c:showSerName val="0"/>
          <c:showPercent val="0"/>
          <c:showBubbleSize val="0"/>
        </c:dLbls>
        <c:marker val="1"/>
        <c:smooth val="0"/>
        <c:axId val="375380264"/>
        <c:axId val="375377520"/>
      </c:lineChart>
      <c:catAx>
        <c:axId val="375380264"/>
        <c:scaling>
          <c:orientation val="minMax"/>
        </c:scaling>
        <c:delete val="0"/>
        <c:axPos val="b"/>
        <c:title>
          <c:tx>
            <c:rich>
              <a:bodyPr/>
              <a:lstStyle/>
              <a:p>
                <a:pPr>
                  <a:defRPr sz="1600" baseline="0"/>
                </a:pPr>
                <a:r>
                  <a:rPr lang="en-CA" sz="1600" baseline="0"/>
                  <a:t>Week of the Year</a:t>
                </a:r>
              </a:p>
            </c:rich>
          </c:tx>
          <c:layout>
            <c:manualLayout>
              <c:xMode val="edge"/>
              <c:yMode val="edge"/>
              <c:x val="0.39319072615923012"/>
              <c:y val="0.937061216631836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600"/>
            </a:pPr>
            <a:endParaRPr lang="en-US"/>
          </a:p>
        </c:txPr>
        <c:crossAx val="375377520"/>
        <c:crosses val="autoZero"/>
        <c:auto val="1"/>
        <c:lblAlgn val="ctr"/>
        <c:lblOffset val="100"/>
        <c:tickLblSkip val="2"/>
        <c:tickMarkSkip val="1"/>
        <c:noMultiLvlLbl val="0"/>
      </c:catAx>
      <c:valAx>
        <c:axId val="375377520"/>
        <c:scaling>
          <c:orientation val="minMax"/>
          <c:max val="10"/>
          <c:min val="3"/>
        </c:scaling>
        <c:delete val="0"/>
        <c:axPos val="l"/>
        <c:majorGridlines/>
        <c:title>
          <c:tx>
            <c:rich>
              <a:bodyPr/>
              <a:lstStyle/>
              <a:p>
                <a:pPr>
                  <a:defRPr sz="1600"/>
                </a:pPr>
                <a:r>
                  <a:rPr lang="en-CA" sz="1600"/>
                  <a:t>$/bushel</a:t>
                </a:r>
              </a:p>
            </c:rich>
          </c:tx>
          <c:layout>
            <c:manualLayout>
              <c:xMode val="edge"/>
              <c:yMode val="edge"/>
              <c:x val="1.2208690580344123E-2"/>
              <c:y val="0.4600325287207951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600" baseline="0"/>
            </a:pPr>
            <a:endParaRPr lang="en-US"/>
          </a:p>
        </c:txPr>
        <c:crossAx val="375380264"/>
        <c:crosses val="autoZero"/>
        <c:crossBetween val="between"/>
      </c:valAx>
      <c:spPr>
        <a:solidFill>
          <a:schemeClr val="bg1"/>
        </a:solidFill>
        <a:ln w="28575">
          <a:noFill/>
          <a:prstDash val="solid"/>
        </a:ln>
      </c:spPr>
    </c:plotArea>
    <c:legend>
      <c:legendPos val="b"/>
      <c:layout>
        <c:manualLayout>
          <c:xMode val="edge"/>
          <c:yMode val="edge"/>
          <c:x val="0.12638174394867308"/>
          <c:y val="0.11004172269299378"/>
          <c:w val="0.85484368620589102"/>
          <c:h val="0.13768080442417829"/>
        </c:manualLayout>
      </c:layout>
      <c:overlay val="0"/>
      <c:spPr>
        <a:solidFill>
          <a:srgbClr val="FFFFFF"/>
        </a:solidFill>
        <a:ln w="3175">
          <a:solidFill>
            <a:schemeClr val="bg1"/>
          </a:solidFill>
          <a:prstDash val="solid"/>
        </a:ln>
      </c:spPr>
      <c:txPr>
        <a:bodyPr/>
        <a:lstStyle/>
        <a:p>
          <a:pPr>
            <a:defRPr sz="1400"/>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400" b="1" i="0"/>
            </a:pPr>
            <a:r>
              <a:rPr lang="en-CA" sz="1400" b="1" i="0"/>
              <a:t>Weekly Corn Spot Price (Chatham)</a:t>
            </a:r>
          </a:p>
        </c:rich>
      </c:tx>
      <c:layout>
        <c:manualLayout>
          <c:xMode val="edge"/>
          <c:yMode val="edge"/>
          <c:x val="0.33959059624863008"/>
          <c:y val="1.6303409999027952E-2"/>
        </c:manualLayout>
      </c:layout>
      <c:overlay val="0"/>
      <c:spPr>
        <a:noFill/>
        <a:ln w="25400">
          <a:noFill/>
        </a:ln>
      </c:spPr>
    </c:title>
    <c:autoTitleDeleted val="0"/>
    <c:plotArea>
      <c:layout>
        <c:manualLayout>
          <c:layoutTarget val="inner"/>
          <c:xMode val="edge"/>
          <c:yMode val="edge"/>
          <c:x val="0.13768589150081526"/>
          <c:y val="0.26994846098783104"/>
          <c:w val="0.84666141732283462"/>
          <c:h val="0.61586082153757826"/>
        </c:manualLayout>
      </c:layout>
      <c:lineChart>
        <c:grouping val="standard"/>
        <c:varyColors val="0"/>
        <c:ser>
          <c:idx val="0"/>
          <c:order val="0"/>
          <c:tx>
            <c:v>10 year Average Ontario Corn Spot Price</c:v>
          </c:tx>
          <c:spPr>
            <a:ln w="25400">
              <a:solidFill>
                <a:schemeClr val="tx2">
                  <a:lumMod val="75000"/>
                </a:schemeClr>
              </a:solidFill>
              <a:prstDash val="sysDash"/>
            </a:ln>
          </c:spPr>
          <c:marker>
            <c:symbol val="diamond"/>
            <c:size val="5"/>
            <c:spPr>
              <a:noFill/>
              <a:ln w="19050">
                <a:noFill/>
                <a:prstDash val="solid"/>
              </a:ln>
            </c:spPr>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Averages!$E$6:$E$57</c:f>
              <c:numCache>
                <c:formatCode>0.00</c:formatCode>
                <c:ptCount val="52"/>
                <c:pt idx="0">
                  <c:v>5.1316000000000006</c:v>
                </c:pt>
                <c:pt idx="1">
                  <c:v>5.1475999999999997</c:v>
                </c:pt>
                <c:pt idx="2">
                  <c:v>5.23325</c:v>
                </c:pt>
                <c:pt idx="3">
                  <c:v>5.2877499999999991</c:v>
                </c:pt>
                <c:pt idx="4">
                  <c:v>5.3041999999999998</c:v>
                </c:pt>
                <c:pt idx="5">
                  <c:v>5.3463999999999992</c:v>
                </c:pt>
                <c:pt idx="6">
                  <c:v>5.2108999999999996</c:v>
                </c:pt>
                <c:pt idx="7">
                  <c:v>5.3420666666666667</c:v>
                </c:pt>
                <c:pt idx="8">
                  <c:v>5.4169999999999998</c:v>
                </c:pt>
                <c:pt idx="9">
                  <c:v>5.4728000000000012</c:v>
                </c:pt>
                <c:pt idx="10">
                  <c:v>5.4741999999999997</c:v>
                </c:pt>
                <c:pt idx="11">
                  <c:v>5.4586500000000004</c:v>
                </c:pt>
                <c:pt idx="12">
                  <c:v>5.4441499999999987</c:v>
                </c:pt>
                <c:pt idx="13">
                  <c:v>5.4813999999999998</c:v>
                </c:pt>
                <c:pt idx="14">
                  <c:v>5.47905</c:v>
                </c:pt>
                <c:pt idx="15">
                  <c:v>5.5361999999999991</c:v>
                </c:pt>
                <c:pt idx="16">
                  <c:v>5.5796000000000001</c:v>
                </c:pt>
                <c:pt idx="17">
                  <c:v>5.6579999999999995</c:v>
                </c:pt>
                <c:pt idx="18">
                  <c:v>5.5533999999999999</c:v>
                </c:pt>
                <c:pt idx="19">
                  <c:v>5.579600000000001</c:v>
                </c:pt>
                <c:pt idx="20">
                  <c:v>5.6164000000000005</c:v>
                </c:pt>
                <c:pt idx="21">
                  <c:v>5.6362500000000013</c:v>
                </c:pt>
                <c:pt idx="22">
                  <c:v>5.7134</c:v>
                </c:pt>
                <c:pt idx="23">
                  <c:v>5.6954000000000011</c:v>
                </c:pt>
                <c:pt idx="24">
                  <c:v>5.5805999999999996</c:v>
                </c:pt>
                <c:pt idx="25">
                  <c:v>5.5752000000000006</c:v>
                </c:pt>
                <c:pt idx="26">
                  <c:v>5.5127500000000005</c:v>
                </c:pt>
                <c:pt idx="27">
                  <c:v>5.5498000000000003</c:v>
                </c:pt>
                <c:pt idx="28">
                  <c:v>5.4824000000000002</c:v>
                </c:pt>
                <c:pt idx="29">
                  <c:v>5.4804000000000004</c:v>
                </c:pt>
                <c:pt idx="30">
                  <c:v>5.4041999999999994</c:v>
                </c:pt>
                <c:pt idx="31">
                  <c:v>5.4507999999999992</c:v>
                </c:pt>
                <c:pt idx="32">
                  <c:v>5.4105999999999996</c:v>
                </c:pt>
                <c:pt idx="33">
                  <c:v>5.5052000000000003</c:v>
                </c:pt>
                <c:pt idx="34">
                  <c:v>5.4589999999999996</c:v>
                </c:pt>
                <c:pt idx="35">
                  <c:v>5.3498000000000001</c:v>
                </c:pt>
                <c:pt idx="36">
                  <c:v>5.33955</c:v>
                </c:pt>
                <c:pt idx="37">
                  <c:v>5.2529999999999992</c:v>
                </c:pt>
                <c:pt idx="38">
                  <c:v>5.2030000000000003</c:v>
                </c:pt>
                <c:pt idx="39">
                  <c:v>5.0646000000000004</c:v>
                </c:pt>
                <c:pt idx="40">
                  <c:v>5.0502000000000002</c:v>
                </c:pt>
                <c:pt idx="41">
                  <c:v>5.0398000000000014</c:v>
                </c:pt>
                <c:pt idx="42">
                  <c:v>5.0738000000000003</c:v>
                </c:pt>
                <c:pt idx="43">
                  <c:v>5.0835999999999997</c:v>
                </c:pt>
                <c:pt idx="44">
                  <c:v>5.0618000000000007</c:v>
                </c:pt>
                <c:pt idx="45">
                  <c:v>5.0669999999999993</c:v>
                </c:pt>
                <c:pt idx="46">
                  <c:v>5.1120999999999999</c:v>
                </c:pt>
                <c:pt idx="47">
                  <c:v>5.0987999999999998</c:v>
                </c:pt>
                <c:pt idx="48">
                  <c:v>5.1530000000000005</c:v>
                </c:pt>
                <c:pt idx="49">
                  <c:v>5.1887999999999996</c:v>
                </c:pt>
                <c:pt idx="50">
                  <c:v>5.2510000000000003</c:v>
                </c:pt>
                <c:pt idx="51">
                  <c:v>5.2858999999999998</c:v>
                </c:pt>
              </c:numCache>
            </c:numRef>
          </c:val>
          <c:smooth val="0"/>
          <c:extLst>
            <c:ext xmlns:c16="http://schemas.microsoft.com/office/drawing/2014/chart" uri="{C3380CC4-5D6E-409C-BE32-E72D297353CC}">
              <c16:uniqueId val="{00000000-2ADD-4E70-9F43-4E5AF03E0798}"/>
            </c:ext>
          </c:extLst>
        </c:ser>
        <c:ser>
          <c:idx val="2"/>
          <c:order val="1"/>
          <c:tx>
            <c:v>2022 Ontario Corn Spot Price</c:v>
          </c:tx>
          <c:spPr>
            <a:ln>
              <a:solidFill>
                <a:schemeClr val="accent6">
                  <a:lumMod val="75000"/>
                </a:schemeClr>
              </a:solidFill>
            </a:ln>
          </c:spPr>
          <c:marker>
            <c:spPr>
              <a:noFill/>
              <a:ln>
                <a:noFill/>
              </a:ln>
            </c:spPr>
          </c:marker>
          <c:dPt>
            <c:idx val="6"/>
            <c:marker>
              <c:symbol val="none"/>
            </c:marker>
            <c:bubble3D val="0"/>
            <c:extLst>
              <c:ext xmlns:c16="http://schemas.microsoft.com/office/drawing/2014/chart" uri="{C3380CC4-5D6E-409C-BE32-E72D297353CC}">
                <c16:uniqueId val="{00000001-9A33-44BD-8208-99C13ECE57B4}"/>
              </c:ext>
            </c:extLst>
          </c:dPt>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'Corn Prices'!$F$1565:$F$1616</c:f>
              <c:numCache>
                <c:formatCode>0.00</c:formatCode>
                <c:ptCount val="52"/>
                <c:pt idx="0">
                  <c:v>7.45</c:v>
                </c:pt>
                <c:pt idx="1">
                  <c:v>7.25</c:v>
                </c:pt>
                <c:pt idx="2">
                  <c:v>7.41</c:v>
                </c:pt>
                <c:pt idx="3">
                  <c:v>7.62</c:v>
                </c:pt>
                <c:pt idx="4">
                  <c:v>7.49</c:v>
                </c:pt>
                <c:pt idx="5">
                  <c:v>7.8</c:v>
                </c:pt>
                <c:pt idx="6">
                  <c:v>7.84</c:v>
                </c:pt>
                <c:pt idx="7">
                  <c:v>7.88</c:v>
                </c:pt>
                <c:pt idx="8">
                  <c:v>8.7799999999999994</c:v>
                </c:pt>
                <c:pt idx="9">
                  <c:v>8.8000000000000007</c:v>
                </c:pt>
                <c:pt idx="10">
                  <c:v>8.6300000000000008</c:v>
                </c:pt>
                <c:pt idx="11">
                  <c:v>8.84</c:v>
                </c:pt>
                <c:pt idx="12">
                  <c:v>8.67</c:v>
                </c:pt>
                <c:pt idx="13">
                  <c:v>9.06</c:v>
                </c:pt>
                <c:pt idx="14">
                  <c:v>9.31</c:v>
                </c:pt>
                <c:pt idx="15">
                  <c:v>9.36</c:v>
                </c:pt>
                <c:pt idx="16">
                  <c:v>9.74</c:v>
                </c:pt>
                <c:pt idx="17">
                  <c:v>9.48</c:v>
                </c:pt>
                <c:pt idx="18">
                  <c:v>9.51</c:v>
                </c:pt>
                <c:pt idx="19">
                  <c:v>9.4700000000000006</c:v>
                </c:pt>
                <c:pt idx="20">
                  <c:v>9.4600000000000009</c:v>
                </c:pt>
                <c:pt idx="21">
                  <c:v>8.86</c:v>
                </c:pt>
                <c:pt idx="22">
                  <c:v>9.32</c:v>
                </c:pt>
                <c:pt idx="23">
                  <c:v>9.49</c:v>
                </c:pt>
                <c:pt idx="24">
                  <c:v>8.99</c:v>
                </c:pt>
                <c:pt idx="25">
                  <c:v>8.2899999999999991</c:v>
                </c:pt>
                <c:pt idx="26">
                  <c:v>8.35</c:v>
                </c:pt>
                <c:pt idx="27">
                  <c:v>7.88</c:v>
                </c:pt>
                <c:pt idx="28">
                  <c:v>7.39</c:v>
                </c:pt>
                <c:pt idx="29">
                  <c:v>7.86</c:v>
                </c:pt>
                <c:pt idx="30">
                  <c:v>7.76</c:v>
                </c:pt>
                <c:pt idx="31">
                  <c:v>8.0500000000000007</c:v>
                </c:pt>
                <c:pt idx="32">
                  <c:v>7.91</c:v>
                </c:pt>
                <c:pt idx="33">
                  <c:v>8.39</c:v>
                </c:pt>
                <c:pt idx="34">
                  <c:v>8.24</c:v>
                </c:pt>
                <c:pt idx="35">
                  <c:v>8.4600000000000009</c:v>
                </c:pt>
                <c:pt idx="36">
                  <c:v>8.3000000000000007</c:v>
                </c:pt>
                <c:pt idx="37">
                  <c:v>8.3699999999999992</c:v>
                </c:pt>
                <c:pt idx="38">
                  <c:v>8.4600000000000009</c:v>
                </c:pt>
                <c:pt idx="39">
                  <c:v>8.5</c:v>
                </c:pt>
                <c:pt idx="40">
                  <c:v>8.76</c:v>
                </c:pt>
                <c:pt idx="41">
                  <c:v>8.66</c:v>
                </c:pt>
                <c:pt idx="42">
                  <c:v>8.5399999999999991</c:v>
                </c:pt>
                <c:pt idx="43">
                  <c:v>8.5</c:v>
                </c:pt>
                <c:pt idx="44">
                  <c:v>8.0500000000000007</c:v>
                </c:pt>
                <c:pt idx="45">
                  <c:v>8.11</c:v>
                </c:pt>
                <c:pt idx="46">
                  <c:v>8.1199999999999992</c:v>
                </c:pt>
                <c:pt idx="47">
                  <c:v>7.85</c:v>
                </c:pt>
                <c:pt idx="48">
                  <c:v>7.87</c:v>
                </c:pt>
                <c:pt idx="49">
                  <c:v>7.97</c:v>
                </c:pt>
                <c:pt idx="50">
                  <c:v>8.1</c:v>
                </c:pt>
                <c:pt idx="51">
                  <c:v>8.26</c:v>
                </c:pt>
              </c:numCache>
            </c:numRef>
          </c:val>
          <c:smooth val="0"/>
          <c:extLst>
            <c:ext xmlns:c16="http://schemas.microsoft.com/office/drawing/2014/chart" uri="{C3380CC4-5D6E-409C-BE32-E72D297353CC}">
              <c16:uniqueId val="{00000001-2ADD-4E70-9F43-4E5AF03E0798}"/>
            </c:ext>
          </c:extLst>
        </c:ser>
        <c:ser>
          <c:idx val="1"/>
          <c:order val="2"/>
          <c:tx>
            <c:v>2023ytd Ontario Corn Spot Price</c:v>
          </c:tx>
          <c:spPr>
            <a:ln w="25400">
              <a:solidFill>
                <a:schemeClr val="tx1"/>
              </a:solidFill>
              <a:prstDash val="solid"/>
            </a:ln>
          </c:spPr>
          <c:marker>
            <c:symbol val="square"/>
            <c:size val="5"/>
            <c:spPr>
              <a:noFill/>
              <a:ln w="28575">
                <a:noFill/>
                <a:prstDash val="solid"/>
              </a:ln>
            </c:spPr>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'Corn Prices'!$F$1617:$F$1668</c:f>
              <c:numCache>
                <c:formatCode>0.00</c:formatCode>
                <c:ptCount val="52"/>
                <c:pt idx="0">
                  <c:v>7.97</c:v>
                </c:pt>
                <c:pt idx="1">
                  <c:v>8.14</c:v>
                </c:pt>
                <c:pt idx="2">
                  <c:v>8.18</c:v>
                </c:pt>
                <c:pt idx="3">
                  <c:v>8.2100000000000009</c:v>
                </c:pt>
                <c:pt idx="4">
                  <c:v>8.15</c:v>
                </c:pt>
                <c:pt idx="5">
                  <c:v>8.17</c:v>
                </c:pt>
                <c:pt idx="6">
                  <c:v>8.14</c:v>
                </c:pt>
                <c:pt idx="7">
                  <c:v>7.85</c:v>
                </c:pt>
                <c:pt idx="8" formatCode="General">
                  <c:v>7.75</c:v>
                </c:pt>
                <c:pt idx="9" formatCode="General">
                  <c:v>7.56</c:v>
                </c:pt>
                <c:pt idx="10" formatCode="General">
                  <c:v>7.69</c:v>
                </c:pt>
                <c:pt idx="11" formatCode="General">
                  <c:v>7.74</c:v>
                </c:pt>
                <c:pt idx="12" formatCode="General">
                  <c:v>7.89</c:v>
                </c:pt>
                <c:pt idx="13" formatCode="General">
                  <c:v>7.51</c:v>
                </c:pt>
                <c:pt idx="14" formatCode="General">
                  <c:v>7.59</c:v>
                </c:pt>
                <c:pt idx="15" formatCode="General">
                  <c:v>7.33</c:v>
                </c:pt>
                <c:pt idx="16" formatCode="General">
                  <c:v>6.97</c:v>
                </c:pt>
                <c:pt idx="17" formatCode="General">
                  <c:v>7.02</c:v>
                </c:pt>
                <c:pt idx="18">
                  <c:v>6.86</c:v>
                </c:pt>
                <c:pt idx="19">
                  <c:v>6.52</c:v>
                </c:pt>
                <c:pt idx="20" formatCode="General">
                  <c:v>7.03</c:v>
                </c:pt>
                <c:pt idx="21" formatCode="General">
                  <c:v>7.06</c:v>
                </c:pt>
                <c:pt idx="22" formatCode="General">
                  <c:v>7.01</c:v>
                </c:pt>
                <c:pt idx="23" formatCode="General">
                  <c:v>7.35</c:v>
                </c:pt>
                <c:pt idx="24" formatCode="General">
                  <c:v>7.29</c:v>
                </c:pt>
                <c:pt idx="25" formatCode="General">
                  <c:v>6.27</c:v>
                </c:pt>
                <c:pt idx="26" formatCode="General">
                  <c:v>6.23</c:v>
                </c:pt>
                <c:pt idx="27" formatCode="General">
                  <c:v>6.38</c:v>
                </c:pt>
                <c:pt idx="28" formatCode="General">
                  <c:v>6.6</c:v>
                </c:pt>
                <c:pt idx="29" formatCode="General">
                  <c:v>6.61</c:v>
                </c:pt>
                <c:pt idx="30" formatCode="General">
                  <c:v>6.24</c:v>
                </c:pt>
                <c:pt idx="31" formatCode="General">
                  <c:v>6.21</c:v>
                </c:pt>
                <c:pt idx="32" formatCode="General">
                  <c:v>6.3</c:v>
                </c:pt>
                <c:pt idx="33" formatCode="General">
                  <c:v>6.3</c:v>
                </c:pt>
                <c:pt idx="34">
                  <c:v>6.31</c:v>
                </c:pt>
                <c:pt idx="35" formatCode="General">
                  <c:v>6.45</c:v>
                </c:pt>
                <c:pt idx="36" formatCode="General">
                  <c:v>6.41</c:v>
                </c:pt>
                <c:pt idx="37" formatCode="General">
                  <c:v>6.42</c:v>
                </c:pt>
                <c:pt idx="38" formatCode="General">
                  <c:v>6.42</c:v>
                </c:pt>
                <c:pt idx="39" formatCode="General">
                  <c:v>6.03</c:v>
                </c:pt>
                <c:pt idx="40" formatCode="General">
                  <c:v>6</c:v>
                </c:pt>
                <c:pt idx="41" formatCode="General">
                  <c:v>6.02</c:v>
                </c:pt>
                <c:pt idx="42" formatCode="General">
                  <c:v>5.83</c:v>
                </c:pt>
                <c:pt idx="43">
                  <c:v>5.74</c:v>
                </c:pt>
                <c:pt idx="44" formatCode="General">
                  <c:v>5.59</c:v>
                </c:pt>
                <c:pt idx="45" formatCode="General">
                  <c:v>5.61</c:v>
                </c:pt>
                <c:pt idx="46" formatCode="General">
                  <c:v>5.55</c:v>
                </c:pt>
                <c:pt idx="47" formatCode="General">
                  <c:v>5.54</c:v>
                </c:pt>
                <c:pt idx="48" formatCode="General">
                  <c:v>5.57</c:v>
                </c:pt>
                <c:pt idx="49" formatCode="General">
                  <c:v>5.52</c:v>
                </c:pt>
                <c:pt idx="50" formatCode="General">
                  <c:v>#N/A</c:v>
                </c:pt>
                <c:pt idx="51" formatCode="General">
                  <c:v>#N/A</c:v>
                </c:pt>
              </c:numCache>
            </c:numRef>
          </c:val>
          <c:smooth val="0"/>
          <c:extLst>
            <c:ext xmlns:c16="http://schemas.microsoft.com/office/drawing/2014/chart" uri="{C3380CC4-5D6E-409C-BE32-E72D297353CC}">
              <c16:uniqueId val="{00000002-2ADD-4E70-9F43-4E5AF03E0798}"/>
            </c:ext>
          </c:extLst>
        </c:ser>
        <c:dLbls>
          <c:showLegendKey val="0"/>
          <c:showVal val="0"/>
          <c:showCatName val="0"/>
          <c:showSerName val="0"/>
          <c:showPercent val="0"/>
          <c:showBubbleSize val="0"/>
        </c:dLbls>
        <c:marker val="1"/>
        <c:smooth val="0"/>
        <c:axId val="375380264"/>
        <c:axId val="375377520"/>
      </c:lineChart>
      <c:dateAx>
        <c:axId val="375380264"/>
        <c:scaling>
          <c:orientation val="minMax"/>
        </c:scaling>
        <c:delete val="0"/>
        <c:axPos val="b"/>
        <c:numFmt formatCode="mm/yyyy" sourceLinked="0"/>
        <c:majorTickMark val="out"/>
        <c:minorTickMark val="none"/>
        <c:tickLblPos val="nextTo"/>
        <c:spPr>
          <a:ln w="3175">
            <a:solidFill>
              <a:srgbClr val="000000"/>
            </a:solidFill>
            <a:prstDash val="solid"/>
          </a:ln>
        </c:spPr>
        <c:txPr>
          <a:bodyPr rot="0" vert="horz"/>
          <a:lstStyle/>
          <a:p>
            <a:pPr>
              <a:defRPr sz="1200"/>
            </a:pPr>
            <a:endParaRPr lang="en-US"/>
          </a:p>
        </c:txPr>
        <c:crossAx val="375377520"/>
        <c:crosses val="autoZero"/>
        <c:auto val="1"/>
        <c:lblOffset val="100"/>
        <c:baseTimeUnit val="days"/>
        <c:majorUnit val="2"/>
        <c:majorTimeUnit val="months"/>
        <c:minorUnit val="1"/>
      </c:dateAx>
      <c:valAx>
        <c:axId val="375377520"/>
        <c:scaling>
          <c:orientation val="minMax"/>
          <c:max val="10"/>
          <c:min val="3"/>
        </c:scaling>
        <c:delete val="0"/>
        <c:axPos val="l"/>
        <c:majorGridlines>
          <c:spPr>
            <a:ln>
              <a:solidFill>
                <a:schemeClr val="bg1">
                  <a:lumMod val="50000"/>
                </a:schemeClr>
              </a:solidFill>
            </a:ln>
          </c:spPr>
        </c:majorGridlines>
        <c:title>
          <c:tx>
            <c:rich>
              <a:bodyPr/>
              <a:lstStyle/>
              <a:p>
                <a:pPr>
                  <a:defRPr sz="1200"/>
                </a:pPr>
                <a:r>
                  <a:rPr lang="en-CA" sz="1200"/>
                  <a:t>$/bushel</a:t>
                </a:r>
              </a:p>
            </c:rich>
          </c:tx>
          <c:layout>
            <c:manualLayout>
              <c:xMode val="edge"/>
              <c:yMode val="edge"/>
              <c:x val="1.2208690580344123E-2"/>
              <c:y val="0.4600325287207951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a:pPr>
            <a:endParaRPr lang="en-US"/>
          </a:p>
        </c:txPr>
        <c:crossAx val="375380264"/>
        <c:crosses val="autoZero"/>
        <c:crossBetween val="between"/>
      </c:valAx>
      <c:spPr>
        <a:solidFill>
          <a:schemeClr val="bg1"/>
        </a:solidFill>
        <a:ln w="28575">
          <a:noFill/>
          <a:prstDash val="solid"/>
        </a:ln>
      </c:spPr>
    </c:plotArea>
    <c:legend>
      <c:legendPos val="b"/>
      <c:layout>
        <c:manualLayout>
          <c:xMode val="edge"/>
          <c:yMode val="edge"/>
          <c:x val="0.12638174394867308"/>
          <c:y val="0.11004172269299378"/>
          <c:w val="0.85484368620589102"/>
          <c:h val="0.13768080442417829"/>
        </c:manualLayout>
      </c:layout>
      <c:overlay val="0"/>
      <c:spPr>
        <a:solidFill>
          <a:srgbClr val="FFFFFF"/>
        </a:solidFill>
        <a:ln w="3175">
          <a:solidFill>
            <a:schemeClr val="bg1"/>
          </a:solidFill>
          <a:prstDash val="solid"/>
        </a:ln>
      </c:spPr>
      <c:txPr>
        <a:bodyPr/>
        <a:lstStyle/>
        <a:p>
          <a:pPr>
            <a:defRPr sz="1100"/>
          </a:pPr>
          <a:endParaRPr lang="en-US"/>
        </a:p>
      </c:txPr>
    </c:legend>
    <c:plotVisOnly val="1"/>
    <c:dispBlanksAs val="gap"/>
    <c:showDLblsOverMax val="0"/>
  </c:chart>
  <c:spPr>
    <a:solidFill>
      <a:srgbClr val="FFFFFF"/>
    </a:solidFill>
    <a:ln w="9525">
      <a:noFill/>
    </a:ln>
  </c:spPr>
  <c:txPr>
    <a:bodyPr/>
    <a:lstStyle/>
    <a:p>
      <a:pPr algn="ctr">
        <a:defRPr lang="en-US" sz="1000" b="0" i="0" u="none" strike="noStrike" kern="1200"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CA" sz="1800"/>
              <a:t> Corn Spot Basis (Chatham)*</a:t>
            </a:r>
          </a:p>
        </c:rich>
      </c:tx>
      <c:layout>
        <c:manualLayout>
          <c:xMode val="edge"/>
          <c:yMode val="edge"/>
          <c:x val="0.37509186351706036"/>
          <c:y val="1.0299792116022955E-2"/>
        </c:manualLayout>
      </c:layout>
      <c:overlay val="0"/>
      <c:spPr>
        <a:noFill/>
        <a:ln w="25400">
          <a:noFill/>
        </a:ln>
      </c:spPr>
    </c:title>
    <c:autoTitleDeleted val="0"/>
    <c:plotArea>
      <c:layout>
        <c:manualLayout>
          <c:layoutTarget val="inner"/>
          <c:xMode val="edge"/>
          <c:yMode val="edge"/>
          <c:x val="0.14257057451151939"/>
          <c:y val="0.19274947347070148"/>
          <c:w val="0.80564216972878389"/>
          <c:h val="0.73329276661978304"/>
        </c:manualLayout>
      </c:layout>
      <c:lineChart>
        <c:grouping val="standard"/>
        <c:varyColors val="0"/>
        <c:ser>
          <c:idx val="2"/>
          <c:order val="0"/>
          <c:tx>
            <c:v>2021ytd Adjusted Spot Basis</c:v>
          </c:tx>
          <c:spPr>
            <a:ln>
              <a:solidFill>
                <a:schemeClr val="tx1"/>
              </a:solidFill>
            </a:ln>
          </c:spPr>
          <c:marker>
            <c:spPr>
              <a:solidFill>
                <a:schemeClr val="tx1"/>
              </a:solidFill>
              <a:ln>
                <a:solidFill>
                  <a:schemeClr val="tx1"/>
                </a:solidFill>
              </a:ln>
            </c:spPr>
          </c:marker>
          <c:val>
            <c:numRef>
              <c:f>'Corn Prices'!$E$1515:$E$1566</c:f>
              <c:numCache>
                <c:formatCode>0.000</c:formatCode>
                <c:ptCount val="52"/>
                <c:pt idx="0">
                  <c:v>7.2982399999999004E-3</c:v>
                </c:pt>
                <c:pt idx="1">
                  <c:v>-6.0725240000000902E-2</c:v>
                </c:pt>
                <c:pt idx="2">
                  <c:v>-0.10873831999999961</c:v>
                </c:pt>
                <c:pt idx="3">
                  <c:v>-3.0838399999999488E-2</c:v>
                </c:pt>
                <c:pt idx="4">
                  <c:v>0.35546087500000034</c:v>
                </c:pt>
                <c:pt idx="5">
                  <c:v>-9.3934000000013285E-3</c:v>
                </c:pt>
                <c:pt idx="6">
                  <c:v>-2.6712999999999987E-2</c:v>
                </c:pt>
                <c:pt idx="7">
                  <c:v>2.1659999999901203E-4</c:v>
                </c:pt>
                <c:pt idx="8">
                  <c:v>3.6975799999999559E-2</c:v>
                </c:pt>
                <c:pt idx="9">
                  <c:v>-1.3511332000001097E-2</c:v>
                </c:pt>
                <c:pt idx="10">
                  <c:v>-1.7616639999999961E-2</c:v>
                </c:pt>
                <c:pt idx="11">
                  <c:v>-9.8099999999989862E-3</c:v>
                </c:pt>
                <c:pt idx="12">
                  <c:v>3.3242000000000438E-2</c:v>
                </c:pt>
                <c:pt idx="13">
                  <c:v>-9.1124999999999901E-2</c:v>
                </c:pt>
                <c:pt idx="14">
                  <c:v>0.20757900000000085</c:v>
                </c:pt>
                <c:pt idx="15">
                  <c:v>0.16546799999999884</c:v>
                </c:pt>
                <c:pt idx="16">
                  <c:v>0.38858399999999982</c:v>
                </c:pt>
                <c:pt idx="17">
                  <c:v>0.31389299999999931</c:v>
                </c:pt>
                <c:pt idx="18">
                  <c:v>0.32541099999999989</c:v>
                </c:pt>
                <c:pt idx="19">
                  <c:v>0.31212200000000045</c:v>
                </c:pt>
                <c:pt idx="20">
                  <c:v>0.27640399999999943</c:v>
                </c:pt>
                <c:pt idx="21">
                  <c:v>0.17358999999999902</c:v>
                </c:pt>
                <c:pt idx="22">
                  <c:v>1.3483499999999999</c:v>
                </c:pt>
                <c:pt idx="23">
                  <c:v>1.4295199999999992</c:v>
                </c:pt>
                <c:pt idx="24">
                  <c:v>1.4867299999999997</c:v>
                </c:pt>
                <c:pt idx="25">
                  <c:v>1.3516200000000005</c:v>
                </c:pt>
                <c:pt idx="26">
                  <c:v>1.4903810000000002</c:v>
                </c:pt>
                <c:pt idx="27">
                  <c:v>1.5201580000000003</c:v>
                </c:pt>
                <c:pt idx="28">
                  <c:v>1.4608650000000001</c:v>
                </c:pt>
                <c:pt idx="29">
                  <c:v>1.4886400000000002</c:v>
                </c:pt>
                <c:pt idx="30">
                  <c:v>1.4060059999999988</c:v>
                </c:pt>
                <c:pt idx="31">
                  <c:v>1.4719459999999991</c:v>
                </c:pt>
                <c:pt idx="32">
                  <c:v>1.2826639999999996</c:v>
                </c:pt>
                <c:pt idx="33">
                  <c:v>-0.32736200000000082</c:v>
                </c:pt>
                <c:pt idx="34">
                  <c:v>-0.39766899999999961</c:v>
                </c:pt>
                <c:pt idx="35">
                  <c:v>-0.34340099999999918</c:v>
                </c:pt>
                <c:pt idx="36">
                  <c:v>-0.28391200000000083</c:v>
                </c:pt>
                <c:pt idx="37">
                  <c:v>-0.20838400000000057</c:v>
                </c:pt>
                <c:pt idx="38">
                  <c:v>-0.16422499999999918</c:v>
                </c:pt>
                <c:pt idx="39">
                  <c:v>-0.18183199999999999</c:v>
                </c:pt>
                <c:pt idx="40">
                  <c:v>-0.24365099999999984</c:v>
                </c:pt>
                <c:pt idx="41">
                  <c:v>-0.20540299999999956</c:v>
                </c:pt>
                <c:pt idx="42">
                  <c:v>-0.32134999999999891</c:v>
                </c:pt>
                <c:pt idx="43">
                  <c:v>-0.34314999999999873</c:v>
                </c:pt>
                <c:pt idx="44">
                  <c:v>-0.42127300000000112</c:v>
                </c:pt>
                <c:pt idx="45">
                  <c:v>-0.45330399999999926</c:v>
                </c:pt>
                <c:pt idx="46">
                  <c:v>-0.36951999999999874</c:v>
                </c:pt>
                <c:pt idx="47">
                  <c:v>-0.38665399999999917</c:v>
                </c:pt>
                <c:pt idx="48">
                  <c:v>-0.31368000000000151</c:v>
                </c:pt>
                <c:pt idx="49">
                  <c:v>-0.18848499999999913</c:v>
                </c:pt>
                <c:pt idx="50" formatCode="0.0000">
                  <c:v>-0.22126599999999996</c:v>
                </c:pt>
                <c:pt idx="51">
                  <c:v>-0.23933599999999977</c:v>
                </c:pt>
              </c:numCache>
            </c:numRef>
          </c:val>
          <c:smooth val="0"/>
          <c:extLst>
            <c:ext xmlns:c16="http://schemas.microsoft.com/office/drawing/2014/chart" uri="{C3380CC4-5D6E-409C-BE32-E72D297353CC}">
              <c16:uniqueId val="{00000001-1815-40BC-8F24-3292475011E7}"/>
            </c:ext>
          </c:extLst>
        </c:ser>
        <c:ser>
          <c:idx val="1"/>
          <c:order val="1"/>
          <c:tx>
            <c:v>2020 Adjusted Spot Basis</c:v>
          </c:tx>
          <c:spPr>
            <a:ln w="12700">
              <a:solidFill>
                <a:srgbClr val="FF00FF"/>
              </a:solidFill>
              <a:prstDash val="solid"/>
            </a:ln>
          </c:spPr>
          <c:marker>
            <c:symbol val="square"/>
            <c:size val="5"/>
            <c:spPr>
              <a:solidFill>
                <a:srgbClr val="FF00FF"/>
              </a:solidFill>
              <a:ln>
                <a:solidFill>
                  <a:srgbClr val="FF00FF"/>
                </a:solidFill>
                <a:prstDash val="solid"/>
              </a:ln>
            </c:spPr>
          </c:marker>
          <c:val>
            <c:numRef>
              <c:f>'Corn Prices'!$E$1463:$E$1514</c:f>
              <c:numCache>
                <c:formatCode>General</c:formatCode>
                <c:ptCount val="52"/>
                <c:pt idx="0">
                  <c:v>0.11200000000000002</c:v>
                </c:pt>
                <c:pt idx="1">
                  <c:v>8.4999999999999992E-2</c:v>
                </c:pt>
                <c:pt idx="2">
                  <c:v>0.09</c:v>
                </c:pt>
                <c:pt idx="3">
                  <c:v>9.4E-2</c:v>
                </c:pt>
                <c:pt idx="4">
                  <c:v>0.11600000000000002</c:v>
                </c:pt>
                <c:pt idx="5">
                  <c:v>0.13</c:v>
                </c:pt>
                <c:pt idx="6">
                  <c:v>0.126</c:v>
                </c:pt>
                <c:pt idx="7">
                  <c:v>8.6000000000000007E-2</c:v>
                </c:pt>
                <c:pt idx="8">
                  <c:v>7.9999999999999988E-2</c:v>
                </c:pt>
                <c:pt idx="9">
                  <c:v>2.0000000000000018E-3</c:v>
                </c:pt>
                <c:pt idx="10">
                  <c:v>-3.6000000000000004E-2</c:v>
                </c:pt>
                <c:pt idx="11">
                  <c:v>-1.3999999999999999E-2</c:v>
                </c:pt>
                <c:pt idx="12">
                  <c:v>0.01</c:v>
                </c:pt>
                <c:pt idx="13">
                  <c:v>1.6E-2</c:v>
                </c:pt>
                <c:pt idx="14">
                  <c:v>0</c:v>
                </c:pt>
                <c:pt idx="15">
                  <c:v>0.01</c:v>
                </c:pt>
                <c:pt idx="16">
                  <c:v>-1.7999999999999999E-2</c:v>
                </c:pt>
                <c:pt idx="17">
                  <c:v>-3.4000000000000002E-2</c:v>
                </c:pt>
                <c:pt idx="18">
                  <c:v>-2E-3</c:v>
                </c:pt>
                <c:pt idx="19">
                  <c:v>1.5999999999999997E-2</c:v>
                </c:pt>
                <c:pt idx="20">
                  <c:v>0.10200000000000001</c:v>
                </c:pt>
                <c:pt idx="21">
                  <c:v>0.122</c:v>
                </c:pt>
                <c:pt idx="22">
                  <c:v>9.4000000000000014E-2</c:v>
                </c:pt>
                <c:pt idx="23">
                  <c:v>0.13800000000000001</c:v>
                </c:pt>
                <c:pt idx="24">
                  <c:v>8.5999999999999993E-2</c:v>
                </c:pt>
                <c:pt idx="25">
                  <c:v>0.126</c:v>
                </c:pt>
                <c:pt idx="26">
                  <c:v>0.19600000000000001</c:v>
                </c:pt>
                <c:pt idx="27">
                  <c:v>0.29200000000000004</c:v>
                </c:pt>
                <c:pt idx="28">
                  <c:v>0.35799999999999998</c:v>
                </c:pt>
                <c:pt idx="29">
                  <c:v>0.44000000000000006</c:v>
                </c:pt>
                <c:pt idx="30">
                  <c:v>0.50400000000000011</c:v>
                </c:pt>
                <c:pt idx="31">
                  <c:v>0.51400000000000001</c:v>
                </c:pt>
                <c:pt idx="32">
                  <c:v>0.46799999999999997</c:v>
                </c:pt>
                <c:pt idx="33">
                  <c:v>0.42199999999999999</c:v>
                </c:pt>
                <c:pt idx="34">
                  <c:v>0.35750000000000004</c:v>
                </c:pt>
                <c:pt idx="35">
                  <c:v>0.33600000000000002</c:v>
                </c:pt>
                <c:pt idx="36">
                  <c:v>0.314</c:v>
                </c:pt>
                <c:pt idx="37">
                  <c:v>0.13999999999999999</c:v>
                </c:pt>
                <c:pt idx="38">
                  <c:v>-0.11199999999999999</c:v>
                </c:pt>
                <c:pt idx="39">
                  <c:v>-0.11199999999999999</c:v>
                </c:pt>
                <c:pt idx="40">
                  <c:v>-8.4000000000000005E-2</c:v>
                </c:pt>
                <c:pt idx="41">
                  <c:v>-6.9999999999999993E-2</c:v>
                </c:pt>
                <c:pt idx="42">
                  <c:v>2.4E-2</c:v>
                </c:pt>
                <c:pt idx="43">
                  <c:v>2E-3</c:v>
                </c:pt>
                <c:pt idx="44">
                  <c:v>2E-3</c:v>
                </c:pt>
                <c:pt idx="45">
                  <c:v>-8.0000000000000002E-3</c:v>
                </c:pt>
                <c:pt idx="46">
                  <c:v>5.4000000000000006E-2</c:v>
                </c:pt>
                <c:pt idx="47">
                  <c:v>9.4E-2</c:v>
                </c:pt>
                <c:pt idx="48">
                  <c:v>6.8000000000000005E-2</c:v>
                </c:pt>
                <c:pt idx="49">
                  <c:v>3.7499999999999999E-2</c:v>
                </c:pt>
                <c:pt idx="50" formatCode="0.000">
                  <c:v>3.4795880000000778E-2</c:v>
                </c:pt>
                <c:pt idx="51" formatCode="0.000">
                  <c:v>-1.247484000000032E-2</c:v>
                </c:pt>
              </c:numCache>
            </c:numRef>
          </c:val>
          <c:smooth val="0"/>
          <c:extLst>
            <c:ext xmlns:c16="http://schemas.microsoft.com/office/drawing/2014/chart" uri="{C3380CC4-5D6E-409C-BE32-E72D297353CC}">
              <c16:uniqueId val="{00000002-1815-40BC-8F24-3292475011E7}"/>
            </c:ext>
          </c:extLst>
        </c:ser>
        <c:ser>
          <c:idx val="3"/>
          <c:order val="2"/>
          <c:tx>
            <c:v>5 yrear Adjusted Spot Basis</c:v>
          </c:tx>
          <c:spPr>
            <a:ln>
              <a:solidFill>
                <a:srgbClr val="00B050"/>
              </a:solidFill>
            </a:ln>
          </c:spPr>
          <c:marker>
            <c:spPr>
              <a:ln>
                <a:solidFill>
                  <a:srgbClr val="00B050"/>
                </a:solidFill>
              </a:ln>
            </c:spPr>
          </c:marker>
          <c:val>
            <c:numRef>
              <c:f>Averages!$C$6:$C$57</c:f>
              <c:numCache>
                <c:formatCode>0.00</c:formatCode>
                <c:ptCount val="52"/>
                <c:pt idx="0">
                  <c:v>-0.25616666666666665</c:v>
                </c:pt>
                <c:pt idx="1">
                  <c:v>-0.26266666666666666</c:v>
                </c:pt>
                <c:pt idx="2">
                  <c:v>-0.27550000000000002</c:v>
                </c:pt>
                <c:pt idx="3">
                  <c:v>-0.28499999999999998</c:v>
                </c:pt>
                <c:pt idx="4">
                  <c:v>-0.29033333333333339</c:v>
                </c:pt>
                <c:pt idx="5">
                  <c:v>-0.28599999999999998</c:v>
                </c:pt>
                <c:pt idx="6">
                  <c:v>-0.15866666666666665</c:v>
                </c:pt>
                <c:pt idx="7">
                  <c:v>-0.28699999999999998</c:v>
                </c:pt>
                <c:pt idx="8">
                  <c:v>-0.311</c:v>
                </c:pt>
                <c:pt idx="9">
                  <c:v>-0.318</c:v>
                </c:pt>
                <c:pt idx="10">
                  <c:v>-0.30933333333333335</c:v>
                </c:pt>
                <c:pt idx="11">
                  <c:v>-0.32233333333333331</c:v>
                </c:pt>
                <c:pt idx="12">
                  <c:v>-0.32183333333333336</c:v>
                </c:pt>
                <c:pt idx="13">
                  <c:v>-0.31033333333333335</c:v>
                </c:pt>
                <c:pt idx="14">
                  <c:v>-0.13966666666666669</c:v>
                </c:pt>
                <c:pt idx="15">
                  <c:v>-0.30775000000000002</c:v>
                </c:pt>
                <c:pt idx="16">
                  <c:v>-0.13766666666666669</c:v>
                </c:pt>
                <c:pt idx="17">
                  <c:v>-0.11466666666666665</c:v>
                </c:pt>
                <c:pt idx="18">
                  <c:v>-0.16800000000000004</c:v>
                </c:pt>
                <c:pt idx="19">
                  <c:v>-0.28133333333333332</c:v>
                </c:pt>
                <c:pt idx="20">
                  <c:v>-0.28533333333333333</c:v>
                </c:pt>
                <c:pt idx="21">
                  <c:v>-0.30991666666666667</c:v>
                </c:pt>
                <c:pt idx="22">
                  <c:v>-0.28166666666666668</c:v>
                </c:pt>
                <c:pt idx="23">
                  <c:v>-0.29500000000000004</c:v>
                </c:pt>
                <c:pt idx="24">
                  <c:v>-0.24499999999999997</c:v>
                </c:pt>
                <c:pt idx="25">
                  <c:v>-0.23233333333333336</c:v>
                </c:pt>
                <c:pt idx="26">
                  <c:v>-0.20991666666666667</c:v>
                </c:pt>
                <c:pt idx="27">
                  <c:v>-0.23466666666666669</c:v>
                </c:pt>
                <c:pt idx="28">
                  <c:v>-0.17833333333333334</c:v>
                </c:pt>
                <c:pt idx="29">
                  <c:v>-0.16800000000000001</c:v>
                </c:pt>
                <c:pt idx="30">
                  <c:v>-0.18333333333333335</c:v>
                </c:pt>
                <c:pt idx="31">
                  <c:v>-0.19266666666666668</c:v>
                </c:pt>
                <c:pt idx="32">
                  <c:v>-0.17600000000000002</c:v>
                </c:pt>
                <c:pt idx="33">
                  <c:v>-0.14633333333333334</c:v>
                </c:pt>
                <c:pt idx="34">
                  <c:v>-0.11866666666666666</c:v>
                </c:pt>
                <c:pt idx="35">
                  <c:v>-0.13275000000000001</c:v>
                </c:pt>
                <c:pt idx="36">
                  <c:v>-0.15183333333333335</c:v>
                </c:pt>
                <c:pt idx="37">
                  <c:v>-0.18533333333333335</c:v>
                </c:pt>
                <c:pt idx="38">
                  <c:v>-0.19666666666666668</c:v>
                </c:pt>
                <c:pt idx="39">
                  <c:v>-0.27166666666666667</c:v>
                </c:pt>
                <c:pt idx="40">
                  <c:v>-0.31000000000000005</c:v>
                </c:pt>
                <c:pt idx="41">
                  <c:v>-0.3086666666666667</c:v>
                </c:pt>
                <c:pt idx="42">
                  <c:v>-0.32533333333333331</c:v>
                </c:pt>
                <c:pt idx="43">
                  <c:v>-0.32400000000000001</c:v>
                </c:pt>
                <c:pt idx="44">
                  <c:v>-0.32666666666666666</c:v>
                </c:pt>
                <c:pt idx="45">
                  <c:v>-0.33299999999999996</c:v>
                </c:pt>
                <c:pt idx="46">
                  <c:v>-0.3569166666666666</c:v>
                </c:pt>
                <c:pt idx="47">
                  <c:v>-0.35299999999999998</c:v>
                </c:pt>
                <c:pt idx="48">
                  <c:v>-0.33266666666666661</c:v>
                </c:pt>
                <c:pt idx="49">
                  <c:v>-0.33033333333333331</c:v>
                </c:pt>
                <c:pt idx="50">
                  <c:v>-0.3153333333333333</c:v>
                </c:pt>
                <c:pt idx="51">
                  <c:v>-0.31017462500000009</c:v>
                </c:pt>
              </c:numCache>
            </c:numRef>
          </c:val>
          <c:smooth val="0"/>
          <c:extLst>
            <c:ext xmlns:c16="http://schemas.microsoft.com/office/drawing/2014/chart" uri="{C3380CC4-5D6E-409C-BE32-E72D297353CC}">
              <c16:uniqueId val="{00000000-8528-48DC-833E-367D3DDB1027}"/>
            </c:ext>
          </c:extLst>
        </c:ser>
        <c:ser>
          <c:idx val="0"/>
          <c:order val="3"/>
          <c:tx>
            <c:v>10 year Adjusted Spot basis</c:v>
          </c:tx>
          <c:spPr>
            <a:ln w="12700">
              <a:solidFill>
                <a:srgbClr val="000080"/>
              </a:solidFill>
              <a:prstDash val="solid"/>
            </a:ln>
          </c:spPr>
          <c:marker>
            <c:symbol val="diamond"/>
            <c:size val="5"/>
            <c:spPr>
              <a:solidFill>
                <a:srgbClr val="000080"/>
              </a:solidFill>
              <a:ln>
                <a:solidFill>
                  <a:srgbClr val="000080"/>
                </a:solidFill>
                <a:prstDash val="solid"/>
              </a:ln>
            </c:spPr>
          </c:marker>
          <c:val>
            <c:numRef>
              <c:f>Averages!$D$6:$D$57</c:f>
              <c:numCache>
                <c:formatCode>0.00</c:formatCode>
                <c:ptCount val="52"/>
                <c:pt idx="0">
                  <c:v>-0.40620000000000001</c:v>
                </c:pt>
                <c:pt idx="1">
                  <c:v>-0.43099999999999994</c:v>
                </c:pt>
                <c:pt idx="2">
                  <c:v>-0.43904999999999994</c:v>
                </c:pt>
                <c:pt idx="3">
                  <c:v>-0.44409999999999999</c:v>
                </c:pt>
                <c:pt idx="4">
                  <c:v>-0.44220000000000004</c:v>
                </c:pt>
                <c:pt idx="5">
                  <c:v>-0.43559999999999988</c:v>
                </c:pt>
                <c:pt idx="6">
                  <c:v>-0.34794999999999998</c:v>
                </c:pt>
                <c:pt idx="7">
                  <c:v>-0.43170000000000003</c:v>
                </c:pt>
                <c:pt idx="8">
                  <c:v>-0.44900000000000001</c:v>
                </c:pt>
                <c:pt idx="9">
                  <c:v>-0.4546</c:v>
                </c:pt>
                <c:pt idx="10">
                  <c:v>-0.45920000000000005</c:v>
                </c:pt>
                <c:pt idx="11">
                  <c:v>-0.47710000000000008</c:v>
                </c:pt>
                <c:pt idx="12">
                  <c:v>-0.43955</c:v>
                </c:pt>
                <c:pt idx="13">
                  <c:v>-0.45290000000000008</c:v>
                </c:pt>
                <c:pt idx="14">
                  <c:v>-0.33899999999999997</c:v>
                </c:pt>
                <c:pt idx="15">
                  <c:v>-0.44209999999999994</c:v>
                </c:pt>
                <c:pt idx="16">
                  <c:v>-0.3196</c:v>
                </c:pt>
                <c:pt idx="17">
                  <c:v>-0.32720000000000005</c:v>
                </c:pt>
                <c:pt idx="18">
                  <c:v>-0.34019999999999995</c:v>
                </c:pt>
                <c:pt idx="19">
                  <c:v>-0.43520000000000003</c:v>
                </c:pt>
                <c:pt idx="20">
                  <c:v>-0.44540000000000013</c:v>
                </c:pt>
                <c:pt idx="21">
                  <c:v>-0.45639999999999992</c:v>
                </c:pt>
                <c:pt idx="22">
                  <c:v>-0.43620000000000003</c:v>
                </c:pt>
                <c:pt idx="23">
                  <c:v>-0.43680000000000002</c:v>
                </c:pt>
                <c:pt idx="24">
                  <c:v>-0.39960000000000007</c:v>
                </c:pt>
                <c:pt idx="25">
                  <c:v>-0.3962</c:v>
                </c:pt>
                <c:pt idx="26">
                  <c:v>-0.37100000000000005</c:v>
                </c:pt>
                <c:pt idx="27">
                  <c:v>-0.39019999999999999</c:v>
                </c:pt>
                <c:pt idx="28">
                  <c:v>-0.35080000000000006</c:v>
                </c:pt>
                <c:pt idx="29">
                  <c:v>-0.32840000000000003</c:v>
                </c:pt>
                <c:pt idx="30">
                  <c:v>-0.31819999999999993</c:v>
                </c:pt>
                <c:pt idx="31">
                  <c:v>-0.32679999999999998</c:v>
                </c:pt>
                <c:pt idx="32">
                  <c:v>-0.29660000000000009</c:v>
                </c:pt>
                <c:pt idx="33">
                  <c:v>-0.27080000000000004</c:v>
                </c:pt>
                <c:pt idx="34">
                  <c:v>-0.25139999999999996</c:v>
                </c:pt>
                <c:pt idx="35">
                  <c:v>-0.24630000000000002</c:v>
                </c:pt>
                <c:pt idx="36">
                  <c:v>-0.25995000000000001</c:v>
                </c:pt>
                <c:pt idx="37">
                  <c:v>-0.2792</c:v>
                </c:pt>
                <c:pt idx="38">
                  <c:v>-0.28780000000000006</c:v>
                </c:pt>
                <c:pt idx="39">
                  <c:v>-0.37279999999999996</c:v>
                </c:pt>
                <c:pt idx="40">
                  <c:v>-0.43459999999999999</c:v>
                </c:pt>
                <c:pt idx="41">
                  <c:v>-0.43480000000000008</c:v>
                </c:pt>
                <c:pt idx="42">
                  <c:v>-0.4476</c:v>
                </c:pt>
                <c:pt idx="43">
                  <c:v>-0.44560000000000005</c:v>
                </c:pt>
                <c:pt idx="44">
                  <c:v>-0.43919999999999992</c:v>
                </c:pt>
                <c:pt idx="45">
                  <c:v>-0.42220000000000002</c:v>
                </c:pt>
                <c:pt idx="46">
                  <c:v>-0.41920000000000002</c:v>
                </c:pt>
                <c:pt idx="47">
                  <c:v>-0.41265000000000002</c:v>
                </c:pt>
                <c:pt idx="48">
                  <c:v>-0.41039999999999999</c:v>
                </c:pt>
                <c:pt idx="49">
                  <c:v>-0.41859999999999997</c:v>
                </c:pt>
                <c:pt idx="50">
                  <c:v>-0.41879999999999995</c:v>
                </c:pt>
                <c:pt idx="51">
                  <c:v>-0.40585477500000006</c:v>
                </c:pt>
              </c:numCache>
            </c:numRef>
          </c:val>
          <c:smooth val="0"/>
          <c:extLst>
            <c:ext xmlns:c16="http://schemas.microsoft.com/office/drawing/2014/chart" uri="{C3380CC4-5D6E-409C-BE32-E72D297353CC}">
              <c16:uniqueId val="{00000000-1815-40BC-8F24-3292475011E7}"/>
            </c:ext>
          </c:extLst>
        </c:ser>
        <c:dLbls>
          <c:showLegendKey val="0"/>
          <c:showVal val="0"/>
          <c:showCatName val="0"/>
          <c:showSerName val="0"/>
          <c:showPercent val="0"/>
          <c:showBubbleSize val="0"/>
        </c:dLbls>
        <c:marker val="1"/>
        <c:smooth val="0"/>
        <c:axId val="375379480"/>
        <c:axId val="375378696"/>
      </c:lineChart>
      <c:catAx>
        <c:axId val="375379480"/>
        <c:scaling>
          <c:orientation val="minMax"/>
        </c:scaling>
        <c:delete val="0"/>
        <c:axPos val="b"/>
        <c:title>
          <c:tx>
            <c:rich>
              <a:bodyPr/>
              <a:lstStyle/>
              <a:p>
                <a:pPr>
                  <a:defRPr sz="1600" b="0" i="0" u="none" strike="noStrike" baseline="0">
                    <a:solidFill>
                      <a:srgbClr val="000000"/>
                    </a:solidFill>
                    <a:latin typeface="Arial"/>
                    <a:ea typeface="Arial"/>
                    <a:cs typeface="Arial"/>
                  </a:defRPr>
                </a:pPr>
                <a:r>
                  <a:rPr lang="en-CA" sz="1600" b="0" i="0" baseline="0"/>
                  <a:t>Week of the year</a:t>
                </a:r>
              </a:p>
            </c:rich>
          </c:tx>
          <c:layout>
            <c:manualLayout>
              <c:xMode val="edge"/>
              <c:yMode val="edge"/>
              <c:x val="0.42553024205307666"/>
              <c:y val="0.941806071367709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75378696"/>
        <c:crosses val="autoZero"/>
        <c:auto val="1"/>
        <c:lblAlgn val="ctr"/>
        <c:lblOffset val="100"/>
        <c:tickLblSkip val="2"/>
        <c:tickMarkSkip val="1"/>
        <c:noMultiLvlLbl val="0"/>
      </c:catAx>
      <c:valAx>
        <c:axId val="375378696"/>
        <c:scaling>
          <c:orientation val="minMax"/>
        </c:scaling>
        <c:delete val="0"/>
        <c:axPos val="l"/>
        <c:majorGridlines>
          <c:spPr>
            <a:ln w="3175">
              <a:solidFill>
                <a:srgbClr val="000000"/>
              </a:solidFill>
              <a:prstDash val="solid"/>
            </a:ln>
          </c:spPr>
        </c:majorGridlines>
        <c:title>
          <c:tx>
            <c:rich>
              <a:bodyPr/>
              <a:lstStyle/>
              <a:p>
                <a:pPr>
                  <a:defRPr sz="1400" b="0" i="0" u="none" strike="noStrike" baseline="0">
                    <a:solidFill>
                      <a:srgbClr val="000000"/>
                    </a:solidFill>
                    <a:latin typeface="Arial"/>
                    <a:ea typeface="Arial"/>
                    <a:cs typeface="Arial"/>
                  </a:defRPr>
                </a:pPr>
                <a:r>
                  <a:rPr lang="en-CA" sz="1400" b="0"/>
                  <a:t>$/</a:t>
                </a:r>
                <a:r>
                  <a:rPr lang="en-CA" sz="1600" b="0"/>
                  <a:t>bushel</a:t>
                </a:r>
                <a:endParaRPr lang="en-CA" sz="1400" b="0"/>
              </a:p>
            </c:rich>
          </c:tx>
          <c:layout>
            <c:manualLayout>
              <c:xMode val="edge"/>
              <c:yMode val="edge"/>
              <c:x val="1.5171653543307085E-2"/>
              <c:y val="0.4271153342505747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375379480"/>
        <c:crosses val="autoZero"/>
        <c:crossBetween val="between"/>
      </c:valAx>
      <c:spPr>
        <a:noFill/>
        <a:ln w="25400">
          <a:noFill/>
        </a:ln>
      </c:spPr>
    </c:plotArea>
    <c:legend>
      <c:legendPos val="t"/>
      <c:layout>
        <c:manualLayout>
          <c:xMode val="edge"/>
          <c:yMode val="edge"/>
          <c:x val="0.13782222222222223"/>
          <c:y val="6.9747459316184424E-2"/>
          <c:w val="0.81338629337999413"/>
          <c:h val="9.2401218548442188E-2"/>
        </c:manualLayout>
      </c:layout>
      <c:overlay val="1"/>
      <c:spPr>
        <a:solidFill>
          <a:srgbClr val="FFFFFF"/>
        </a:solidFill>
        <a:ln w="3175">
          <a:noFill/>
          <a:prstDash val="solid"/>
        </a:ln>
      </c:spPr>
      <c:txPr>
        <a:bodyPr/>
        <a:lstStyle/>
        <a:p>
          <a:pPr>
            <a:defRPr sz="14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CA" sz="1400"/>
              <a:t> Corn Spot Basis (Chatham)*</a:t>
            </a:r>
          </a:p>
        </c:rich>
      </c:tx>
      <c:layout>
        <c:manualLayout>
          <c:xMode val="edge"/>
          <c:yMode val="edge"/>
          <c:x val="0.37509186351706036"/>
          <c:y val="1.0299792116022955E-2"/>
        </c:manualLayout>
      </c:layout>
      <c:overlay val="0"/>
      <c:spPr>
        <a:noFill/>
        <a:ln w="25400">
          <a:noFill/>
        </a:ln>
      </c:spPr>
    </c:title>
    <c:autoTitleDeleted val="0"/>
    <c:plotArea>
      <c:layout>
        <c:manualLayout>
          <c:layoutTarget val="inner"/>
          <c:xMode val="edge"/>
          <c:yMode val="edge"/>
          <c:x val="0.13086227653804108"/>
          <c:y val="0.23361190504240695"/>
          <c:w val="0.81953414219116294"/>
          <c:h val="0.63585135230122369"/>
        </c:manualLayout>
      </c:layout>
      <c:lineChart>
        <c:grouping val="standard"/>
        <c:varyColors val="0"/>
        <c:ser>
          <c:idx val="2"/>
          <c:order val="0"/>
          <c:tx>
            <c:v>2023ytd Adjusted Spot Basis</c:v>
          </c:tx>
          <c:spPr>
            <a:ln>
              <a:solidFill>
                <a:schemeClr val="tx1"/>
              </a:solidFill>
            </a:ln>
          </c:spPr>
          <c:marker>
            <c:spPr>
              <a:noFill/>
              <a:ln>
                <a:noFill/>
              </a:ln>
            </c:spPr>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'Corn Prices'!$E$1617:$E$1668</c:f>
              <c:numCache>
                <c:formatCode>0.000</c:formatCode>
                <c:ptCount val="52"/>
                <c:pt idx="0">
                  <c:v>-0.81191200000000041</c:v>
                </c:pt>
                <c:pt idx="1">
                  <c:v>-0.89622500000000116</c:v>
                </c:pt>
                <c:pt idx="2">
                  <c:v>-0.87690599999999996</c:v>
                </c:pt>
                <c:pt idx="3">
                  <c:v>-0.87594900000000031</c:v>
                </c:pt>
                <c:pt idx="4">
                  <c:v>-0.91435300000000019</c:v>
                </c:pt>
                <c:pt idx="5">
                  <c:v>-0.92134999999999856</c:v>
                </c:pt>
                <c:pt idx="6">
                  <c:v>-0.99130399999999952</c:v>
                </c:pt>
                <c:pt idx="7">
                  <c:v>-0.99065000000000225</c:v>
                </c:pt>
                <c:pt idx="8">
                  <c:v>-0.93784399999999835</c:v>
                </c:pt>
                <c:pt idx="9">
                  <c:v>-0.97557799999999961</c:v>
                </c:pt>
                <c:pt idx="10">
                  <c:v>-1.0126750000000007</c:v>
                </c:pt>
                <c:pt idx="11">
                  <c:v>-1.0774589999999993</c:v>
                </c:pt>
                <c:pt idx="12">
                  <c:v>-1.0305599999999986</c:v>
                </c:pt>
                <c:pt idx="13">
                  <c:v>-0.84015999999999913</c:v>
                </c:pt>
                <c:pt idx="14">
                  <c:v>-0.89932800000000057</c:v>
                </c:pt>
                <c:pt idx="15">
                  <c:v>-0.98849000000000053</c:v>
                </c:pt>
                <c:pt idx="16">
                  <c:v>-0.94153999999999982</c:v>
                </c:pt>
                <c:pt idx="17">
                  <c:v>-0.96069600000000044</c:v>
                </c:pt>
                <c:pt idx="18">
                  <c:v>-1.0967849999999988</c:v>
                </c:pt>
                <c:pt idx="19">
                  <c:v>-0.97416500000000106</c:v>
                </c:pt>
                <c:pt idx="20">
                  <c:v>-1.1898360000000006</c:v>
                </c:pt>
                <c:pt idx="21">
                  <c:v>-1.0999910000000019</c:v>
                </c:pt>
                <c:pt idx="22">
                  <c:v>-1.0153479999999995</c:v>
                </c:pt>
                <c:pt idx="23">
                  <c:v>-1.0659999999999989</c:v>
                </c:pt>
                <c:pt idx="24">
                  <c:v>-1.0139600000000017</c:v>
                </c:pt>
                <c:pt idx="25">
                  <c:v>-0.17355200000000082</c:v>
                </c:pt>
                <c:pt idx="26">
                  <c:v>-0.21934100000000001</c:v>
                </c:pt>
                <c:pt idx="27">
                  <c:v>-0.3017530000000006</c:v>
                </c:pt>
                <c:pt idx="28">
                  <c:v>-0.34744099999999989</c:v>
                </c:pt>
                <c:pt idx="29">
                  <c:v>-0.27814100000000153</c:v>
                </c:pt>
                <c:pt idx="30">
                  <c:v>-0.22333599999999887</c:v>
                </c:pt>
                <c:pt idx="31">
                  <c:v>-0.15155400000000085</c:v>
                </c:pt>
                <c:pt idx="32">
                  <c:v>-0.17991199999999985</c:v>
                </c:pt>
                <c:pt idx="33">
                  <c:v>-9.7593000000000707E-2</c:v>
                </c:pt>
                <c:pt idx="34">
                  <c:v>-0.23652400000000018</c:v>
                </c:pt>
                <c:pt idx="35">
                  <c:v>-0.14256399999999925</c:v>
                </c:pt>
                <c:pt idx="36">
                  <c:v>-1.7903999999999698E-2</c:v>
                </c:pt>
                <c:pt idx="37">
                  <c:v>-5.6669999999998666E-3</c:v>
                </c:pt>
                <c:pt idx="38">
                  <c:v>-4.4780999999999516E-2</c:v>
                </c:pt>
                <c:pt idx="39">
                  <c:v>-0.67891199999999863</c:v>
                </c:pt>
                <c:pt idx="40">
                  <c:v>-0.72698499999999999</c:v>
                </c:pt>
                <c:pt idx="41">
                  <c:v>-0.77321599999999879</c:v>
                </c:pt>
                <c:pt idx="42">
                  <c:v>-0.8352170000000001</c:v>
                </c:pt>
                <c:pt idx="43">
                  <c:v>-0.77629700000000135</c:v>
                </c:pt>
                <c:pt idx="44">
                  <c:v>-0.81273599999999924</c:v>
                </c:pt>
                <c:pt idx="45">
                  <c:v>-0.79443799999999953</c:v>
                </c:pt>
                <c:pt idx="46">
                  <c:v>-0.76550399999999996</c:v>
                </c:pt>
                <c:pt idx="47">
                  <c:v>-1.0050749999999997</c:v>
                </c:pt>
                <c:pt idx="48">
                  <c:v>-1.0323100000000007</c:v>
                </c:pt>
                <c:pt idx="49">
                  <c:v>-0.93771000000000093</c:v>
                </c:pt>
                <c:pt idx="50">
                  <c:v>#N/A</c:v>
                </c:pt>
                <c:pt idx="51">
                  <c:v>#N/A</c:v>
                </c:pt>
              </c:numCache>
            </c:numRef>
          </c:val>
          <c:smooth val="0"/>
          <c:extLst>
            <c:ext xmlns:c16="http://schemas.microsoft.com/office/drawing/2014/chart" uri="{C3380CC4-5D6E-409C-BE32-E72D297353CC}">
              <c16:uniqueId val="{00000000-4B10-49BE-B782-433A8A7FA9D4}"/>
            </c:ext>
          </c:extLst>
        </c:ser>
        <c:ser>
          <c:idx val="1"/>
          <c:order val="1"/>
          <c:tx>
            <c:v>2022 Adjusted Spot Basis</c:v>
          </c:tx>
          <c:spPr>
            <a:ln w="25400">
              <a:solidFill>
                <a:schemeClr val="accent6">
                  <a:lumMod val="75000"/>
                </a:schemeClr>
              </a:solidFill>
              <a:prstDash val="solid"/>
            </a:ln>
          </c:spPr>
          <c:marker>
            <c:symbol val="square"/>
            <c:size val="5"/>
            <c:spPr>
              <a:noFill/>
              <a:ln>
                <a:noFill/>
                <a:prstDash val="solid"/>
              </a:ln>
            </c:spPr>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'Corn Prices'!$E$1565:$E$1616</c:f>
              <c:numCache>
                <c:formatCode>0.000</c:formatCode>
                <c:ptCount val="52"/>
                <c:pt idx="0" formatCode="0.0000">
                  <c:v>-0.22126599999999996</c:v>
                </c:pt>
                <c:pt idx="1">
                  <c:v>-0.23933599999999977</c:v>
                </c:pt>
                <c:pt idx="2">
                  <c:v>-0.33188799999999929</c:v>
                </c:pt>
                <c:pt idx="3">
                  <c:v>-0.51062399999999908</c:v>
                </c:pt>
                <c:pt idx="4">
                  <c:v>-0.41437999999999864</c:v>
                </c:pt>
                <c:pt idx="5">
                  <c:v>-0.49373999999999985</c:v>
                </c:pt>
                <c:pt idx="6">
                  <c:v>-0.50863000000000014</c:v>
                </c:pt>
                <c:pt idx="7">
                  <c:v>-0.51849999999999863</c:v>
                </c:pt>
                <c:pt idx="8">
                  <c:v>-0.39905099999999827</c:v>
                </c:pt>
                <c:pt idx="9">
                  <c:v>-0.46923500000000118</c:v>
                </c:pt>
                <c:pt idx="10">
                  <c:v>-0.35807799999999901</c:v>
                </c:pt>
                <c:pt idx="11">
                  <c:v>-0.33059500000000064</c:v>
                </c:pt>
                <c:pt idx="12">
                  <c:v>-0.3547570000000011</c:v>
                </c:pt>
                <c:pt idx="13">
                  <c:v>-0.50155999999999956</c:v>
                </c:pt>
                <c:pt idx="14">
                  <c:v>-0.5723199999999995</c:v>
                </c:pt>
                <c:pt idx="15">
                  <c:v>-0.67213500000000082</c:v>
                </c:pt>
                <c:pt idx="16">
                  <c:v>-0.70280599999999893</c:v>
                </c:pt>
                <c:pt idx="17">
                  <c:v>-0.65277999999999992</c:v>
                </c:pt>
                <c:pt idx="18">
                  <c:v>-0.61924599999999863</c:v>
                </c:pt>
                <c:pt idx="19">
                  <c:v>-0.53119000000000227</c:v>
                </c:pt>
                <c:pt idx="20">
                  <c:v>-0.43276400000000059</c:v>
                </c:pt>
                <c:pt idx="21">
                  <c:v>-0.29365700000000139</c:v>
                </c:pt>
                <c:pt idx="22">
                  <c:v>-0.54657200000000117</c:v>
                </c:pt>
                <c:pt idx="23">
                  <c:v>-0.73776499999999956</c:v>
                </c:pt>
                <c:pt idx="24">
                  <c:v>0.17451900000000009</c:v>
                </c:pt>
                <c:pt idx="25">
                  <c:v>0.26038000000000139</c:v>
                </c:pt>
                <c:pt idx="26">
                  <c:v>0.13526199999999911</c:v>
                </c:pt>
                <c:pt idx="27">
                  <c:v>1.7731999999999637E-2</c:v>
                </c:pt>
                <c:pt idx="28">
                  <c:v>8.9070000000000427E-2</c:v>
                </c:pt>
                <c:pt idx="29">
                  <c:v>-4.2663999999999369E-2</c:v>
                </c:pt>
                <c:pt idx="30">
                  <c:v>-0.12851999999999908</c:v>
                </c:pt>
                <c:pt idx="31">
                  <c:v>-0.11514200000000052</c:v>
                </c:pt>
                <c:pt idx="32">
                  <c:v>-0.22487000000000101</c:v>
                </c:pt>
                <c:pt idx="33">
                  <c:v>-0.32640099999999883</c:v>
                </c:pt>
                <c:pt idx="34">
                  <c:v>-0.50457999999999892</c:v>
                </c:pt>
                <c:pt idx="35">
                  <c:v>-0.47034500000000179</c:v>
                </c:pt>
                <c:pt idx="36">
                  <c:v>-0.70003799999999927</c:v>
                </c:pt>
                <c:pt idx="37">
                  <c:v>-0.83381499999999953</c:v>
                </c:pt>
                <c:pt idx="38">
                  <c:v>-0.90318000000000076</c:v>
                </c:pt>
                <c:pt idx="39">
                  <c:v>-0.87007700000000021</c:v>
                </c:pt>
                <c:pt idx="40">
                  <c:v>-0.82547999999999888</c:v>
                </c:pt>
                <c:pt idx="41">
                  <c:v>-0.68344000000000094</c:v>
                </c:pt>
                <c:pt idx="42">
                  <c:v>-0.71479999999999855</c:v>
                </c:pt>
                <c:pt idx="43">
                  <c:v>-0.68805200000000077</c:v>
                </c:pt>
                <c:pt idx="44">
                  <c:v>-0.66192000000000206</c:v>
                </c:pt>
                <c:pt idx="45">
                  <c:v>-0.82179700000000011</c:v>
                </c:pt>
                <c:pt idx="46">
                  <c:v>-0.81917600000000057</c:v>
                </c:pt>
                <c:pt idx="47">
                  <c:v>-0.84451400000000199</c:v>
                </c:pt>
                <c:pt idx="48">
                  <c:v>-0.89226399999999995</c:v>
                </c:pt>
                <c:pt idx="49">
                  <c:v>-0.96761099999999889</c:v>
                </c:pt>
                <c:pt idx="50">
                  <c:v>-0.95493600000000001</c:v>
                </c:pt>
                <c:pt idx="51">
                  <c:v>-0.91605199999999876</c:v>
                </c:pt>
              </c:numCache>
            </c:numRef>
          </c:val>
          <c:smooth val="0"/>
          <c:extLst>
            <c:ext xmlns:c16="http://schemas.microsoft.com/office/drawing/2014/chart" uri="{C3380CC4-5D6E-409C-BE32-E72D297353CC}">
              <c16:uniqueId val="{00000001-4B10-49BE-B782-433A8A7FA9D4}"/>
            </c:ext>
          </c:extLst>
        </c:ser>
        <c:ser>
          <c:idx val="3"/>
          <c:order val="2"/>
          <c:tx>
            <c:v>5-year Adjusted Spot Basis</c:v>
          </c:tx>
          <c:spPr>
            <a:ln w="25400">
              <a:solidFill>
                <a:srgbClr val="00B050"/>
              </a:solidFill>
            </a:ln>
          </c:spPr>
          <c:marker>
            <c:spPr>
              <a:noFill/>
              <a:ln>
                <a:noFill/>
              </a:ln>
            </c:spPr>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Averages!$C$6:$C$57</c:f>
              <c:numCache>
                <c:formatCode>0.00</c:formatCode>
                <c:ptCount val="52"/>
                <c:pt idx="0">
                  <c:v>-0.25616666666666665</c:v>
                </c:pt>
                <c:pt idx="1">
                  <c:v>-0.26266666666666666</c:v>
                </c:pt>
                <c:pt idx="2">
                  <c:v>-0.27550000000000002</c:v>
                </c:pt>
                <c:pt idx="3">
                  <c:v>-0.28499999999999998</c:v>
                </c:pt>
                <c:pt idx="4">
                  <c:v>-0.29033333333333339</c:v>
                </c:pt>
                <c:pt idx="5">
                  <c:v>-0.28599999999999998</c:v>
                </c:pt>
                <c:pt idx="6">
                  <c:v>-0.15866666666666665</c:v>
                </c:pt>
                <c:pt idx="7">
                  <c:v>-0.28699999999999998</c:v>
                </c:pt>
                <c:pt idx="8">
                  <c:v>-0.311</c:v>
                </c:pt>
                <c:pt idx="9">
                  <c:v>-0.318</c:v>
                </c:pt>
                <c:pt idx="10">
                  <c:v>-0.30933333333333335</c:v>
                </c:pt>
                <c:pt idx="11">
                  <c:v>-0.32233333333333331</c:v>
                </c:pt>
                <c:pt idx="12">
                  <c:v>-0.32183333333333336</c:v>
                </c:pt>
                <c:pt idx="13">
                  <c:v>-0.31033333333333335</c:v>
                </c:pt>
                <c:pt idx="14">
                  <c:v>-0.13966666666666669</c:v>
                </c:pt>
                <c:pt idx="15">
                  <c:v>-0.30775000000000002</c:v>
                </c:pt>
                <c:pt idx="16">
                  <c:v>-0.13766666666666669</c:v>
                </c:pt>
                <c:pt idx="17">
                  <c:v>-0.11466666666666665</c:v>
                </c:pt>
                <c:pt idx="18">
                  <c:v>-0.16800000000000004</c:v>
                </c:pt>
                <c:pt idx="19">
                  <c:v>-0.28133333333333332</c:v>
                </c:pt>
                <c:pt idx="20">
                  <c:v>-0.28533333333333333</c:v>
                </c:pt>
                <c:pt idx="21">
                  <c:v>-0.30991666666666667</c:v>
                </c:pt>
                <c:pt idx="22">
                  <c:v>-0.28166666666666668</c:v>
                </c:pt>
                <c:pt idx="23">
                  <c:v>-0.29500000000000004</c:v>
                </c:pt>
                <c:pt idx="24">
                  <c:v>-0.24499999999999997</c:v>
                </c:pt>
                <c:pt idx="25">
                  <c:v>-0.23233333333333336</c:v>
                </c:pt>
                <c:pt idx="26">
                  <c:v>-0.20991666666666667</c:v>
                </c:pt>
                <c:pt idx="27">
                  <c:v>-0.23466666666666669</c:v>
                </c:pt>
                <c:pt idx="28">
                  <c:v>-0.17833333333333334</c:v>
                </c:pt>
                <c:pt idx="29">
                  <c:v>-0.16800000000000001</c:v>
                </c:pt>
                <c:pt idx="30">
                  <c:v>-0.18333333333333335</c:v>
                </c:pt>
                <c:pt idx="31">
                  <c:v>-0.19266666666666668</c:v>
                </c:pt>
                <c:pt idx="32">
                  <c:v>-0.17600000000000002</c:v>
                </c:pt>
                <c:pt idx="33">
                  <c:v>-0.14633333333333334</c:v>
                </c:pt>
                <c:pt idx="34">
                  <c:v>-0.11866666666666666</c:v>
                </c:pt>
                <c:pt idx="35">
                  <c:v>-0.13275000000000001</c:v>
                </c:pt>
                <c:pt idx="36">
                  <c:v>-0.15183333333333335</c:v>
                </c:pt>
                <c:pt idx="37">
                  <c:v>-0.18533333333333335</c:v>
                </c:pt>
                <c:pt idx="38">
                  <c:v>-0.19666666666666668</c:v>
                </c:pt>
                <c:pt idx="39">
                  <c:v>-0.27166666666666667</c:v>
                </c:pt>
                <c:pt idx="40">
                  <c:v>-0.31000000000000005</c:v>
                </c:pt>
                <c:pt idx="41">
                  <c:v>-0.3086666666666667</c:v>
                </c:pt>
                <c:pt idx="42">
                  <c:v>-0.32533333333333331</c:v>
                </c:pt>
                <c:pt idx="43">
                  <c:v>-0.32400000000000001</c:v>
                </c:pt>
                <c:pt idx="44">
                  <c:v>-0.32666666666666666</c:v>
                </c:pt>
                <c:pt idx="45">
                  <c:v>-0.33299999999999996</c:v>
                </c:pt>
                <c:pt idx="46">
                  <c:v>-0.3569166666666666</c:v>
                </c:pt>
                <c:pt idx="47">
                  <c:v>-0.35299999999999998</c:v>
                </c:pt>
                <c:pt idx="48">
                  <c:v>-0.33266666666666661</c:v>
                </c:pt>
                <c:pt idx="49">
                  <c:v>-0.33033333333333331</c:v>
                </c:pt>
                <c:pt idx="50">
                  <c:v>-0.3153333333333333</c:v>
                </c:pt>
                <c:pt idx="51">
                  <c:v>-0.31017462500000009</c:v>
                </c:pt>
              </c:numCache>
            </c:numRef>
          </c:val>
          <c:smooth val="0"/>
          <c:extLst>
            <c:ext xmlns:c16="http://schemas.microsoft.com/office/drawing/2014/chart" uri="{C3380CC4-5D6E-409C-BE32-E72D297353CC}">
              <c16:uniqueId val="{00000002-4B10-49BE-B782-433A8A7FA9D4}"/>
            </c:ext>
          </c:extLst>
        </c:ser>
        <c:ser>
          <c:idx val="0"/>
          <c:order val="3"/>
          <c:tx>
            <c:v>10 year Adjusted Spot basis</c:v>
          </c:tx>
          <c:spPr>
            <a:ln w="25400">
              <a:solidFill>
                <a:schemeClr val="tx2">
                  <a:lumMod val="75000"/>
                </a:schemeClr>
              </a:solidFill>
              <a:prstDash val="sysDash"/>
            </a:ln>
          </c:spPr>
          <c:marker>
            <c:symbol val="diamond"/>
            <c:size val="5"/>
            <c:spPr>
              <a:noFill/>
              <a:ln>
                <a:noFill/>
                <a:prstDash val="solid"/>
              </a:ln>
            </c:spPr>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Averages!$D$6:$D$57</c:f>
              <c:numCache>
                <c:formatCode>0.00</c:formatCode>
                <c:ptCount val="52"/>
                <c:pt idx="0">
                  <c:v>-0.40620000000000001</c:v>
                </c:pt>
                <c:pt idx="1">
                  <c:v>-0.43099999999999994</c:v>
                </c:pt>
                <c:pt idx="2">
                  <c:v>-0.43904999999999994</c:v>
                </c:pt>
                <c:pt idx="3">
                  <c:v>-0.44409999999999999</c:v>
                </c:pt>
                <c:pt idx="4">
                  <c:v>-0.44220000000000004</c:v>
                </c:pt>
                <c:pt idx="5">
                  <c:v>-0.43559999999999988</c:v>
                </c:pt>
                <c:pt idx="6">
                  <c:v>-0.34794999999999998</c:v>
                </c:pt>
                <c:pt idx="7">
                  <c:v>-0.43170000000000003</c:v>
                </c:pt>
                <c:pt idx="8">
                  <c:v>-0.44900000000000001</c:v>
                </c:pt>
                <c:pt idx="9">
                  <c:v>-0.4546</c:v>
                </c:pt>
                <c:pt idx="10">
                  <c:v>-0.45920000000000005</c:v>
                </c:pt>
                <c:pt idx="11">
                  <c:v>-0.47710000000000008</c:v>
                </c:pt>
                <c:pt idx="12">
                  <c:v>-0.43955</c:v>
                </c:pt>
                <c:pt idx="13">
                  <c:v>-0.45290000000000008</c:v>
                </c:pt>
                <c:pt idx="14">
                  <c:v>-0.33899999999999997</c:v>
                </c:pt>
                <c:pt idx="15">
                  <c:v>-0.44209999999999994</c:v>
                </c:pt>
                <c:pt idx="16">
                  <c:v>-0.3196</c:v>
                </c:pt>
                <c:pt idx="17">
                  <c:v>-0.32720000000000005</c:v>
                </c:pt>
                <c:pt idx="18">
                  <c:v>-0.34019999999999995</c:v>
                </c:pt>
                <c:pt idx="19">
                  <c:v>-0.43520000000000003</c:v>
                </c:pt>
                <c:pt idx="20">
                  <c:v>-0.44540000000000013</c:v>
                </c:pt>
                <c:pt idx="21">
                  <c:v>-0.45639999999999992</c:v>
                </c:pt>
                <c:pt idx="22">
                  <c:v>-0.43620000000000003</c:v>
                </c:pt>
                <c:pt idx="23">
                  <c:v>-0.43680000000000002</c:v>
                </c:pt>
                <c:pt idx="24">
                  <c:v>-0.39960000000000007</c:v>
                </c:pt>
                <c:pt idx="25">
                  <c:v>-0.3962</c:v>
                </c:pt>
                <c:pt idx="26">
                  <c:v>-0.37100000000000005</c:v>
                </c:pt>
                <c:pt idx="27">
                  <c:v>-0.39019999999999999</c:v>
                </c:pt>
                <c:pt idx="28">
                  <c:v>-0.35080000000000006</c:v>
                </c:pt>
                <c:pt idx="29">
                  <c:v>-0.32840000000000003</c:v>
                </c:pt>
                <c:pt idx="30">
                  <c:v>-0.31819999999999993</c:v>
                </c:pt>
                <c:pt idx="31">
                  <c:v>-0.32679999999999998</c:v>
                </c:pt>
                <c:pt idx="32">
                  <c:v>-0.29660000000000009</c:v>
                </c:pt>
                <c:pt idx="33">
                  <c:v>-0.27080000000000004</c:v>
                </c:pt>
                <c:pt idx="34">
                  <c:v>-0.25139999999999996</c:v>
                </c:pt>
                <c:pt idx="35">
                  <c:v>-0.24630000000000002</c:v>
                </c:pt>
                <c:pt idx="36">
                  <c:v>-0.25995000000000001</c:v>
                </c:pt>
                <c:pt idx="37">
                  <c:v>-0.2792</c:v>
                </c:pt>
                <c:pt idx="38">
                  <c:v>-0.28780000000000006</c:v>
                </c:pt>
                <c:pt idx="39">
                  <c:v>-0.37279999999999996</c:v>
                </c:pt>
                <c:pt idx="40">
                  <c:v>-0.43459999999999999</c:v>
                </c:pt>
                <c:pt idx="41">
                  <c:v>-0.43480000000000008</c:v>
                </c:pt>
                <c:pt idx="42">
                  <c:v>-0.4476</c:v>
                </c:pt>
                <c:pt idx="43">
                  <c:v>-0.44560000000000005</c:v>
                </c:pt>
                <c:pt idx="44">
                  <c:v>-0.43919999999999992</c:v>
                </c:pt>
                <c:pt idx="45">
                  <c:v>-0.42220000000000002</c:v>
                </c:pt>
                <c:pt idx="46">
                  <c:v>-0.41920000000000002</c:v>
                </c:pt>
                <c:pt idx="47">
                  <c:v>-0.41265000000000002</c:v>
                </c:pt>
                <c:pt idx="48">
                  <c:v>-0.41039999999999999</c:v>
                </c:pt>
                <c:pt idx="49">
                  <c:v>-0.41859999999999997</c:v>
                </c:pt>
                <c:pt idx="50">
                  <c:v>-0.41879999999999995</c:v>
                </c:pt>
                <c:pt idx="51">
                  <c:v>-0.40585477500000006</c:v>
                </c:pt>
              </c:numCache>
            </c:numRef>
          </c:val>
          <c:smooth val="0"/>
          <c:extLst>
            <c:ext xmlns:c16="http://schemas.microsoft.com/office/drawing/2014/chart" uri="{C3380CC4-5D6E-409C-BE32-E72D297353CC}">
              <c16:uniqueId val="{00000003-4B10-49BE-B782-433A8A7FA9D4}"/>
            </c:ext>
          </c:extLst>
        </c:ser>
        <c:dLbls>
          <c:showLegendKey val="0"/>
          <c:showVal val="0"/>
          <c:showCatName val="0"/>
          <c:showSerName val="0"/>
          <c:showPercent val="0"/>
          <c:showBubbleSize val="0"/>
        </c:dLbls>
        <c:marker val="1"/>
        <c:smooth val="0"/>
        <c:axId val="375379480"/>
        <c:axId val="375378696"/>
      </c:lineChart>
      <c:dateAx>
        <c:axId val="375379480"/>
        <c:scaling>
          <c:orientation val="minMax"/>
        </c:scaling>
        <c:delete val="0"/>
        <c:axPos val="b"/>
        <c:numFmt formatCode="mm/yyyy" sourceLinked="0"/>
        <c:majorTickMark val="out"/>
        <c:minorTickMark val="none"/>
        <c:tickLblPos val="low"/>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75378696"/>
        <c:crosses val="autoZero"/>
        <c:auto val="1"/>
        <c:lblOffset val="100"/>
        <c:baseTimeUnit val="days"/>
        <c:majorUnit val="2"/>
        <c:majorTimeUnit val="months"/>
        <c:minorUnit val="1"/>
      </c:dateAx>
      <c:valAx>
        <c:axId val="375378696"/>
        <c:scaling>
          <c:orientation val="minMax"/>
        </c:scaling>
        <c:delete val="0"/>
        <c:axPos val="l"/>
        <c:majorGridlines>
          <c:spPr>
            <a:ln w="3175">
              <a:solidFill>
                <a:schemeClr val="bg1">
                  <a:lumMod val="50000"/>
                </a:schemeClr>
              </a:solidFill>
              <a:prstDash val="solid"/>
            </a:ln>
          </c:spPr>
        </c:majorGridlines>
        <c:title>
          <c:tx>
            <c:rich>
              <a:bodyPr/>
              <a:lstStyle/>
              <a:p>
                <a:pPr>
                  <a:defRPr sz="1200" b="0" i="0" u="none" strike="noStrike" baseline="0">
                    <a:solidFill>
                      <a:srgbClr val="000000"/>
                    </a:solidFill>
                    <a:latin typeface="Arial"/>
                    <a:ea typeface="Arial"/>
                    <a:cs typeface="Arial"/>
                  </a:defRPr>
                </a:pPr>
                <a:r>
                  <a:rPr lang="en-CA" sz="1200" b="0"/>
                  <a:t>$/bushel</a:t>
                </a:r>
              </a:p>
            </c:rich>
          </c:tx>
          <c:layout>
            <c:manualLayout>
              <c:xMode val="edge"/>
              <c:yMode val="edge"/>
              <c:x val="1.5171653543307085E-2"/>
              <c:y val="0.4271153342505747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375379480"/>
        <c:crosses val="autoZero"/>
        <c:crossBetween val="between"/>
      </c:valAx>
      <c:spPr>
        <a:solidFill>
          <a:srgbClr val="FFFFFF"/>
        </a:solidFill>
        <a:ln w="25400">
          <a:solidFill>
            <a:schemeClr val="bg1"/>
          </a:solidFill>
        </a:ln>
      </c:spPr>
    </c:plotArea>
    <c:legend>
      <c:legendPos val="t"/>
      <c:layout>
        <c:manualLayout>
          <c:xMode val="edge"/>
          <c:yMode val="edge"/>
          <c:x val="0.14373945860317758"/>
          <c:y val="8.9015318171933699E-2"/>
          <c:w val="0.81338629337999413"/>
          <c:h val="9.1521770767642188E-2"/>
        </c:manualLayout>
      </c:layout>
      <c:overlay val="1"/>
      <c:spPr>
        <a:solidFill>
          <a:srgbClr val="FFFFFF"/>
        </a:solidFill>
        <a:ln w="3175">
          <a:noFill/>
          <a:prstDash val="solid"/>
        </a:ln>
      </c:spPr>
      <c:txPr>
        <a:bodyPr/>
        <a:lstStyle/>
        <a:p>
          <a:pPr>
            <a:defRPr sz="12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pPr>
            <a:r>
              <a:rPr lang="en-US" sz="1400" b="1"/>
              <a:t>Weekly Corn</a:t>
            </a:r>
            <a:r>
              <a:rPr lang="en-US" sz="1400" b="1" baseline="0"/>
              <a:t> Forward Price (Chatham)</a:t>
            </a:r>
            <a:endParaRPr lang="en-US" sz="1400" b="1"/>
          </a:p>
        </c:rich>
      </c:tx>
      <c:layout>
        <c:manualLayout>
          <c:xMode val="edge"/>
          <c:yMode val="edge"/>
          <c:x val="0.3120544319926814"/>
          <c:y val="2.3980848022412498E-2"/>
        </c:manualLayout>
      </c:layout>
      <c:overlay val="0"/>
    </c:title>
    <c:autoTitleDeleted val="0"/>
    <c:plotArea>
      <c:layout>
        <c:manualLayout>
          <c:layoutTarget val="inner"/>
          <c:xMode val="edge"/>
          <c:yMode val="edge"/>
          <c:x val="0.15296760032337992"/>
          <c:y val="0.20814626776462722"/>
          <c:w val="0.82319200109612911"/>
          <c:h val="0.56307292766126316"/>
        </c:manualLayout>
      </c:layout>
      <c:lineChart>
        <c:grouping val="standard"/>
        <c:varyColors val="0"/>
        <c:ser>
          <c:idx val="0"/>
          <c:order val="0"/>
          <c:tx>
            <c:v>2023 ytd</c:v>
          </c:tx>
          <c:spPr>
            <a:ln w="25400" cmpd="sng">
              <a:solidFill>
                <a:schemeClr val="tx1"/>
              </a:solidFill>
              <a:prstDash val="solid"/>
            </a:ln>
          </c:spPr>
          <c:marker>
            <c:symbol val="triangle"/>
            <c:size val="5"/>
            <c:spPr>
              <a:noFill/>
              <a:ln>
                <a:noFill/>
              </a:ln>
            </c:spPr>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[3]Cor!$AR$5:$AR$57</c:f>
              <c:numCache>
                <c:formatCode>General</c:formatCode>
                <c:ptCount val="53"/>
                <c:pt idx="0">
                  <c:v>7.25</c:v>
                </c:pt>
                <c:pt idx="1">
                  <c:v>7.29</c:v>
                </c:pt>
                <c:pt idx="2">
                  <c:v>7.25</c:v>
                </c:pt>
                <c:pt idx="3">
                  <c:v>7.15</c:v>
                </c:pt>
                <c:pt idx="4">
                  <c:v>7.26</c:v>
                </c:pt>
                <c:pt idx="5">
                  <c:v>7.25</c:v>
                </c:pt>
                <c:pt idx="6">
                  <c:v>7.26</c:v>
                </c:pt>
                <c:pt idx="7">
                  <c:v>7.1</c:v>
                </c:pt>
                <c:pt idx="8">
                  <c:v>7.05</c:v>
                </c:pt>
                <c:pt idx="9">
                  <c:v>6.96</c:v>
                </c:pt>
                <c:pt idx="10">
                  <c:v>6.96</c:v>
                </c:pt>
                <c:pt idx="11">
                  <c:v>6.92</c:v>
                </c:pt>
                <c:pt idx="12">
                  <c:v>6.97</c:v>
                </c:pt>
                <c:pt idx="13">
                  <c:v>6.85</c:v>
                </c:pt>
                <c:pt idx="14">
                  <c:v>6.82</c:v>
                </c:pt>
                <c:pt idx="15">
                  <c:v>6.69</c:v>
                </c:pt>
                <c:pt idx="16">
                  <c:v>6.47</c:v>
                </c:pt>
                <c:pt idx="17">
                  <c:v>6.53</c:v>
                </c:pt>
                <c:pt idx="18">
                  <c:v>6.22</c:v>
                </c:pt>
                <c:pt idx="19">
                  <c:v>6.11</c:v>
                </c:pt>
                <c:pt idx="20">
                  <c:v>6.48</c:v>
                </c:pt>
                <c:pt idx="21">
                  <c:v>6.53</c:v>
                </c:pt>
                <c:pt idx="22">
                  <c:v>6.43</c:v>
                </c:pt>
                <c:pt idx="23">
                  <c:v>7.1</c:v>
                </c:pt>
                <c:pt idx="24">
                  <c:v>7.02</c:v>
                </c:pt>
                <c:pt idx="25">
                  <c:v>6.05</c:v>
                </c:pt>
                <c:pt idx="26">
                  <c:v>6.04</c:v>
                </c:pt>
                <c:pt idx="27">
                  <c:v>6.17</c:v>
                </c:pt>
                <c:pt idx="28">
                  <c:v>6.45</c:v>
                </c:pt>
                <c:pt idx="29">
                  <c:v>6.44</c:v>
                </c:pt>
                <c:pt idx="30">
                  <c:v>6.07</c:v>
                </c:pt>
                <c:pt idx="31">
                  <c:v>5.99</c:v>
                </c:pt>
                <c:pt idx="32">
                  <c:v>6.09</c:v>
                </c:pt>
                <c:pt idx="33">
                  <c:v>6.06</c:v>
                </c:pt>
                <c:pt idx="34">
                  <c:v>5.93</c:v>
                </c:pt>
                <c:pt idx="35">
                  <c:v>5.99</c:v>
                </c:pt>
                <c:pt idx="36">
                  <c:v>5.91</c:v>
                </c:pt>
                <c:pt idx="37">
                  <c:v>5.89</c:v>
                </c:pt>
                <c:pt idx="38">
                  <c:v>5.82</c:v>
                </c:pt>
                <c:pt idx="39">
                  <c:v>6.18</c:v>
                </c:pt>
                <c:pt idx="40">
                  <c:v>6.18</c:v>
                </c:pt>
                <c:pt idx="41">
                  <c:v>6.2</c:v>
                </c:pt>
                <c:pt idx="42">
                  <c:v>6.12</c:v>
                </c:pt>
                <c:pt idx="43">
                  <c:v>6.17</c:v>
                </c:pt>
                <c:pt idx="44">
                  <c:v>6.07</c:v>
                </c:pt>
                <c:pt idx="45">
                  <c:v>6.12</c:v>
                </c:pt>
                <c:pt idx="46">
                  <c:v>6.11</c:v>
                </c:pt>
                <c:pt idx="47">
                  <c:v>6.13</c:v>
                </c:pt>
                <c:pt idx="48">
                  <c:v>6.12</c:v>
                </c:pt>
                <c:pt idx="49">
                  <c:v>6.12</c:v>
                </c:pt>
                <c:pt idx="50">
                  <c:v>#N/A</c:v>
                </c:pt>
                <c:pt idx="51">
                  <c:v>#N/A</c:v>
                </c:pt>
              </c:numCache>
            </c:numRef>
          </c:val>
          <c:smooth val="0"/>
          <c:extLst>
            <c:ext xmlns:c16="http://schemas.microsoft.com/office/drawing/2014/chart" uri="{C3380CC4-5D6E-409C-BE32-E72D297353CC}">
              <c16:uniqueId val="{00000000-17EE-452F-9B10-6FBFEF19E5DD}"/>
            </c:ext>
          </c:extLst>
        </c:ser>
        <c:ser>
          <c:idx val="2"/>
          <c:order val="1"/>
          <c:tx>
            <c:v>2022</c:v>
          </c:tx>
          <c:spPr>
            <a:ln w="25400">
              <a:solidFill>
                <a:schemeClr val="accent6">
                  <a:lumMod val="75000"/>
                </a:schemeClr>
              </a:solidFill>
              <a:prstDash val="solid"/>
            </a:ln>
          </c:spPr>
          <c:marker>
            <c:symbol val="none"/>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[3]Cor!$BS$5:$BS$57</c:f>
              <c:numCache>
                <c:formatCode>General</c:formatCode>
                <c:ptCount val="53"/>
                <c:pt idx="0">
                  <c:v>6.68</c:v>
                </c:pt>
                <c:pt idx="1">
                  <c:v>6.64</c:v>
                </c:pt>
                <c:pt idx="2">
                  <c:v>6.7</c:v>
                </c:pt>
                <c:pt idx="3">
                  <c:v>6.77</c:v>
                </c:pt>
                <c:pt idx="4">
                  <c:v>6.83</c:v>
                </c:pt>
                <c:pt idx="5">
                  <c:v>7.05</c:v>
                </c:pt>
                <c:pt idx="6">
                  <c:v>7.13</c:v>
                </c:pt>
                <c:pt idx="7">
                  <c:v>6.94</c:v>
                </c:pt>
                <c:pt idx="8">
                  <c:v>7.44</c:v>
                </c:pt>
                <c:pt idx="9">
                  <c:v>7.7</c:v>
                </c:pt>
                <c:pt idx="10">
                  <c:v>7.61</c:v>
                </c:pt>
                <c:pt idx="11">
                  <c:v>7.87</c:v>
                </c:pt>
                <c:pt idx="12">
                  <c:v>8.0399999999999991</c:v>
                </c:pt>
                <c:pt idx="13">
                  <c:v>8.36</c:v>
                </c:pt>
                <c:pt idx="14">
                  <c:v>8.57</c:v>
                </c:pt>
                <c:pt idx="15">
                  <c:v>8.5</c:v>
                </c:pt>
                <c:pt idx="16">
                  <c:v>8.89</c:v>
                </c:pt>
                <c:pt idx="17">
                  <c:v>8.64</c:v>
                </c:pt>
                <c:pt idx="18">
                  <c:v>8.98</c:v>
                </c:pt>
                <c:pt idx="19">
                  <c:v>8.81</c:v>
                </c:pt>
                <c:pt idx="20">
                  <c:v>8.8000000000000007</c:v>
                </c:pt>
                <c:pt idx="21">
                  <c:v>8.32</c:v>
                </c:pt>
                <c:pt idx="22">
                  <c:v>8.61</c:v>
                </c:pt>
                <c:pt idx="23">
                  <c:v>8.81</c:v>
                </c:pt>
                <c:pt idx="24">
                  <c:v>8.1999999999999993</c:v>
                </c:pt>
                <c:pt idx="25">
                  <c:v>7.48</c:v>
                </c:pt>
                <c:pt idx="26">
                  <c:v>7.59</c:v>
                </c:pt>
                <c:pt idx="27">
                  <c:v>7.42</c:v>
                </c:pt>
                <c:pt idx="28">
                  <c:v>7.01</c:v>
                </c:pt>
                <c:pt idx="29">
                  <c:v>7.54</c:v>
                </c:pt>
                <c:pt idx="30">
                  <c:v>7.43</c:v>
                </c:pt>
                <c:pt idx="31">
                  <c:v>7.75</c:v>
                </c:pt>
                <c:pt idx="32">
                  <c:v>7.58</c:v>
                </c:pt>
                <c:pt idx="33">
                  <c:v>8.07</c:v>
                </c:pt>
                <c:pt idx="34">
                  <c:v>8.1999999999999993</c:v>
                </c:pt>
                <c:pt idx="35">
                  <c:v>8.44</c:v>
                </c:pt>
                <c:pt idx="36">
                  <c:v>8.39</c:v>
                </c:pt>
                <c:pt idx="37">
                  <c:v>8.5399999999999991</c:v>
                </c:pt>
                <c:pt idx="38">
                  <c:v>8.6300000000000008</c:v>
                </c:pt>
                <c:pt idx="39">
                  <c:v>8.67</c:v>
                </c:pt>
                <c:pt idx="40">
                  <c:v>7.56</c:v>
                </c:pt>
                <c:pt idx="41">
                  <c:v>7.51</c:v>
                </c:pt>
                <c:pt idx="42">
                  <c:v>7.49</c:v>
                </c:pt>
                <c:pt idx="43">
                  <c:v>7.55</c:v>
                </c:pt>
                <c:pt idx="44">
                  <c:v>7.39</c:v>
                </c:pt>
                <c:pt idx="45">
                  <c:v>7.38</c:v>
                </c:pt>
                <c:pt idx="46">
                  <c:v>7.38</c:v>
                </c:pt>
                <c:pt idx="47">
                  <c:v>7.26</c:v>
                </c:pt>
                <c:pt idx="48">
                  <c:v>7.24</c:v>
                </c:pt>
                <c:pt idx="49">
                  <c:v>7.32</c:v>
                </c:pt>
                <c:pt idx="50">
                  <c:v>7.36</c:v>
                </c:pt>
                <c:pt idx="51">
                  <c:v>7.49</c:v>
                </c:pt>
              </c:numCache>
            </c:numRef>
          </c:val>
          <c:smooth val="0"/>
          <c:extLst>
            <c:ext xmlns:c16="http://schemas.microsoft.com/office/drawing/2014/chart" uri="{C3380CC4-5D6E-409C-BE32-E72D297353CC}">
              <c16:uniqueId val="{00000001-17EE-452F-9B10-6FBFEF19E5DD}"/>
            </c:ext>
          </c:extLst>
        </c:ser>
        <c:ser>
          <c:idx val="1"/>
          <c:order val="2"/>
          <c:tx>
            <c:v>10-Year Ave(2013-22)</c:v>
          </c:tx>
          <c:spPr>
            <a:ln w="25400">
              <a:solidFill>
                <a:schemeClr val="tx2">
                  <a:lumMod val="75000"/>
                </a:schemeClr>
              </a:solidFill>
              <a:prstDash val="sysDash"/>
            </a:ln>
          </c:spPr>
          <c:marker>
            <c:symbol val="none"/>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[3]Cor!$GN$5:$GN$56</c:f>
              <c:numCache>
                <c:formatCode>General</c:formatCode>
                <c:ptCount val="52"/>
                <c:pt idx="0">
                  <c:v>4.9838636363636368</c:v>
                </c:pt>
                <c:pt idx="1">
                  <c:v>4.9896363636363636</c:v>
                </c:pt>
                <c:pt idx="2">
                  <c:v>5.0105454545454542</c:v>
                </c:pt>
                <c:pt idx="3">
                  <c:v>5.0081363636363641</c:v>
                </c:pt>
                <c:pt idx="4">
                  <c:v>5.0301818181818172</c:v>
                </c:pt>
                <c:pt idx="5">
                  <c:v>5.0618181818181816</c:v>
                </c:pt>
                <c:pt idx="6">
                  <c:v>4.8749090909090915</c:v>
                </c:pt>
                <c:pt idx="7">
                  <c:v>5.0714545454545457</c:v>
                </c:pt>
                <c:pt idx="8">
                  <c:v>5.0961818181818179</c:v>
                </c:pt>
                <c:pt idx="9">
                  <c:v>5.1563636363636354</c:v>
                </c:pt>
                <c:pt idx="10">
                  <c:v>5.1189090909090904</c:v>
                </c:pt>
                <c:pt idx="11">
                  <c:v>5.1103181818181822</c:v>
                </c:pt>
                <c:pt idx="12">
                  <c:v>5.1450454545454543</c:v>
                </c:pt>
                <c:pt idx="13">
                  <c:v>5.2034545454545462</c:v>
                </c:pt>
                <c:pt idx="14">
                  <c:v>5.2667727272727269</c:v>
                </c:pt>
                <c:pt idx="15">
                  <c:v>5.3136818181818182</c:v>
                </c:pt>
                <c:pt idx="16">
                  <c:v>5.3279999999999994</c:v>
                </c:pt>
                <c:pt idx="17">
                  <c:v>5.4558181818181817</c:v>
                </c:pt>
                <c:pt idx="18">
                  <c:v>5.2921818181818177</c:v>
                </c:pt>
                <c:pt idx="19">
                  <c:v>5.2759999999999998</c:v>
                </c:pt>
                <c:pt idx="20">
                  <c:v>5.3032727272727271</c:v>
                </c:pt>
                <c:pt idx="21">
                  <c:v>5.4049545454545447</c:v>
                </c:pt>
                <c:pt idx="22">
                  <c:v>5.4810000000000008</c:v>
                </c:pt>
                <c:pt idx="23">
                  <c:v>5.413818181818181</c:v>
                </c:pt>
                <c:pt idx="24">
                  <c:v>5.2385454545454539</c:v>
                </c:pt>
                <c:pt idx="25">
                  <c:v>5.2472727272727271</c:v>
                </c:pt>
                <c:pt idx="26">
                  <c:v>5.1266818181818188</c:v>
                </c:pt>
                <c:pt idx="27">
                  <c:v>5.2054545454545451</c:v>
                </c:pt>
                <c:pt idx="28">
                  <c:v>5.123636363636364</c:v>
                </c:pt>
                <c:pt idx="29">
                  <c:v>5.1036363636363644</c:v>
                </c:pt>
                <c:pt idx="30">
                  <c:v>5.0576363636363633</c:v>
                </c:pt>
                <c:pt idx="31">
                  <c:v>5.1079999999999997</c:v>
                </c:pt>
                <c:pt idx="32">
                  <c:v>5.0185454545454542</c:v>
                </c:pt>
                <c:pt idx="33">
                  <c:v>5.0963636363636367</c:v>
                </c:pt>
                <c:pt idx="34">
                  <c:v>5.0387272727272725</c:v>
                </c:pt>
                <c:pt idx="35">
                  <c:v>5.0378636363636362</c:v>
                </c:pt>
                <c:pt idx="36">
                  <c:v>5.0391818181818175</c:v>
                </c:pt>
                <c:pt idx="37">
                  <c:v>4.9818181818181824</c:v>
                </c:pt>
                <c:pt idx="38">
                  <c:v>5.0458181818181824</c:v>
                </c:pt>
                <c:pt idx="39">
                  <c:v>5.0998181818181818</c:v>
                </c:pt>
                <c:pt idx="40">
                  <c:v>5.0670909090909095</c:v>
                </c:pt>
                <c:pt idx="41">
                  <c:v>5.1190909090909082</c:v>
                </c:pt>
                <c:pt idx="42">
                  <c:v>5.1616363636363642</c:v>
                </c:pt>
                <c:pt idx="43">
                  <c:v>5.1554545454545453</c:v>
                </c:pt>
                <c:pt idx="44">
                  <c:v>5.1654545454545451</c:v>
                </c:pt>
                <c:pt idx="45">
                  <c:v>5.1978181818181817</c:v>
                </c:pt>
                <c:pt idx="46">
                  <c:v>5.2206363636363635</c:v>
                </c:pt>
                <c:pt idx="47">
                  <c:v>5.1962272727272731</c:v>
                </c:pt>
                <c:pt idx="48">
                  <c:v>5.2052727272727273</c:v>
                </c:pt>
                <c:pt idx="49">
                  <c:v>5.2254545454545456</c:v>
                </c:pt>
                <c:pt idx="50">
                  <c:v>5.2732727272727269</c:v>
                </c:pt>
                <c:pt idx="51">
                  <c:v>5.2935909090909092</c:v>
                </c:pt>
              </c:numCache>
            </c:numRef>
          </c:val>
          <c:smooth val="0"/>
          <c:extLst>
            <c:ext xmlns:c16="http://schemas.microsoft.com/office/drawing/2014/chart" uri="{C3380CC4-5D6E-409C-BE32-E72D297353CC}">
              <c16:uniqueId val="{00000002-17EE-452F-9B10-6FBFEF19E5DD}"/>
            </c:ext>
          </c:extLst>
        </c:ser>
        <c:dLbls>
          <c:showLegendKey val="0"/>
          <c:showVal val="0"/>
          <c:showCatName val="0"/>
          <c:showSerName val="0"/>
          <c:showPercent val="0"/>
          <c:showBubbleSize val="0"/>
        </c:dLbls>
        <c:marker val="1"/>
        <c:smooth val="0"/>
        <c:axId val="1909333167"/>
        <c:axId val="1"/>
      </c:lineChart>
      <c:dateAx>
        <c:axId val="1909333167"/>
        <c:scaling>
          <c:orientation val="minMax"/>
        </c:scaling>
        <c:delete val="0"/>
        <c:axPos val="b"/>
        <c:numFmt formatCode="mm/yyyy" sourceLinked="0"/>
        <c:majorTickMark val="none"/>
        <c:minorTickMark val="none"/>
        <c:tickLblPos val="nextTo"/>
        <c:spPr>
          <a:ln w="3175">
            <a:solidFill>
              <a:schemeClr val="bg1">
                <a:lumMod val="50000"/>
              </a:schemeClr>
            </a:solidFill>
            <a:prstDash val="solid"/>
          </a:ln>
        </c:spPr>
        <c:txPr>
          <a:bodyPr rot="0" vert="horz"/>
          <a:lstStyle/>
          <a:p>
            <a:pPr>
              <a:defRPr sz="1200" baseline="0"/>
            </a:pPr>
            <a:endParaRPr lang="en-US"/>
          </a:p>
        </c:txPr>
        <c:crossAx val="1"/>
        <c:crosses val="autoZero"/>
        <c:auto val="1"/>
        <c:lblOffset val="100"/>
        <c:baseTimeUnit val="days"/>
        <c:majorUnit val="2"/>
        <c:majorTimeUnit val="months"/>
        <c:minorUnit val="7"/>
        <c:minorTimeUnit val="days"/>
      </c:dateAx>
      <c:valAx>
        <c:axId val="1"/>
        <c:scaling>
          <c:orientation val="minMax"/>
          <c:min val="4"/>
        </c:scaling>
        <c:delete val="0"/>
        <c:axPos val="l"/>
        <c:majorGridlines>
          <c:spPr>
            <a:ln w="3175">
              <a:solidFill>
                <a:schemeClr val="bg1">
                  <a:lumMod val="50000"/>
                </a:schemeClr>
              </a:solidFill>
              <a:prstDash val="solid"/>
            </a:ln>
          </c:spPr>
        </c:majorGridlines>
        <c:title>
          <c:tx>
            <c:rich>
              <a:bodyPr/>
              <a:lstStyle/>
              <a:p>
                <a:pPr>
                  <a:defRPr sz="1200" baseline="0"/>
                </a:pPr>
                <a:r>
                  <a:rPr lang="en-US" sz="1200" baseline="0"/>
                  <a:t>$/Bushel</a:t>
                </a:r>
              </a:p>
            </c:rich>
          </c:tx>
          <c:layout>
            <c:manualLayout>
              <c:xMode val="edge"/>
              <c:yMode val="edge"/>
              <c:x val="1.6460686237367274E-2"/>
              <c:y val="0.38411727311064536"/>
            </c:manualLayout>
          </c:layout>
          <c:overlay val="0"/>
        </c:title>
        <c:numFmt formatCode="\$#,##0.00" sourceLinked="0"/>
        <c:majorTickMark val="none"/>
        <c:minorTickMark val="none"/>
        <c:tickLblPos val="nextTo"/>
        <c:spPr>
          <a:solidFill>
            <a:schemeClr val="bg1"/>
          </a:solidFill>
          <a:ln w="25400">
            <a:solidFill>
              <a:schemeClr val="bg1">
                <a:lumMod val="50000"/>
              </a:schemeClr>
            </a:solidFill>
          </a:ln>
        </c:spPr>
        <c:txPr>
          <a:bodyPr rot="0" vert="horz"/>
          <a:lstStyle/>
          <a:p>
            <a:pPr>
              <a:defRPr sz="1200"/>
            </a:pPr>
            <a:endParaRPr lang="en-US"/>
          </a:p>
        </c:txPr>
        <c:crossAx val="1909333167"/>
        <c:crosses val="autoZero"/>
        <c:crossBetween val="between"/>
        <c:majorUnit val="0.5"/>
      </c:valAx>
      <c:spPr>
        <a:solidFill>
          <a:schemeClr val="bg1"/>
        </a:solidFill>
        <a:ln w="12700">
          <a:noFill/>
          <a:prstDash val="solid"/>
        </a:ln>
      </c:spPr>
    </c:plotArea>
    <c:legend>
      <c:legendPos val="b"/>
      <c:layout>
        <c:manualLayout>
          <c:xMode val="edge"/>
          <c:yMode val="edge"/>
          <c:x val="0.16792746987964965"/>
          <c:y val="0.11178643494505891"/>
          <c:w val="0.80718781251173255"/>
          <c:h val="7.0394393146899797E-2"/>
        </c:manualLayout>
      </c:layout>
      <c:overlay val="0"/>
      <c:spPr>
        <a:solidFill>
          <a:srgbClr val="FFFFFF"/>
        </a:solidFill>
        <a:ln w="3175">
          <a:noFill/>
          <a:prstDash val="solid"/>
        </a:ln>
      </c:spPr>
      <c:txPr>
        <a:bodyPr/>
        <a:lstStyle/>
        <a:p>
          <a:pPr>
            <a:defRPr sz="1200"/>
          </a:pPr>
          <a:endParaRPr lang="en-US"/>
        </a:p>
      </c:txPr>
    </c:legend>
    <c:plotVisOnly val="1"/>
    <c:dispBlanksAs val="gap"/>
    <c:showDLblsOverMax val="0"/>
  </c:chart>
  <c:spPr>
    <a:solidFill>
      <a:schemeClr val="bg1"/>
    </a:solidFill>
    <a:ln w="9525">
      <a:noFill/>
    </a:ln>
  </c:spPr>
  <c:txPr>
    <a:bodyPr/>
    <a:lstStyle/>
    <a:p>
      <a:pPr>
        <a:defRPr sz="16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400" b="1"/>
              <a:t>Weekly Corn</a:t>
            </a:r>
            <a:r>
              <a:rPr lang="en-US" sz="1400" b="1" baseline="0"/>
              <a:t> Forward Basis (Chatham)**</a:t>
            </a:r>
            <a:endParaRPr lang="en-US" sz="1400" b="1"/>
          </a:p>
        </c:rich>
      </c:tx>
      <c:layout>
        <c:manualLayout>
          <c:xMode val="edge"/>
          <c:yMode val="edge"/>
          <c:x val="0.2347094801223242"/>
          <c:y val="2.2271714922048998E-2"/>
        </c:manualLayout>
      </c:layout>
      <c:overlay val="0"/>
    </c:title>
    <c:autoTitleDeleted val="0"/>
    <c:plotArea>
      <c:layout>
        <c:manualLayout>
          <c:layoutTarget val="inner"/>
          <c:xMode val="edge"/>
          <c:yMode val="edge"/>
          <c:x val="0.14874292752141574"/>
          <c:y val="0.21302359277581009"/>
          <c:w val="0.79430144952762016"/>
          <c:h val="0.61056674374810949"/>
        </c:manualLayout>
      </c:layout>
      <c:lineChart>
        <c:grouping val="standard"/>
        <c:varyColors val="0"/>
        <c:ser>
          <c:idx val="1"/>
          <c:order val="0"/>
          <c:tx>
            <c:v>2023 ytd</c:v>
          </c:tx>
          <c:spPr>
            <a:ln w="25400">
              <a:solidFill>
                <a:schemeClr val="tx1"/>
              </a:solidFill>
              <a:prstDash val="solid"/>
            </a:ln>
          </c:spPr>
          <c:marker>
            <c:symbol val="triangle"/>
            <c:size val="5"/>
            <c:spPr>
              <a:noFill/>
              <a:ln>
                <a:noFill/>
              </a:ln>
            </c:spPr>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[3]CornBasis!$AW$5:$AW$57</c:f>
              <c:numCache>
                <c:formatCode>General</c:formatCode>
                <c:ptCount val="53"/>
                <c:pt idx="0">
                  <c:v>-0.51</c:v>
                </c:pt>
                <c:pt idx="1">
                  <c:v>-0.54</c:v>
                </c:pt>
                <c:pt idx="2">
                  <c:v>-0.54</c:v>
                </c:pt>
                <c:pt idx="3">
                  <c:v>-0.5</c:v>
                </c:pt>
                <c:pt idx="4">
                  <c:v>-0.54</c:v>
                </c:pt>
                <c:pt idx="5">
                  <c:v>-0.53</c:v>
                </c:pt>
                <c:pt idx="6">
                  <c:v>-0.56999999999999995</c:v>
                </c:pt>
                <c:pt idx="7">
                  <c:v>-0.54</c:v>
                </c:pt>
                <c:pt idx="8">
                  <c:v>-0.52</c:v>
                </c:pt>
                <c:pt idx="9">
                  <c:v>-0.54</c:v>
                </c:pt>
                <c:pt idx="10">
                  <c:v>-0.53</c:v>
                </c:pt>
                <c:pt idx="11">
                  <c:v>-0.55000000000000004</c:v>
                </c:pt>
                <c:pt idx="12">
                  <c:v>-0.51</c:v>
                </c:pt>
                <c:pt idx="13">
                  <c:v>-0.48</c:v>
                </c:pt>
                <c:pt idx="14">
                  <c:v>-0.49</c:v>
                </c:pt>
                <c:pt idx="15">
                  <c:v>-0.53</c:v>
                </c:pt>
                <c:pt idx="16">
                  <c:v>-0.49</c:v>
                </c:pt>
                <c:pt idx="17">
                  <c:v>-0.46</c:v>
                </c:pt>
                <c:pt idx="18">
                  <c:v>-0.5</c:v>
                </c:pt>
                <c:pt idx="19">
                  <c:v>-0.47</c:v>
                </c:pt>
                <c:pt idx="20">
                  <c:v>-0.57999999999999996</c:v>
                </c:pt>
                <c:pt idx="21">
                  <c:v>-0.54</c:v>
                </c:pt>
                <c:pt idx="22">
                  <c:v>-0.47</c:v>
                </c:pt>
                <c:pt idx="23">
                  <c:v>-0.57999999999999996</c:v>
                </c:pt>
                <c:pt idx="24">
                  <c:v>-0.54</c:v>
                </c:pt>
                <c:pt idx="25">
                  <c:v>-0.37</c:v>
                </c:pt>
                <c:pt idx="26">
                  <c:v>-0.39</c:v>
                </c:pt>
                <c:pt idx="27">
                  <c:v>-0.46</c:v>
                </c:pt>
                <c:pt idx="28">
                  <c:v>-0.47</c:v>
                </c:pt>
                <c:pt idx="29">
                  <c:v>-0.43</c:v>
                </c:pt>
                <c:pt idx="30">
                  <c:v>-0.43</c:v>
                </c:pt>
                <c:pt idx="31">
                  <c:v>-0.41</c:v>
                </c:pt>
                <c:pt idx="32">
                  <c:v>-0.43</c:v>
                </c:pt>
                <c:pt idx="33">
                  <c:v>-0.42</c:v>
                </c:pt>
                <c:pt idx="34">
                  <c:v>-0.45</c:v>
                </c:pt>
                <c:pt idx="35">
                  <c:v>-0.44</c:v>
                </c:pt>
                <c:pt idx="36">
                  <c:v>-0.39</c:v>
                </c:pt>
                <c:pt idx="37">
                  <c:v>-0.4</c:v>
                </c:pt>
                <c:pt idx="38">
                  <c:v>-0.47</c:v>
                </c:pt>
                <c:pt idx="39">
                  <c:v>-0.66</c:v>
                </c:pt>
                <c:pt idx="40">
                  <c:v>-0.68</c:v>
                </c:pt>
                <c:pt idx="41">
                  <c:v>-0.67</c:v>
                </c:pt>
                <c:pt idx="42">
                  <c:v>-0.7</c:v>
                </c:pt>
                <c:pt idx="43">
                  <c:v>-0.66</c:v>
                </c:pt>
                <c:pt idx="44">
                  <c:v>-0.67</c:v>
                </c:pt>
                <c:pt idx="45">
                  <c:v>-0.66</c:v>
                </c:pt>
                <c:pt idx="46">
                  <c:v>-0.62</c:v>
                </c:pt>
                <c:pt idx="47">
                  <c:v>-0.59</c:v>
                </c:pt>
                <c:pt idx="48">
                  <c:v>-0.62</c:v>
                </c:pt>
                <c:pt idx="49">
                  <c:v>-0.55000000000000004</c:v>
                </c:pt>
                <c:pt idx="50">
                  <c:v>#N/A</c:v>
                </c:pt>
                <c:pt idx="51">
                  <c:v>#N/A</c:v>
                </c:pt>
                <c:pt idx="52">
                  <c:v>0</c:v>
                </c:pt>
              </c:numCache>
            </c:numRef>
          </c:val>
          <c:smooth val="0"/>
          <c:extLst>
            <c:ext xmlns:c16="http://schemas.microsoft.com/office/drawing/2014/chart" uri="{C3380CC4-5D6E-409C-BE32-E72D297353CC}">
              <c16:uniqueId val="{00000000-CBC1-467F-B121-7F193DBA0996}"/>
            </c:ext>
          </c:extLst>
        </c:ser>
        <c:ser>
          <c:idx val="0"/>
          <c:order val="1"/>
          <c:tx>
            <c:v>2022</c:v>
          </c:tx>
          <c:spPr>
            <a:ln w="25400">
              <a:solidFill>
                <a:schemeClr val="accent6">
                  <a:lumMod val="75000"/>
                </a:schemeClr>
              </a:solidFill>
              <a:prstDash val="solid"/>
            </a:ln>
          </c:spPr>
          <c:marker>
            <c:symbol val="none"/>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[3]CornBasis!$AV$5:$AV$57</c:f>
              <c:numCache>
                <c:formatCode>General</c:formatCode>
                <c:ptCount val="53"/>
                <c:pt idx="0">
                  <c:v>-0.186</c:v>
                </c:pt>
                <c:pt idx="1">
                  <c:v>-0.21800000000000003</c:v>
                </c:pt>
                <c:pt idx="2">
                  <c:v>-0.21999999999999997</c:v>
                </c:pt>
                <c:pt idx="3">
                  <c:v>-0.24</c:v>
                </c:pt>
                <c:pt idx="4">
                  <c:v>-0.27200000000000002</c:v>
                </c:pt>
                <c:pt idx="5">
                  <c:v>-0.21999999999999997</c:v>
                </c:pt>
                <c:pt idx="6">
                  <c:v>0.15000000000000002</c:v>
                </c:pt>
                <c:pt idx="7">
                  <c:v>-0.23599999999999999</c:v>
                </c:pt>
                <c:pt idx="8">
                  <c:v>-0.26600000000000001</c:v>
                </c:pt>
                <c:pt idx="9">
                  <c:v>-0.24</c:v>
                </c:pt>
                <c:pt idx="10">
                  <c:v>-0.21600000000000003</c:v>
                </c:pt>
                <c:pt idx="11">
                  <c:v>-0.22999999999999998</c:v>
                </c:pt>
                <c:pt idx="12">
                  <c:v>-0.23799999999999999</c:v>
                </c:pt>
                <c:pt idx="13">
                  <c:v>-0.24</c:v>
                </c:pt>
                <c:pt idx="14">
                  <c:v>0.23</c:v>
                </c:pt>
                <c:pt idx="15">
                  <c:v>-0.28999999999999998</c:v>
                </c:pt>
                <c:pt idx="16">
                  <c:v>0.26</c:v>
                </c:pt>
                <c:pt idx="17">
                  <c:v>0.34</c:v>
                </c:pt>
                <c:pt idx="18">
                  <c:v>0.16</c:v>
                </c:pt>
                <c:pt idx="19">
                  <c:v>-0.19</c:v>
                </c:pt>
                <c:pt idx="20">
                  <c:v>-0.19</c:v>
                </c:pt>
                <c:pt idx="21">
                  <c:v>-0.26</c:v>
                </c:pt>
                <c:pt idx="22">
                  <c:v>-0.3</c:v>
                </c:pt>
                <c:pt idx="23">
                  <c:v>-0.33</c:v>
                </c:pt>
                <c:pt idx="24">
                  <c:v>-0.19</c:v>
                </c:pt>
                <c:pt idx="25">
                  <c:v>-0.26</c:v>
                </c:pt>
                <c:pt idx="26">
                  <c:v>-0.2</c:v>
                </c:pt>
                <c:pt idx="27">
                  <c:v>-0.3</c:v>
                </c:pt>
                <c:pt idx="28">
                  <c:v>-0.2</c:v>
                </c:pt>
                <c:pt idx="29">
                  <c:v>-0.2</c:v>
                </c:pt>
                <c:pt idx="30">
                  <c:v>-0.26</c:v>
                </c:pt>
                <c:pt idx="31">
                  <c:v>-0.27</c:v>
                </c:pt>
                <c:pt idx="32">
                  <c:v>-0.28999999999999998</c:v>
                </c:pt>
                <c:pt idx="33">
                  <c:v>-0.25</c:v>
                </c:pt>
                <c:pt idx="34">
                  <c:v>-0.21</c:v>
                </c:pt>
                <c:pt idx="35">
                  <c:v>-0.26</c:v>
                </c:pt>
                <c:pt idx="36">
                  <c:v>-0.31</c:v>
                </c:pt>
                <c:pt idx="37">
                  <c:v>-0.37</c:v>
                </c:pt>
                <c:pt idx="38">
                  <c:v>-0.39</c:v>
                </c:pt>
                <c:pt idx="39">
                  <c:v>-0.32</c:v>
                </c:pt>
                <c:pt idx="40">
                  <c:v>-0.3</c:v>
                </c:pt>
                <c:pt idx="41">
                  <c:v>-0.32</c:v>
                </c:pt>
                <c:pt idx="42">
                  <c:v>-0.36</c:v>
                </c:pt>
                <c:pt idx="43">
                  <c:v>-0.36</c:v>
                </c:pt>
                <c:pt idx="44">
                  <c:v>-0.4</c:v>
                </c:pt>
                <c:pt idx="45">
                  <c:v>-0.42</c:v>
                </c:pt>
                <c:pt idx="46">
                  <c:v>-0.49</c:v>
                </c:pt>
                <c:pt idx="47">
                  <c:v>-0.47</c:v>
                </c:pt>
                <c:pt idx="48">
                  <c:v>-0.41</c:v>
                </c:pt>
                <c:pt idx="49">
                  <c:v>-0.42</c:v>
                </c:pt>
                <c:pt idx="50">
                  <c:v>-0.37</c:v>
                </c:pt>
                <c:pt idx="51">
                  <c:v>-0.28000000000000003</c:v>
                </c:pt>
              </c:numCache>
            </c:numRef>
          </c:val>
          <c:smooth val="0"/>
          <c:extLst>
            <c:ext xmlns:c16="http://schemas.microsoft.com/office/drawing/2014/chart" uri="{C3380CC4-5D6E-409C-BE32-E72D297353CC}">
              <c16:uniqueId val="{00000001-CBC1-467F-B121-7F193DBA0996}"/>
            </c:ext>
          </c:extLst>
        </c:ser>
        <c:ser>
          <c:idx val="3"/>
          <c:order val="2"/>
          <c:tx>
            <c:strRef>
              <c:f>[3]CornBasis!$AX$4</c:f>
              <c:strCache>
                <c:ptCount val="1"/>
                <c:pt idx="0">
                  <c:v>5-Year Ave(2018-22)</c:v>
                </c:pt>
              </c:strCache>
            </c:strRef>
          </c:tx>
          <c:spPr>
            <a:ln w="25400">
              <a:solidFill>
                <a:srgbClr val="00B050"/>
              </a:solidFill>
            </a:ln>
          </c:spPr>
          <c:marker>
            <c:symbol val="star"/>
            <c:size val="5"/>
            <c:spPr>
              <a:noFill/>
              <a:ln>
                <a:noFill/>
              </a:ln>
            </c:spPr>
          </c:marker>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[3]CornBasis!$AX$5:$AX$56</c:f>
              <c:numCache>
                <c:formatCode>General</c:formatCode>
                <c:ptCount val="52"/>
                <c:pt idx="0">
                  <c:v>-0.25616666666666665</c:v>
                </c:pt>
                <c:pt idx="1">
                  <c:v>-0.26266666666666666</c:v>
                </c:pt>
                <c:pt idx="2">
                  <c:v>-0.27550000000000002</c:v>
                </c:pt>
                <c:pt idx="3">
                  <c:v>-0.28499999999999998</c:v>
                </c:pt>
                <c:pt idx="4">
                  <c:v>-0.29033333333333339</c:v>
                </c:pt>
                <c:pt idx="5">
                  <c:v>-0.28599999999999998</c:v>
                </c:pt>
                <c:pt idx="6">
                  <c:v>-0.15866666666666665</c:v>
                </c:pt>
                <c:pt idx="7">
                  <c:v>-0.28699999999999998</c:v>
                </c:pt>
                <c:pt idx="8">
                  <c:v>-0.311</c:v>
                </c:pt>
                <c:pt idx="9">
                  <c:v>-0.318</c:v>
                </c:pt>
                <c:pt idx="10">
                  <c:v>-0.30933333333333335</c:v>
                </c:pt>
                <c:pt idx="11">
                  <c:v>-0.32233333333333331</c:v>
                </c:pt>
                <c:pt idx="12">
                  <c:v>-0.32183333333333336</c:v>
                </c:pt>
                <c:pt idx="13">
                  <c:v>-0.31033333333333335</c:v>
                </c:pt>
                <c:pt idx="14">
                  <c:v>-0.13966666666666669</c:v>
                </c:pt>
                <c:pt idx="15">
                  <c:v>-0.30775000000000002</c:v>
                </c:pt>
                <c:pt idx="16">
                  <c:v>-0.13766666666666669</c:v>
                </c:pt>
                <c:pt idx="17">
                  <c:v>-0.11466666666666665</c:v>
                </c:pt>
                <c:pt idx="18">
                  <c:v>-0.16800000000000004</c:v>
                </c:pt>
                <c:pt idx="19">
                  <c:v>-0.28133333333333332</c:v>
                </c:pt>
                <c:pt idx="20">
                  <c:v>-0.28533333333333333</c:v>
                </c:pt>
                <c:pt idx="21">
                  <c:v>-0.30991666666666667</c:v>
                </c:pt>
                <c:pt idx="22">
                  <c:v>-0.28166666666666668</c:v>
                </c:pt>
                <c:pt idx="23">
                  <c:v>-0.29500000000000004</c:v>
                </c:pt>
                <c:pt idx="24">
                  <c:v>-0.24499999999999997</c:v>
                </c:pt>
                <c:pt idx="25">
                  <c:v>-0.23233333333333336</c:v>
                </c:pt>
                <c:pt idx="26">
                  <c:v>-0.20991666666666667</c:v>
                </c:pt>
                <c:pt idx="27">
                  <c:v>-0.23466666666666669</c:v>
                </c:pt>
                <c:pt idx="28">
                  <c:v>-0.17833333333333334</c:v>
                </c:pt>
                <c:pt idx="29">
                  <c:v>-0.16800000000000001</c:v>
                </c:pt>
                <c:pt idx="30">
                  <c:v>-0.18333333333333335</c:v>
                </c:pt>
                <c:pt idx="31">
                  <c:v>-0.19266666666666668</c:v>
                </c:pt>
                <c:pt idx="32">
                  <c:v>-0.17600000000000002</c:v>
                </c:pt>
                <c:pt idx="33">
                  <c:v>-0.14633333333333334</c:v>
                </c:pt>
                <c:pt idx="34">
                  <c:v>-0.11866666666666666</c:v>
                </c:pt>
                <c:pt idx="35">
                  <c:v>-0.13275000000000001</c:v>
                </c:pt>
                <c:pt idx="36">
                  <c:v>-0.15183333333333335</c:v>
                </c:pt>
                <c:pt idx="37">
                  <c:v>-0.18533333333333335</c:v>
                </c:pt>
                <c:pt idx="38">
                  <c:v>-0.19666666666666668</c:v>
                </c:pt>
                <c:pt idx="39">
                  <c:v>-0.27166666666666667</c:v>
                </c:pt>
                <c:pt idx="40">
                  <c:v>-0.31000000000000005</c:v>
                </c:pt>
                <c:pt idx="41">
                  <c:v>-0.3086666666666667</c:v>
                </c:pt>
                <c:pt idx="42">
                  <c:v>-0.32533333333333331</c:v>
                </c:pt>
                <c:pt idx="43">
                  <c:v>-0.32400000000000001</c:v>
                </c:pt>
                <c:pt idx="44">
                  <c:v>-0.32666666666666666</c:v>
                </c:pt>
                <c:pt idx="45">
                  <c:v>-0.33299999999999996</c:v>
                </c:pt>
                <c:pt idx="46">
                  <c:v>-0.3569166666666666</c:v>
                </c:pt>
                <c:pt idx="47">
                  <c:v>-0.35299999999999998</c:v>
                </c:pt>
                <c:pt idx="48">
                  <c:v>-0.33266666666666661</c:v>
                </c:pt>
                <c:pt idx="49">
                  <c:v>-0.33033333333333331</c:v>
                </c:pt>
                <c:pt idx="50">
                  <c:v>-0.3153333333333333</c:v>
                </c:pt>
                <c:pt idx="51">
                  <c:v>-0.31017462500000009</c:v>
                </c:pt>
              </c:numCache>
            </c:numRef>
          </c:val>
          <c:smooth val="0"/>
          <c:extLst>
            <c:ext xmlns:c16="http://schemas.microsoft.com/office/drawing/2014/chart" uri="{C3380CC4-5D6E-409C-BE32-E72D297353CC}">
              <c16:uniqueId val="{00000002-CBC1-467F-B121-7F193DBA0996}"/>
            </c:ext>
          </c:extLst>
        </c:ser>
        <c:ser>
          <c:idx val="2"/>
          <c:order val="3"/>
          <c:tx>
            <c:v>10-Year Ave(2013-22)</c:v>
          </c:tx>
          <c:spPr>
            <a:ln w="25400">
              <a:solidFill>
                <a:schemeClr val="tx2">
                  <a:lumMod val="75000"/>
                </a:schemeClr>
              </a:solidFill>
              <a:prstDash val="sysDash"/>
            </a:ln>
          </c:spPr>
          <c:marker>
            <c:symbol val="none"/>
          </c:marker>
          <c:dPt>
            <c:idx val="37"/>
            <c:bubble3D val="0"/>
            <c:extLst>
              <c:ext xmlns:c16="http://schemas.microsoft.com/office/drawing/2014/chart" uri="{C3380CC4-5D6E-409C-BE32-E72D297353CC}">
                <c16:uniqueId val="{00000003-CBC1-467F-B121-7F193DBA0996}"/>
              </c:ext>
            </c:extLst>
          </c:dPt>
          <c:cat>
            <c:numRef>
              <c:f>Averages!$A$6:$A$57</c:f>
              <c:numCache>
                <c:formatCode>[$-1009]d\-mmm\-yy;@</c:formatCode>
                <c:ptCount val="52"/>
                <c:pt idx="0">
                  <c:v>44932</c:v>
                </c:pt>
                <c:pt idx="1">
                  <c:v>44939</c:v>
                </c:pt>
                <c:pt idx="2">
                  <c:v>44946</c:v>
                </c:pt>
                <c:pt idx="3">
                  <c:v>44953</c:v>
                </c:pt>
                <c:pt idx="4">
                  <c:v>44960</c:v>
                </c:pt>
                <c:pt idx="5">
                  <c:v>44967</c:v>
                </c:pt>
                <c:pt idx="6">
                  <c:v>44974</c:v>
                </c:pt>
                <c:pt idx="7">
                  <c:v>44981</c:v>
                </c:pt>
                <c:pt idx="8">
                  <c:v>44988</c:v>
                </c:pt>
                <c:pt idx="9">
                  <c:v>44995</c:v>
                </c:pt>
                <c:pt idx="10">
                  <c:v>45002</c:v>
                </c:pt>
                <c:pt idx="11">
                  <c:v>45009</c:v>
                </c:pt>
                <c:pt idx="12">
                  <c:v>45016</c:v>
                </c:pt>
                <c:pt idx="13">
                  <c:v>45023</c:v>
                </c:pt>
                <c:pt idx="14">
                  <c:v>45030</c:v>
                </c:pt>
                <c:pt idx="15">
                  <c:v>45037</c:v>
                </c:pt>
                <c:pt idx="16">
                  <c:v>45044</c:v>
                </c:pt>
                <c:pt idx="17">
                  <c:v>45051</c:v>
                </c:pt>
                <c:pt idx="18">
                  <c:v>45058</c:v>
                </c:pt>
                <c:pt idx="19">
                  <c:v>45065</c:v>
                </c:pt>
                <c:pt idx="20">
                  <c:v>45072</c:v>
                </c:pt>
                <c:pt idx="21">
                  <c:v>45079</c:v>
                </c:pt>
                <c:pt idx="22">
                  <c:v>45086</c:v>
                </c:pt>
                <c:pt idx="23">
                  <c:v>45093</c:v>
                </c:pt>
                <c:pt idx="24">
                  <c:v>45100</c:v>
                </c:pt>
                <c:pt idx="25">
                  <c:v>45107</c:v>
                </c:pt>
                <c:pt idx="26">
                  <c:v>45114</c:v>
                </c:pt>
                <c:pt idx="27">
                  <c:v>45121</c:v>
                </c:pt>
                <c:pt idx="28">
                  <c:v>45128</c:v>
                </c:pt>
                <c:pt idx="29">
                  <c:v>45135</c:v>
                </c:pt>
                <c:pt idx="30">
                  <c:v>45142</c:v>
                </c:pt>
                <c:pt idx="31">
                  <c:v>45149</c:v>
                </c:pt>
                <c:pt idx="32">
                  <c:v>45156</c:v>
                </c:pt>
                <c:pt idx="33">
                  <c:v>45163</c:v>
                </c:pt>
                <c:pt idx="34">
                  <c:v>45170</c:v>
                </c:pt>
                <c:pt idx="35">
                  <c:v>45177</c:v>
                </c:pt>
                <c:pt idx="36">
                  <c:v>45184</c:v>
                </c:pt>
                <c:pt idx="37">
                  <c:v>45191</c:v>
                </c:pt>
                <c:pt idx="38">
                  <c:v>45198</c:v>
                </c:pt>
                <c:pt idx="39">
                  <c:v>45205</c:v>
                </c:pt>
                <c:pt idx="40">
                  <c:v>45212</c:v>
                </c:pt>
                <c:pt idx="41">
                  <c:v>45219</c:v>
                </c:pt>
                <c:pt idx="42">
                  <c:v>45226</c:v>
                </c:pt>
                <c:pt idx="43">
                  <c:v>45233</c:v>
                </c:pt>
                <c:pt idx="44">
                  <c:v>45240</c:v>
                </c:pt>
                <c:pt idx="45">
                  <c:v>45247</c:v>
                </c:pt>
                <c:pt idx="46">
                  <c:v>45254</c:v>
                </c:pt>
                <c:pt idx="47">
                  <c:v>45261</c:v>
                </c:pt>
                <c:pt idx="48">
                  <c:v>45268</c:v>
                </c:pt>
                <c:pt idx="49">
                  <c:v>45275</c:v>
                </c:pt>
                <c:pt idx="50">
                  <c:v>45282</c:v>
                </c:pt>
                <c:pt idx="51">
                  <c:v>45289</c:v>
                </c:pt>
              </c:numCache>
            </c:numRef>
          </c:cat>
          <c:val>
            <c:numRef>
              <c:f>[3]CornBasis!$AY$5:$AY$56</c:f>
              <c:numCache>
                <c:formatCode>General</c:formatCode>
                <c:ptCount val="52"/>
                <c:pt idx="0">
                  <c:v>-0.40620000000000001</c:v>
                </c:pt>
                <c:pt idx="1">
                  <c:v>-0.43099999999999994</c:v>
                </c:pt>
                <c:pt idx="2">
                  <c:v>-0.43904999999999994</c:v>
                </c:pt>
                <c:pt idx="3">
                  <c:v>-0.44409999999999999</c:v>
                </c:pt>
                <c:pt idx="4">
                  <c:v>-0.44220000000000004</c:v>
                </c:pt>
                <c:pt idx="5">
                  <c:v>-0.43559999999999988</c:v>
                </c:pt>
                <c:pt idx="6">
                  <c:v>-0.34794999999999998</c:v>
                </c:pt>
                <c:pt idx="7">
                  <c:v>-0.43170000000000003</c:v>
                </c:pt>
                <c:pt idx="8">
                  <c:v>-0.44900000000000001</c:v>
                </c:pt>
                <c:pt idx="9">
                  <c:v>-0.4546</c:v>
                </c:pt>
                <c:pt idx="10">
                  <c:v>-0.45920000000000005</c:v>
                </c:pt>
                <c:pt idx="11">
                  <c:v>-0.47710000000000008</c:v>
                </c:pt>
                <c:pt idx="12">
                  <c:v>-0.43955</c:v>
                </c:pt>
                <c:pt idx="13">
                  <c:v>-0.45290000000000008</c:v>
                </c:pt>
                <c:pt idx="14">
                  <c:v>-0.33899999999999997</c:v>
                </c:pt>
                <c:pt idx="15">
                  <c:v>-0.44209999999999994</c:v>
                </c:pt>
                <c:pt idx="16">
                  <c:v>-0.3196</c:v>
                </c:pt>
                <c:pt idx="17">
                  <c:v>-0.32720000000000005</c:v>
                </c:pt>
                <c:pt idx="18">
                  <c:v>-0.34019999999999995</c:v>
                </c:pt>
                <c:pt idx="19">
                  <c:v>-0.43520000000000003</c:v>
                </c:pt>
                <c:pt idx="20">
                  <c:v>-0.44540000000000013</c:v>
                </c:pt>
                <c:pt idx="21">
                  <c:v>-0.45639999999999992</c:v>
                </c:pt>
                <c:pt idx="22">
                  <c:v>-0.43620000000000003</c:v>
                </c:pt>
                <c:pt idx="23">
                  <c:v>-0.43680000000000002</c:v>
                </c:pt>
                <c:pt idx="24">
                  <c:v>-0.39960000000000007</c:v>
                </c:pt>
                <c:pt idx="25">
                  <c:v>-0.3962</c:v>
                </c:pt>
                <c:pt idx="26">
                  <c:v>-0.37100000000000005</c:v>
                </c:pt>
                <c:pt idx="27">
                  <c:v>-0.39019999999999999</c:v>
                </c:pt>
                <c:pt idx="28">
                  <c:v>-0.35080000000000006</c:v>
                </c:pt>
                <c:pt idx="29">
                  <c:v>-0.32840000000000003</c:v>
                </c:pt>
                <c:pt idx="30">
                  <c:v>-0.31819999999999993</c:v>
                </c:pt>
                <c:pt idx="31">
                  <c:v>-0.32679999999999998</c:v>
                </c:pt>
                <c:pt idx="32">
                  <c:v>-0.29660000000000009</c:v>
                </c:pt>
                <c:pt idx="33">
                  <c:v>-0.27080000000000004</c:v>
                </c:pt>
                <c:pt idx="34">
                  <c:v>-0.25139999999999996</c:v>
                </c:pt>
                <c:pt idx="35">
                  <c:v>-0.24630000000000002</c:v>
                </c:pt>
                <c:pt idx="36">
                  <c:v>-0.25995000000000001</c:v>
                </c:pt>
                <c:pt idx="37">
                  <c:v>-0.2792</c:v>
                </c:pt>
                <c:pt idx="38">
                  <c:v>-0.28780000000000006</c:v>
                </c:pt>
                <c:pt idx="39">
                  <c:v>-0.37279999999999996</c:v>
                </c:pt>
                <c:pt idx="40">
                  <c:v>-0.43459999999999999</c:v>
                </c:pt>
                <c:pt idx="41">
                  <c:v>-0.43480000000000008</c:v>
                </c:pt>
                <c:pt idx="42">
                  <c:v>-0.4476</c:v>
                </c:pt>
                <c:pt idx="43">
                  <c:v>-0.44560000000000005</c:v>
                </c:pt>
                <c:pt idx="44">
                  <c:v>-0.43919999999999992</c:v>
                </c:pt>
                <c:pt idx="45">
                  <c:v>-0.42220000000000002</c:v>
                </c:pt>
                <c:pt idx="46">
                  <c:v>-0.41920000000000002</c:v>
                </c:pt>
                <c:pt idx="47">
                  <c:v>-0.41265000000000002</c:v>
                </c:pt>
                <c:pt idx="48">
                  <c:v>-0.41039999999999999</c:v>
                </c:pt>
                <c:pt idx="49">
                  <c:v>-0.41859999999999997</c:v>
                </c:pt>
                <c:pt idx="50">
                  <c:v>-0.41879999999999995</c:v>
                </c:pt>
                <c:pt idx="51">
                  <c:v>-0.40585477500000006</c:v>
                </c:pt>
              </c:numCache>
            </c:numRef>
          </c:val>
          <c:smooth val="0"/>
          <c:extLst>
            <c:ext xmlns:c16="http://schemas.microsoft.com/office/drawing/2014/chart" uri="{C3380CC4-5D6E-409C-BE32-E72D297353CC}">
              <c16:uniqueId val="{00000004-CBC1-467F-B121-7F193DBA0996}"/>
            </c:ext>
          </c:extLst>
        </c:ser>
        <c:dLbls>
          <c:showLegendKey val="0"/>
          <c:showVal val="0"/>
          <c:showCatName val="0"/>
          <c:showSerName val="0"/>
          <c:showPercent val="0"/>
          <c:showBubbleSize val="0"/>
        </c:dLbls>
        <c:marker val="1"/>
        <c:smooth val="0"/>
        <c:axId val="1932373519"/>
        <c:axId val="1"/>
      </c:lineChart>
      <c:dateAx>
        <c:axId val="1932373519"/>
        <c:scaling>
          <c:orientation val="minMax"/>
        </c:scaling>
        <c:delete val="0"/>
        <c:axPos val="b"/>
        <c:numFmt formatCode="mm/yyyy" sourceLinked="0"/>
        <c:majorTickMark val="none"/>
        <c:minorTickMark val="none"/>
        <c:tickLblPos val="low"/>
        <c:spPr>
          <a:solidFill>
            <a:srgbClr val="FFFFFF"/>
          </a:solidFill>
          <a:ln w="3175">
            <a:solidFill>
              <a:schemeClr val="bg1">
                <a:lumMod val="50000"/>
              </a:schemeClr>
            </a:solidFill>
            <a:prstDash val="solid"/>
          </a:ln>
        </c:spPr>
        <c:txPr>
          <a:bodyPr rot="0" vert="horz"/>
          <a:lstStyle/>
          <a:p>
            <a:pPr>
              <a:defRPr sz="1200"/>
            </a:pPr>
            <a:endParaRPr lang="en-US"/>
          </a:p>
        </c:txPr>
        <c:crossAx val="1"/>
        <c:crosses val="autoZero"/>
        <c:auto val="1"/>
        <c:lblOffset val="100"/>
        <c:baseTimeUnit val="days"/>
        <c:majorUnit val="2"/>
        <c:majorTimeUnit val="months"/>
        <c:minorUnit val="7"/>
        <c:minorTimeUnit val="days"/>
      </c:dateAx>
      <c:valAx>
        <c:axId val="1"/>
        <c:scaling>
          <c:orientation val="minMax"/>
          <c:max val="0.5"/>
        </c:scaling>
        <c:delete val="0"/>
        <c:axPos val="l"/>
        <c:majorGridlines>
          <c:spPr>
            <a:ln w="3175">
              <a:solidFill>
                <a:schemeClr val="bg1">
                  <a:lumMod val="85000"/>
                </a:schemeClr>
              </a:solidFill>
              <a:prstDash val="solid"/>
            </a:ln>
          </c:spPr>
        </c:majorGridlines>
        <c:title>
          <c:tx>
            <c:rich>
              <a:bodyPr/>
              <a:lstStyle/>
              <a:p>
                <a:pPr>
                  <a:defRPr sz="1200"/>
                </a:pPr>
                <a:r>
                  <a:rPr lang="en-US" sz="1200"/>
                  <a:t>$/bushel</a:t>
                </a:r>
              </a:p>
            </c:rich>
          </c:tx>
          <c:layout>
            <c:manualLayout>
              <c:xMode val="edge"/>
              <c:yMode val="edge"/>
              <c:x val="1.3618194514676491E-2"/>
              <c:y val="0.41326482296617156"/>
            </c:manualLayout>
          </c:layout>
          <c:overlay val="0"/>
          <c:spPr>
            <a:noFill/>
            <a:ln w="25400">
              <a:noFill/>
            </a:ln>
          </c:spPr>
        </c:title>
        <c:numFmt formatCode="&quot;$&quot;#,##0.00" sourceLinked="0"/>
        <c:majorTickMark val="out"/>
        <c:minorTickMark val="none"/>
        <c:tickLblPos val="nextTo"/>
        <c:spPr>
          <a:solidFill>
            <a:schemeClr val="bg1"/>
          </a:solidFill>
          <a:ln w="3175">
            <a:noFill/>
            <a:prstDash val="solid"/>
          </a:ln>
        </c:spPr>
        <c:txPr>
          <a:bodyPr rot="0" vert="horz"/>
          <a:lstStyle/>
          <a:p>
            <a:pPr>
              <a:defRPr sz="1200"/>
            </a:pPr>
            <a:endParaRPr lang="en-US"/>
          </a:p>
        </c:txPr>
        <c:crossAx val="1932373519"/>
        <c:crosses val="autoZero"/>
        <c:crossBetween val="between"/>
        <c:majorUnit val="0.25"/>
      </c:valAx>
      <c:spPr>
        <a:noFill/>
        <a:ln w="3175">
          <a:solidFill>
            <a:schemeClr val="bg1">
              <a:lumMod val="50000"/>
            </a:schemeClr>
          </a:solidFill>
          <a:prstDash val="solid"/>
        </a:ln>
      </c:spPr>
    </c:plotArea>
    <c:legend>
      <c:legendPos val="r"/>
      <c:layout>
        <c:manualLayout>
          <c:xMode val="edge"/>
          <c:yMode val="edge"/>
          <c:x val="0.18355526870616581"/>
          <c:y val="0.12042643199011888"/>
          <c:w val="0.77944483862594105"/>
          <c:h val="8.5763292443486572E-2"/>
        </c:manualLayout>
      </c:layout>
      <c:overlay val="0"/>
      <c:spPr>
        <a:solidFill>
          <a:srgbClr val="FFFFFF"/>
        </a:solidFill>
        <a:ln w="3175">
          <a:solidFill>
            <a:srgbClr val="FFFFFF"/>
          </a:solidFill>
          <a:prstDash val="solid"/>
        </a:ln>
      </c:spPr>
      <c:txPr>
        <a:bodyPr/>
        <a:lstStyle/>
        <a:p>
          <a:pPr>
            <a:defRPr sz="1200"/>
          </a:pPr>
          <a:endParaRPr lang="en-US"/>
        </a:p>
      </c:txPr>
    </c:legend>
    <c:plotVisOnly val="1"/>
    <c:dispBlanksAs val="gap"/>
    <c:showDLblsOverMax val="0"/>
  </c:chart>
  <c:spPr>
    <a:solidFill>
      <a:schemeClr val="bg1"/>
    </a:solidFill>
    <a:ln w="9525">
      <a:noFill/>
    </a:ln>
  </c:spPr>
  <c:txPr>
    <a:bodyPr/>
    <a:lstStyle/>
    <a:p>
      <a:pPr>
        <a:defRPr sz="16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400" b="1"/>
              <a:t>Corn Spot Price (Chatham) Over</a:t>
            </a:r>
            <a:r>
              <a:rPr lang="en-US" sz="1400" b="1" baseline="0"/>
              <a:t> Time</a:t>
            </a:r>
            <a:endParaRPr lang="en-US" sz="1400" b="1"/>
          </a:p>
        </c:rich>
      </c:tx>
      <c:overlay val="0"/>
      <c:spPr>
        <a:noFill/>
        <a:ln>
          <a:noFill/>
        </a:ln>
        <a:effectLst/>
      </c:spPr>
      <c:txPr>
        <a:bodyPr rot="0" spcFirstLastPara="1" vertOverflow="ellipsis" vert="horz" wrap="square" anchor="ctr" anchorCtr="1"/>
        <a:lstStyle/>
        <a:p>
          <a:pPr>
            <a:defRPr sz="192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6565579219327684"/>
          <c:y val="7.9461599366587504E-2"/>
          <c:w val="0.78290823303922707"/>
          <c:h val="0.81586709674831082"/>
        </c:manualLayout>
      </c:layout>
      <c:lineChart>
        <c:grouping val="standard"/>
        <c:varyColors val="0"/>
        <c:ser>
          <c:idx val="0"/>
          <c:order val="0"/>
          <c:spPr>
            <a:ln w="19050" cap="rnd">
              <a:solidFill>
                <a:schemeClr val="accent1"/>
              </a:solidFill>
              <a:round/>
            </a:ln>
            <a:effectLst/>
          </c:spPr>
          <c:marker>
            <c:symbol val="none"/>
          </c:marker>
          <c:cat>
            <c:numRef>
              <c:f>'Corn Prices'!$A$7:$A$1668</c:f>
              <c:numCache>
                <c:formatCode>General</c:formatCode>
                <c:ptCount val="1662"/>
                <c:pt idx="0">
                  <c:v>1992</c:v>
                </c:pt>
                <c:pt idx="1">
                  <c:v>1992</c:v>
                </c:pt>
                <c:pt idx="2">
                  <c:v>1992</c:v>
                </c:pt>
                <c:pt idx="3">
                  <c:v>1992</c:v>
                </c:pt>
                <c:pt idx="4">
                  <c:v>1992</c:v>
                </c:pt>
                <c:pt idx="5">
                  <c:v>1992</c:v>
                </c:pt>
                <c:pt idx="6">
                  <c:v>1992</c:v>
                </c:pt>
                <c:pt idx="7">
                  <c:v>1992</c:v>
                </c:pt>
                <c:pt idx="8">
                  <c:v>1992</c:v>
                </c:pt>
                <c:pt idx="9">
                  <c:v>1992</c:v>
                </c:pt>
                <c:pt idx="10">
                  <c:v>1992</c:v>
                </c:pt>
                <c:pt idx="11">
                  <c:v>1992</c:v>
                </c:pt>
                <c:pt idx="12">
                  <c:v>1992</c:v>
                </c:pt>
                <c:pt idx="13">
                  <c:v>1992</c:v>
                </c:pt>
                <c:pt idx="14">
                  <c:v>1992</c:v>
                </c:pt>
                <c:pt idx="15">
                  <c:v>1992</c:v>
                </c:pt>
                <c:pt idx="16">
                  <c:v>1992</c:v>
                </c:pt>
                <c:pt idx="17">
                  <c:v>1992</c:v>
                </c:pt>
                <c:pt idx="18">
                  <c:v>1992</c:v>
                </c:pt>
                <c:pt idx="19">
                  <c:v>1992</c:v>
                </c:pt>
                <c:pt idx="20">
                  <c:v>1992</c:v>
                </c:pt>
                <c:pt idx="21">
                  <c:v>1992</c:v>
                </c:pt>
                <c:pt idx="22">
                  <c:v>1992</c:v>
                </c:pt>
                <c:pt idx="23">
                  <c:v>1992</c:v>
                </c:pt>
                <c:pt idx="24">
                  <c:v>1992</c:v>
                </c:pt>
                <c:pt idx="25">
                  <c:v>1992</c:v>
                </c:pt>
                <c:pt idx="26">
                  <c:v>1992</c:v>
                </c:pt>
                <c:pt idx="27">
                  <c:v>1992</c:v>
                </c:pt>
                <c:pt idx="28">
                  <c:v>1992</c:v>
                </c:pt>
                <c:pt idx="29">
                  <c:v>1992</c:v>
                </c:pt>
                <c:pt idx="30">
                  <c:v>1992</c:v>
                </c:pt>
                <c:pt idx="31">
                  <c:v>1992</c:v>
                </c:pt>
                <c:pt idx="32">
                  <c:v>1992</c:v>
                </c:pt>
                <c:pt idx="33">
                  <c:v>1992</c:v>
                </c:pt>
                <c:pt idx="34">
                  <c:v>1992</c:v>
                </c:pt>
                <c:pt idx="35">
                  <c:v>1992</c:v>
                </c:pt>
                <c:pt idx="36">
                  <c:v>1992</c:v>
                </c:pt>
                <c:pt idx="37">
                  <c:v>1992</c:v>
                </c:pt>
                <c:pt idx="38">
                  <c:v>1992</c:v>
                </c:pt>
                <c:pt idx="39">
                  <c:v>1992</c:v>
                </c:pt>
                <c:pt idx="40">
                  <c:v>1992</c:v>
                </c:pt>
                <c:pt idx="41">
                  <c:v>1992</c:v>
                </c:pt>
                <c:pt idx="42">
                  <c:v>1992</c:v>
                </c:pt>
                <c:pt idx="43">
                  <c:v>1992</c:v>
                </c:pt>
                <c:pt idx="44">
                  <c:v>1992</c:v>
                </c:pt>
                <c:pt idx="45">
                  <c:v>1992</c:v>
                </c:pt>
                <c:pt idx="46">
                  <c:v>1992</c:v>
                </c:pt>
                <c:pt idx="47">
                  <c:v>1992</c:v>
                </c:pt>
                <c:pt idx="48">
                  <c:v>1992</c:v>
                </c:pt>
                <c:pt idx="49">
                  <c:v>1992</c:v>
                </c:pt>
                <c:pt idx="50">
                  <c:v>1993</c:v>
                </c:pt>
                <c:pt idx="51">
                  <c:v>1993</c:v>
                </c:pt>
                <c:pt idx="52">
                  <c:v>1993</c:v>
                </c:pt>
                <c:pt idx="53">
                  <c:v>1993</c:v>
                </c:pt>
                <c:pt idx="54">
                  <c:v>1993</c:v>
                </c:pt>
                <c:pt idx="55">
                  <c:v>1993</c:v>
                </c:pt>
                <c:pt idx="56">
                  <c:v>1993</c:v>
                </c:pt>
                <c:pt idx="57">
                  <c:v>1993</c:v>
                </c:pt>
                <c:pt idx="58">
                  <c:v>1993</c:v>
                </c:pt>
                <c:pt idx="59">
                  <c:v>1993</c:v>
                </c:pt>
                <c:pt idx="60">
                  <c:v>1993</c:v>
                </c:pt>
                <c:pt idx="61">
                  <c:v>1993</c:v>
                </c:pt>
                <c:pt idx="62">
                  <c:v>1993</c:v>
                </c:pt>
                <c:pt idx="63">
                  <c:v>1993</c:v>
                </c:pt>
                <c:pt idx="64">
                  <c:v>1993</c:v>
                </c:pt>
                <c:pt idx="65">
                  <c:v>1993</c:v>
                </c:pt>
                <c:pt idx="66">
                  <c:v>1993</c:v>
                </c:pt>
                <c:pt idx="67">
                  <c:v>1993</c:v>
                </c:pt>
                <c:pt idx="68">
                  <c:v>1993</c:v>
                </c:pt>
                <c:pt idx="69">
                  <c:v>1993</c:v>
                </c:pt>
                <c:pt idx="70">
                  <c:v>1993</c:v>
                </c:pt>
                <c:pt idx="71">
                  <c:v>1993</c:v>
                </c:pt>
                <c:pt idx="72">
                  <c:v>1993</c:v>
                </c:pt>
                <c:pt idx="73">
                  <c:v>1993</c:v>
                </c:pt>
                <c:pt idx="74">
                  <c:v>1993</c:v>
                </c:pt>
                <c:pt idx="75">
                  <c:v>1993</c:v>
                </c:pt>
                <c:pt idx="76">
                  <c:v>1993</c:v>
                </c:pt>
                <c:pt idx="77">
                  <c:v>1993</c:v>
                </c:pt>
                <c:pt idx="78">
                  <c:v>1993</c:v>
                </c:pt>
                <c:pt idx="79">
                  <c:v>1993</c:v>
                </c:pt>
                <c:pt idx="80">
                  <c:v>1993</c:v>
                </c:pt>
                <c:pt idx="81">
                  <c:v>1993</c:v>
                </c:pt>
                <c:pt idx="82">
                  <c:v>1993</c:v>
                </c:pt>
                <c:pt idx="83">
                  <c:v>1993</c:v>
                </c:pt>
                <c:pt idx="84">
                  <c:v>1993</c:v>
                </c:pt>
                <c:pt idx="85">
                  <c:v>1993</c:v>
                </c:pt>
                <c:pt idx="86">
                  <c:v>1993</c:v>
                </c:pt>
                <c:pt idx="87">
                  <c:v>1993</c:v>
                </c:pt>
                <c:pt idx="88">
                  <c:v>1993</c:v>
                </c:pt>
                <c:pt idx="89">
                  <c:v>1993</c:v>
                </c:pt>
                <c:pt idx="90">
                  <c:v>1993</c:v>
                </c:pt>
                <c:pt idx="91">
                  <c:v>1993</c:v>
                </c:pt>
                <c:pt idx="92">
                  <c:v>1993</c:v>
                </c:pt>
                <c:pt idx="93">
                  <c:v>1993</c:v>
                </c:pt>
                <c:pt idx="94">
                  <c:v>1993</c:v>
                </c:pt>
                <c:pt idx="95">
                  <c:v>1993</c:v>
                </c:pt>
                <c:pt idx="96">
                  <c:v>1993</c:v>
                </c:pt>
                <c:pt idx="97">
                  <c:v>1993</c:v>
                </c:pt>
                <c:pt idx="98">
                  <c:v>1993</c:v>
                </c:pt>
                <c:pt idx="99">
                  <c:v>1993</c:v>
                </c:pt>
                <c:pt idx="100">
                  <c:v>1993</c:v>
                </c:pt>
                <c:pt idx="101">
                  <c:v>1993</c:v>
                </c:pt>
                <c:pt idx="102">
                  <c:v>1994</c:v>
                </c:pt>
                <c:pt idx="103">
                  <c:v>1994</c:v>
                </c:pt>
                <c:pt idx="104">
                  <c:v>1994</c:v>
                </c:pt>
                <c:pt idx="105">
                  <c:v>1994</c:v>
                </c:pt>
                <c:pt idx="106">
                  <c:v>1994</c:v>
                </c:pt>
                <c:pt idx="107">
                  <c:v>1994</c:v>
                </c:pt>
                <c:pt idx="108">
                  <c:v>1994</c:v>
                </c:pt>
                <c:pt idx="109">
                  <c:v>1994</c:v>
                </c:pt>
                <c:pt idx="110">
                  <c:v>1994</c:v>
                </c:pt>
                <c:pt idx="111">
                  <c:v>1994</c:v>
                </c:pt>
                <c:pt idx="112">
                  <c:v>1994</c:v>
                </c:pt>
                <c:pt idx="113">
                  <c:v>1994</c:v>
                </c:pt>
                <c:pt idx="114">
                  <c:v>1994</c:v>
                </c:pt>
                <c:pt idx="115">
                  <c:v>1994</c:v>
                </c:pt>
                <c:pt idx="116">
                  <c:v>1994</c:v>
                </c:pt>
                <c:pt idx="117">
                  <c:v>1994</c:v>
                </c:pt>
                <c:pt idx="118">
                  <c:v>1994</c:v>
                </c:pt>
                <c:pt idx="119">
                  <c:v>1994</c:v>
                </c:pt>
                <c:pt idx="120">
                  <c:v>1994</c:v>
                </c:pt>
                <c:pt idx="121">
                  <c:v>1994</c:v>
                </c:pt>
                <c:pt idx="122">
                  <c:v>1994</c:v>
                </c:pt>
                <c:pt idx="123">
                  <c:v>1994</c:v>
                </c:pt>
                <c:pt idx="124">
                  <c:v>1994</c:v>
                </c:pt>
                <c:pt idx="125">
                  <c:v>1994</c:v>
                </c:pt>
                <c:pt idx="126">
                  <c:v>1994</c:v>
                </c:pt>
                <c:pt idx="127">
                  <c:v>1994</c:v>
                </c:pt>
                <c:pt idx="128">
                  <c:v>1994</c:v>
                </c:pt>
                <c:pt idx="129">
                  <c:v>1994</c:v>
                </c:pt>
                <c:pt idx="130">
                  <c:v>1994</c:v>
                </c:pt>
                <c:pt idx="131">
                  <c:v>1994</c:v>
                </c:pt>
                <c:pt idx="132">
                  <c:v>1994</c:v>
                </c:pt>
                <c:pt idx="133">
                  <c:v>1994</c:v>
                </c:pt>
                <c:pt idx="134">
                  <c:v>1994</c:v>
                </c:pt>
                <c:pt idx="135">
                  <c:v>1994</c:v>
                </c:pt>
                <c:pt idx="136">
                  <c:v>1994</c:v>
                </c:pt>
                <c:pt idx="137">
                  <c:v>1994</c:v>
                </c:pt>
                <c:pt idx="138">
                  <c:v>1994</c:v>
                </c:pt>
                <c:pt idx="139">
                  <c:v>1994</c:v>
                </c:pt>
                <c:pt idx="140">
                  <c:v>1994</c:v>
                </c:pt>
                <c:pt idx="141">
                  <c:v>1994</c:v>
                </c:pt>
                <c:pt idx="142">
                  <c:v>1994</c:v>
                </c:pt>
                <c:pt idx="143">
                  <c:v>1994</c:v>
                </c:pt>
                <c:pt idx="144">
                  <c:v>1994</c:v>
                </c:pt>
                <c:pt idx="145">
                  <c:v>1994</c:v>
                </c:pt>
                <c:pt idx="146">
                  <c:v>1994</c:v>
                </c:pt>
                <c:pt idx="147">
                  <c:v>1994</c:v>
                </c:pt>
                <c:pt idx="148">
                  <c:v>1994</c:v>
                </c:pt>
                <c:pt idx="149">
                  <c:v>1994</c:v>
                </c:pt>
                <c:pt idx="150">
                  <c:v>1994</c:v>
                </c:pt>
                <c:pt idx="151">
                  <c:v>1994</c:v>
                </c:pt>
                <c:pt idx="152">
                  <c:v>1994</c:v>
                </c:pt>
                <c:pt idx="153">
                  <c:v>1994</c:v>
                </c:pt>
                <c:pt idx="154">
                  <c:v>1995</c:v>
                </c:pt>
                <c:pt idx="155">
                  <c:v>1995</c:v>
                </c:pt>
                <c:pt idx="156">
                  <c:v>1995</c:v>
                </c:pt>
                <c:pt idx="157">
                  <c:v>1995</c:v>
                </c:pt>
                <c:pt idx="158">
                  <c:v>1995</c:v>
                </c:pt>
                <c:pt idx="159">
                  <c:v>1995</c:v>
                </c:pt>
                <c:pt idx="160">
                  <c:v>1995</c:v>
                </c:pt>
                <c:pt idx="161">
                  <c:v>1995</c:v>
                </c:pt>
                <c:pt idx="162">
                  <c:v>1995</c:v>
                </c:pt>
                <c:pt idx="163">
                  <c:v>1995</c:v>
                </c:pt>
                <c:pt idx="164">
                  <c:v>1995</c:v>
                </c:pt>
                <c:pt idx="165">
                  <c:v>1995</c:v>
                </c:pt>
                <c:pt idx="166">
                  <c:v>1995</c:v>
                </c:pt>
                <c:pt idx="167">
                  <c:v>1995</c:v>
                </c:pt>
                <c:pt idx="168">
                  <c:v>1995</c:v>
                </c:pt>
                <c:pt idx="169">
                  <c:v>1995</c:v>
                </c:pt>
                <c:pt idx="170">
                  <c:v>1995</c:v>
                </c:pt>
                <c:pt idx="171">
                  <c:v>1995</c:v>
                </c:pt>
                <c:pt idx="172">
                  <c:v>1995</c:v>
                </c:pt>
                <c:pt idx="173">
                  <c:v>1995</c:v>
                </c:pt>
                <c:pt idx="174">
                  <c:v>1995</c:v>
                </c:pt>
                <c:pt idx="175">
                  <c:v>1995</c:v>
                </c:pt>
                <c:pt idx="176">
                  <c:v>1995</c:v>
                </c:pt>
                <c:pt idx="177">
                  <c:v>1995</c:v>
                </c:pt>
                <c:pt idx="178">
                  <c:v>1995</c:v>
                </c:pt>
                <c:pt idx="179">
                  <c:v>1995</c:v>
                </c:pt>
                <c:pt idx="180">
                  <c:v>1995</c:v>
                </c:pt>
                <c:pt idx="181">
                  <c:v>1995</c:v>
                </c:pt>
                <c:pt idx="182">
                  <c:v>1995</c:v>
                </c:pt>
                <c:pt idx="183">
                  <c:v>1995</c:v>
                </c:pt>
                <c:pt idx="184">
                  <c:v>1995</c:v>
                </c:pt>
                <c:pt idx="185">
                  <c:v>1995</c:v>
                </c:pt>
                <c:pt idx="186">
                  <c:v>1995</c:v>
                </c:pt>
                <c:pt idx="187">
                  <c:v>1995</c:v>
                </c:pt>
                <c:pt idx="188">
                  <c:v>1995</c:v>
                </c:pt>
                <c:pt idx="189">
                  <c:v>1995</c:v>
                </c:pt>
                <c:pt idx="190">
                  <c:v>1995</c:v>
                </c:pt>
                <c:pt idx="191">
                  <c:v>1995</c:v>
                </c:pt>
                <c:pt idx="192">
                  <c:v>1995</c:v>
                </c:pt>
                <c:pt idx="193">
                  <c:v>1995</c:v>
                </c:pt>
                <c:pt idx="194">
                  <c:v>1995</c:v>
                </c:pt>
                <c:pt idx="195">
                  <c:v>1995</c:v>
                </c:pt>
                <c:pt idx="196">
                  <c:v>1995</c:v>
                </c:pt>
                <c:pt idx="197">
                  <c:v>1995</c:v>
                </c:pt>
                <c:pt idx="198">
                  <c:v>1995</c:v>
                </c:pt>
                <c:pt idx="199">
                  <c:v>1995</c:v>
                </c:pt>
                <c:pt idx="200">
                  <c:v>1995</c:v>
                </c:pt>
                <c:pt idx="201">
                  <c:v>1995</c:v>
                </c:pt>
                <c:pt idx="202">
                  <c:v>1995</c:v>
                </c:pt>
                <c:pt idx="203">
                  <c:v>1995</c:v>
                </c:pt>
                <c:pt idx="204">
                  <c:v>1995</c:v>
                </c:pt>
                <c:pt idx="205">
                  <c:v>1995</c:v>
                </c:pt>
                <c:pt idx="206">
                  <c:v>1996</c:v>
                </c:pt>
                <c:pt idx="207">
                  <c:v>1996</c:v>
                </c:pt>
                <c:pt idx="208">
                  <c:v>1996</c:v>
                </c:pt>
                <c:pt idx="209">
                  <c:v>1996</c:v>
                </c:pt>
                <c:pt idx="210">
                  <c:v>1996</c:v>
                </c:pt>
                <c:pt idx="211">
                  <c:v>1996</c:v>
                </c:pt>
                <c:pt idx="212">
                  <c:v>1996</c:v>
                </c:pt>
                <c:pt idx="213">
                  <c:v>1996</c:v>
                </c:pt>
                <c:pt idx="214">
                  <c:v>1996</c:v>
                </c:pt>
                <c:pt idx="215">
                  <c:v>1996</c:v>
                </c:pt>
                <c:pt idx="216">
                  <c:v>1996</c:v>
                </c:pt>
                <c:pt idx="217">
                  <c:v>1996</c:v>
                </c:pt>
                <c:pt idx="218">
                  <c:v>1996</c:v>
                </c:pt>
                <c:pt idx="219">
                  <c:v>1996</c:v>
                </c:pt>
                <c:pt idx="220">
                  <c:v>1996</c:v>
                </c:pt>
                <c:pt idx="221">
                  <c:v>1996</c:v>
                </c:pt>
                <c:pt idx="222">
                  <c:v>1996</c:v>
                </c:pt>
                <c:pt idx="223">
                  <c:v>1996</c:v>
                </c:pt>
                <c:pt idx="224">
                  <c:v>1996</c:v>
                </c:pt>
                <c:pt idx="225">
                  <c:v>1996</c:v>
                </c:pt>
                <c:pt idx="226">
                  <c:v>1996</c:v>
                </c:pt>
                <c:pt idx="227">
                  <c:v>1996</c:v>
                </c:pt>
                <c:pt idx="228">
                  <c:v>1996</c:v>
                </c:pt>
                <c:pt idx="229">
                  <c:v>1996</c:v>
                </c:pt>
                <c:pt idx="230">
                  <c:v>1996</c:v>
                </c:pt>
                <c:pt idx="231">
                  <c:v>1996</c:v>
                </c:pt>
                <c:pt idx="232">
                  <c:v>1996</c:v>
                </c:pt>
                <c:pt idx="233">
                  <c:v>1996</c:v>
                </c:pt>
                <c:pt idx="234">
                  <c:v>1996</c:v>
                </c:pt>
                <c:pt idx="235">
                  <c:v>1996</c:v>
                </c:pt>
                <c:pt idx="236">
                  <c:v>1996</c:v>
                </c:pt>
                <c:pt idx="237">
                  <c:v>1996</c:v>
                </c:pt>
                <c:pt idx="238">
                  <c:v>1996</c:v>
                </c:pt>
                <c:pt idx="239">
                  <c:v>1996</c:v>
                </c:pt>
                <c:pt idx="240">
                  <c:v>1996</c:v>
                </c:pt>
                <c:pt idx="241">
                  <c:v>1996</c:v>
                </c:pt>
                <c:pt idx="242">
                  <c:v>1996</c:v>
                </c:pt>
                <c:pt idx="243">
                  <c:v>1996</c:v>
                </c:pt>
                <c:pt idx="244">
                  <c:v>1996</c:v>
                </c:pt>
                <c:pt idx="245">
                  <c:v>1996</c:v>
                </c:pt>
                <c:pt idx="246">
                  <c:v>1996</c:v>
                </c:pt>
                <c:pt idx="247">
                  <c:v>1996</c:v>
                </c:pt>
                <c:pt idx="248">
                  <c:v>1996</c:v>
                </c:pt>
                <c:pt idx="249">
                  <c:v>1996</c:v>
                </c:pt>
                <c:pt idx="250">
                  <c:v>1996</c:v>
                </c:pt>
                <c:pt idx="251">
                  <c:v>1996</c:v>
                </c:pt>
                <c:pt idx="252">
                  <c:v>1996</c:v>
                </c:pt>
                <c:pt idx="253">
                  <c:v>1996</c:v>
                </c:pt>
                <c:pt idx="254">
                  <c:v>1996</c:v>
                </c:pt>
                <c:pt idx="255">
                  <c:v>1996</c:v>
                </c:pt>
                <c:pt idx="256">
                  <c:v>1996</c:v>
                </c:pt>
                <c:pt idx="257">
                  <c:v>1996</c:v>
                </c:pt>
                <c:pt idx="258">
                  <c:v>1997</c:v>
                </c:pt>
                <c:pt idx="259">
                  <c:v>1997</c:v>
                </c:pt>
                <c:pt idx="260">
                  <c:v>1997</c:v>
                </c:pt>
                <c:pt idx="261">
                  <c:v>1997</c:v>
                </c:pt>
                <c:pt idx="262">
                  <c:v>1997</c:v>
                </c:pt>
                <c:pt idx="263">
                  <c:v>1997</c:v>
                </c:pt>
                <c:pt idx="264">
                  <c:v>1997</c:v>
                </c:pt>
                <c:pt idx="265">
                  <c:v>1997</c:v>
                </c:pt>
                <c:pt idx="266">
                  <c:v>1997</c:v>
                </c:pt>
                <c:pt idx="267">
                  <c:v>1997</c:v>
                </c:pt>
                <c:pt idx="268">
                  <c:v>1997</c:v>
                </c:pt>
                <c:pt idx="269">
                  <c:v>1997</c:v>
                </c:pt>
                <c:pt idx="270">
                  <c:v>1997</c:v>
                </c:pt>
                <c:pt idx="271">
                  <c:v>1997</c:v>
                </c:pt>
                <c:pt idx="272">
                  <c:v>1997</c:v>
                </c:pt>
                <c:pt idx="273">
                  <c:v>1997</c:v>
                </c:pt>
                <c:pt idx="274">
                  <c:v>1997</c:v>
                </c:pt>
                <c:pt idx="275">
                  <c:v>1997</c:v>
                </c:pt>
                <c:pt idx="276">
                  <c:v>1997</c:v>
                </c:pt>
                <c:pt idx="277">
                  <c:v>1997</c:v>
                </c:pt>
                <c:pt idx="278">
                  <c:v>1997</c:v>
                </c:pt>
                <c:pt idx="279">
                  <c:v>1997</c:v>
                </c:pt>
                <c:pt idx="280">
                  <c:v>1997</c:v>
                </c:pt>
                <c:pt idx="281">
                  <c:v>1997</c:v>
                </c:pt>
                <c:pt idx="282">
                  <c:v>1997</c:v>
                </c:pt>
                <c:pt idx="283">
                  <c:v>1997</c:v>
                </c:pt>
                <c:pt idx="284">
                  <c:v>1997</c:v>
                </c:pt>
                <c:pt idx="285">
                  <c:v>1997</c:v>
                </c:pt>
                <c:pt idx="286">
                  <c:v>1997</c:v>
                </c:pt>
                <c:pt idx="287">
                  <c:v>1997</c:v>
                </c:pt>
                <c:pt idx="288">
                  <c:v>1997</c:v>
                </c:pt>
                <c:pt idx="289">
                  <c:v>1997</c:v>
                </c:pt>
                <c:pt idx="290">
                  <c:v>1997</c:v>
                </c:pt>
                <c:pt idx="291">
                  <c:v>1997</c:v>
                </c:pt>
                <c:pt idx="292">
                  <c:v>1997</c:v>
                </c:pt>
                <c:pt idx="293">
                  <c:v>1997</c:v>
                </c:pt>
                <c:pt idx="294">
                  <c:v>1997</c:v>
                </c:pt>
                <c:pt idx="295">
                  <c:v>1997</c:v>
                </c:pt>
                <c:pt idx="296">
                  <c:v>1997</c:v>
                </c:pt>
                <c:pt idx="297">
                  <c:v>1997</c:v>
                </c:pt>
                <c:pt idx="298">
                  <c:v>1997</c:v>
                </c:pt>
                <c:pt idx="299">
                  <c:v>1997</c:v>
                </c:pt>
                <c:pt idx="300">
                  <c:v>1997</c:v>
                </c:pt>
                <c:pt idx="301">
                  <c:v>1997</c:v>
                </c:pt>
                <c:pt idx="302">
                  <c:v>1997</c:v>
                </c:pt>
                <c:pt idx="303">
                  <c:v>1997</c:v>
                </c:pt>
                <c:pt idx="304">
                  <c:v>1997</c:v>
                </c:pt>
                <c:pt idx="305">
                  <c:v>1997</c:v>
                </c:pt>
                <c:pt idx="306">
                  <c:v>1997</c:v>
                </c:pt>
                <c:pt idx="307">
                  <c:v>1997</c:v>
                </c:pt>
                <c:pt idx="308">
                  <c:v>1997</c:v>
                </c:pt>
                <c:pt idx="309">
                  <c:v>1997</c:v>
                </c:pt>
                <c:pt idx="310">
                  <c:v>1998</c:v>
                </c:pt>
                <c:pt idx="311">
                  <c:v>1998</c:v>
                </c:pt>
                <c:pt idx="312">
                  <c:v>1998</c:v>
                </c:pt>
                <c:pt idx="313">
                  <c:v>1998</c:v>
                </c:pt>
                <c:pt idx="314">
                  <c:v>1998</c:v>
                </c:pt>
                <c:pt idx="315">
                  <c:v>1998</c:v>
                </c:pt>
                <c:pt idx="316">
                  <c:v>1998</c:v>
                </c:pt>
                <c:pt idx="317">
                  <c:v>1998</c:v>
                </c:pt>
                <c:pt idx="318">
                  <c:v>1998</c:v>
                </c:pt>
                <c:pt idx="319">
                  <c:v>1998</c:v>
                </c:pt>
                <c:pt idx="320">
                  <c:v>1998</c:v>
                </c:pt>
                <c:pt idx="321">
                  <c:v>1998</c:v>
                </c:pt>
                <c:pt idx="322">
                  <c:v>1998</c:v>
                </c:pt>
                <c:pt idx="323">
                  <c:v>1998</c:v>
                </c:pt>
                <c:pt idx="324">
                  <c:v>1998</c:v>
                </c:pt>
                <c:pt idx="325">
                  <c:v>1998</c:v>
                </c:pt>
                <c:pt idx="326">
                  <c:v>1998</c:v>
                </c:pt>
                <c:pt idx="327">
                  <c:v>1998</c:v>
                </c:pt>
                <c:pt idx="328">
                  <c:v>1998</c:v>
                </c:pt>
                <c:pt idx="329">
                  <c:v>1998</c:v>
                </c:pt>
                <c:pt idx="330">
                  <c:v>1998</c:v>
                </c:pt>
                <c:pt idx="331">
                  <c:v>1998</c:v>
                </c:pt>
                <c:pt idx="332">
                  <c:v>1998</c:v>
                </c:pt>
                <c:pt idx="333">
                  <c:v>1998</c:v>
                </c:pt>
                <c:pt idx="334">
                  <c:v>1998</c:v>
                </c:pt>
                <c:pt idx="335">
                  <c:v>1998</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1998</c:v>
                </c:pt>
                <c:pt idx="349">
                  <c:v>1998</c:v>
                </c:pt>
                <c:pt idx="350">
                  <c:v>1998</c:v>
                </c:pt>
                <c:pt idx="351">
                  <c:v>1998</c:v>
                </c:pt>
                <c:pt idx="352">
                  <c:v>1998</c:v>
                </c:pt>
                <c:pt idx="353">
                  <c:v>1998</c:v>
                </c:pt>
                <c:pt idx="354">
                  <c:v>1998</c:v>
                </c:pt>
                <c:pt idx="355">
                  <c:v>1998</c:v>
                </c:pt>
                <c:pt idx="356">
                  <c:v>1998</c:v>
                </c:pt>
                <c:pt idx="357">
                  <c:v>1998</c:v>
                </c:pt>
                <c:pt idx="358">
                  <c:v>1998</c:v>
                </c:pt>
                <c:pt idx="359">
                  <c:v>1998</c:v>
                </c:pt>
                <c:pt idx="360">
                  <c:v>1998</c:v>
                </c:pt>
                <c:pt idx="361">
                  <c:v>1998</c:v>
                </c:pt>
                <c:pt idx="362">
                  <c:v>1999</c:v>
                </c:pt>
                <c:pt idx="363">
                  <c:v>1999</c:v>
                </c:pt>
                <c:pt idx="364">
                  <c:v>1999</c:v>
                </c:pt>
                <c:pt idx="365">
                  <c:v>1999</c:v>
                </c:pt>
                <c:pt idx="366">
                  <c:v>1999</c:v>
                </c:pt>
                <c:pt idx="367">
                  <c:v>1999</c:v>
                </c:pt>
                <c:pt idx="368">
                  <c:v>1999</c:v>
                </c:pt>
                <c:pt idx="369">
                  <c:v>1999</c:v>
                </c:pt>
                <c:pt idx="370">
                  <c:v>1999</c:v>
                </c:pt>
                <c:pt idx="371">
                  <c:v>1999</c:v>
                </c:pt>
                <c:pt idx="372">
                  <c:v>1999</c:v>
                </c:pt>
                <c:pt idx="373">
                  <c:v>1999</c:v>
                </c:pt>
                <c:pt idx="374">
                  <c:v>1999</c:v>
                </c:pt>
                <c:pt idx="375">
                  <c:v>1999</c:v>
                </c:pt>
                <c:pt idx="376">
                  <c:v>1999</c:v>
                </c:pt>
                <c:pt idx="377">
                  <c:v>1999</c:v>
                </c:pt>
                <c:pt idx="378">
                  <c:v>1999</c:v>
                </c:pt>
                <c:pt idx="379">
                  <c:v>1999</c:v>
                </c:pt>
                <c:pt idx="380">
                  <c:v>1999</c:v>
                </c:pt>
                <c:pt idx="381">
                  <c:v>1999</c:v>
                </c:pt>
                <c:pt idx="382">
                  <c:v>1999</c:v>
                </c:pt>
                <c:pt idx="383">
                  <c:v>1999</c:v>
                </c:pt>
                <c:pt idx="384">
                  <c:v>1999</c:v>
                </c:pt>
                <c:pt idx="385">
                  <c:v>1999</c:v>
                </c:pt>
                <c:pt idx="386">
                  <c:v>1999</c:v>
                </c:pt>
                <c:pt idx="387">
                  <c:v>1999</c:v>
                </c:pt>
                <c:pt idx="388">
                  <c:v>1999</c:v>
                </c:pt>
                <c:pt idx="389">
                  <c:v>1999</c:v>
                </c:pt>
                <c:pt idx="390">
                  <c:v>1999</c:v>
                </c:pt>
                <c:pt idx="391">
                  <c:v>1999</c:v>
                </c:pt>
                <c:pt idx="392">
                  <c:v>1999</c:v>
                </c:pt>
                <c:pt idx="393">
                  <c:v>1999</c:v>
                </c:pt>
                <c:pt idx="394">
                  <c:v>1999</c:v>
                </c:pt>
                <c:pt idx="395">
                  <c:v>1999</c:v>
                </c:pt>
                <c:pt idx="396">
                  <c:v>1999</c:v>
                </c:pt>
                <c:pt idx="397">
                  <c:v>1999</c:v>
                </c:pt>
                <c:pt idx="398">
                  <c:v>1999</c:v>
                </c:pt>
                <c:pt idx="399">
                  <c:v>1999</c:v>
                </c:pt>
                <c:pt idx="400">
                  <c:v>1999</c:v>
                </c:pt>
                <c:pt idx="401">
                  <c:v>1999</c:v>
                </c:pt>
                <c:pt idx="402">
                  <c:v>1999</c:v>
                </c:pt>
                <c:pt idx="403">
                  <c:v>1999</c:v>
                </c:pt>
                <c:pt idx="404">
                  <c:v>1999</c:v>
                </c:pt>
                <c:pt idx="405">
                  <c:v>1999</c:v>
                </c:pt>
                <c:pt idx="406">
                  <c:v>1999</c:v>
                </c:pt>
                <c:pt idx="407">
                  <c:v>1999</c:v>
                </c:pt>
                <c:pt idx="408">
                  <c:v>1999</c:v>
                </c:pt>
                <c:pt idx="409">
                  <c:v>1999</c:v>
                </c:pt>
                <c:pt idx="410">
                  <c:v>1999</c:v>
                </c:pt>
                <c:pt idx="411">
                  <c:v>1999</c:v>
                </c:pt>
                <c:pt idx="412">
                  <c:v>1999</c:v>
                </c:pt>
                <c:pt idx="413">
                  <c:v>1999</c:v>
                </c:pt>
                <c:pt idx="414">
                  <c:v>2000</c:v>
                </c:pt>
                <c:pt idx="415">
                  <c:v>2000</c:v>
                </c:pt>
                <c:pt idx="416">
                  <c:v>2000</c:v>
                </c:pt>
                <c:pt idx="417">
                  <c:v>2000</c:v>
                </c:pt>
                <c:pt idx="418">
                  <c:v>2000</c:v>
                </c:pt>
                <c:pt idx="419">
                  <c:v>2000</c:v>
                </c:pt>
                <c:pt idx="420">
                  <c:v>2000</c:v>
                </c:pt>
                <c:pt idx="421">
                  <c:v>2000</c:v>
                </c:pt>
                <c:pt idx="422">
                  <c:v>2000</c:v>
                </c:pt>
                <c:pt idx="423">
                  <c:v>2000</c:v>
                </c:pt>
                <c:pt idx="424">
                  <c:v>2000</c:v>
                </c:pt>
                <c:pt idx="425">
                  <c:v>2000</c:v>
                </c:pt>
                <c:pt idx="426">
                  <c:v>2000</c:v>
                </c:pt>
                <c:pt idx="427">
                  <c:v>2000</c:v>
                </c:pt>
                <c:pt idx="428">
                  <c:v>2000</c:v>
                </c:pt>
                <c:pt idx="429">
                  <c:v>2000</c:v>
                </c:pt>
                <c:pt idx="430">
                  <c:v>2000</c:v>
                </c:pt>
                <c:pt idx="431">
                  <c:v>2000</c:v>
                </c:pt>
                <c:pt idx="432">
                  <c:v>2000</c:v>
                </c:pt>
                <c:pt idx="433">
                  <c:v>2000</c:v>
                </c:pt>
                <c:pt idx="434">
                  <c:v>2000</c:v>
                </c:pt>
                <c:pt idx="435">
                  <c:v>2000</c:v>
                </c:pt>
                <c:pt idx="436">
                  <c:v>2000</c:v>
                </c:pt>
                <c:pt idx="437">
                  <c:v>2000</c:v>
                </c:pt>
                <c:pt idx="438">
                  <c:v>2000</c:v>
                </c:pt>
                <c:pt idx="439">
                  <c:v>2000</c:v>
                </c:pt>
                <c:pt idx="440">
                  <c:v>2000</c:v>
                </c:pt>
                <c:pt idx="441">
                  <c:v>2000</c:v>
                </c:pt>
                <c:pt idx="442">
                  <c:v>2000</c:v>
                </c:pt>
                <c:pt idx="443">
                  <c:v>2000</c:v>
                </c:pt>
                <c:pt idx="444">
                  <c:v>2000</c:v>
                </c:pt>
                <c:pt idx="445">
                  <c:v>2000</c:v>
                </c:pt>
                <c:pt idx="446">
                  <c:v>2000</c:v>
                </c:pt>
                <c:pt idx="447">
                  <c:v>2000</c:v>
                </c:pt>
                <c:pt idx="448">
                  <c:v>2000</c:v>
                </c:pt>
                <c:pt idx="449">
                  <c:v>2000</c:v>
                </c:pt>
                <c:pt idx="450">
                  <c:v>2000</c:v>
                </c:pt>
                <c:pt idx="451">
                  <c:v>2000</c:v>
                </c:pt>
                <c:pt idx="452">
                  <c:v>2000</c:v>
                </c:pt>
                <c:pt idx="453">
                  <c:v>2000</c:v>
                </c:pt>
                <c:pt idx="454">
                  <c:v>2000</c:v>
                </c:pt>
                <c:pt idx="455">
                  <c:v>2000</c:v>
                </c:pt>
                <c:pt idx="456">
                  <c:v>2000</c:v>
                </c:pt>
                <c:pt idx="457">
                  <c:v>2000</c:v>
                </c:pt>
                <c:pt idx="458">
                  <c:v>2000</c:v>
                </c:pt>
                <c:pt idx="459">
                  <c:v>2000</c:v>
                </c:pt>
                <c:pt idx="460">
                  <c:v>2000</c:v>
                </c:pt>
                <c:pt idx="461">
                  <c:v>2000</c:v>
                </c:pt>
                <c:pt idx="462">
                  <c:v>2000</c:v>
                </c:pt>
                <c:pt idx="463">
                  <c:v>2000</c:v>
                </c:pt>
                <c:pt idx="464">
                  <c:v>2000</c:v>
                </c:pt>
                <c:pt idx="465">
                  <c:v>2000</c:v>
                </c:pt>
                <c:pt idx="466">
                  <c:v>2001</c:v>
                </c:pt>
                <c:pt idx="467">
                  <c:v>2001</c:v>
                </c:pt>
                <c:pt idx="468">
                  <c:v>2001</c:v>
                </c:pt>
                <c:pt idx="469">
                  <c:v>2001</c:v>
                </c:pt>
                <c:pt idx="470">
                  <c:v>2001</c:v>
                </c:pt>
                <c:pt idx="471">
                  <c:v>2001</c:v>
                </c:pt>
                <c:pt idx="472">
                  <c:v>2001</c:v>
                </c:pt>
                <c:pt idx="473">
                  <c:v>2001</c:v>
                </c:pt>
                <c:pt idx="474">
                  <c:v>2001</c:v>
                </c:pt>
                <c:pt idx="475">
                  <c:v>2001</c:v>
                </c:pt>
                <c:pt idx="476">
                  <c:v>2001</c:v>
                </c:pt>
                <c:pt idx="477">
                  <c:v>2001</c:v>
                </c:pt>
                <c:pt idx="478">
                  <c:v>2001</c:v>
                </c:pt>
                <c:pt idx="479">
                  <c:v>2001</c:v>
                </c:pt>
                <c:pt idx="480">
                  <c:v>2001</c:v>
                </c:pt>
                <c:pt idx="481">
                  <c:v>2001</c:v>
                </c:pt>
                <c:pt idx="482">
                  <c:v>2001</c:v>
                </c:pt>
                <c:pt idx="483">
                  <c:v>2001</c:v>
                </c:pt>
                <c:pt idx="484">
                  <c:v>2001</c:v>
                </c:pt>
                <c:pt idx="485">
                  <c:v>2001</c:v>
                </c:pt>
                <c:pt idx="486">
                  <c:v>2001</c:v>
                </c:pt>
                <c:pt idx="487">
                  <c:v>2001</c:v>
                </c:pt>
                <c:pt idx="488">
                  <c:v>2001</c:v>
                </c:pt>
                <c:pt idx="489">
                  <c:v>2001</c:v>
                </c:pt>
                <c:pt idx="490">
                  <c:v>2001</c:v>
                </c:pt>
                <c:pt idx="491">
                  <c:v>2001</c:v>
                </c:pt>
                <c:pt idx="492">
                  <c:v>2001</c:v>
                </c:pt>
                <c:pt idx="493">
                  <c:v>2001</c:v>
                </c:pt>
                <c:pt idx="494">
                  <c:v>2001</c:v>
                </c:pt>
                <c:pt idx="495">
                  <c:v>2001</c:v>
                </c:pt>
                <c:pt idx="496">
                  <c:v>2001</c:v>
                </c:pt>
                <c:pt idx="497">
                  <c:v>2001</c:v>
                </c:pt>
                <c:pt idx="498">
                  <c:v>2001</c:v>
                </c:pt>
                <c:pt idx="499">
                  <c:v>2001</c:v>
                </c:pt>
                <c:pt idx="500">
                  <c:v>2001</c:v>
                </c:pt>
                <c:pt idx="501">
                  <c:v>2001</c:v>
                </c:pt>
                <c:pt idx="502">
                  <c:v>2001</c:v>
                </c:pt>
                <c:pt idx="503">
                  <c:v>2001</c:v>
                </c:pt>
                <c:pt idx="504">
                  <c:v>2001</c:v>
                </c:pt>
                <c:pt idx="505">
                  <c:v>2001</c:v>
                </c:pt>
                <c:pt idx="506">
                  <c:v>2001</c:v>
                </c:pt>
                <c:pt idx="507">
                  <c:v>2001</c:v>
                </c:pt>
                <c:pt idx="508">
                  <c:v>2001</c:v>
                </c:pt>
                <c:pt idx="509">
                  <c:v>2001</c:v>
                </c:pt>
                <c:pt idx="510">
                  <c:v>2001</c:v>
                </c:pt>
                <c:pt idx="511">
                  <c:v>2001</c:v>
                </c:pt>
                <c:pt idx="512">
                  <c:v>2001</c:v>
                </c:pt>
                <c:pt idx="513">
                  <c:v>2001</c:v>
                </c:pt>
                <c:pt idx="514">
                  <c:v>2001</c:v>
                </c:pt>
                <c:pt idx="515">
                  <c:v>2001</c:v>
                </c:pt>
                <c:pt idx="516">
                  <c:v>2001</c:v>
                </c:pt>
                <c:pt idx="517">
                  <c:v>2001</c:v>
                </c:pt>
                <c:pt idx="518">
                  <c:v>2002</c:v>
                </c:pt>
                <c:pt idx="519">
                  <c:v>2002</c:v>
                </c:pt>
                <c:pt idx="520">
                  <c:v>2002</c:v>
                </c:pt>
                <c:pt idx="521">
                  <c:v>2002</c:v>
                </c:pt>
                <c:pt idx="522">
                  <c:v>2002</c:v>
                </c:pt>
                <c:pt idx="523">
                  <c:v>2002</c:v>
                </c:pt>
                <c:pt idx="524">
                  <c:v>2002</c:v>
                </c:pt>
                <c:pt idx="525">
                  <c:v>2002</c:v>
                </c:pt>
                <c:pt idx="526">
                  <c:v>2002</c:v>
                </c:pt>
                <c:pt idx="527">
                  <c:v>2002</c:v>
                </c:pt>
                <c:pt idx="528">
                  <c:v>2002</c:v>
                </c:pt>
                <c:pt idx="529">
                  <c:v>2002</c:v>
                </c:pt>
                <c:pt idx="530">
                  <c:v>2002</c:v>
                </c:pt>
                <c:pt idx="531">
                  <c:v>2002</c:v>
                </c:pt>
                <c:pt idx="532">
                  <c:v>2002</c:v>
                </c:pt>
                <c:pt idx="533">
                  <c:v>2002</c:v>
                </c:pt>
                <c:pt idx="534">
                  <c:v>2002</c:v>
                </c:pt>
                <c:pt idx="535">
                  <c:v>2002</c:v>
                </c:pt>
                <c:pt idx="536">
                  <c:v>2002</c:v>
                </c:pt>
                <c:pt idx="537">
                  <c:v>2002</c:v>
                </c:pt>
                <c:pt idx="538">
                  <c:v>2002</c:v>
                </c:pt>
                <c:pt idx="539">
                  <c:v>2002</c:v>
                </c:pt>
                <c:pt idx="540">
                  <c:v>2002</c:v>
                </c:pt>
                <c:pt idx="541">
                  <c:v>2002</c:v>
                </c:pt>
                <c:pt idx="542">
                  <c:v>2002</c:v>
                </c:pt>
                <c:pt idx="543">
                  <c:v>2002</c:v>
                </c:pt>
                <c:pt idx="544">
                  <c:v>2002</c:v>
                </c:pt>
                <c:pt idx="545">
                  <c:v>2002</c:v>
                </c:pt>
                <c:pt idx="546">
                  <c:v>2002</c:v>
                </c:pt>
                <c:pt idx="547">
                  <c:v>2002</c:v>
                </c:pt>
                <c:pt idx="548">
                  <c:v>2002</c:v>
                </c:pt>
                <c:pt idx="549">
                  <c:v>2002</c:v>
                </c:pt>
                <c:pt idx="550">
                  <c:v>2002</c:v>
                </c:pt>
                <c:pt idx="551">
                  <c:v>2002</c:v>
                </c:pt>
                <c:pt idx="552">
                  <c:v>2002</c:v>
                </c:pt>
                <c:pt idx="553">
                  <c:v>2002</c:v>
                </c:pt>
                <c:pt idx="554">
                  <c:v>2002</c:v>
                </c:pt>
                <c:pt idx="555">
                  <c:v>2002</c:v>
                </c:pt>
                <c:pt idx="556">
                  <c:v>2002</c:v>
                </c:pt>
                <c:pt idx="557">
                  <c:v>2002</c:v>
                </c:pt>
                <c:pt idx="558">
                  <c:v>2002</c:v>
                </c:pt>
                <c:pt idx="559">
                  <c:v>2002</c:v>
                </c:pt>
                <c:pt idx="560">
                  <c:v>2002</c:v>
                </c:pt>
                <c:pt idx="561">
                  <c:v>2002</c:v>
                </c:pt>
                <c:pt idx="562">
                  <c:v>2002</c:v>
                </c:pt>
                <c:pt idx="563">
                  <c:v>2002</c:v>
                </c:pt>
                <c:pt idx="564">
                  <c:v>2002</c:v>
                </c:pt>
                <c:pt idx="565">
                  <c:v>2002</c:v>
                </c:pt>
                <c:pt idx="566">
                  <c:v>2002</c:v>
                </c:pt>
                <c:pt idx="567">
                  <c:v>2002</c:v>
                </c:pt>
                <c:pt idx="568">
                  <c:v>2002</c:v>
                </c:pt>
                <c:pt idx="569">
                  <c:v>2002</c:v>
                </c:pt>
                <c:pt idx="570">
                  <c:v>2003</c:v>
                </c:pt>
                <c:pt idx="571">
                  <c:v>2003</c:v>
                </c:pt>
                <c:pt idx="572">
                  <c:v>2003</c:v>
                </c:pt>
                <c:pt idx="573">
                  <c:v>2003</c:v>
                </c:pt>
                <c:pt idx="574">
                  <c:v>2003</c:v>
                </c:pt>
                <c:pt idx="575">
                  <c:v>2003</c:v>
                </c:pt>
                <c:pt idx="576">
                  <c:v>2003</c:v>
                </c:pt>
                <c:pt idx="577">
                  <c:v>2003</c:v>
                </c:pt>
                <c:pt idx="578">
                  <c:v>2003</c:v>
                </c:pt>
                <c:pt idx="579">
                  <c:v>2003</c:v>
                </c:pt>
                <c:pt idx="580">
                  <c:v>2003</c:v>
                </c:pt>
                <c:pt idx="581">
                  <c:v>2003</c:v>
                </c:pt>
                <c:pt idx="582">
                  <c:v>2003</c:v>
                </c:pt>
                <c:pt idx="583">
                  <c:v>2003</c:v>
                </c:pt>
                <c:pt idx="584">
                  <c:v>2003</c:v>
                </c:pt>
                <c:pt idx="585">
                  <c:v>2003</c:v>
                </c:pt>
                <c:pt idx="586">
                  <c:v>2003</c:v>
                </c:pt>
                <c:pt idx="587">
                  <c:v>2003</c:v>
                </c:pt>
                <c:pt idx="588">
                  <c:v>2003</c:v>
                </c:pt>
                <c:pt idx="589">
                  <c:v>2003</c:v>
                </c:pt>
                <c:pt idx="590">
                  <c:v>2003</c:v>
                </c:pt>
                <c:pt idx="591">
                  <c:v>2003</c:v>
                </c:pt>
                <c:pt idx="592">
                  <c:v>2003</c:v>
                </c:pt>
                <c:pt idx="593">
                  <c:v>2003</c:v>
                </c:pt>
                <c:pt idx="594">
                  <c:v>2003</c:v>
                </c:pt>
                <c:pt idx="595">
                  <c:v>2003</c:v>
                </c:pt>
                <c:pt idx="596">
                  <c:v>2003</c:v>
                </c:pt>
                <c:pt idx="597">
                  <c:v>2003</c:v>
                </c:pt>
                <c:pt idx="598">
                  <c:v>2003</c:v>
                </c:pt>
                <c:pt idx="599">
                  <c:v>2003</c:v>
                </c:pt>
                <c:pt idx="600">
                  <c:v>2003</c:v>
                </c:pt>
                <c:pt idx="601">
                  <c:v>2003</c:v>
                </c:pt>
                <c:pt idx="602">
                  <c:v>2003</c:v>
                </c:pt>
                <c:pt idx="603">
                  <c:v>2003</c:v>
                </c:pt>
                <c:pt idx="604">
                  <c:v>2003</c:v>
                </c:pt>
                <c:pt idx="605">
                  <c:v>2003</c:v>
                </c:pt>
                <c:pt idx="606">
                  <c:v>2003</c:v>
                </c:pt>
                <c:pt idx="607">
                  <c:v>2003</c:v>
                </c:pt>
                <c:pt idx="608">
                  <c:v>2003</c:v>
                </c:pt>
                <c:pt idx="609">
                  <c:v>2003</c:v>
                </c:pt>
                <c:pt idx="610">
                  <c:v>2003</c:v>
                </c:pt>
                <c:pt idx="611">
                  <c:v>2003</c:v>
                </c:pt>
                <c:pt idx="612">
                  <c:v>2003</c:v>
                </c:pt>
                <c:pt idx="613">
                  <c:v>2003</c:v>
                </c:pt>
                <c:pt idx="614">
                  <c:v>2003</c:v>
                </c:pt>
                <c:pt idx="615">
                  <c:v>2003</c:v>
                </c:pt>
                <c:pt idx="616">
                  <c:v>2003</c:v>
                </c:pt>
                <c:pt idx="617">
                  <c:v>2003</c:v>
                </c:pt>
                <c:pt idx="618">
                  <c:v>2003</c:v>
                </c:pt>
                <c:pt idx="619">
                  <c:v>2003</c:v>
                </c:pt>
                <c:pt idx="620">
                  <c:v>2003</c:v>
                </c:pt>
                <c:pt idx="621">
                  <c:v>2003</c:v>
                </c:pt>
                <c:pt idx="622">
                  <c:v>2004</c:v>
                </c:pt>
                <c:pt idx="623">
                  <c:v>2004</c:v>
                </c:pt>
                <c:pt idx="624">
                  <c:v>2004</c:v>
                </c:pt>
                <c:pt idx="625">
                  <c:v>2004</c:v>
                </c:pt>
                <c:pt idx="626">
                  <c:v>2004</c:v>
                </c:pt>
                <c:pt idx="627">
                  <c:v>2004</c:v>
                </c:pt>
                <c:pt idx="628">
                  <c:v>2004</c:v>
                </c:pt>
                <c:pt idx="629">
                  <c:v>2004</c:v>
                </c:pt>
                <c:pt idx="630">
                  <c:v>2004</c:v>
                </c:pt>
                <c:pt idx="631">
                  <c:v>2004</c:v>
                </c:pt>
                <c:pt idx="632">
                  <c:v>2004</c:v>
                </c:pt>
                <c:pt idx="633">
                  <c:v>2004</c:v>
                </c:pt>
                <c:pt idx="634">
                  <c:v>2004</c:v>
                </c:pt>
                <c:pt idx="635">
                  <c:v>2004</c:v>
                </c:pt>
                <c:pt idx="636">
                  <c:v>2004</c:v>
                </c:pt>
                <c:pt idx="637">
                  <c:v>2004</c:v>
                </c:pt>
                <c:pt idx="638">
                  <c:v>2004</c:v>
                </c:pt>
                <c:pt idx="639">
                  <c:v>2004</c:v>
                </c:pt>
                <c:pt idx="640">
                  <c:v>2004</c:v>
                </c:pt>
                <c:pt idx="641">
                  <c:v>2004</c:v>
                </c:pt>
                <c:pt idx="642">
                  <c:v>2004</c:v>
                </c:pt>
                <c:pt idx="643">
                  <c:v>2004</c:v>
                </c:pt>
                <c:pt idx="644">
                  <c:v>2004</c:v>
                </c:pt>
                <c:pt idx="645">
                  <c:v>2004</c:v>
                </c:pt>
                <c:pt idx="646">
                  <c:v>2004</c:v>
                </c:pt>
                <c:pt idx="647">
                  <c:v>2004</c:v>
                </c:pt>
                <c:pt idx="648">
                  <c:v>2004</c:v>
                </c:pt>
                <c:pt idx="649">
                  <c:v>2004</c:v>
                </c:pt>
                <c:pt idx="650">
                  <c:v>2004</c:v>
                </c:pt>
                <c:pt idx="651">
                  <c:v>2004</c:v>
                </c:pt>
                <c:pt idx="652">
                  <c:v>2004</c:v>
                </c:pt>
                <c:pt idx="653">
                  <c:v>2004</c:v>
                </c:pt>
                <c:pt idx="654">
                  <c:v>2004</c:v>
                </c:pt>
                <c:pt idx="655">
                  <c:v>2004</c:v>
                </c:pt>
                <c:pt idx="656">
                  <c:v>2004</c:v>
                </c:pt>
                <c:pt idx="657">
                  <c:v>2004</c:v>
                </c:pt>
                <c:pt idx="658">
                  <c:v>2004</c:v>
                </c:pt>
                <c:pt idx="659">
                  <c:v>2004</c:v>
                </c:pt>
                <c:pt idx="660">
                  <c:v>2004</c:v>
                </c:pt>
                <c:pt idx="661">
                  <c:v>2004</c:v>
                </c:pt>
                <c:pt idx="662">
                  <c:v>2004</c:v>
                </c:pt>
                <c:pt idx="663">
                  <c:v>2004</c:v>
                </c:pt>
                <c:pt idx="664">
                  <c:v>2004</c:v>
                </c:pt>
                <c:pt idx="665">
                  <c:v>2004</c:v>
                </c:pt>
                <c:pt idx="666">
                  <c:v>2004</c:v>
                </c:pt>
                <c:pt idx="667">
                  <c:v>2004</c:v>
                </c:pt>
                <c:pt idx="668">
                  <c:v>2004</c:v>
                </c:pt>
                <c:pt idx="669">
                  <c:v>2004</c:v>
                </c:pt>
                <c:pt idx="670">
                  <c:v>2004</c:v>
                </c:pt>
                <c:pt idx="671">
                  <c:v>2004</c:v>
                </c:pt>
                <c:pt idx="672">
                  <c:v>2004</c:v>
                </c:pt>
                <c:pt idx="673">
                  <c:v>2004</c:v>
                </c:pt>
                <c:pt idx="674">
                  <c:v>2005</c:v>
                </c:pt>
                <c:pt idx="675">
                  <c:v>2005</c:v>
                </c:pt>
                <c:pt idx="676">
                  <c:v>2005</c:v>
                </c:pt>
                <c:pt idx="677">
                  <c:v>2005</c:v>
                </c:pt>
                <c:pt idx="678">
                  <c:v>2005</c:v>
                </c:pt>
                <c:pt idx="679">
                  <c:v>2005</c:v>
                </c:pt>
                <c:pt idx="680">
                  <c:v>2005</c:v>
                </c:pt>
                <c:pt idx="681">
                  <c:v>2005</c:v>
                </c:pt>
                <c:pt idx="682">
                  <c:v>2005</c:v>
                </c:pt>
                <c:pt idx="683">
                  <c:v>2005</c:v>
                </c:pt>
                <c:pt idx="684">
                  <c:v>2005</c:v>
                </c:pt>
                <c:pt idx="685">
                  <c:v>2005</c:v>
                </c:pt>
                <c:pt idx="686">
                  <c:v>2005</c:v>
                </c:pt>
                <c:pt idx="687">
                  <c:v>2005</c:v>
                </c:pt>
                <c:pt idx="688">
                  <c:v>2005</c:v>
                </c:pt>
                <c:pt idx="689">
                  <c:v>2005</c:v>
                </c:pt>
                <c:pt idx="690">
                  <c:v>2005</c:v>
                </c:pt>
                <c:pt idx="691">
                  <c:v>2005</c:v>
                </c:pt>
                <c:pt idx="692">
                  <c:v>2005</c:v>
                </c:pt>
                <c:pt idx="693">
                  <c:v>2005</c:v>
                </c:pt>
                <c:pt idx="694">
                  <c:v>2005</c:v>
                </c:pt>
                <c:pt idx="695">
                  <c:v>2005</c:v>
                </c:pt>
                <c:pt idx="696">
                  <c:v>2005</c:v>
                </c:pt>
                <c:pt idx="697">
                  <c:v>2005</c:v>
                </c:pt>
                <c:pt idx="698">
                  <c:v>2005</c:v>
                </c:pt>
                <c:pt idx="699">
                  <c:v>2005</c:v>
                </c:pt>
                <c:pt idx="700">
                  <c:v>2005</c:v>
                </c:pt>
                <c:pt idx="701">
                  <c:v>2005</c:v>
                </c:pt>
                <c:pt idx="702">
                  <c:v>2005</c:v>
                </c:pt>
                <c:pt idx="703">
                  <c:v>2005</c:v>
                </c:pt>
                <c:pt idx="704">
                  <c:v>2005</c:v>
                </c:pt>
                <c:pt idx="705">
                  <c:v>2005</c:v>
                </c:pt>
                <c:pt idx="706">
                  <c:v>2005</c:v>
                </c:pt>
                <c:pt idx="707">
                  <c:v>2005</c:v>
                </c:pt>
                <c:pt idx="708">
                  <c:v>2005</c:v>
                </c:pt>
                <c:pt idx="709">
                  <c:v>2005</c:v>
                </c:pt>
                <c:pt idx="710">
                  <c:v>2005</c:v>
                </c:pt>
                <c:pt idx="711">
                  <c:v>2005</c:v>
                </c:pt>
                <c:pt idx="712">
                  <c:v>2005</c:v>
                </c:pt>
                <c:pt idx="713">
                  <c:v>2005</c:v>
                </c:pt>
                <c:pt idx="714">
                  <c:v>2005</c:v>
                </c:pt>
                <c:pt idx="715">
                  <c:v>2005</c:v>
                </c:pt>
                <c:pt idx="716">
                  <c:v>2005</c:v>
                </c:pt>
                <c:pt idx="717">
                  <c:v>2005</c:v>
                </c:pt>
                <c:pt idx="718">
                  <c:v>2005</c:v>
                </c:pt>
                <c:pt idx="719">
                  <c:v>2005</c:v>
                </c:pt>
                <c:pt idx="720">
                  <c:v>2005</c:v>
                </c:pt>
                <c:pt idx="721">
                  <c:v>2005</c:v>
                </c:pt>
                <c:pt idx="722">
                  <c:v>2005</c:v>
                </c:pt>
                <c:pt idx="723">
                  <c:v>2005</c:v>
                </c:pt>
                <c:pt idx="724">
                  <c:v>2005</c:v>
                </c:pt>
                <c:pt idx="725">
                  <c:v>2005</c:v>
                </c:pt>
                <c:pt idx="726">
                  <c:v>2006</c:v>
                </c:pt>
                <c:pt idx="727">
                  <c:v>2006</c:v>
                </c:pt>
                <c:pt idx="728">
                  <c:v>2006</c:v>
                </c:pt>
                <c:pt idx="729">
                  <c:v>2006</c:v>
                </c:pt>
                <c:pt idx="730">
                  <c:v>2006</c:v>
                </c:pt>
                <c:pt idx="731">
                  <c:v>2006</c:v>
                </c:pt>
                <c:pt idx="732">
                  <c:v>2006</c:v>
                </c:pt>
                <c:pt idx="733">
                  <c:v>2006</c:v>
                </c:pt>
                <c:pt idx="734">
                  <c:v>2006</c:v>
                </c:pt>
                <c:pt idx="735">
                  <c:v>2006</c:v>
                </c:pt>
                <c:pt idx="736">
                  <c:v>2006</c:v>
                </c:pt>
                <c:pt idx="737">
                  <c:v>2006</c:v>
                </c:pt>
                <c:pt idx="738">
                  <c:v>2006</c:v>
                </c:pt>
                <c:pt idx="739">
                  <c:v>2006</c:v>
                </c:pt>
                <c:pt idx="740">
                  <c:v>2006</c:v>
                </c:pt>
                <c:pt idx="741">
                  <c:v>2006</c:v>
                </c:pt>
                <c:pt idx="742">
                  <c:v>2006</c:v>
                </c:pt>
                <c:pt idx="743">
                  <c:v>2006</c:v>
                </c:pt>
                <c:pt idx="744">
                  <c:v>2006</c:v>
                </c:pt>
                <c:pt idx="745">
                  <c:v>2006</c:v>
                </c:pt>
                <c:pt idx="746">
                  <c:v>2006</c:v>
                </c:pt>
                <c:pt idx="747">
                  <c:v>2006</c:v>
                </c:pt>
                <c:pt idx="748">
                  <c:v>2006</c:v>
                </c:pt>
                <c:pt idx="749">
                  <c:v>2006</c:v>
                </c:pt>
                <c:pt idx="750">
                  <c:v>2006</c:v>
                </c:pt>
                <c:pt idx="751">
                  <c:v>2006</c:v>
                </c:pt>
                <c:pt idx="752">
                  <c:v>2006</c:v>
                </c:pt>
                <c:pt idx="753">
                  <c:v>2006</c:v>
                </c:pt>
                <c:pt idx="754">
                  <c:v>2006</c:v>
                </c:pt>
                <c:pt idx="755">
                  <c:v>2006</c:v>
                </c:pt>
                <c:pt idx="756">
                  <c:v>2006</c:v>
                </c:pt>
                <c:pt idx="757">
                  <c:v>2006</c:v>
                </c:pt>
                <c:pt idx="758">
                  <c:v>2006</c:v>
                </c:pt>
                <c:pt idx="759">
                  <c:v>2006</c:v>
                </c:pt>
                <c:pt idx="760">
                  <c:v>2006</c:v>
                </c:pt>
                <c:pt idx="761">
                  <c:v>2006</c:v>
                </c:pt>
                <c:pt idx="762">
                  <c:v>2006</c:v>
                </c:pt>
                <c:pt idx="763">
                  <c:v>2006</c:v>
                </c:pt>
                <c:pt idx="764">
                  <c:v>2006</c:v>
                </c:pt>
                <c:pt idx="765">
                  <c:v>2006</c:v>
                </c:pt>
                <c:pt idx="766">
                  <c:v>2006</c:v>
                </c:pt>
                <c:pt idx="767">
                  <c:v>2006</c:v>
                </c:pt>
                <c:pt idx="768">
                  <c:v>2006</c:v>
                </c:pt>
                <c:pt idx="769">
                  <c:v>2006</c:v>
                </c:pt>
                <c:pt idx="770">
                  <c:v>2006</c:v>
                </c:pt>
                <c:pt idx="771">
                  <c:v>2006</c:v>
                </c:pt>
                <c:pt idx="772">
                  <c:v>2006</c:v>
                </c:pt>
                <c:pt idx="773">
                  <c:v>2006</c:v>
                </c:pt>
                <c:pt idx="774">
                  <c:v>2006</c:v>
                </c:pt>
                <c:pt idx="775">
                  <c:v>2006</c:v>
                </c:pt>
                <c:pt idx="776">
                  <c:v>2006</c:v>
                </c:pt>
                <c:pt idx="777">
                  <c:v>2006</c:v>
                </c:pt>
                <c:pt idx="778">
                  <c:v>2007</c:v>
                </c:pt>
                <c:pt idx="779">
                  <c:v>2007</c:v>
                </c:pt>
                <c:pt idx="780">
                  <c:v>2007</c:v>
                </c:pt>
                <c:pt idx="781">
                  <c:v>2007</c:v>
                </c:pt>
                <c:pt idx="782">
                  <c:v>2007</c:v>
                </c:pt>
                <c:pt idx="783">
                  <c:v>2007</c:v>
                </c:pt>
                <c:pt idx="784">
                  <c:v>2007</c:v>
                </c:pt>
                <c:pt idx="785">
                  <c:v>2007</c:v>
                </c:pt>
                <c:pt idx="786">
                  <c:v>2007</c:v>
                </c:pt>
                <c:pt idx="787">
                  <c:v>2007</c:v>
                </c:pt>
                <c:pt idx="788">
                  <c:v>2007</c:v>
                </c:pt>
                <c:pt idx="789">
                  <c:v>2007</c:v>
                </c:pt>
                <c:pt idx="790">
                  <c:v>2007</c:v>
                </c:pt>
                <c:pt idx="791">
                  <c:v>2007</c:v>
                </c:pt>
                <c:pt idx="792">
                  <c:v>2007</c:v>
                </c:pt>
                <c:pt idx="793">
                  <c:v>2007</c:v>
                </c:pt>
                <c:pt idx="794">
                  <c:v>2007</c:v>
                </c:pt>
                <c:pt idx="795">
                  <c:v>2007</c:v>
                </c:pt>
                <c:pt idx="796">
                  <c:v>2007</c:v>
                </c:pt>
                <c:pt idx="797">
                  <c:v>2007</c:v>
                </c:pt>
                <c:pt idx="798">
                  <c:v>2007</c:v>
                </c:pt>
                <c:pt idx="799">
                  <c:v>2007</c:v>
                </c:pt>
                <c:pt idx="800">
                  <c:v>2007</c:v>
                </c:pt>
                <c:pt idx="801">
                  <c:v>2007</c:v>
                </c:pt>
                <c:pt idx="802">
                  <c:v>2007</c:v>
                </c:pt>
                <c:pt idx="803">
                  <c:v>2007</c:v>
                </c:pt>
                <c:pt idx="804">
                  <c:v>2007</c:v>
                </c:pt>
                <c:pt idx="805">
                  <c:v>2007</c:v>
                </c:pt>
                <c:pt idx="806">
                  <c:v>2007</c:v>
                </c:pt>
                <c:pt idx="807">
                  <c:v>2007</c:v>
                </c:pt>
                <c:pt idx="808">
                  <c:v>2007</c:v>
                </c:pt>
                <c:pt idx="809">
                  <c:v>2007</c:v>
                </c:pt>
                <c:pt idx="810">
                  <c:v>2007</c:v>
                </c:pt>
                <c:pt idx="811">
                  <c:v>2007</c:v>
                </c:pt>
                <c:pt idx="812">
                  <c:v>2007</c:v>
                </c:pt>
                <c:pt idx="813">
                  <c:v>2007</c:v>
                </c:pt>
                <c:pt idx="814">
                  <c:v>2007</c:v>
                </c:pt>
                <c:pt idx="815">
                  <c:v>2007</c:v>
                </c:pt>
                <c:pt idx="816">
                  <c:v>2007</c:v>
                </c:pt>
                <c:pt idx="817">
                  <c:v>2007</c:v>
                </c:pt>
                <c:pt idx="818">
                  <c:v>2007</c:v>
                </c:pt>
                <c:pt idx="819">
                  <c:v>2007</c:v>
                </c:pt>
                <c:pt idx="820">
                  <c:v>2007</c:v>
                </c:pt>
                <c:pt idx="821">
                  <c:v>2007</c:v>
                </c:pt>
                <c:pt idx="822">
                  <c:v>2007</c:v>
                </c:pt>
                <c:pt idx="823">
                  <c:v>2007</c:v>
                </c:pt>
                <c:pt idx="824">
                  <c:v>2007</c:v>
                </c:pt>
                <c:pt idx="825">
                  <c:v>2007</c:v>
                </c:pt>
                <c:pt idx="826">
                  <c:v>2007</c:v>
                </c:pt>
                <c:pt idx="827">
                  <c:v>2007</c:v>
                </c:pt>
                <c:pt idx="828">
                  <c:v>2007</c:v>
                </c:pt>
                <c:pt idx="829">
                  <c:v>2007</c:v>
                </c:pt>
                <c:pt idx="830">
                  <c:v>2008</c:v>
                </c:pt>
                <c:pt idx="831">
                  <c:v>2008</c:v>
                </c:pt>
                <c:pt idx="832">
                  <c:v>2008</c:v>
                </c:pt>
                <c:pt idx="833">
                  <c:v>2008</c:v>
                </c:pt>
                <c:pt idx="834">
                  <c:v>2008</c:v>
                </c:pt>
                <c:pt idx="835">
                  <c:v>2008</c:v>
                </c:pt>
                <c:pt idx="836">
                  <c:v>2008</c:v>
                </c:pt>
                <c:pt idx="837">
                  <c:v>2008</c:v>
                </c:pt>
                <c:pt idx="838">
                  <c:v>2008</c:v>
                </c:pt>
                <c:pt idx="839">
                  <c:v>2008</c:v>
                </c:pt>
                <c:pt idx="840">
                  <c:v>2008</c:v>
                </c:pt>
                <c:pt idx="841">
                  <c:v>2008</c:v>
                </c:pt>
                <c:pt idx="842">
                  <c:v>2008</c:v>
                </c:pt>
                <c:pt idx="843">
                  <c:v>2008</c:v>
                </c:pt>
                <c:pt idx="844">
                  <c:v>2008</c:v>
                </c:pt>
                <c:pt idx="845">
                  <c:v>2008</c:v>
                </c:pt>
                <c:pt idx="846">
                  <c:v>2008</c:v>
                </c:pt>
                <c:pt idx="847">
                  <c:v>2008</c:v>
                </c:pt>
                <c:pt idx="848">
                  <c:v>2008</c:v>
                </c:pt>
                <c:pt idx="849">
                  <c:v>2008</c:v>
                </c:pt>
                <c:pt idx="850">
                  <c:v>2008</c:v>
                </c:pt>
                <c:pt idx="851">
                  <c:v>2008</c:v>
                </c:pt>
                <c:pt idx="852">
                  <c:v>2008</c:v>
                </c:pt>
                <c:pt idx="853">
                  <c:v>2008</c:v>
                </c:pt>
                <c:pt idx="854">
                  <c:v>2008</c:v>
                </c:pt>
                <c:pt idx="855">
                  <c:v>2008</c:v>
                </c:pt>
                <c:pt idx="856">
                  <c:v>2008</c:v>
                </c:pt>
                <c:pt idx="857">
                  <c:v>2008</c:v>
                </c:pt>
                <c:pt idx="858">
                  <c:v>2008</c:v>
                </c:pt>
                <c:pt idx="859">
                  <c:v>2008</c:v>
                </c:pt>
                <c:pt idx="860">
                  <c:v>2008</c:v>
                </c:pt>
                <c:pt idx="861">
                  <c:v>2008</c:v>
                </c:pt>
                <c:pt idx="862">
                  <c:v>2008</c:v>
                </c:pt>
                <c:pt idx="863">
                  <c:v>2008</c:v>
                </c:pt>
                <c:pt idx="864">
                  <c:v>2008</c:v>
                </c:pt>
                <c:pt idx="865">
                  <c:v>2008</c:v>
                </c:pt>
                <c:pt idx="866">
                  <c:v>2008</c:v>
                </c:pt>
                <c:pt idx="867">
                  <c:v>2008</c:v>
                </c:pt>
                <c:pt idx="868">
                  <c:v>2008</c:v>
                </c:pt>
                <c:pt idx="869">
                  <c:v>2008</c:v>
                </c:pt>
                <c:pt idx="870">
                  <c:v>2008</c:v>
                </c:pt>
                <c:pt idx="871">
                  <c:v>2008</c:v>
                </c:pt>
                <c:pt idx="872">
                  <c:v>2008</c:v>
                </c:pt>
                <c:pt idx="873">
                  <c:v>2008</c:v>
                </c:pt>
                <c:pt idx="874">
                  <c:v>2008</c:v>
                </c:pt>
                <c:pt idx="875">
                  <c:v>2008</c:v>
                </c:pt>
                <c:pt idx="876">
                  <c:v>2008</c:v>
                </c:pt>
                <c:pt idx="877">
                  <c:v>2008</c:v>
                </c:pt>
                <c:pt idx="878">
                  <c:v>2008</c:v>
                </c:pt>
                <c:pt idx="879">
                  <c:v>2008</c:v>
                </c:pt>
                <c:pt idx="880">
                  <c:v>2008</c:v>
                </c:pt>
                <c:pt idx="881">
                  <c:v>2008</c:v>
                </c:pt>
                <c:pt idx="882">
                  <c:v>2009</c:v>
                </c:pt>
                <c:pt idx="883">
                  <c:v>2009</c:v>
                </c:pt>
                <c:pt idx="884">
                  <c:v>2009</c:v>
                </c:pt>
                <c:pt idx="885">
                  <c:v>2009</c:v>
                </c:pt>
                <c:pt idx="886">
                  <c:v>2009</c:v>
                </c:pt>
                <c:pt idx="887">
                  <c:v>2009</c:v>
                </c:pt>
                <c:pt idx="888">
                  <c:v>2009</c:v>
                </c:pt>
                <c:pt idx="889">
                  <c:v>2009</c:v>
                </c:pt>
                <c:pt idx="890">
                  <c:v>2009</c:v>
                </c:pt>
                <c:pt idx="891">
                  <c:v>2009</c:v>
                </c:pt>
                <c:pt idx="892">
                  <c:v>2009</c:v>
                </c:pt>
                <c:pt idx="893">
                  <c:v>2009</c:v>
                </c:pt>
                <c:pt idx="894">
                  <c:v>2009</c:v>
                </c:pt>
                <c:pt idx="895">
                  <c:v>2009</c:v>
                </c:pt>
                <c:pt idx="896">
                  <c:v>2009</c:v>
                </c:pt>
                <c:pt idx="897">
                  <c:v>2009</c:v>
                </c:pt>
                <c:pt idx="898">
                  <c:v>2009</c:v>
                </c:pt>
                <c:pt idx="899">
                  <c:v>2009</c:v>
                </c:pt>
                <c:pt idx="900">
                  <c:v>2009</c:v>
                </c:pt>
                <c:pt idx="901">
                  <c:v>2009</c:v>
                </c:pt>
                <c:pt idx="902">
                  <c:v>2009</c:v>
                </c:pt>
                <c:pt idx="903">
                  <c:v>2009</c:v>
                </c:pt>
                <c:pt idx="904">
                  <c:v>2009</c:v>
                </c:pt>
                <c:pt idx="905">
                  <c:v>2009</c:v>
                </c:pt>
                <c:pt idx="906">
                  <c:v>2009</c:v>
                </c:pt>
                <c:pt idx="907">
                  <c:v>2009</c:v>
                </c:pt>
                <c:pt idx="908">
                  <c:v>2009</c:v>
                </c:pt>
                <c:pt idx="909">
                  <c:v>2009</c:v>
                </c:pt>
                <c:pt idx="910">
                  <c:v>2009</c:v>
                </c:pt>
                <c:pt idx="911">
                  <c:v>2009</c:v>
                </c:pt>
                <c:pt idx="912">
                  <c:v>2009</c:v>
                </c:pt>
                <c:pt idx="913">
                  <c:v>2009</c:v>
                </c:pt>
                <c:pt idx="914">
                  <c:v>2009</c:v>
                </c:pt>
                <c:pt idx="915">
                  <c:v>2009</c:v>
                </c:pt>
                <c:pt idx="916">
                  <c:v>2009</c:v>
                </c:pt>
                <c:pt idx="917">
                  <c:v>2009</c:v>
                </c:pt>
                <c:pt idx="918">
                  <c:v>2009</c:v>
                </c:pt>
                <c:pt idx="919">
                  <c:v>2009</c:v>
                </c:pt>
                <c:pt idx="920">
                  <c:v>2009</c:v>
                </c:pt>
                <c:pt idx="921">
                  <c:v>2009</c:v>
                </c:pt>
                <c:pt idx="922">
                  <c:v>2009</c:v>
                </c:pt>
                <c:pt idx="923">
                  <c:v>2009</c:v>
                </c:pt>
                <c:pt idx="924">
                  <c:v>2009</c:v>
                </c:pt>
                <c:pt idx="925">
                  <c:v>2009</c:v>
                </c:pt>
                <c:pt idx="926">
                  <c:v>2009</c:v>
                </c:pt>
                <c:pt idx="927">
                  <c:v>2009</c:v>
                </c:pt>
                <c:pt idx="928">
                  <c:v>2009</c:v>
                </c:pt>
                <c:pt idx="929">
                  <c:v>2009</c:v>
                </c:pt>
                <c:pt idx="930">
                  <c:v>2009</c:v>
                </c:pt>
                <c:pt idx="931">
                  <c:v>2009</c:v>
                </c:pt>
                <c:pt idx="932">
                  <c:v>2009</c:v>
                </c:pt>
                <c:pt idx="933">
                  <c:v>2009</c:v>
                </c:pt>
                <c:pt idx="934">
                  <c:v>2010</c:v>
                </c:pt>
                <c:pt idx="935">
                  <c:v>2010</c:v>
                </c:pt>
                <c:pt idx="936">
                  <c:v>2010</c:v>
                </c:pt>
                <c:pt idx="937">
                  <c:v>2010</c:v>
                </c:pt>
                <c:pt idx="938">
                  <c:v>2010</c:v>
                </c:pt>
                <c:pt idx="939">
                  <c:v>2010</c:v>
                </c:pt>
                <c:pt idx="940">
                  <c:v>2010</c:v>
                </c:pt>
                <c:pt idx="941">
                  <c:v>2010</c:v>
                </c:pt>
                <c:pt idx="942">
                  <c:v>2010</c:v>
                </c:pt>
                <c:pt idx="943">
                  <c:v>2010</c:v>
                </c:pt>
                <c:pt idx="944">
                  <c:v>2010</c:v>
                </c:pt>
                <c:pt idx="945">
                  <c:v>2010</c:v>
                </c:pt>
                <c:pt idx="946">
                  <c:v>2010</c:v>
                </c:pt>
                <c:pt idx="947">
                  <c:v>2010</c:v>
                </c:pt>
                <c:pt idx="948">
                  <c:v>2010</c:v>
                </c:pt>
                <c:pt idx="949">
                  <c:v>2010</c:v>
                </c:pt>
                <c:pt idx="950">
                  <c:v>2010</c:v>
                </c:pt>
                <c:pt idx="951">
                  <c:v>2010</c:v>
                </c:pt>
                <c:pt idx="952">
                  <c:v>2010</c:v>
                </c:pt>
                <c:pt idx="953">
                  <c:v>2010</c:v>
                </c:pt>
                <c:pt idx="954">
                  <c:v>2010</c:v>
                </c:pt>
                <c:pt idx="955">
                  <c:v>2010</c:v>
                </c:pt>
                <c:pt idx="956">
                  <c:v>2010</c:v>
                </c:pt>
                <c:pt idx="957">
                  <c:v>2010</c:v>
                </c:pt>
                <c:pt idx="958">
                  <c:v>2010</c:v>
                </c:pt>
                <c:pt idx="959">
                  <c:v>2010</c:v>
                </c:pt>
                <c:pt idx="960">
                  <c:v>2010</c:v>
                </c:pt>
                <c:pt idx="961">
                  <c:v>2010</c:v>
                </c:pt>
                <c:pt idx="962">
                  <c:v>2010</c:v>
                </c:pt>
                <c:pt idx="963">
                  <c:v>2010</c:v>
                </c:pt>
                <c:pt idx="964">
                  <c:v>2010</c:v>
                </c:pt>
                <c:pt idx="965">
                  <c:v>2010</c:v>
                </c:pt>
                <c:pt idx="966">
                  <c:v>2010</c:v>
                </c:pt>
                <c:pt idx="967">
                  <c:v>2010</c:v>
                </c:pt>
                <c:pt idx="968">
                  <c:v>2010</c:v>
                </c:pt>
                <c:pt idx="969">
                  <c:v>2010</c:v>
                </c:pt>
                <c:pt idx="970">
                  <c:v>2010</c:v>
                </c:pt>
                <c:pt idx="971">
                  <c:v>2010</c:v>
                </c:pt>
                <c:pt idx="972">
                  <c:v>2010</c:v>
                </c:pt>
                <c:pt idx="973">
                  <c:v>2010</c:v>
                </c:pt>
                <c:pt idx="974">
                  <c:v>2010</c:v>
                </c:pt>
                <c:pt idx="975">
                  <c:v>2010</c:v>
                </c:pt>
                <c:pt idx="976">
                  <c:v>2010</c:v>
                </c:pt>
                <c:pt idx="977">
                  <c:v>2010</c:v>
                </c:pt>
                <c:pt idx="978">
                  <c:v>2010</c:v>
                </c:pt>
                <c:pt idx="979">
                  <c:v>2010</c:v>
                </c:pt>
                <c:pt idx="980">
                  <c:v>2010</c:v>
                </c:pt>
                <c:pt idx="981">
                  <c:v>2010</c:v>
                </c:pt>
                <c:pt idx="982">
                  <c:v>2010</c:v>
                </c:pt>
                <c:pt idx="983">
                  <c:v>2010</c:v>
                </c:pt>
                <c:pt idx="984">
                  <c:v>2010</c:v>
                </c:pt>
                <c:pt idx="985">
                  <c:v>2010</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pt idx="1000">
                  <c:v>2011</c:v>
                </c:pt>
                <c:pt idx="1001">
                  <c:v>2011</c:v>
                </c:pt>
                <c:pt idx="1002">
                  <c:v>2011</c:v>
                </c:pt>
                <c:pt idx="1003">
                  <c:v>2011</c:v>
                </c:pt>
                <c:pt idx="1004">
                  <c:v>2011</c:v>
                </c:pt>
                <c:pt idx="1005">
                  <c:v>2011</c:v>
                </c:pt>
                <c:pt idx="1006">
                  <c:v>2011</c:v>
                </c:pt>
                <c:pt idx="1007">
                  <c:v>2011</c:v>
                </c:pt>
                <c:pt idx="1008">
                  <c:v>2011</c:v>
                </c:pt>
                <c:pt idx="1009">
                  <c:v>2011</c:v>
                </c:pt>
                <c:pt idx="1010">
                  <c:v>2011</c:v>
                </c:pt>
                <c:pt idx="1011">
                  <c:v>2011</c:v>
                </c:pt>
                <c:pt idx="1012">
                  <c:v>2011</c:v>
                </c:pt>
                <c:pt idx="1013">
                  <c:v>2011</c:v>
                </c:pt>
                <c:pt idx="1014">
                  <c:v>2011</c:v>
                </c:pt>
                <c:pt idx="1015">
                  <c:v>2011</c:v>
                </c:pt>
                <c:pt idx="1016">
                  <c:v>2011</c:v>
                </c:pt>
                <c:pt idx="1017">
                  <c:v>2011</c:v>
                </c:pt>
                <c:pt idx="1018">
                  <c:v>2011</c:v>
                </c:pt>
                <c:pt idx="1019">
                  <c:v>2011</c:v>
                </c:pt>
                <c:pt idx="1020">
                  <c:v>2011</c:v>
                </c:pt>
                <c:pt idx="1021">
                  <c:v>2011</c:v>
                </c:pt>
                <c:pt idx="1022">
                  <c:v>2011</c:v>
                </c:pt>
                <c:pt idx="1023">
                  <c:v>2011</c:v>
                </c:pt>
                <c:pt idx="1024">
                  <c:v>2011</c:v>
                </c:pt>
                <c:pt idx="1025">
                  <c:v>2011</c:v>
                </c:pt>
                <c:pt idx="1026">
                  <c:v>2011</c:v>
                </c:pt>
                <c:pt idx="1027">
                  <c:v>2011</c:v>
                </c:pt>
                <c:pt idx="1028">
                  <c:v>2011</c:v>
                </c:pt>
                <c:pt idx="1029">
                  <c:v>2011</c:v>
                </c:pt>
                <c:pt idx="1030">
                  <c:v>2011</c:v>
                </c:pt>
                <c:pt idx="1031">
                  <c:v>2011</c:v>
                </c:pt>
                <c:pt idx="1032">
                  <c:v>2011</c:v>
                </c:pt>
                <c:pt idx="1033">
                  <c:v>2011</c:v>
                </c:pt>
                <c:pt idx="1034">
                  <c:v>2011</c:v>
                </c:pt>
                <c:pt idx="1035">
                  <c:v>2011</c:v>
                </c:pt>
                <c:pt idx="1036">
                  <c:v>2011</c:v>
                </c:pt>
                <c:pt idx="1037">
                  <c:v>2011</c:v>
                </c:pt>
                <c:pt idx="1038">
                  <c:v>2012</c:v>
                </c:pt>
                <c:pt idx="1039">
                  <c:v>2012</c:v>
                </c:pt>
                <c:pt idx="1040">
                  <c:v>2012</c:v>
                </c:pt>
                <c:pt idx="1041">
                  <c:v>2012</c:v>
                </c:pt>
                <c:pt idx="1042">
                  <c:v>2012</c:v>
                </c:pt>
                <c:pt idx="1043">
                  <c:v>2012</c:v>
                </c:pt>
                <c:pt idx="1044">
                  <c:v>2012</c:v>
                </c:pt>
                <c:pt idx="1045">
                  <c:v>2012</c:v>
                </c:pt>
                <c:pt idx="1046">
                  <c:v>2012</c:v>
                </c:pt>
                <c:pt idx="1047">
                  <c:v>2012</c:v>
                </c:pt>
                <c:pt idx="1048">
                  <c:v>2012</c:v>
                </c:pt>
                <c:pt idx="1049">
                  <c:v>2012</c:v>
                </c:pt>
                <c:pt idx="1050">
                  <c:v>2012</c:v>
                </c:pt>
                <c:pt idx="1051">
                  <c:v>2012</c:v>
                </c:pt>
                <c:pt idx="1052">
                  <c:v>2012</c:v>
                </c:pt>
                <c:pt idx="1053">
                  <c:v>2012</c:v>
                </c:pt>
                <c:pt idx="1054">
                  <c:v>2012</c:v>
                </c:pt>
                <c:pt idx="1055">
                  <c:v>2012</c:v>
                </c:pt>
                <c:pt idx="1056">
                  <c:v>2012</c:v>
                </c:pt>
                <c:pt idx="1057">
                  <c:v>2012</c:v>
                </c:pt>
                <c:pt idx="1058">
                  <c:v>2012</c:v>
                </c:pt>
                <c:pt idx="1059">
                  <c:v>2012</c:v>
                </c:pt>
                <c:pt idx="1060">
                  <c:v>2012</c:v>
                </c:pt>
                <c:pt idx="1061">
                  <c:v>2012</c:v>
                </c:pt>
                <c:pt idx="1062">
                  <c:v>2012</c:v>
                </c:pt>
                <c:pt idx="1063">
                  <c:v>2012</c:v>
                </c:pt>
                <c:pt idx="1064">
                  <c:v>2012</c:v>
                </c:pt>
                <c:pt idx="1065">
                  <c:v>2012</c:v>
                </c:pt>
                <c:pt idx="1066">
                  <c:v>2012</c:v>
                </c:pt>
                <c:pt idx="1067">
                  <c:v>2012</c:v>
                </c:pt>
                <c:pt idx="1068">
                  <c:v>2012</c:v>
                </c:pt>
                <c:pt idx="1069">
                  <c:v>2012</c:v>
                </c:pt>
                <c:pt idx="1070">
                  <c:v>2012</c:v>
                </c:pt>
                <c:pt idx="1071">
                  <c:v>2012</c:v>
                </c:pt>
                <c:pt idx="1072">
                  <c:v>2012</c:v>
                </c:pt>
                <c:pt idx="1073">
                  <c:v>2012</c:v>
                </c:pt>
                <c:pt idx="1074">
                  <c:v>2012</c:v>
                </c:pt>
                <c:pt idx="1075">
                  <c:v>2012</c:v>
                </c:pt>
                <c:pt idx="1076">
                  <c:v>2012</c:v>
                </c:pt>
                <c:pt idx="1077">
                  <c:v>2012</c:v>
                </c:pt>
                <c:pt idx="1078">
                  <c:v>2012</c:v>
                </c:pt>
                <c:pt idx="1079">
                  <c:v>2012</c:v>
                </c:pt>
                <c:pt idx="1080">
                  <c:v>2012</c:v>
                </c:pt>
                <c:pt idx="1081">
                  <c:v>2012</c:v>
                </c:pt>
                <c:pt idx="1082">
                  <c:v>2012</c:v>
                </c:pt>
                <c:pt idx="1083">
                  <c:v>2012</c:v>
                </c:pt>
                <c:pt idx="1084">
                  <c:v>2012</c:v>
                </c:pt>
                <c:pt idx="1085">
                  <c:v>2012</c:v>
                </c:pt>
                <c:pt idx="1086">
                  <c:v>2012</c:v>
                </c:pt>
                <c:pt idx="1087">
                  <c:v>2012</c:v>
                </c:pt>
                <c:pt idx="1088">
                  <c:v>2012</c:v>
                </c:pt>
                <c:pt idx="1089">
                  <c:v>2012</c:v>
                </c:pt>
                <c:pt idx="1090">
                  <c:v>2013</c:v>
                </c:pt>
                <c:pt idx="1091">
                  <c:v>2013</c:v>
                </c:pt>
                <c:pt idx="1092">
                  <c:v>2013</c:v>
                </c:pt>
                <c:pt idx="1093">
                  <c:v>2013</c:v>
                </c:pt>
                <c:pt idx="1094">
                  <c:v>2013</c:v>
                </c:pt>
                <c:pt idx="1095">
                  <c:v>2013</c:v>
                </c:pt>
                <c:pt idx="1096">
                  <c:v>2013</c:v>
                </c:pt>
                <c:pt idx="1097">
                  <c:v>2013</c:v>
                </c:pt>
                <c:pt idx="1098">
                  <c:v>2013</c:v>
                </c:pt>
                <c:pt idx="1099">
                  <c:v>2013</c:v>
                </c:pt>
                <c:pt idx="1100">
                  <c:v>2013</c:v>
                </c:pt>
                <c:pt idx="1101">
                  <c:v>2013</c:v>
                </c:pt>
                <c:pt idx="1102">
                  <c:v>2013</c:v>
                </c:pt>
                <c:pt idx="1103">
                  <c:v>2013</c:v>
                </c:pt>
                <c:pt idx="1104">
                  <c:v>2013</c:v>
                </c:pt>
                <c:pt idx="1105">
                  <c:v>2013</c:v>
                </c:pt>
                <c:pt idx="1106">
                  <c:v>2013</c:v>
                </c:pt>
                <c:pt idx="1107">
                  <c:v>2013</c:v>
                </c:pt>
                <c:pt idx="1108">
                  <c:v>2013</c:v>
                </c:pt>
                <c:pt idx="1109">
                  <c:v>2013</c:v>
                </c:pt>
                <c:pt idx="1110">
                  <c:v>2013</c:v>
                </c:pt>
                <c:pt idx="1111">
                  <c:v>2013</c:v>
                </c:pt>
                <c:pt idx="1112">
                  <c:v>2013</c:v>
                </c:pt>
                <c:pt idx="1113">
                  <c:v>2013</c:v>
                </c:pt>
                <c:pt idx="1114">
                  <c:v>2013</c:v>
                </c:pt>
                <c:pt idx="1115">
                  <c:v>2013</c:v>
                </c:pt>
                <c:pt idx="1116">
                  <c:v>2013</c:v>
                </c:pt>
                <c:pt idx="1117">
                  <c:v>2013</c:v>
                </c:pt>
                <c:pt idx="1118">
                  <c:v>2013</c:v>
                </c:pt>
                <c:pt idx="1119">
                  <c:v>2013</c:v>
                </c:pt>
                <c:pt idx="1120">
                  <c:v>2013</c:v>
                </c:pt>
                <c:pt idx="1121">
                  <c:v>2013</c:v>
                </c:pt>
                <c:pt idx="1122">
                  <c:v>2013</c:v>
                </c:pt>
                <c:pt idx="1123">
                  <c:v>2013</c:v>
                </c:pt>
                <c:pt idx="1124">
                  <c:v>2013</c:v>
                </c:pt>
                <c:pt idx="1125">
                  <c:v>2013</c:v>
                </c:pt>
                <c:pt idx="1126">
                  <c:v>2013</c:v>
                </c:pt>
                <c:pt idx="1127">
                  <c:v>2013</c:v>
                </c:pt>
                <c:pt idx="1128">
                  <c:v>2013</c:v>
                </c:pt>
                <c:pt idx="1129">
                  <c:v>2013</c:v>
                </c:pt>
                <c:pt idx="1130">
                  <c:v>2013</c:v>
                </c:pt>
                <c:pt idx="1131">
                  <c:v>2013</c:v>
                </c:pt>
                <c:pt idx="1132">
                  <c:v>2013</c:v>
                </c:pt>
                <c:pt idx="1133">
                  <c:v>2013</c:v>
                </c:pt>
                <c:pt idx="1134">
                  <c:v>2013</c:v>
                </c:pt>
                <c:pt idx="1135">
                  <c:v>2013</c:v>
                </c:pt>
                <c:pt idx="1136">
                  <c:v>2013</c:v>
                </c:pt>
                <c:pt idx="1137">
                  <c:v>2013</c:v>
                </c:pt>
                <c:pt idx="1138">
                  <c:v>2013</c:v>
                </c:pt>
                <c:pt idx="1139">
                  <c:v>2013</c:v>
                </c:pt>
                <c:pt idx="1140">
                  <c:v>2013</c:v>
                </c:pt>
                <c:pt idx="1141">
                  <c:v>2013</c:v>
                </c:pt>
                <c:pt idx="1142">
                  <c:v>2014</c:v>
                </c:pt>
                <c:pt idx="1143">
                  <c:v>2014</c:v>
                </c:pt>
                <c:pt idx="1144">
                  <c:v>2014</c:v>
                </c:pt>
                <c:pt idx="1145">
                  <c:v>2014</c:v>
                </c:pt>
                <c:pt idx="1146">
                  <c:v>2014</c:v>
                </c:pt>
                <c:pt idx="1147">
                  <c:v>2014</c:v>
                </c:pt>
                <c:pt idx="1148">
                  <c:v>2014</c:v>
                </c:pt>
                <c:pt idx="1149">
                  <c:v>2014</c:v>
                </c:pt>
                <c:pt idx="1150">
                  <c:v>2014</c:v>
                </c:pt>
                <c:pt idx="1151">
                  <c:v>2014</c:v>
                </c:pt>
                <c:pt idx="1152">
                  <c:v>2014</c:v>
                </c:pt>
                <c:pt idx="1153">
                  <c:v>2014</c:v>
                </c:pt>
                <c:pt idx="1154">
                  <c:v>2014</c:v>
                </c:pt>
                <c:pt idx="1155">
                  <c:v>2014</c:v>
                </c:pt>
                <c:pt idx="1156">
                  <c:v>2014</c:v>
                </c:pt>
                <c:pt idx="1157">
                  <c:v>2014</c:v>
                </c:pt>
                <c:pt idx="1158">
                  <c:v>2014</c:v>
                </c:pt>
                <c:pt idx="1159">
                  <c:v>2014</c:v>
                </c:pt>
                <c:pt idx="1160">
                  <c:v>2014</c:v>
                </c:pt>
                <c:pt idx="1161">
                  <c:v>2014</c:v>
                </c:pt>
                <c:pt idx="1162">
                  <c:v>2014</c:v>
                </c:pt>
                <c:pt idx="1163">
                  <c:v>2014</c:v>
                </c:pt>
                <c:pt idx="1164">
                  <c:v>2014</c:v>
                </c:pt>
                <c:pt idx="1165">
                  <c:v>2014</c:v>
                </c:pt>
                <c:pt idx="1166">
                  <c:v>2014</c:v>
                </c:pt>
                <c:pt idx="1167">
                  <c:v>2014</c:v>
                </c:pt>
                <c:pt idx="1168">
                  <c:v>2014</c:v>
                </c:pt>
                <c:pt idx="1169">
                  <c:v>2014</c:v>
                </c:pt>
                <c:pt idx="1170">
                  <c:v>2014</c:v>
                </c:pt>
                <c:pt idx="1171">
                  <c:v>2014</c:v>
                </c:pt>
                <c:pt idx="1172">
                  <c:v>2014</c:v>
                </c:pt>
                <c:pt idx="1173">
                  <c:v>2014</c:v>
                </c:pt>
                <c:pt idx="1174">
                  <c:v>2014</c:v>
                </c:pt>
                <c:pt idx="1175">
                  <c:v>2014</c:v>
                </c:pt>
                <c:pt idx="1176">
                  <c:v>2014</c:v>
                </c:pt>
                <c:pt idx="1177">
                  <c:v>2014</c:v>
                </c:pt>
                <c:pt idx="1178">
                  <c:v>2014</c:v>
                </c:pt>
                <c:pt idx="1179">
                  <c:v>2014</c:v>
                </c:pt>
                <c:pt idx="1180">
                  <c:v>2014</c:v>
                </c:pt>
                <c:pt idx="1181">
                  <c:v>2014</c:v>
                </c:pt>
                <c:pt idx="1182">
                  <c:v>2014</c:v>
                </c:pt>
                <c:pt idx="1183">
                  <c:v>2014</c:v>
                </c:pt>
                <c:pt idx="1184">
                  <c:v>2014</c:v>
                </c:pt>
                <c:pt idx="1185">
                  <c:v>2014</c:v>
                </c:pt>
                <c:pt idx="1186">
                  <c:v>2014</c:v>
                </c:pt>
                <c:pt idx="1187">
                  <c:v>2014</c:v>
                </c:pt>
                <c:pt idx="1188">
                  <c:v>2014</c:v>
                </c:pt>
                <c:pt idx="1189">
                  <c:v>2014</c:v>
                </c:pt>
                <c:pt idx="1190">
                  <c:v>2014</c:v>
                </c:pt>
                <c:pt idx="1191">
                  <c:v>2014</c:v>
                </c:pt>
                <c:pt idx="1192">
                  <c:v>2014</c:v>
                </c:pt>
                <c:pt idx="1193">
                  <c:v>2014</c:v>
                </c:pt>
                <c:pt idx="1194">
                  <c:v>2015</c:v>
                </c:pt>
                <c:pt idx="1195">
                  <c:v>2015</c:v>
                </c:pt>
                <c:pt idx="1196">
                  <c:v>2015</c:v>
                </c:pt>
                <c:pt idx="1197">
                  <c:v>2015</c:v>
                </c:pt>
                <c:pt idx="1198">
                  <c:v>2015</c:v>
                </c:pt>
                <c:pt idx="1199">
                  <c:v>2015</c:v>
                </c:pt>
                <c:pt idx="1200">
                  <c:v>2015</c:v>
                </c:pt>
                <c:pt idx="1201">
                  <c:v>2015</c:v>
                </c:pt>
                <c:pt idx="1202">
                  <c:v>2015</c:v>
                </c:pt>
                <c:pt idx="1203">
                  <c:v>2015</c:v>
                </c:pt>
                <c:pt idx="1204">
                  <c:v>2015</c:v>
                </c:pt>
                <c:pt idx="1205">
                  <c:v>2015</c:v>
                </c:pt>
                <c:pt idx="1206">
                  <c:v>2015</c:v>
                </c:pt>
                <c:pt idx="1207">
                  <c:v>2015</c:v>
                </c:pt>
                <c:pt idx="1208">
                  <c:v>2015</c:v>
                </c:pt>
                <c:pt idx="1209">
                  <c:v>2015</c:v>
                </c:pt>
                <c:pt idx="1210">
                  <c:v>2015</c:v>
                </c:pt>
                <c:pt idx="1211">
                  <c:v>2015</c:v>
                </c:pt>
                <c:pt idx="1212">
                  <c:v>2015</c:v>
                </c:pt>
                <c:pt idx="1213">
                  <c:v>2015</c:v>
                </c:pt>
                <c:pt idx="1214">
                  <c:v>2015</c:v>
                </c:pt>
                <c:pt idx="1215">
                  <c:v>2015</c:v>
                </c:pt>
                <c:pt idx="1216">
                  <c:v>2015</c:v>
                </c:pt>
                <c:pt idx="1217">
                  <c:v>2015</c:v>
                </c:pt>
                <c:pt idx="1218">
                  <c:v>2015</c:v>
                </c:pt>
                <c:pt idx="1219">
                  <c:v>2015</c:v>
                </c:pt>
                <c:pt idx="1220">
                  <c:v>2015</c:v>
                </c:pt>
                <c:pt idx="1221">
                  <c:v>2015</c:v>
                </c:pt>
                <c:pt idx="1222">
                  <c:v>2015</c:v>
                </c:pt>
                <c:pt idx="1223">
                  <c:v>2015</c:v>
                </c:pt>
                <c:pt idx="1224">
                  <c:v>2015</c:v>
                </c:pt>
                <c:pt idx="1225">
                  <c:v>2015</c:v>
                </c:pt>
                <c:pt idx="1226">
                  <c:v>2015</c:v>
                </c:pt>
                <c:pt idx="1227">
                  <c:v>2015</c:v>
                </c:pt>
                <c:pt idx="1228">
                  <c:v>2015</c:v>
                </c:pt>
                <c:pt idx="1229">
                  <c:v>2015</c:v>
                </c:pt>
                <c:pt idx="1230">
                  <c:v>2015</c:v>
                </c:pt>
                <c:pt idx="1231">
                  <c:v>2015</c:v>
                </c:pt>
                <c:pt idx="1232">
                  <c:v>2015</c:v>
                </c:pt>
                <c:pt idx="1233">
                  <c:v>2015</c:v>
                </c:pt>
                <c:pt idx="1234">
                  <c:v>2015</c:v>
                </c:pt>
                <c:pt idx="1235">
                  <c:v>2015</c:v>
                </c:pt>
                <c:pt idx="1236">
                  <c:v>2015</c:v>
                </c:pt>
                <c:pt idx="1237">
                  <c:v>2015</c:v>
                </c:pt>
                <c:pt idx="1238">
                  <c:v>2015</c:v>
                </c:pt>
                <c:pt idx="1239">
                  <c:v>2015</c:v>
                </c:pt>
                <c:pt idx="1240">
                  <c:v>2015</c:v>
                </c:pt>
                <c:pt idx="1241">
                  <c:v>2015</c:v>
                </c:pt>
                <c:pt idx="1242">
                  <c:v>2015</c:v>
                </c:pt>
                <c:pt idx="1243">
                  <c:v>2015</c:v>
                </c:pt>
                <c:pt idx="1244">
                  <c:v>2015</c:v>
                </c:pt>
                <c:pt idx="1245">
                  <c:v>2015</c:v>
                </c:pt>
                <c:pt idx="1246">
                  <c:v>2016</c:v>
                </c:pt>
                <c:pt idx="1247">
                  <c:v>2016</c:v>
                </c:pt>
                <c:pt idx="1248">
                  <c:v>2016</c:v>
                </c:pt>
                <c:pt idx="1249">
                  <c:v>2016</c:v>
                </c:pt>
                <c:pt idx="1250">
                  <c:v>2016</c:v>
                </c:pt>
                <c:pt idx="1251">
                  <c:v>2016</c:v>
                </c:pt>
                <c:pt idx="1252">
                  <c:v>2016</c:v>
                </c:pt>
                <c:pt idx="1253">
                  <c:v>2016</c:v>
                </c:pt>
                <c:pt idx="1254">
                  <c:v>2016</c:v>
                </c:pt>
                <c:pt idx="1255">
                  <c:v>2016</c:v>
                </c:pt>
                <c:pt idx="1256">
                  <c:v>2016</c:v>
                </c:pt>
                <c:pt idx="1257">
                  <c:v>2016</c:v>
                </c:pt>
                <c:pt idx="1258">
                  <c:v>2016</c:v>
                </c:pt>
                <c:pt idx="1259">
                  <c:v>2016</c:v>
                </c:pt>
                <c:pt idx="1260">
                  <c:v>2016</c:v>
                </c:pt>
                <c:pt idx="1261">
                  <c:v>2016</c:v>
                </c:pt>
                <c:pt idx="1262">
                  <c:v>2016</c:v>
                </c:pt>
                <c:pt idx="1263">
                  <c:v>2016</c:v>
                </c:pt>
                <c:pt idx="1264">
                  <c:v>2016</c:v>
                </c:pt>
                <c:pt idx="1265">
                  <c:v>2016</c:v>
                </c:pt>
                <c:pt idx="1266">
                  <c:v>2016</c:v>
                </c:pt>
                <c:pt idx="1267">
                  <c:v>2016</c:v>
                </c:pt>
                <c:pt idx="1268">
                  <c:v>2016</c:v>
                </c:pt>
                <c:pt idx="1269">
                  <c:v>2016</c:v>
                </c:pt>
                <c:pt idx="1270">
                  <c:v>2016</c:v>
                </c:pt>
                <c:pt idx="1271">
                  <c:v>2016</c:v>
                </c:pt>
                <c:pt idx="1272">
                  <c:v>2016</c:v>
                </c:pt>
                <c:pt idx="1273">
                  <c:v>2016</c:v>
                </c:pt>
                <c:pt idx="1274">
                  <c:v>2016</c:v>
                </c:pt>
                <c:pt idx="1275">
                  <c:v>2016</c:v>
                </c:pt>
                <c:pt idx="1276">
                  <c:v>2016</c:v>
                </c:pt>
                <c:pt idx="1277">
                  <c:v>2016</c:v>
                </c:pt>
                <c:pt idx="1278">
                  <c:v>2016</c:v>
                </c:pt>
                <c:pt idx="1279">
                  <c:v>2016</c:v>
                </c:pt>
                <c:pt idx="1280">
                  <c:v>2016</c:v>
                </c:pt>
                <c:pt idx="1281">
                  <c:v>2016</c:v>
                </c:pt>
                <c:pt idx="1282">
                  <c:v>2016</c:v>
                </c:pt>
                <c:pt idx="1283">
                  <c:v>2016</c:v>
                </c:pt>
                <c:pt idx="1284">
                  <c:v>2016</c:v>
                </c:pt>
                <c:pt idx="1285">
                  <c:v>2016</c:v>
                </c:pt>
                <c:pt idx="1286">
                  <c:v>2016</c:v>
                </c:pt>
                <c:pt idx="1287">
                  <c:v>2016</c:v>
                </c:pt>
                <c:pt idx="1288">
                  <c:v>2016</c:v>
                </c:pt>
                <c:pt idx="1289">
                  <c:v>2016</c:v>
                </c:pt>
                <c:pt idx="1290">
                  <c:v>2016</c:v>
                </c:pt>
                <c:pt idx="1291">
                  <c:v>2016</c:v>
                </c:pt>
                <c:pt idx="1292">
                  <c:v>2016</c:v>
                </c:pt>
                <c:pt idx="1293">
                  <c:v>2016</c:v>
                </c:pt>
                <c:pt idx="1294">
                  <c:v>2016</c:v>
                </c:pt>
                <c:pt idx="1295">
                  <c:v>2016</c:v>
                </c:pt>
                <c:pt idx="1296">
                  <c:v>2016</c:v>
                </c:pt>
                <c:pt idx="1297">
                  <c:v>2016</c:v>
                </c:pt>
                <c:pt idx="1298">
                  <c:v>2017</c:v>
                </c:pt>
                <c:pt idx="1299">
                  <c:v>2017</c:v>
                </c:pt>
                <c:pt idx="1300">
                  <c:v>2017</c:v>
                </c:pt>
                <c:pt idx="1301">
                  <c:v>2017</c:v>
                </c:pt>
                <c:pt idx="1302">
                  <c:v>2017</c:v>
                </c:pt>
                <c:pt idx="1303">
                  <c:v>2017</c:v>
                </c:pt>
                <c:pt idx="1304">
                  <c:v>2017</c:v>
                </c:pt>
                <c:pt idx="1305">
                  <c:v>2017</c:v>
                </c:pt>
                <c:pt idx="1306">
                  <c:v>2017</c:v>
                </c:pt>
                <c:pt idx="1307">
                  <c:v>2017</c:v>
                </c:pt>
                <c:pt idx="1308">
                  <c:v>2017</c:v>
                </c:pt>
                <c:pt idx="1309">
                  <c:v>2017</c:v>
                </c:pt>
                <c:pt idx="1310">
                  <c:v>2017</c:v>
                </c:pt>
                <c:pt idx="1311">
                  <c:v>2017</c:v>
                </c:pt>
                <c:pt idx="1312">
                  <c:v>2017</c:v>
                </c:pt>
                <c:pt idx="1313">
                  <c:v>2017</c:v>
                </c:pt>
                <c:pt idx="1314">
                  <c:v>2017</c:v>
                </c:pt>
                <c:pt idx="1315">
                  <c:v>2017</c:v>
                </c:pt>
                <c:pt idx="1316">
                  <c:v>2017</c:v>
                </c:pt>
                <c:pt idx="1317">
                  <c:v>2017</c:v>
                </c:pt>
                <c:pt idx="1318">
                  <c:v>2017</c:v>
                </c:pt>
                <c:pt idx="1319">
                  <c:v>2017</c:v>
                </c:pt>
                <c:pt idx="1320">
                  <c:v>2017</c:v>
                </c:pt>
                <c:pt idx="1321">
                  <c:v>2017</c:v>
                </c:pt>
                <c:pt idx="1322">
                  <c:v>2017</c:v>
                </c:pt>
                <c:pt idx="1323">
                  <c:v>2017</c:v>
                </c:pt>
                <c:pt idx="1324">
                  <c:v>2017</c:v>
                </c:pt>
                <c:pt idx="1325">
                  <c:v>2017</c:v>
                </c:pt>
                <c:pt idx="1326">
                  <c:v>2017</c:v>
                </c:pt>
                <c:pt idx="1327">
                  <c:v>2017</c:v>
                </c:pt>
                <c:pt idx="1328">
                  <c:v>2017</c:v>
                </c:pt>
                <c:pt idx="1329">
                  <c:v>2017</c:v>
                </c:pt>
                <c:pt idx="1330">
                  <c:v>2017</c:v>
                </c:pt>
                <c:pt idx="1331">
                  <c:v>2017</c:v>
                </c:pt>
                <c:pt idx="1332">
                  <c:v>2017</c:v>
                </c:pt>
                <c:pt idx="1333">
                  <c:v>2017</c:v>
                </c:pt>
                <c:pt idx="1334">
                  <c:v>2017</c:v>
                </c:pt>
                <c:pt idx="1335">
                  <c:v>2017</c:v>
                </c:pt>
                <c:pt idx="1336">
                  <c:v>2017</c:v>
                </c:pt>
                <c:pt idx="1337">
                  <c:v>2017</c:v>
                </c:pt>
                <c:pt idx="1338">
                  <c:v>2017</c:v>
                </c:pt>
                <c:pt idx="1339">
                  <c:v>2017</c:v>
                </c:pt>
                <c:pt idx="1340">
                  <c:v>2017</c:v>
                </c:pt>
                <c:pt idx="1341">
                  <c:v>2017</c:v>
                </c:pt>
                <c:pt idx="1342">
                  <c:v>2017</c:v>
                </c:pt>
                <c:pt idx="1343">
                  <c:v>2017</c:v>
                </c:pt>
                <c:pt idx="1344">
                  <c:v>2017</c:v>
                </c:pt>
                <c:pt idx="1345">
                  <c:v>2017</c:v>
                </c:pt>
                <c:pt idx="1346">
                  <c:v>2017</c:v>
                </c:pt>
                <c:pt idx="1347">
                  <c:v>2017</c:v>
                </c:pt>
                <c:pt idx="1348">
                  <c:v>2017</c:v>
                </c:pt>
                <c:pt idx="1349">
                  <c:v>2017</c:v>
                </c:pt>
                <c:pt idx="1350" formatCode="0">
                  <c:v>2018</c:v>
                </c:pt>
                <c:pt idx="1351">
                  <c:v>2018</c:v>
                </c:pt>
                <c:pt idx="1352">
                  <c:v>2018</c:v>
                </c:pt>
                <c:pt idx="1353">
                  <c:v>2018</c:v>
                </c:pt>
                <c:pt idx="1354">
                  <c:v>2018</c:v>
                </c:pt>
                <c:pt idx="1355">
                  <c:v>2018</c:v>
                </c:pt>
                <c:pt idx="1356">
                  <c:v>2018</c:v>
                </c:pt>
                <c:pt idx="1357">
                  <c:v>2018</c:v>
                </c:pt>
                <c:pt idx="1358">
                  <c:v>2018</c:v>
                </c:pt>
                <c:pt idx="1359">
                  <c:v>2018</c:v>
                </c:pt>
                <c:pt idx="1360">
                  <c:v>2018</c:v>
                </c:pt>
                <c:pt idx="1361">
                  <c:v>2018</c:v>
                </c:pt>
                <c:pt idx="1362">
                  <c:v>2018</c:v>
                </c:pt>
                <c:pt idx="1363">
                  <c:v>2018</c:v>
                </c:pt>
                <c:pt idx="1364">
                  <c:v>2018</c:v>
                </c:pt>
                <c:pt idx="1365">
                  <c:v>2018</c:v>
                </c:pt>
                <c:pt idx="1366">
                  <c:v>2018</c:v>
                </c:pt>
                <c:pt idx="1367">
                  <c:v>2018</c:v>
                </c:pt>
                <c:pt idx="1368">
                  <c:v>2018</c:v>
                </c:pt>
                <c:pt idx="1369">
                  <c:v>2018</c:v>
                </c:pt>
                <c:pt idx="1370">
                  <c:v>2018</c:v>
                </c:pt>
                <c:pt idx="1371">
                  <c:v>2018</c:v>
                </c:pt>
                <c:pt idx="1372">
                  <c:v>2018</c:v>
                </c:pt>
                <c:pt idx="1373">
                  <c:v>2018</c:v>
                </c:pt>
                <c:pt idx="1374">
                  <c:v>2018</c:v>
                </c:pt>
                <c:pt idx="1375">
                  <c:v>2018</c:v>
                </c:pt>
                <c:pt idx="1376">
                  <c:v>2018</c:v>
                </c:pt>
                <c:pt idx="1377">
                  <c:v>2018</c:v>
                </c:pt>
                <c:pt idx="1378">
                  <c:v>2018</c:v>
                </c:pt>
                <c:pt idx="1379">
                  <c:v>2018</c:v>
                </c:pt>
                <c:pt idx="1380">
                  <c:v>2018</c:v>
                </c:pt>
                <c:pt idx="1381">
                  <c:v>2018</c:v>
                </c:pt>
                <c:pt idx="1382">
                  <c:v>2018</c:v>
                </c:pt>
                <c:pt idx="1383">
                  <c:v>2018</c:v>
                </c:pt>
                <c:pt idx="1384">
                  <c:v>2018</c:v>
                </c:pt>
                <c:pt idx="1385">
                  <c:v>2018</c:v>
                </c:pt>
                <c:pt idx="1386">
                  <c:v>2018</c:v>
                </c:pt>
                <c:pt idx="1387">
                  <c:v>2018</c:v>
                </c:pt>
                <c:pt idx="1388">
                  <c:v>2018</c:v>
                </c:pt>
                <c:pt idx="1389">
                  <c:v>2018</c:v>
                </c:pt>
                <c:pt idx="1390">
                  <c:v>2018</c:v>
                </c:pt>
                <c:pt idx="1391">
                  <c:v>2018</c:v>
                </c:pt>
                <c:pt idx="1392">
                  <c:v>2018</c:v>
                </c:pt>
                <c:pt idx="1393">
                  <c:v>2018</c:v>
                </c:pt>
                <c:pt idx="1394">
                  <c:v>2018</c:v>
                </c:pt>
                <c:pt idx="1395">
                  <c:v>2018</c:v>
                </c:pt>
                <c:pt idx="1396">
                  <c:v>2018</c:v>
                </c:pt>
                <c:pt idx="1397">
                  <c:v>2018</c:v>
                </c:pt>
                <c:pt idx="1398">
                  <c:v>2018</c:v>
                </c:pt>
                <c:pt idx="1399">
                  <c:v>2018</c:v>
                </c:pt>
                <c:pt idx="1400">
                  <c:v>2018</c:v>
                </c:pt>
                <c:pt idx="1401">
                  <c:v>2018</c:v>
                </c:pt>
                <c:pt idx="1402">
                  <c:v>2019</c:v>
                </c:pt>
                <c:pt idx="1403">
                  <c:v>2019</c:v>
                </c:pt>
                <c:pt idx="1404">
                  <c:v>2019</c:v>
                </c:pt>
                <c:pt idx="1405">
                  <c:v>2019</c:v>
                </c:pt>
                <c:pt idx="1406">
                  <c:v>2019</c:v>
                </c:pt>
                <c:pt idx="1407">
                  <c:v>2019</c:v>
                </c:pt>
                <c:pt idx="1408">
                  <c:v>2019</c:v>
                </c:pt>
                <c:pt idx="1409">
                  <c:v>2019</c:v>
                </c:pt>
                <c:pt idx="1410">
                  <c:v>2019</c:v>
                </c:pt>
                <c:pt idx="1411">
                  <c:v>2019</c:v>
                </c:pt>
                <c:pt idx="1412">
                  <c:v>2019</c:v>
                </c:pt>
                <c:pt idx="1413">
                  <c:v>2019</c:v>
                </c:pt>
                <c:pt idx="1414">
                  <c:v>2019</c:v>
                </c:pt>
                <c:pt idx="1415">
                  <c:v>2019</c:v>
                </c:pt>
                <c:pt idx="1416">
                  <c:v>2019</c:v>
                </c:pt>
                <c:pt idx="1417">
                  <c:v>2019</c:v>
                </c:pt>
                <c:pt idx="1418">
                  <c:v>2019</c:v>
                </c:pt>
                <c:pt idx="1419">
                  <c:v>2019</c:v>
                </c:pt>
                <c:pt idx="1420">
                  <c:v>2019</c:v>
                </c:pt>
                <c:pt idx="1421">
                  <c:v>2019</c:v>
                </c:pt>
                <c:pt idx="1422">
                  <c:v>2019</c:v>
                </c:pt>
                <c:pt idx="1423">
                  <c:v>2019</c:v>
                </c:pt>
                <c:pt idx="1424">
                  <c:v>2019</c:v>
                </c:pt>
                <c:pt idx="1425">
                  <c:v>2019</c:v>
                </c:pt>
                <c:pt idx="1426">
                  <c:v>2019</c:v>
                </c:pt>
                <c:pt idx="1427">
                  <c:v>2019</c:v>
                </c:pt>
                <c:pt idx="1428">
                  <c:v>2019</c:v>
                </c:pt>
                <c:pt idx="1429">
                  <c:v>2019</c:v>
                </c:pt>
                <c:pt idx="1430">
                  <c:v>2019</c:v>
                </c:pt>
                <c:pt idx="1431">
                  <c:v>2019</c:v>
                </c:pt>
                <c:pt idx="1432">
                  <c:v>2019</c:v>
                </c:pt>
                <c:pt idx="1433">
                  <c:v>2019</c:v>
                </c:pt>
                <c:pt idx="1434">
                  <c:v>2019</c:v>
                </c:pt>
                <c:pt idx="1435">
                  <c:v>2019</c:v>
                </c:pt>
                <c:pt idx="1436">
                  <c:v>2019</c:v>
                </c:pt>
                <c:pt idx="1437">
                  <c:v>2019</c:v>
                </c:pt>
                <c:pt idx="1438">
                  <c:v>2019</c:v>
                </c:pt>
                <c:pt idx="1439">
                  <c:v>2019</c:v>
                </c:pt>
                <c:pt idx="1440">
                  <c:v>2019</c:v>
                </c:pt>
                <c:pt idx="1441">
                  <c:v>2019</c:v>
                </c:pt>
                <c:pt idx="1442">
                  <c:v>2019</c:v>
                </c:pt>
                <c:pt idx="1443">
                  <c:v>2019</c:v>
                </c:pt>
                <c:pt idx="1444">
                  <c:v>2019</c:v>
                </c:pt>
                <c:pt idx="1445">
                  <c:v>2019</c:v>
                </c:pt>
                <c:pt idx="1446">
                  <c:v>2019</c:v>
                </c:pt>
                <c:pt idx="1447">
                  <c:v>2019</c:v>
                </c:pt>
                <c:pt idx="1448">
                  <c:v>2019</c:v>
                </c:pt>
                <c:pt idx="1449">
                  <c:v>2019</c:v>
                </c:pt>
                <c:pt idx="1450">
                  <c:v>2019</c:v>
                </c:pt>
                <c:pt idx="1451">
                  <c:v>2019</c:v>
                </c:pt>
                <c:pt idx="1452">
                  <c:v>2019</c:v>
                </c:pt>
                <c:pt idx="1453">
                  <c:v>2019</c:v>
                </c:pt>
                <c:pt idx="1454">
                  <c:v>2020</c:v>
                </c:pt>
                <c:pt idx="1455">
                  <c:v>2020</c:v>
                </c:pt>
                <c:pt idx="1456">
                  <c:v>2020</c:v>
                </c:pt>
                <c:pt idx="1457">
                  <c:v>2020</c:v>
                </c:pt>
                <c:pt idx="1458">
                  <c:v>2020</c:v>
                </c:pt>
                <c:pt idx="1459">
                  <c:v>2020</c:v>
                </c:pt>
                <c:pt idx="1460">
                  <c:v>2020</c:v>
                </c:pt>
                <c:pt idx="1461">
                  <c:v>2020</c:v>
                </c:pt>
                <c:pt idx="1462">
                  <c:v>2020</c:v>
                </c:pt>
                <c:pt idx="1463">
                  <c:v>2020</c:v>
                </c:pt>
                <c:pt idx="1464">
                  <c:v>2020</c:v>
                </c:pt>
                <c:pt idx="1465">
                  <c:v>2020</c:v>
                </c:pt>
                <c:pt idx="1466">
                  <c:v>2020</c:v>
                </c:pt>
                <c:pt idx="1467">
                  <c:v>2020</c:v>
                </c:pt>
                <c:pt idx="1468">
                  <c:v>2020</c:v>
                </c:pt>
                <c:pt idx="1469">
                  <c:v>2020</c:v>
                </c:pt>
                <c:pt idx="1470">
                  <c:v>2020</c:v>
                </c:pt>
                <c:pt idx="1471">
                  <c:v>2020</c:v>
                </c:pt>
                <c:pt idx="1472">
                  <c:v>2020</c:v>
                </c:pt>
                <c:pt idx="1473">
                  <c:v>2020</c:v>
                </c:pt>
                <c:pt idx="1474">
                  <c:v>2020</c:v>
                </c:pt>
                <c:pt idx="1475">
                  <c:v>2020</c:v>
                </c:pt>
                <c:pt idx="1476">
                  <c:v>2020</c:v>
                </c:pt>
                <c:pt idx="1477">
                  <c:v>2020</c:v>
                </c:pt>
                <c:pt idx="1478">
                  <c:v>2020</c:v>
                </c:pt>
                <c:pt idx="1479">
                  <c:v>2020</c:v>
                </c:pt>
                <c:pt idx="1480">
                  <c:v>2020</c:v>
                </c:pt>
                <c:pt idx="1481">
                  <c:v>2020</c:v>
                </c:pt>
                <c:pt idx="1482">
                  <c:v>2020</c:v>
                </c:pt>
                <c:pt idx="1483">
                  <c:v>2020</c:v>
                </c:pt>
                <c:pt idx="1484">
                  <c:v>2020</c:v>
                </c:pt>
                <c:pt idx="1485">
                  <c:v>2020</c:v>
                </c:pt>
                <c:pt idx="1486">
                  <c:v>2020</c:v>
                </c:pt>
                <c:pt idx="1487">
                  <c:v>2020</c:v>
                </c:pt>
                <c:pt idx="1488">
                  <c:v>2020</c:v>
                </c:pt>
                <c:pt idx="1489">
                  <c:v>2020</c:v>
                </c:pt>
                <c:pt idx="1490">
                  <c:v>2020</c:v>
                </c:pt>
                <c:pt idx="1491">
                  <c:v>2020</c:v>
                </c:pt>
                <c:pt idx="1492">
                  <c:v>2020</c:v>
                </c:pt>
                <c:pt idx="1493">
                  <c:v>2020</c:v>
                </c:pt>
                <c:pt idx="1494">
                  <c:v>2020</c:v>
                </c:pt>
                <c:pt idx="1495">
                  <c:v>2020</c:v>
                </c:pt>
                <c:pt idx="1496">
                  <c:v>2020</c:v>
                </c:pt>
                <c:pt idx="1497">
                  <c:v>2020</c:v>
                </c:pt>
                <c:pt idx="1498">
                  <c:v>2020</c:v>
                </c:pt>
                <c:pt idx="1499">
                  <c:v>2020</c:v>
                </c:pt>
                <c:pt idx="1500">
                  <c:v>2020</c:v>
                </c:pt>
                <c:pt idx="1501">
                  <c:v>2020</c:v>
                </c:pt>
                <c:pt idx="1502">
                  <c:v>2020</c:v>
                </c:pt>
                <c:pt idx="1503">
                  <c:v>2020</c:v>
                </c:pt>
                <c:pt idx="1504">
                  <c:v>2020</c:v>
                </c:pt>
                <c:pt idx="1505">
                  <c:v>2020</c:v>
                </c:pt>
                <c:pt idx="1506">
                  <c:v>2021</c:v>
                </c:pt>
                <c:pt idx="1507">
                  <c:v>2021</c:v>
                </c:pt>
                <c:pt idx="1508">
                  <c:v>2021</c:v>
                </c:pt>
                <c:pt idx="1509">
                  <c:v>2021</c:v>
                </c:pt>
                <c:pt idx="1510">
                  <c:v>2021</c:v>
                </c:pt>
                <c:pt idx="1511">
                  <c:v>2021</c:v>
                </c:pt>
                <c:pt idx="1512">
                  <c:v>2021</c:v>
                </c:pt>
                <c:pt idx="1513">
                  <c:v>2021</c:v>
                </c:pt>
                <c:pt idx="1514">
                  <c:v>2021</c:v>
                </c:pt>
                <c:pt idx="1515">
                  <c:v>2021</c:v>
                </c:pt>
                <c:pt idx="1516">
                  <c:v>2021</c:v>
                </c:pt>
                <c:pt idx="1517">
                  <c:v>2021</c:v>
                </c:pt>
                <c:pt idx="1518">
                  <c:v>2021</c:v>
                </c:pt>
                <c:pt idx="1519">
                  <c:v>2021</c:v>
                </c:pt>
                <c:pt idx="1520">
                  <c:v>2021</c:v>
                </c:pt>
                <c:pt idx="1521">
                  <c:v>2021</c:v>
                </c:pt>
                <c:pt idx="1522">
                  <c:v>2021</c:v>
                </c:pt>
                <c:pt idx="1523">
                  <c:v>2021</c:v>
                </c:pt>
                <c:pt idx="1524">
                  <c:v>2021</c:v>
                </c:pt>
                <c:pt idx="1525">
                  <c:v>2021</c:v>
                </c:pt>
                <c:pt idx="1526">
                  <c:v>2021</c:v>
                </c:pt>
                <c:pt idx="1527">
                  <c:v>2021</c:v>
                </c:pt>
                <c:pt idx="1528">
                  <c:v>2021</c:v>
                </c:pt>
                <c:pt idx="1529">
                  <c:v>2021</c:v>
                </c:pt>
                <c:pt idx="1530">
                  <c:v>2021</c:v>
                </c:pt>
                <c:pt idx="1531">
                  <c:v>2021</c:v>
                </c:pt>
                <c:pt idx="1532">
                  <c:v>2021</c:v>
                </c:pt>
                <c:pt idx="1533">
                  <c:v>2021</c:v>
                </c:pt>
                <c:pt idx="1534">
                  <c:v>2021</c:v>
                </c:pt>
                <c:pt idx="1535">
                  <c:v>2021</c:v>
                </c:pt>
                <c:pt idx="1536">
                  <c:v>2021</c:v>
                </c:pt>
                <c:pt idx="1537">
                  <c:v>2021</c:v>
                </c:pt>
                <c:pt idx="1538">
                  <c:v>2021</c:v>
                </c:pt>
                <c:pt idx="1539">
                  <c:v>2021</c:v>
                </c:pt>
                <c:pt idx="1540">
                  <c:v>2021</c:v>
                </c:pt>
                <c:pt idx="1541">
                  <c:v>2021</c:v>
                </c:pt>
                <c:pt idx="1542">
                  <c:v>2021</c:v>
                </c:pt>
                <c:pt idx="1543">
                  <c:v>2021</c:v>
                </c:pt>
                <c:pt idx="1544">
                  <c:v>2021</c:v>
                </c:pt>
                <c:pt idx="1545">
                  <c:v>2021</c:v>
                </c:pt>
                <c:pt idx="1546">
                  <c:v>2021</c:v>
                </c:pt>
                <c:pt idx="1547">
                  <c:v>2021</c:v>
                </c:pt>
                <c:pt idx="1548">
                  <c:v>2021</c:v>
                </c:pt>
                <c:pt idx="1549">
                  <c:v>2021</c:v>
                </c:pt>
                <c:pt idx="1550">
                  <c:v>2021</c:v>
                </c:pt>
                <c:pt idx="1551">
                  <c:v>2021</c:v>
                </c:pt>
                <c:pt idx="1552">
                  <c:v>2021</c:v>
                </c:pt>
                <c:pt idx="1553">
                  <c:v>2021</c:v>
                </c:pt>
                <c:pt idx="1554">
                  <c:v>2021</c:v>
                </c:pt>
                <c:pt idx="1555">
                  <c:v>2021</c:v>
                </c:pt>
                <c:pt idx="1556">
                  <c:v>2021</c:v>
                </c:pt>
                <c:pt idx="1557">
                  <c:v>2021</c:v>
                </c:pt>
                <c:pt idx="1558">
                  <c:v>2022</c:v>
                </c:pt>
                <c:pt idx="1559">
                  <c:v>2022</c:v>
                </c:pt>
                <c:pt idx="1560">
                  <c:v>2022</c:v>
                </c:pt>
                <c:pt idx="1561">
                  <c:v>2022</c:v>
                </c:pt>
                <c:pt idx="1562">
                  <c:v>2022</c:v>
                </c:pt>
                <c:pt idx="1563">
                  <c:v>2022</c:v>
                </c:pt>
                <c:pt idx="1564">
                  <c:v>2022</c:v>
                </c:pt>
                <c:pt idx="1565">
                  <c:v>2022</c:v>
                </c:pt>
                <c:pt idx="1566">
                  <c:v>2022</c:v>
                </c:pt>
                <c:pt idx="1567">
                  <c:v>2022</c:v>
                </c:pt>
                <c:pt idx="1568">
                  <c:v>2022</c:v>
                </c:pt>
                <c:pt idx="1569">
                  <c:v>2022</c:v>
                </c:pt>
                <c:pt idx="1570">
                  <c:v>2022</c:v>
                </c:pt>
                <c:pt idx="1571">
                  <c:v>2022</c:v>
                </c:pt>
                <c:pt idx="1572">
                  <c:v>2022</c:v>
                </c:pt>
                <c:pt idx="1573">
                  <c:v>2022</c:v>
                </c:pt>
                <c:pt idx="1574">
                  <c:v>2022</c:v>
                </c:pt>
                <c:pt idx="1575">
                  <c:v>2022</c:v>
                </c:pt>
                <c:pt idx="1576">
                  <c:v>2022</c:v>
                </c:pt>
                <c:pt idx="1577">
                  <c:v>2022</c:v>
                </c:pt>
                <c:pt idx="1578">
                  <c:v>2022</c:v>
                </c:pt>
                <c:pt idx="1579">
                  <c:v>2022</c:v>
                </c:pt>
                <c:pt idx="1580">
                  <c:v>2022</c:v>
                </c:pt>
                <c:pt idx="1581">
                  <c:v>2022</c:v>
                </c:pt>
                <c:pt idx="1582">
                  <c:v>2022</c:v>
                </c:pt>
                <c:pt idx="1583">
                  <c:v>2022</c:v>
                </c:pt>
                <c:pt idx="1584">
                  <c:v>2022</c:v>
                </c:pt>
                <c:pt idx="1585">
                  <c:v>2022</c:v>
                </c:pt>
                <c:pt idx="1586">
                  <c:v>2022</c:v>
                </c:pt>
                <c:pt idx="1587">
                  <c:v>2022</c:v>
                </c:pt>
                <c:pt idx="1588">
                  <c:v>2022</c:v>
                </c:pt>
                <c:pt idx="1589">
                  <c:v>2022</c:v>
                </c:pt>
                <c:pt idx="1590">
                  <c:v>2022</c:v>
                </c:pt>
                <c:pt idx="1591">
                  <c:v>2022</c:v>
                </c:pt>
                <c:pt idx="1592">
                  <c:v>2022</c:v>
                </c:pt>
                <c:pt idx="1593">
                  <c:v>2022</c:v>
                </c:pt>
                <c:pt idx="1594">
                  <c:v>2022</c:v>
                </c:pt>
                <c:pt idx="1595">
                  <c:v>2022</c:v>
                </c:pt>
                <c:pt idx="1596">
                  <c:v>2022</c:v>
                </c:pt>
                <c:pt idx="1597">
                  <c:v>2022</c:v>
                </c:pt>
                <c:pt idx="1598">
                  <c:v>2022</c:v>
                </c:pt>
                <c:pt idx="1599">
                  <c:v>2022</c:v>
                </c:pt>
                <c:pt idx="1600">
                  <c:v>2022</c:v>
                </c:pt>
                <c:pt idx="1601">
                  <c:v>2022</c:v>
                </c:pt>
                <c:pt idx="1602">
                  <c:v>2022</c:v>
                </c:pt>
                <c:pt idx="1603">
                  <c:v>2022</c:v>
                </c:pt>
                <c:pt idx="1604">
                  <c:v>2022</c:v>
                </c:pt>
                <c:pt idx="1605">
                  <c:v>2022</c:v>
                </c:pt>
                <c:pt idx="1606">
                  <c:v>2022</c:v>
                </c:pt>
                <c:pt idx="1607">
                  <c:v>2022</c:v>
                </c:pt>
                <c:pt idx="1608">
                  <c:v>2022</c:v>
                </c:pt>
                <c:pt idx="1609">
                  <c:v>2022</c:v>
                </c:pt>
                <c:pt idx="1610">
                  <c:v>2023</c:v>
                </c:pt>
                <c:pt idx="1611">
                  <c:v>2023</c:v>
                </c:pt>
                <c:pt idx="1612">
                  <c:v>2023</c:v>
                </c:pt>
                <c:pt idx="1613">
                  <c:v>2023</c:v>
                </c:pt>
                <c:pt idx="1614">
                  <c:v>2023</c:v>
                </c:pt>
                <c:pt idx="1615">
                  <c:v>2023</c:v>
                </c:pt>
                <c:pt idx="1616">
                  <c:v>2023</c:v>
                </c:pt>
                <c:pt idx="1617">
                  <c:v>2023</c:v>
                </c:pt>
                <c:pt idx="1618">
                  <c:v>2023</c:v>
                </c:pt>
                <c:pt idx="1619">
                  <c:v>2023</c:v>
                </c:pt>
                <c:pt idx="1620">
                  <c:v>2023</c:v>
                </c:pt>
                <c:pt idx="1621">
                  <c:v>2023</c:v>
                </c:pt>
                <c:pt idx="1622">
                  <c:v>2023</c:v>
                </c:pt>
                <c:pt idx="1623">
                  <c:v>2023</c:v>
                </c:pt>
                <c:pt idx="1624">
                  <c:v>2023</c:v>
                </c:pt>
                <c:pt idx="1625">
                  <c:v>2023</c:v>
                </c:pt>
                <c:pt idx="1626">
                  <c:v>2023</c:v>
                </c:pt>
                <c:pt idx="1627">
                  <c:v>2023</c:v>
                </c:pt>
                <c:pt idx="1628">
                  <c:v>2023</c:v>
                </c:pt>
                <c:pt idx="1629">
                  <c:v>2023</c:v>
                </c:pt>
                <c:pt idx="1630">
                  <c:v>2023</c:v>
                </c:pt>
                <c:pt idx="1631">
                  <c:v>2023</c:v>
                </c:pt>
                <c:pt idx="1632">
                  <c:v>2023</c:v>
                </c:pt>
                <c:pt idx="1633">
                  <c:v>2023</c:v>
                </c:pt>
                <c:pt idx="1634">
                  <c:v>2023</c:v>
                </c:pt>
                <c:pt idx="1635">
                  <c:v>2023</c:v>
                </c:pt>
                <c:pt idx="1636">
                  <c:v>2023</c:v>
                </c:pt>
                <c:pt idx="1637">
                  <c:v>2023</c:v>
                </c:pt>
                <c:pt idx="1638">
                  <c:v>2023</c:v>
                </c:pt>
                <c:pt idx="1639">
                  <c:v>2023</c:v>
                </c:pt>
                <c:pt idx="1640">
                  <c:v>2023</c:v>
                </c:pt>
                <c:pt idx="1641">
                  <c:v>2023</c:v>
                </c:pt>
                <c:pt idx="1642">
                  <c:v>2023</c:v>
                </c:pt>
                <c:pt idx="1643">
                  <c:v>2023</c:v>
                </c:pt>
                <c:pt idx="1644">
                  <c:v>2023</c:v>
                </c:pt>
                <c:pt idx="1645">
                  <c:v>2023</c:v>
                </c:pt>
                <c:pt idx="1646">
                  <c:v>2023</c:v>
                </c:pt>
                <c:pt idx="1647">
                  <c:v>2023</c:v>
                </c:pt>
                <c:pt idx="1648">
                  <c:v>2023</c:v>
                </c:pt>
                <c:pt idx="1649">
                  <c:v>2023</c:v>
                </c:pt>
                <c:pt idx="1650">
                  <c:v>2023</c:v>
                </c:pt>
                <c:pt idx="1651">
                  <c:v>2023</c:v>
                </c:pt>
                <c:pt idx="1652">
                  <c:v>2023</c:v>
                </c:pt>
                <c:pt idx="1653">
                  <c:v>2023</c:v>
                </c:pt>
                <c:pt idx="1654">
                  <c:v>2023</c:v>
                </c:pt>
                <c:pt idx="1655">
                  <c:v>2023</c:v>
                </c:pt>
                <c:pt idx="1656">
                  <c:v>2023</c:v>
                </c:pt>
                <c:pt idx="1657">
                  <c:v>2023</c:v>
                </c:pt>
                <c:pt idx="1658">
                  <c:v>2023</c:v>
                </c:pt>
                <c:pt idx="1659">
                  <c:v>2023</c:v>
                </c:pt>
                <c:pt idx="1660">
                  <c:v>2023</c:v>
                </c:pt>
                <c:pt idx="1661">
                  <c:v>2023</c:v>
                </c:pt>
              </c:numCache>
            </c:numRef>
          </c:cat>
          <c:val>
            <c:numRef>
              <c:f>'Corn Prices'!$F$5:$F$1668</c:f>
              <c:numCache>
                <c:formatCode>0.000</c:formatCode>
                <c:ptCount val="1664"/>
                <c:pt idx="0">
                  <c:v>2.4474999999999998</c:v>
                </c:pt>
                <c:pt idx="1">
                  <c:v>2.5125000000000002</c:v>
                </c:pt>
                <c:pt idx="2">
                  <c:v>2.5625</c:v>
                </c:pt>
                <c:pt idx="3">
                  <c:v>2.57</c:v>
                </c:pt>
                <c:pt idx="4">
                  <c:v>2.7275</c:v>
                </c:pt>
                <c:pt idx="5">
                  <c:v>2.8050000000000002</c:v>
                </c:pt>
                <c:pt idx="6">
                  <c:v>2.7749999999999999</c:v>
                </c:pt>
                <c:pt idx="7">
                  <c:v>2.835</c:v>
                </c:pt>
                <c:pt idx="8">
                  <c:v>2.8849999999999998</c:v>
                </c:pt>
                <c:pt idx="9">
                  <c:v>2.9125000000000001</c:v>
                </c:pt>
                <c:pt idx="10">
                  <c:v>2.8174999999999999</c:v>
                </c:pt>
                <c:pt idx="11">
                  <c:v>2.8374999999999999</c:v>
                </c:pt>
                <c:pt idx="12">
                  <c:v>2.79</c:v>
                </c:pt>
                <c:pt idx="13">
                  <c:v>2.7450000000000001</c:v>
                </c:pt>
                <c:pt idx="14">
                  <c:v>2.71</c:v>
                </c:pt>
                <c:pt idx="15">
                  <c:v>2.7275</c:v>
                </c:pt>
                <c:pt idx="16">
                  <c:v>2.69</c:v>
                </c:pt>
                <c:pt idx="17">
                  <c:v>2.7725</c:v>
                </c:pt>
                <c:pt idx="18">
                  <c:v>2.8149999999999999</c:v>
                </c:pt>
                <c:pt idx="19">
                  <c:v>2.8475000000000001</c:v>
                </c:pt>
                <c:pt idx="20">
                  <c:v>2.7549999999999999</c:v>
                </c:pt>
                <c:pt idx="21">
                  <c:v>2.8624999999999998</c:v>
                </c:pt>
                <c:pt idx="22">
                  <c:v>2.91</c:v>
                </c:pt>
                <c:pt idx="23">
                  <c:v>2.7250000000000001</c:v>
                </c:pt>
                <c:pt idx="24">
                  <c:v>2.73</c:v>
                </c:pt>
                <c:pt idx="25">
                  <c:v>2.78</c:v>
                </c:pt>
                <c:pt idx="26">
                  <c:v>2.69</c:v>
                </c:pt>
                <c:pt idx="27">
                  <c:v>2.6274999999999999</c:v>
                </c:pt>
                <c:pt idx="28">
                  <c:v>2.5150000000000001</c:v>
                </c:pt>
                <c:pt idx="29">
                  <c:v>2.4725000000000001</c:v>
                </c:pt>
                <c:pt idx="30">
                  <c:v>2.4925000000000002</c:v>
                </c:pt>
                <c:pt idx="31">
                  <c:v>2.4624999999999999</c:v>
                </c:pt>
                <c:pt idx="32">
                  <c:v>2.6324999999999998</c:v>
                </c:pt>
                <c:pt idx="33">
                  <c:v>2.7225000000000001</c:v>
                </c:pt>
                <c:pt idx="34">
                  <c:v>2.7475000000000001</c:v>
                </c:pt>
                <c:pt idx="35">
                  <c:v>2.96</c:v>
                </c:pt>
                <c:pt idx="36">
                  <c:v>2.9</c:v>
                </c:pt>
                <c:pt idx="37">
                  <c:v>2.8875000000000002</c:v>
                </c:pt>
                <c:pt idx="38">
                  <c:v>2.7349999999999999</c:v>
                </c:pt>
                <c:pt idx="39">
                  <c:v>2.6274999999999999</c:v>
                </c:pt>
                <c:pt idx="40">
                  <c:v>2.3125</c:v>
                </c:pt>
                <c:pt idx="41">
                  <c:v>2.2949999999999999</c:v>
                </c:pt>
                <c:pt idx="42">
                  <c:v>2.4550000000000001</c:v>
                </c:pt>
                <c:pt idx="43">
                  <c:v>2.4375</c:v>
                </c:pt>
                <c:pt idx="44">
                  <c:v>2.29</c:v>
                </c:pt>
                <c:pt idx="45">
                  <c:v>2.4350000000000001</c:v>
                </c:pt>
                <c:pt idx="46">
                  <c:v>2.7725</c:v>
                </c:pt>
                <c:pt idx="47">
                  <c:v>3.0649999999999999</c:v>
                </c:pt>
                <c:pt idx="48">
                  <c:v>3.0125000000000002</c:v>
                </c:pt>
                <c:pt idx="49">
                  <c:v>3.0724999999999998</c:v>
                </c:pt>
                <c:pt idx="50">
                  <c:v>3.0150000000000001</c:v>
                </c:pt>
                <c:pt idx="51">
                  <c:v>2.9249999999999998</c:v>
                </c:pt>
                <c:pt idx="52">
                  <c:v>2.8824999999999998</c:v>
                </c:pt>
                <c:pt idx="53">
                  <c:v>2.91</c:v>
                </c:pt>
                <c:pt idx="54">
                  <c:v>2.9049999999999998</c:v>
                </c:pt>
                <c:pt idx="55">
                  <c:v>2.8975</c:v>
                </c:pt>
                <c:pt idx="56">
                  <c:v>2.835</c:v>
                </c:pt>
                <c:pt idx="57">
                  <c:v>2.7925</c:v>
                </c:pt>
                <c:pt idx="58">
                  <c:v>2.7974999999999999</c:v>
                </c:pt>
                <c:pt idx="59">
                  <c:v>2.8075000000000001</c:v>
                </c:pt>
                <c:pt idx="60">
                  <c:v>2.85</c:v>
                </c:pt>
                <c:pt idx="61">
                  <c:v>2.8149999999999999</c:v>
                </c:pt>
                <c:pt idx="62">
                  <c:v>2.8075000000000001</c:v>
                </c:pt>
                <c:pt idx="63">
                  <c:v>2.8525</c:v>
                </c:pt>
                <c:pt idx="64">
                  <c:v>2.8925000000000001</c:v>
                </c:pt>
                <c:pt idx="65">
                  <c:v>2.8875000000000002</c:v>
                </c:pt>
                <c:pt idx="66">
                  <c:v>2.9049999999999998</c:v>
                </c:pt>
                <c:pt idx="67">
                  <c:v>2.8450000000000002</c:v>
                </c:pt>
                <c:pt idx="68">
                  <c:v>2.8050000000000002</c:v>
                </c:pt>
                <c:pt idx="69">
                  <c:v>2.8325</c:v>
                </c:pt>
                <c:pt idx="70">
                  <c:v>2.7749999999999999</c:v>
                </c:pt>
                <c:pt idx="71">
                  <c:v>2.7725</c:v>
                </c:pt>
                <c:pt idx="72">
                  <c:v>2.7475000000000001</c:v>
                </c:pt>
                <c:pt idx="73">
                  <c:v>2.7450000000000001</c:v>
                </c:pt>
                <c:pt idx="74">
                  <c:v>2.72</c:v>
                </c:pt>
                <c:pt idx="75">
                  <c:v>2.62</c:v>
                </c:pt>
                <c:pt idx="76">
                  <c:v>2.6549999999999998</c:v>
                </c:pt>
                <c:pt idx="77">
                  <c:v>2.665</c:v>
                </c:pt>
                <c:pt idx="78">
                  <c:v>2.8650000000000002</c:v>
                </c:pt>
                <c:pt idx="79">
                  <c:v>2.83</c:v>
                </c:pt>
                <c:pt idx="80">
                  <c:v>2.9</c:v>
                </c:pt>
                <c:pt idx="81">
                  <c:v>2.9049999999999998</c:v>
                </c:pt>
                <c:pt idx="82">
                  <c:v>2.8824999999999998</c:v>
                </c:pt>
                <c:pt idx="83">
                  <c:v>2.835</c:v>
                </c:pt>
                <c:pt idx="84">
                  <c:v>2.835</c:v>
                </c:pt>
                <c:pt idx="85">
                  <c:v>2.855</c:v>
                </c:pt>
                <c:pt idx="86">
                  <c:v>2.83</c:v>
                </c:pt>
                <c:pt idx="87">
                  <c:v>2.7549999999999999</c:v>
                </c:pt>
                <c:pt idx="88">
                  <c:v>2.8125</c:v>
                </c:pt>
                <c:pt idx="89">
                  <c:v>2.8925000000000001</c:v>
                </c:pt>
                <c:pt idx="90">
                  <c:v>2.8624999999999998</c:v>
                </c:pt>
                <c:pt idx="91">
                  <c:v>2.6949999999999998</c:v>
                </c:pt>
                <c:pt idx="92">
                  <c:v>2.77</c:v>
                </c:pt>
                <c:pt idx="93">
                  <c:v>2.855</c:v>
                </c:pt>
                <c:pt idx="94">
                  <c:v>2.8650000000000002</c:v>
                </c:pt>
                <c:pt idx="95">
                  <c:v>2.9075000000000002</c:v>
                </c:pt>
                <c:pt idx="96">
                  <c:v>2.9575</c:v>
                </c:pt>
                <c:pt idx="97">
                  <c:v>3.14</c:v>
                </c:pt>
                <c:pt idx="98">
                  <c:v>3.2174999999999998</c:v>
                </c:pt>
                <c:pt idx="99">
                  <c:v>3.2675000000000001</c:v>
                </c:pt>
                <c:pt idx="100">
                  <c:v>3.3650000000000002</c:v>
                </c:pt>
                <c:pt idx="101">
                  <c:v>3.4024999999999999</c:v>
                </c:pt>
                <c:pt idx="102">
                  <c:v>3.4325000000000001</c:v>
                </c:pt>
                <c:pt idx="103">
                  <c:v>3.4925000000000002</c:v>
                </c:pt>
                <c:pt idx="104">
                  <c:v>3.5924999999999998</c:v>
                </c:pt>
                <c:pt idx="105">
                  <c:v>3.5874999999999999</c:v>
                </c:pt>
                <c:pt idx="106">
                  <c:v>3.6225000000000001</c:v>
                </c:pt>
                <c:pt idx="107">
                  <c:v>3.5550000000000002</c:v>
                </c:pt>
                <c:pt idx="108">
                  <c:v>3.4525000000000001</c:v>
                </c:pt>
                <c:pt idx="109">
                  <c:v>3.4649999999999999</c:v>
                </c:pt>
                <c:pt idx="110">
                  <c:v>3.58</c:v>
                </c:pt>
                <c:pt idx="111">
                  <c:v>3.5825</c:v>
                </c:pt>
                <c:pt idx="112">
                  <c:v>3.5874999999999999</c:v>
                </c:pt>
                <c:pt idx="113">
                  <c:v>3.5474999999999999</c:v>
                </c:pt>
                <c:pt idx="114">
                  <c:v>3.57</c:v>
                </c:pt>
                <c:pt idx="115">
                  <c:v>3.6074999999999999</c:v>
                </c:pt>
                <c:pt idx="116">
                  <c:v>3.64</c:v>
                </c:pt>
                <c:pt idx="117">
                  <c:v>3.4950000000000001</c:v>
                </c:pt>
                <c:pt idx="118">
                  <c:v>3.4674999999999998</c:v>
                </c:pt>
                <c:pt idx="119">
                  <c:v>3.4175</c:v>
                </c:pt>
                <c:pt idx="120">
                  <c:v>3.41</c:v>
                </c:pt>
                <c:pt idx="121">
                  <c:v>3.5674999999999999</c:v>
                </c:pt>
                <c:pt idx="122">
                  <c:v>3.42</c:v>
                </c:pt>
                <c:pt idx="123">
                  <c:v>3.5474999999999999</c:v>
                </c:pt>
                <c:pt idx="124">
                  <c:v>3.6524999999999999</c:v>
                </c:pt>
                <c:pt idx="125">
                  <c:v>3.5924999999999998</c:v>
                </c:pt>
                <c:pt idx="126">
                  <c:v>3.605</c:v>
                </c:pt>
                <c:pt idx="127">
                  <c:v>3.6974999999999998</c:v>
                </c:pt>
                <c:pt idx="128">
                  <c:v>3.7124999999999999</c:v>
                </c:pt>
                <c:pt idx="129">
                  <c:v>3.38</c:v>
                </c:pt>
                <c:pt idx="130">
                  <c:v>3.3475000000000001</c:v>
                </c:pt>
                <c:pt idx="131">
                  <c:v>3.1875</c:v>
                </c:pt>
                <c:pt idx="132">
                  <c:v>3.1274999999999999</c:v>
                </c:pt>
                <c:pt idx="133">
                  <c:v>3.02</c:v>
                </c:pt>
                <c:pt idx="134">
                  <c:v>3.0024999999999999</c:v>
                </c:pt>
                <c:pt idx="135">
                  <c:v>2.9725000000000001</c:v>
                </c:pt>
                <c:pt idx="136">
                  <c:v>2.95</c:v>
                </c:pt>
                <c:pt idx="137">
                  <c:v>2.99</c:v>
                </c:pt>
                <c:pt idx="138">
                  <c:v>3.0150000000000001</c:v>
                </c:pt>
                <c:pt idx="139">
                  <c:v>3.0924999999999998</c:v>
                </c:pt>
                <c:pt idx="140">
                  <c:v>3.0924999999999998</c:v>
                </c:pt>
                <c:pt idx="141">
                  <c:v>3.0474999999999999</c:v>
                </c:pt>
                <c:pt idx="142">
                  <c:v>3.0674999999999999</c:v>
                </c:pt>
                <c:pt idx="143">
                  <c:v>2.9750000000000001</c:v>
                </c:pt>
                <c:pt idx="144">
                  <c:v>2.7374999999999998</c:v>
                </c:pt>
                <c:pt idx="145">
                  <c:v>2.7650000000000001</c:v>
                </c:pt>
                <c:pt idx="146">
                  <c:v>2.6974999999999998</c:v>
                </c:pt>
                <c:pt idx="147">
                  <c:v>2.7574999999999998</c:v>
                </c:pt>
                <c:pt idx="148">
                  <c:v>2.69</c:v>
                </c:pt>
                <c:pt idx="149">
                  <c:v>2.6949999999999998</c:v>
                </c:pt>
                <c:pt idx="150">
                  <c:v>2.6625000000000001</c:v>
                </c:pt>
                <c:pt idx="151">
                  <c:v>2.6074999999999999</c:v>
                </c:pt>
                <c:pt idx="152">
                  <c:v>2.68</c:v>
                </c:pt>
                <c:pt idx="153">
                  <c:v>2.7149999999999999</c:v>
                </c:pt>
                <c:pt idx="154">
                  <c:v>2.6675</c:v>
                </c:pt>
                <c:pt idx="155">
                  <c:v>2.75</c:v>
                </c:pt>
                <c:pt idx="156">
                  <c:v>2.7850000000000001</c:v>
                </c:pt>
                <c:pt idx="157">
                  <c:v>2.8275000000000001</c:v>
                </c:pt>
                <c:pt idx="158">
                  <c:v>2.87</c:v>
                </c:pt>
                <c:pt idx="159">
                  <c:v>2.93</c:v>
                </c:pt>
                <c:pt idx="160">
                  <c:v>2.895</c:v>
                </c:pt>
                <c:pt idx="161">
                  <c:v>3.0074999999999998</c:v>
                </c:pt>
                <c:pt idx="162">
                  <c:v>2.99</c:v>
                </c:pt>
                <c:pt idx="163">
                  <c:v>2.9775</c:v>
                </c:pt>
                <c:pt idx="164">
                  <c:v>2.9775</c:v>
                </c:pt>
                <c:pt idx="165">
                  <c:v>3.0375000000000001</c:v>
                </c:pt>
                <c:pt idx="166">
                  <c:v>3.125</c:v>
                </c:pt>
                <c:pt idx="167">
                  <c:v>3.165</c:v>
                </c:pt>
                <c:pt idx="168">
                  <c:v>3.1825000000000001</c:v>
                </c:pt>
                <c:pt idx="169">
                  <c:v>3.2574999999999998</c:v>
                </c:pt>
                <c:pt idx="170">
                  <c:v>3.2650000000000001</c:v>
                </c:pt>
                <c:pt idx="171">
                  <c:v>3.2250000000000001</c:v>
                </c:pt>
                <c:pt idx="172">
                  <c:v>3.27</c:v>
                </c:pt>
                <c:pt idx="173">
                  <c:v>3.3050000000000002</c:v>
                </c:pt>
                <c:pt idx="174">
                  <c:v>3.3025000000000002</c:v>
                </c:pt>
                <c:pt idx="175">
                  <c:v>3.2725</c:v>
                </c:pt>
                <c:pt idx="176">
                  <c:v>3.3475000000000001</c:v>
                </c:pt>
                <c:pt idx="177">
                  <c:v>3.4849999999999999</c:v>
                </c:pt>
                <c:pt idx="178">
                  <c:v>3.4874999999999998</c:v>
                </c:pt>
                <c:pt idx="179">
                  <c:v>3.51</c:v>
                </c:pt>
                <c:pt idx="180">
                  <c:v>3.6875</c:v>
                </c:pt>
                <c:pt idx="181">
                  <c:v>3.5750000000000002</c:v>
                </c:pt>
                <c:pt idx="182">
                  <c:v>3.6974999999999998</c:v>
                </c:pt>
                <c:pt idx="183">
                  <c:v>3.7149999999999999</c:v>
                </c:pt>
                <c:pt idx="184">
                  <c:v>3.915</c:v>
                </c:pt>
                <c:pt idx="185">
                  <c:v>3.9049999999999998</c:v>
                </c:pt>
                <c:pt idx="186">
                  <c:v>3.7925</c:v>
                </c:pt>
                <c:pt idx="187">
                  <c:v>3.7075</c:v>
                </c:pt>
                <c:pt idx="188">
                  <c:v>3.7625000000000002</c:v>
                </c:pt>
                <c:pt idx="189">
                  <c:v>3.835</c:v>
                </c:pt>
                <c:pt idx="190">
                  <c:v>3.8925000000000001</c:v>
                </c:pt>
                <c:pt idx="191">
                  <c:v>3.9049999999999998</c:v>
                </c:pt>
                <c:pt idx="192">
                  <c:v>3.8275000000000001</c:v>
                </c:pt>
                <c:pt idx="193">
                  <c:v>3.87</c:v>
                </c:pt>
                <c:pt idx="194">
                  <c:v>3.74</c:v>
                </c:pt>
                <c:pt idx="195">
                  <c:v>3.7725</c:v>
                </c:pt>
                <c:pt idx="196">
                  <c:v>3.7825000000000002</c:v>
                </c:pt>
                <c:pt idx="197">
                  <c:v>3.9525000000000001</c:v>
                </c:pt>
                <c:pt idx="198">
                  <c:v>3.9750000000000001</c:v>
                </c:pt>
                <c:pt idx="199">
                  <c:v>4.0149999999999997</c:v>
                </c:pt>
                <c:pt idx="200">
                  <c:v>4.0125000000000002</c:v>
                </c:pt>
                <c:pt idx="201">
                  <c:v>3.9525000000000001</c:v>
                </c:pt>
                <c:pt idx="202">
                  <c:v>4.0149999999999997</c:v>
                </c:pt>
                <c:pt idx="203">
                  <c:v>4.0199999999999996</c:v>
                </c:pt>
                <c:pt idx="204">
                  <c:v>4.1150000000000002</c:v>
                </c:pt>
                <c:pt idx="205">
                  <c:v>4.2474999999999996</c:v>
                </c:pt>
                <c:pt idx="206">
                  <c:v>4.3425000000000002</c:v>
                </c:pt>
                <c:pt idx="207">
                  <c:v>4.4800000000000004</c:v>
                </c:pt>
                <c:pt idx="208">
                  <c:v>4.6074999999999999</c:v>
                </c:pt>
                <c:pt idx="209">
                  <c:v>4.5149999999999997</c:v>
                </c:pt>
                <c:pt idx="210">
                  <c:v>4.5999999999999996</c:v>
                </c:pt>
                <c:pt idx="211">
                  <c:v>4.5525000000000002</c:v>
                </c:pt>
                <c:pt idx="212">
                  <c:v>4.6624999999999996</c:v>
                </c:pt>
                <c:pt idx="213">
                  <c:v>4.79</c:v>
                </c:pt>
                <c:pt idx="214">
                  <c:v>4.8</c:v>
                </c:pt>
                <c:pt idx="215">
                  <c:v>5.1349999999999998</c:v>
                </c:pt>
                <c:pt idx="216">
                  <c:v>5.21</c:v>
                </c:pt>
                <c:pt idx="217">
                  <c:v>5.18</c:v>
                </c:pt>
                <c:pt idx="218">
                  <c:v>5.22</c:v>
                </c:pt>
                <c:pt idx="219">
                  <c:v>5.1825000000000001</c:v>
                </c:pt>
                <c:pt idx="220">
                  <c:v>5.26</c:v>
                </c:pt>
                <c:pt idx="221">
                  <c:v>5.49</c:v>
                </c:pt>
                <c:pt idx="222">
                  <c:v>5.7074999999999996</c:v>
                </c:pt>
                <c:pt idx="223">
                  <c:v>5.93</c:v>
                </c:pt>
                <c:pt idx="224">
                  <c:v>6.1524999999999999</c:v>
                </c:pt>
                <c:pt idx="225">
                  <c:v>6.375</c:v>
                </c:pt>
                <c:pt idx="226">
                  <c:v>6.1974999999999998</c:v>
                </c:pt>
                <c:pt idx="227">
                  <c:v>6.6875</c:v>
                </c:pt>
                <c:pt idx="228">
                  <c:v>6.8449999999999998</c:v>
                </c:pt>
                <c:pt idx="229">
                  <c:v>6.7625000000000002</c:v>
                </c:pt>
                <c:pt idx="230">
                  <c:v>6.5975000000000001</c:v>
                </c:pt>
                <c:pt idx="231">
                  <c:v>6.67</c:v>
                </c:pt>
                <c:pt idx="232">
                  <c:v>6.62</c:v>
                </c:pt>
                <c:pt idx="233">
                  <c:v>6.7374999999999998</c:v>
                </c:pt>
                <c:pt idx="234">
                  <c:v>7.1725000000000003</c:v>
                </c:pt>
                <c:pt idx="235">
                  <c:v>7.0449999999999999</c:v>
                </c:pt>
                <c:pt idx="236">
                  <c:v>7.18</c:v>
                </c:pt>
                <c:pt idx="237">
                  <c:v>6.4824999999999999</c:v>
                </c:pt>
                <c:pt idx="238">
                  <c:v>6.4924999999999997</c:v>
                </c:pt>
                <c:pt idx="239">
                  <c:v>6.3825000000000003</c:v>
                </c:pt>
                <c:pt idx="240">
                  <c:v>6.7</c:v>
                </c:pt>
                <c:pt idx="241">
                  <c:v>6.59</c:v>
                </c:pt>
                <c:pt idx="242">
                  <c:v>6.6449999999999996</c:v>
                </c:pt>
                <c:pt idx="243">
                  <c:v>6.6</c:v>
                </c:pt>
                <c:pt idx="244">
                  <c:v>5.9574999999999996</c:v>
                </c:pt>
                <c:pt idx="245">
                  <c:v>5.2949999999999999</c:v>
                </c:pt>
                <c:pt idx="246">
                  <c:v>4.7074999999999996</c:v>
                </c:pt>
                <c:pt idx="247">
                  <c:v>4.7725</c:v>
                </c:pt>
                <c:pt idx="248">
                  <c:v>4.3674999999999997</c:v>
                </c:pt>
                <c:pt idx="249">
                  <c:v>4.1150000000000002</c:v>
                </c:pt>
                <c:pt idx="250">
                  <c:v>3.8050000000000002</c:v>
                </c:pt>
                <c:pt idx="251">
                  <c:v>3.7925</c:v>
                </c:pt>
                <c:pt idx="252">
                  <c:v>3.5425</c:v>
                </c:pt>
                <c:pt idx="253">
                  <c:v>3.6074999999999999</c:v>
                </c:pt>
                <c:pt idx="254">
                  <c:v>3.61</c:v>
                </c:pt>
                <c:pt idx="255">
                  <c:v>3.6274999999999999</c:v>
                </c:pt>
                <c:pt idx="256">
                  <c:v>3.5425</c:v>
                </c:pt>
                <c:pt idx="257">
                  <c:v>3.5449999999999999</c:v>
                </c:pt>
                <c:pt idx="258">
                  <c:v>3.5249999999999999</c:v>
                </c:pt>
                <c:pt idx="259">
                  <c:v>3.5649999999999999</c:v>
                </c:pt>
                <c:pt idx="260">
                  <c:v>3.5074999999999998</c:v>
                </c:pt>
                <c:pt idx="261">
                  <c:v>3.4950000000000001</c:v>
                </c:pt>
                <c:pt idx="262">
                  <c:v>3.5724999999999998</c:v>
                </c:pt>
                <c:pt idx="263">
                  <c:v>3.5924999999999998</c:v>
                </c:pt>
                <c:pt idx="264">
                  <c:v>3.58</c:v>
                </c:pt>
                <c:pt idx="265">
                  <c:v>3.4950000000000001</c:v>
                </c:pt>
                <c:pt idx="266">
                  <c:v>3.4449999999999998</c:v>
                </c:pt>
                <c:pt idx="267">
                  <c:v>3.47</c:v>
                </c:pt>
                <c:pt idx="268">
                  <c:v>3.6724999999999999</c:v>
                </c:pt>
                <c:pt idx="269">
                  <c:v>3.8125</c:v>
                </c:pt>
                <c:pt idx="270">
                  <c:v>3.9474999999999998</c:v>
                </c:pt>
                <c:pt idx="271">
                  <c:v>3.9175</c:v>
                </c:pt>
                <c:pt idx="272">
                  <c:v>3.8650000000000002</c:v>
                </c:pt>
                <c:pt idx="273">
                  <c:v>4</c:v>
                </c:pt>
                <c:pt idx="274">
                  <c:v>3.9325000000000001</c:v>
                </c:pt>
                <c:pt idx="275">
                  <c:v>3.9624999999999999</c:v>
                </c:pt>
                <c:pt idx="276">
                  <c:v>3.9224999999999999</c:v>
                </c:pt>
                <c:pt idx="277">
                  <c:v>3.8325</c:v>
                </c:pt>
                <c:pt idx="278">
                  <c:v>3.8125</c:v>
                </c:pt>
                <c:pt idx="279">
                  <c:v>3.73</c:v>
                </c:pt>
                <c:pt idx="280">
                  <c:v>3.73</c:v>
                </c:pt>
                <c:pt idx="281">
                  <c:v>3.605</c:v>
                </c:pt>
                <c:pt idx="282">
                  <c:v>3.59</c:v>
                </c:pt>
                <c:pt idx="283">
                  <c:v>3.59</c:v>
                </c:pt>
                <c:pt idx="284">
                  <c:v>3.61</c:v>
                </c:pt>
                <c:pt idx="285">
                  <c:v>3.5</c:v>
                </c:pt>
                <c:pt idx="286">
                  <c:v>3.355</c:v>
                </c:pt>
                <c:pt idx="287">
                  <c:v>3.1924999999999999</c:v>
                </c:pt>
                <c:pt idx="288">
                  <c:v>3.36</c:v>
                </c:pt>
                <c:pt idx="289">
                  <c:v>3.3025000000000002</c:v>
                </c:pt>
                <c:pt idx="290">
                  <c:v>3.355</c:v>
                </c:pt>
                <c:pt idx="291">
                  <c:v>3.4624999999999999</c:v>
                </c:pt>
                <c:pt idx="292">
                  <c:v>3.3224999999999998</c:v>
                </c:pt>
                <c:pt idx="293">
                  <c:v>3.4075000000000002</c:v>
                </c:pt>
                <c:pt idx="294">
                  <c:v>3.5474999999999999</c:v>
                </c:pt>
                <c:pt idx="295">
                  <c:v>3.6724999999999999</c:v>
                </c:pt>
                <c:pt idx="296">
                  <c:v>3.83</c:v>
                </c:pt>
                <c:pt idx="297">
                  <c:v>4.1074999999999999</c:v>
                </c:pt>
                <c:pt idx="298">
                  <c:v>4.0575000000000001</c:v>
                </c:pt>
                <c:pt idx="299">
                  <c:v>3.9874999999999998</c:v>
                </c:pt>
                <c:pt idx="300">
                  <c:v>4.0774999999999997</c:v>
                </c:pt>
                <c:pt idx="301">
                  <c:v>4.1550000000000002</c:v>
                </c:pt>
                <c:pt idx="302">
                  <c:v>4.0049999999999999</c:v>
                </c:pt>
                <c:pt idx="303">
                  <c:v>4.0250000000000004</c:v>
                </c:pt>
                <c:pt idx="304">
                  <c:v>4.0025000000000004</c:v>
                </c:pt>
                <c:pt idx="305">
                  <c:v>3.9575</c:v>
                </c:pt>
                <c:pt idx="306">
                  <c:v>3.9775</c:v>
                </c:pt>
                <c:pt idx="307">
                  <c:v>3.9275000000000002</c:v>
                </c:pt>
                <c:pt idx="308">
                  <c:v>3.85</c:v>
                </c:pt>
                <c:pt idx="309">
                  <c:v>3.79</c:v>
                </c:pt>
                <c:pt idx="310">
                  <c:v>3.6575000000000002</c:v>
                </c:pt>
                <c:pt idx="311">
                  <c:v>3.5825</c:v>
                </c:pt>
                <c:pt idx="312">
                  <c:v>3.6225000000000001</c:v>
                </c:pt>
                <c:pt idx="313">
                  <c:v>3.6074999999999999</c:v>
                </c:pt>
                <c:pt idx="314">
                  <c:v>3.5425</c:v>
                </c:pt>
                <c:pt idx="315">
                  <c:v>3.7450000000000001</c:v>
                </c:pt>
                <c:pt idx="316">
                  <c:v>3.82</c:v>
                </c:pt>
                <c:pt idx="317">
                  <c:v>3.8250000000000002</c:v>
                </c:pt>
                <c:pt idx="318">
                  <c:v>3.7850000000000001</c:v>
                </c:pt>
                <c:pt idx="319">
                  <c:v>3.7749999999999999</c:v>
                </c:pt>
                <c:pt idx="320">
                  <c:v>3.7124999999999999</c:v>
                </c:pt>
                <c:pt idx="321">
                  <c:v>3.7225000000000001</c:v>
                </c:pt>
                <c:pt idx="322">
                  <c:v>3.7625000000000002</c:v>
                </c:pt>
                <c:pt idx="323">
                  <c:v>3.6924999999999999</c:v>
                </c:pt>
                <c:pt idx="324">
                  <c:v>3.6375000000000002</c:v>
                </c:pt>
                <c:pt idx="325">
                  <c:v>3.6274999999999999</c:v>
                </c:pt>
                <c:pt idx="326">
                  <c:v>3.4049999999999998</c:v>
                </c:pt>
                <c:pt idx="327">
                  <c:v>3.3525</c:v>
                </c:pt>
                <c:pt idx="328">
                  <c:v>3.4125000000000001</c:v>
                </c:pt>
                <c:pt idx="329">
                  <c:v>3.4075000000000002</c:v>
                </c:pt>
                <c:pt idx="330">
                  <c:v>3.4049999999999998</c:v>
                </c:pt>
                <c:pt idx="331">
                  <c:v>3.3525</c:v>
                </c:pt>
                <c:pt idx="332">
                  <c:v>3.3450000000000002</c:v>
                </c:pt>
                <c:pt idx="333">
                  <c:v>3.3475000000000001</c:v>
                </c:pt>
                <c:pt idx="334">
                  <c:v>3.2625000000000002</c:v>
                </c:pt>
                <c:pt idx="335">
                  <c:v>3.0750000000000002</c:v>
                </c:pt>
                <c:pt idx="336">
                  <c:v>3.05</c:v>
                </c:pt>
                <c:pt idx="337">
                  <c:v>3.06</c:v>
                </c:pt>
                <c:pt idx="338">
                  <c:v>3.05</c:v>
                </c:pt>
                <c:pt idx="339">
                  <c:v>3.01</c:v>
                </c:pt>
                <c:pt idx="340">
                  <c:v>2.98</c:v>
                </c:pt>
                <c:pt idx="341">
                  <c:v>2.99</c:v>
                </c:pt>
                <c:pt idx="342">
                  <c:v>2.92</c:v>
                </c:pt>
                <c:pt idx="343">
                  <c:v>2.95</c:v>
                </c:pt>
                <c:pt idx="344">
                  <c:v>2.89</c:v>
                </c:pt>
                <c:pt idx="345">
                  <c:v>2.86</c:v>
                </c:pt>
                <c:pt idx="346">
                  <c:v>2.73</c:v>
                </c:pt>
                <c:pt idx="347">
                  <c:v>2.81</c:v>
                </c:pt>
                <c:pt idx="348">
                  <c:v>2.8</c:v>
                </c:pt>
                <c:pt idx="349">
                  <c:v>2.84</c:v>
                </c:pt>
                <c:pt idx="350">
                  <c:v>2.8</c:v>
                </c:pt>
                <c:pt idx="351">
                  <c:v>2.82</c:v>
                </c:pt>
                <c:pt idx="352">
                  <c:v>2.78</c:v>
                </c:pt>
                <c:pt idx="353">
                  <c:v>2.77</c:v>
                </c:pt>
                <c:pt idx="354">
                  <c:v>2.74</c:v>
                </c:pt>
                <c:pt idx="355">
                  <c:v>2.7</c:v>
                </c:pt>
                <c:pt idx="356">
                  <c:v>2.74</c:v>
                </c:pt>
                <c:pt idx="357">
                  <c:v>2.76</c:v>
                </c:pt>
                <c:pt idx="358">
                  <c:v>2.82</c:v>
                </c:pt>
                <c:pt idx="359">
                  <c:v>2.75</c:v>
                </c:pt>
                <c:pt idx="360">
                  <c:v>2.77</c:v>
                </c:pt>
                <c:pt idx="361">
                  <c:v>2.7675000000000001</c:v>
                </c:pt>
                <c:pt idx="362">
                  <c:v>2.7825000000000002</c:v>
                </c:pt>
                <c:pt idx="363">
                  <c:v>2.71</c:v>
                </c:pt>
                <c:pt idx="364">
                  <c:v>2.7925</c:v>
                </c:pt>
                <c:pt idx="365">
                  <c:v>2.73</c:v>
                </c:pt>
                <c:pt idx="366">
                  <c:v>2.7625000000000002</c:v>
                </c:pt>
                <c:pt idx="367">
                  <c:v>2.77</c:v>
                </c:pt>
                <c:pt idx="368">
                  <c:v>2.81</c:v>
                </c:pt>
                <c:pt idx="369">
                  <c:v>2.7749999999999999</c:v>
                </c:pt>
                <c:pt idx="370">
                  <c:v>2.7749999999999999</c:v>
                </c:pt>
                <c:pt idx="371">
                  <c:v>2.6775000000000002</c:v>
                </c:pt>
                <c:pt idx="372">
                  <c:v>2.76</c:v>
                </c:pt>
                <c:pt idx="373">
                  <c:v>2.8774999999999999</c:v>
                </c:pt>
                <c:pt idx="374">
                  <c:v>2.94</c:v>
                </c:pt>
                <c:pt idx="375">
                  <c:v>2.9975000000000001</c:v>
                </c:pt>
                <c:pt idx="376">
                  <c:v>2.92</c:v>
                </c:pt>
                <c:pt idx="377">
                  <c:v>2.84</c:v>
                </c:pt>
                <c:pt idx="378">
                  <c:v>2.91</c:v>
                </c:pt>
                <c:pt idx="379">
                  <c:v>3.0024999999999999</c:v>
                </c:pt>
                <c:pt idx="380">
                  <c:v>2.9125000000000001</c:v>
                </c:pt>
                <c:pt idx="381">
                  <c:v>2.91</c:v>
                </c:pt>
                <c:pt idx="382">
                  <c:v>2.9175</c:v>
                </c:pt>
                <c:pt idx="383">
                  <c:v>2.8849999999999998</c:v>
                </c:pt>
                <c:pt idx="384">
                  <c:v>2.8450000000000002</c:v>
                </c:pt>
                <c:pt idx="385">
                  <c:v>2.8075000000000001</c:v>
                </c:pt>
                <c:pt idx="386">
                  <c:v>2.7974999999999999</c:v>
                </c:pt>
                <c:pt idx="387">
                  <c:v>2.8325</c:v>
                </c:pt>
                <c:pt idx="388">
                  <c:v>2.7675000000000001</c:v>
                </c:pt>
                <c:pt idx="389">
                  <c:v>2.6475</c:v>
                </c:pt>
                <c:pt idx="390">
                  <c:v>2.4525000000000001</c:v>
                </c:pt>
                <c:pt idx="391">
                  <c:v>2.4525000000000001</c:v>
                </c:pt>
                <c:pt idx="392">
                  <c:v>2.7450000000000001</c:v>
                </c:pt>
                <c:pt idx="393">
                  <c:v>2.6825000000000001</c:v>
                </c:pt>
                <c:pt idx="394">
                  <c:v>2.8849999999999998</c:v>
                </c:pt>
                <c:pt idx="395">
                  <c:v>2.76</c:v>
                </c:pt>
                <c:pt idx="396">
                  <c:v>2.7725</c:v>
                </c:pt>
                <c:pt idx="397">
                  <c:v>2.8025000000000002</c:v>
                </c:pt>
                <c:pt idx="398">
                  <c:v>2.9249999999999998</c:v>
                </c:pt>
                <c:pt idx="399">
                  <c:v>2.8525</c:v>
                </c:pt>
                <c:pt idx="400">
                  <c:v>2.8275000000000001</c:v>
                </c:pt>
                <c:pt idx="401">
                  <c:v>2.8125</c:v>
                </c:pt>
                <c:pt idx="402">
                  <c:v>2.7749999999999999</c:v>
                </c:pt>
                <c:pt idx="403">
                  <c:v>2.5350000000000001</c:v>
                </c:pt>
                <c:pt idx="404">
                  <c:v>2.5924999999999998</c:v>
                </c:pt>
                <c:pt idx="405">
                  <c:v>2.67</c:v>
                </c:pt>
                <c:pt idx="406">
                  <c:v>2.67</c:v>
                </c:pt>
                <c:pt idx="407">
                  <c:v>2.6850000000000001</c:v>
                </c:pt>
                <c:pt idx="408">
                  <c:v>2.6425000000000001</c:v>
                </c:pt>
                <c:pt idx="409">
                  <c:v>2.6225000000000001</c:v>
                </c:pt>
                <c:pt idx="410">
                  <c:v>2.6575000000000002</c:v>
                </c:pt>
                <c:pt idx="411">
                  <c:v>2.64</c:v>
                </c:pt>
                <c:pt idx="412">
                  <c:v>2.6074999999999999</c:v>
                </c:pt>
                <c:pt idx="413">
                  <c:v>2.64</c:v>
                </c:pt>
                <c:pt idx="414">
                  <c:v>2.6675</c:v>
                </c:pt>
                <c:pt idx="415">
                  <c:v>2.67</c:v>
                </c:pt>
                <c:pt idx="416">
                  <c:v>2.6949999999999998</c:v>
                </c:pt>
                <c:pt idx="417">
                  <c:v>2.79</c:v>
                </c:pt>
                <c:pt idx="418">
                  <c:v>2.8025000000000002</c:v>
                </c:pt>
                <c:pt idx="419">
                  <c:v>2.7850000000000001</c:v>
                </c:pt>
                <c:pt idx="420">
                  <c:v>2.7725</c:v>
                </c:pt>
                <c:pt idx="421">
                  <c:v>2.7925</c:v>
                </c:pt>
                <c:pt idx="422">
                  <c:v>2.78</c:v>
                </c:pt>
                <c:pt idx="423">
                  <c:v>2.79</c:v>
                </c:pt>
                <c:pt idx="424">
                  <c:v>2.855</c:v>
                </c:pt>
                <c:pt idx="425">
                  <c:v>2.8925000000000001</c:v>
                </c:pt>
                <c:pt idx="426">
                  <c:v>3.0325000000000002</c:v>
                </c:pt>
                <c:pt idx="427">
                  <c:v>2.9449999999999998</c:v>
                </c:pt>
                <c:pt idx="428">
                  <c:v>2.96</c:v>
                </c:pt>
                <c:pt idx="429">
                  <c:v>2.8925000000000001</c:v>
                </c:pt>
                <c:pt idx="430">
                  <c:v>2.8374999999999999</c:v>
                </c:pt>
                <c:pt idx="431">
                  <c:v>2.8424999999999998</c:v>
                </c:pt>
                <c:pt idx="432">
                  <c:v>2.86</c:v>
                </c:pt>
                <c:pt idx="433">
                  <c:v>3.0575000000000001</c:v>
                </c:pt>
                <c:pt idx="434">
                  <c:v>3.0325000000000002</c:v>
                </c:pt>
                <c:pt idx="435">
                  <c:v>2.9750000000000001</c:v>
                </c:pt>
                <c:pt idx="436">
                  <c:v>2.9350000000000001</c:v>
                </c:pt>
                <c:pt idx="437">
                  <c:v>2.89</c:v>
                </c:pt>
                <c:pt idx="438">
                  <c:v>2.7675000000000001</c:v>
                </c:pt>
                <c:pt idx="439">
                  <c:v>2.6724999999999999</c:v>
                </c:pt>
                <c:pt idx="440">
                  <c:v>2.5950000000000002</c:v>
                </c:pt>
                <c:pt idx="441">
                  <c:v>2.5074999999999998</c:v>
                </c:pt>
                <c:pt idx="442">
                  <c:v>2.4325000000000001</c:v>
                </c:pt>
                <c:pt idx="443">
                  <c:v>2.375</c:v>
                </c:pt>
                <c:pt idx="444">
                  <c:v>2.4525000000000001</c:v>
                </c:pt>
                <c:pt idx="445">
                  <c:v>2.4024999999999999</c:v>
                </c:pt>
                <c:pt idx="446">
                  <c:v>2.4624999999999999</c:v>
                </c:pt>
                <c:pt idx="447">
                  <c:v>2.4474999999999998</c:v>
                </c:pt>
                <c:pt idx="448">
                  <c:v>2.46</c:v>
                </c:pt>
                <c:pt idx="449">
                  <c:v>2.4649999999999999</c:v>
                </c:pt>
                <c:pt idx="450">
                  <c:v>2.5924999999999998</c:v>
                </c:pt>
                <c:pt idx="451">
                  <c:v>2.63</c:v>
                </c:pt>
                <c:pt idx="452">
                  <c:v>2.5525000000000002</c:v>
                </c:pt>
                <c:pt idx="453">
                  <c:v>2.59</c:v>
                </c:pt>
                <c:pt idx="454">
                  <c:v>2.6425000000000001</c:v>
                </c:pt>
                <c:pt idx="455">
                  <c:v>2.6825000000000001</c:v>
                </c:pt>
                <c:pt idx="456">
                  <c:v>2.73</c:v>
                </c:pt>
                <c:pt idx="457">
                  <c:v>2.7025000000000001</c:v>
                </c:pt>
                <c:pt idx="458">
                  <c:v>2.6575000000000002</c:v>
                </c:pt>
                <c:pt idx="459">
                  <c:v>2.8824999999999998</c:v>
                </c:pt>
                <c:pt idx="460">
                  <c:v>2.895</c:v>
                </c:pt>
                <c:pt idx="461">
                  <c:v>3.0975000000000001</c:v>
                </c:pt>
                <c:pt idx="462">
                  <c:v>3.2324999999999999</c:v>
                </c:pt>
                <c:pt idx="463">
                  <c:v>3.24</c:v>
                </c:pt>
                <c:pt idx="464">
                  <c:v>3.2124999999999999</c:v>
                </c:pt>
                <c:pt idx="465">
                  <c:v>3.2075</c:v>
                </c:pt>
                <c:pt idx="466">
                  <c:v>3.2925</c:v>
                </c:pt>
                <c:pt idx="467">
                  <c:v>3.3675000000000002</c:v>
                </c:pt>
                <c:pt idx="468">
                  <c:v>3.335</c:v>
                </c:pt>
                <c:pt idx="469">
                  <c:v>3.2425000000000002</c:v>
                </c:pt>
                <c:pt idx="470">
                  <c:v>3.2</c:v>
                </c:pt>
                <c:pt idx="471">
                  <c:v>3.145</c:v>
                </c:pt>
                <c:pt idx="472">
                  <c:v>3.18</c:v>
                </c:pt>
                <c:pt idx="473">
                  <c:v>3.1524999999999999</c:v>
                </c:pt>
                <c:pt idx="474">
                  <c:v>3.145</c:v>
                </c:pt>
                <c:pt idx="475">
                  <c:v>3.1675</c:v>
                </c:pt>
                <c:pt idx="476">
                  <c:v>3.2374999999999998</c:v>
                </c:pt>
                <c:pt idx="477">
                  <c:v>3.2225000000000001</c:v>
                </c:pt>
                <c:pt idx="478">
                  <c:v>3.125</c:v>
                </c:pt>
                <c:pt idx="479">
                  <c:v>3.145</c:v>
                </c:pt>
                <c:pt idx="480">
                  <c:v>3.1324999999999998</c:v>
                </c:pt>
                <c:pt idx="481">
                  <c:v>3.1775000000000002</c:v>
                </c:pt>
                <c:pt idx="482">
                  <c:v>3.2174999999999998</c:v>
                </c:pt>
                <c:pt idx="483">
                  <c:v>3.0950000000000002</c:v>
                </c:pt>
                <c:pt idx="484">
                  <c:v>3.0425</c:v>
                </c:pt>
                <c:pt idx="485">
                  <c:v>3.1</c:v>
                </c:pt>
                <c:pt idx="486">
                  <c:v>2.9449999999999998</c:v>
                </c:pt>
                <c:pt idx="487">
                  <c:v>2.9474999999999998</c:v>
                </c:pt>
                <c:pt idx="488">
                  <c:v>2.8374999999999999</c:v>
                </c:pt>
                <c:pt idx="489">
                  <c:v>2.9125000000000001</c:v>
                </c:pt>
                <c:pt idx="490">
                  <c:v>2.8975</c:v>
                </c:pt>
                <c:pt idx="491">
                  <c:v>2.83</c:v>
                </c:pt>
                <c:pt idx="492">
                  <c:v>2.7725</c:v>
                </c:pt>
                <c:pt idx="493">
                  <c:v>2.8424999999999998</c:v>
                </c:pt>
                <c:pt idx="494">
                  <c:v>2.8975</c:v>
                </c:pt>
                <c:pt idx="495">
                  <c:v>3.0674999999999999</c:v>
                </c:pt>
                <c:pt idx="496">
                  <c:v>2.915</c:v>
                </c:pt>
                <c:pt idx="497">
                  <c:v>3.03</c:v>
                </c:pt>
                <c:pt idx="498">
                  <c:v>2.9550000000000001</c:v>
                </c:pt>
                <c:pt idx="499">
                  <c:v>3.145</c:v>
                </c:pt>
                <c:pt idx="500">
                  <c:v>3.3824999999999998</c:v>
                </c:pt>
                <c:pt idx="501">
                  <c:v>3.5525000000000002</c:v>
                </c:pt>
                <c:pt idx="502">
                  <c:v>3.5924999999999998</c:v>
                </c:pt>
                <c:pt idx="503">
                  <c:v>3.5825</c:v>
                </c:pt>
                <c:pt idx="504">
                  <c:v>3.5924999999999998</c:v>
                </c:pt>
                <c:pt idx="505">
                  <c:v>3.5225</c:v>
                </c:pt>
                <c:pt idx="506">
                  <c:v>3.4950000000000001</c:v>
                </c:pt>
                <c:pt idx="507">
                  <c:v>3.4925000000000002</c:v>
                </c:pt>
                <c:pt idx="508">
                  <c:v>3.4350000000000001</c:v>
                </c:pt>
                <c:pt idx="509">
                  <c:v>3.43</c:v>
                </c:pt>
                <c:pt idx="510">
                  <c:v>3.4550000000000001</c:v>
                </c:pt>
                <c:pt idx="511">
                  <c:v>3.4224999999999999</c:v>
                </c:pt>
                <c:pt idx="512">
                  <c:v>3.46</c:v>
                </c:pt>
                <c:pt idx="513">
                  <c:v>3.3975</c:v>
                </c:pt>
                <c:pt idx="514">
                  <c:v>3.4175</c:v>
                </c:pt>
                <c:pt idx="515">
                  <c:v>3.43</c:v>
                </c:pt>
                <c:pt idx="516">
                  <c:v>3.415</c:v>
                </c:pt>
                <c:pt idx="517">
                  <c:v>3.3424999999999998</c:v>
                </c:pt>
                <c:pt idx="518">
                  <c:v>3.29</c:v>
                </c:pt>
                <c:pt idx="519">
                  <c:v>3.2650000000000001</c:v>
                </c:pt>
                <c:pt idx="520">
                  <c:v>3.28</c:v>
                </c:pt>
                <c:pt idx="521">
                  <c:v>3.2774999999999999</c:v>
                </c:pt>
                <c:pt idx="522">
                  <c:v>3.2425000000000002</c:v>
                </c:pt>
                <c:pt idx="523">
                  <c:v>3.2149999999999999</c:v>
                </c:pt>
                <c:pt idx="524">
                  <c:v>3.145</c:v>
                </c:pt>
                <c:pt idx="525">
                  <c:v>3.1225000000000001</c:v>
                </c:pt>
                <c:pt idx="526">
                  <c:v>3.125</c:v>
                </c:pt>
                <c:pt idx="527">
                  <c:v>3.1025</c:v>
                </c:pt>
                <c:pt idx="528">
                  <c:v>3.11</c:v>
                </c:pt>
                <c:pt idx="529">
                  <c:v>3.1074999999999999</c:v>
                </c:pt>
                <c:pt idx="530">
                  <c:v>3.0825</c:v>
                </c:pt>
                <c:pt idx="531">
                  <c:v>3.0975000000000001</c:v>
                </c:pt>
                <c:pt idx="532">
                  <c:v>3.1349999999999998</c:v>
                </c:pt>
                <c:pt idx="533">
                  <c:v>3.1549999999999998</c:v>
                </c:pt>
                <c:pt idx="534">
                  <c:v>3.1274999999999999</c:v>
                </c:pt>
                <c:pt idx="535">
                  <c:v>3.1724999999999999</c:v>
                </c:pt>
                <c:pt idx="536">
                  <c:v>3.18</c:v>
                </c:pt>
                <c:pt idx="537">
                  <c:v>3.16</c:v>
                </c:pt>
                <c:pt idx="538">
                  <c:v>3.21</c:v>
                </c:pt>
                <c:pt idx="539">
                  <c:v>3.24</c:v>
                </c:pt>
                <c:pt idx="540">
                  <c:v>3.25</c:v>
                </c:pt>
                <c:pt idx="541">
                  <c:v>3.29</c:v>
                </c:pt>
                <c:pt idx="542">
                  <c:v>3.2174999999999998</c:v>
                </c:pt>
                <c:pt idx="543">
                  <c:v>3.2425000000000002</c:v>
                </c:pt>
                <c:pt idx="544">
                  <c:v>3.3025000000000002</c:v>
                </c:pt>
                <c:pt idx="545">
                  <c:v>3.49</c:v>
                </c:pt>
                <c:pt idx="546">
                  <c:v>3.54</c:v>
                </c:pt>
                <c:pt idx="547">
                  <c:v>3.4</c:v>
                </c:pt>
                <c:pt idx="548">
                  <c:v>3.5474999999999999</c:v>
                </c:pt>
                <c:pt idx="549">
                  <c:v>3.7050000000000001</c:v>
                </c:pt>
                <c:pt idx="550">
                  <c:v>3.835</c:v>
                </c:pt>
                <c:pt idx="551">
                  <c:v>3.8025000000000002</c:v>
                </c:pt>
                <c:pt idx="552">
                  <c:v>4.1074999999999999</c:v>
                </c:pt>
                <c:pt idx="553">
                  <c:v>4.0250000000000004</c:v>
                </c:pt>
                <c:pt idx="554">
                  <c:v>4.03</c:v>
                </c:pt>
                <c:pt idx="555">
                  <c:v>4.2324999999999999</c:v>
                </c:pt>
                <c:pt idx="556">
                  <c:v>4.2125000000000004</c:v>
                </c:pt>
                <c:pt idx="557">
                  <c:v>3.9575</c:v>
                </c:pt>
                <c:pt idx="558">
                  <c:v>3.8624999999999998</c:v>
                </c:pt>
                <c:pt idx="559">
                  <c:v>3.7025000000000001</c:v>
                </c:pt>
                <c:pt idx="560">
                  <c:v>3.7174999999999998</c:v>
                </c:pt>
                <c:pt idx="561">
                  <c:v>3.9674999999999998</c:v>
                </c:pt>
                <c:pt idx="562">
                  <c:v>3.9775</c:v>
                </c:pt>
                <c:pt idx="563">
                  <c:v>3.95</c:v>
                </c:pt>
                <c:pt idx="564">
                  <c:v>3.8325</c:v>
                </c:pt>
                <c:pt idx="565">
                  <c:v>3.895</c:v>
                </c:pt>
                <c:pt idx="566">
                  <c:v>3.9525000000000001</c:v>
                </c:pt>
                <c:pt idx="567">
                  <c:v>3.89</c:v>
                </c:pt>
                <c:pt idx="568">
                  <c:v>3.8475000000000001</c:v>
                </c:pt>
                <c:pt idx="569">
                  <c:v>3.875</c:v>
                </c:pt>
                <c:pt idx="570">
                  <c:v>3.8424999999999998</c:v>
                </c:pt>
                <c:pt idx="571">
                  <c:v>3.8975</c:v>
                </c:pt>
                <c:pt idx="572">
                  <c:v>3.86</c:v>
                </c:pt>
                <c:pt idx="573">
                  <c:v>3.8224999999999998</c:v>
                </c:pt>
                <c:pt idx="574">
                  <c:v>3.7749999999999999</c:v>
                </c:pt>
                <c:pt idx="575">
                  <c:v>3.78</c:v>
                </c:pt>
                <c:pt idx="576">
                  <c:v>3.8075000000000001</c:v>
                </c:pt>
                <c:pt idx="577">
                  <c:v>3.8224999999999998</c:v>
                </c:pt>
                <c:pt idx="578">
                  <c:v>3.8275000000000001</c:v>
                </c:pt>
                <c:pt idx="579">
                  <c:v>3.7425000000000002</c:v>
                </c:pt>
                <c:pt idx="580">
                  <c:v>3.6825000000000001</c:v>
                </c:pt>
                <c:pt idx="581">
                  <c:v>3.7250000000000001</c:v>
                </c:pt>
                <c:pt idx="582">
                  <c:v>3.64</c:v>
                </c:pt>
                <c:pt idx="583">
                  <c:v>3.6150000000000002</c:v>
                </c:pt>
                <c:pt idx="584">
                  <c:v>3.5775000000000001</c:v>
                </c:pt>
                <c:pt idx="585">
                  <c:v>3.69</c:v>
                </c:pt>
                <c:pt idx="586">
                  <c:v>3.6924999999999999</c:v>
                </c:pt>
                <c:pt idx="587">
                  <c:v>3.7075</c:v>
                </c:pt>
                <c:pt idx="588">
                  <c:v>3.5975000000000001</c:v>
                </c:pt>
                <c:pt idx="589">
                  <c:v>3.55</c:v>
                </c:pt>
                <c:pt idx="590">
                  <c:v>3.67</c:v>
                </c:pt>
                <c:pt idx="591">
                  <c:v>3.6924999999999999</c:v>
                </c:pt>
                <c:pt idx="592">
                  <c:v>3.5125000000000002</c:v>
                </c:pt>
                <c:pt idx="593">
                  <c:v>3.5425</c:v>
                </c:pt>
                <c:pt idx="594">
                  <c:v>3.4874999999999998</c:v>
                </c:pt>
                <c:pt idx="595">
                  <c:v>3.5175000000000001</c:v>
                </c:pt>
                <c:pt idx="596">
                  <c:v>3.5274999999999999</c:v>
                </c:pt>
                <c:pt idx="597">
                  <c:v>3.4474999999999998</c:v>
                </c:pt>
                <c:pt idx="598">
                  <c:v>3.3975</c:v>
                </c:pt>
                <c:pt idx="599">
                  <c:v>3.3075000000000001</c:v>
                </c:pt>
                <c:pt idx="600">
                  <c:v>3.2349999999999999</c:v>
                </c:pt>
                <c:pt idx="601">
                  <c:v>3.2650000000000001</c:v>
                </c:pt>
                <c:pt idx="602">
                  <c:v>3.2675000000000001</c:v>
                </c:pt>
                <c:pt idx="603">
                  <c:v>3.3275000000000001</c:v>
                </c:pt>
                <c:pt idx="604">
                  <c:v>3.4024999999999999</c:v>
                </c:pt>
                <c:pt idx="605">
                  <c:v>3.4874999999999998</c:v>
                </c:pt>
                <c:pt idx="606">
                  <c:v>3.4874999999999998</c:v>
                </c:pt>
                <c:pt idx="607">
                  <c:v>3.63</c:v>
                </c:pt>
                <c:pt idx="608">
                  <c:v>3.48</c:v>
                </c:pt>
                <c:pt idx="609">
                  <c:v>3.46</c:v>
                </c:pt>
                <c:pt idx="610">
                  <c:v>3.4874999999999998</c:v>
                </c:pt>
                <c:pt idx="611">
                  <c:v>3.4049999999999998</c:v>
                </c:pt>
                <c:pt idx="612">
                  <c:v>3.2875000000000001</c:v>
                </c:pt>
                <c:pt idx="613">
                  <c:v>2.8925000000000001</c:v>
                </c:pt>
                <c:pt idx="614">
                  <c:v>3.05</c:v>
                </c:pt>
                <c:pt idx="615">
                  <c:v>3.05</c:v>
                </c:pt>
                <c:pt idx="616">
                  <c:v>3.0874999999999999</c:v>
                </c:pt>
                <c:pt idx="617">
                  <c:v>3.09</c:v>
                </c:pt>
                <c:pt idx="618">
                  <c:v>3.0449999999999999</c:v>
                </c:pt>
                <c:pt idx="619">
                  <c:v>3.1225000000000001</c:v>
                </c:pt>
                <c:pt idx="620">
                  <c:v>3.12</c:v>
                </c:pt>
                <c:pt idx="621">
                  <c:v>3.16</c:v>
                </c:pt>
                <c:pt idx="622">
                  <c:v>3.1274999999999999</c:v>
                </c:pt>
                <c:pt idx="623">
                  <c:v>3.0225</c:v>
                </c:pt>
                <c:pt idx="624">
                  <c:v>3.1059999999999999</c:v>
                </c:pt>
                <c:pt idx="625">
                  <c:v>3.242</c:v>
                </c:pt>
                <c:pt idx="626">
                  <c:v>3.32</c:v>
                </c:pt>
                <c:pt idx="627">
                  <c:v>3.3479999999999999</c:v>
                </c:pt>
                <c:pt idx="628">
                  <c:v>3.3359999999999999</c:v>
                </c:pt>
                <c:pt idx="629">
                  <c:v>3.46</c:v>
                </c:pt>
                <c:pt idx="630">
                  <c:v>3.4859999999999998</c:v>
                </c:pt>
                <c:pt idx="631">
                  <c:v>3.63</c:v>
                </c:pt>
                <c:pt idx="632">
                  <c:v>3.6320000000000001</c:v>
                </c:pt>
                <c:pt idx="633">
                  <c:v>3.6360000000000001</c:v>
                </c:pt>
                <c:pt idx="634">
                  <c:v>3.754</c:v>
                </c:pt>
                <c:pt idx="635">
                  <c:v>3.8159999999999998</c:v>
                </c:pt>
                <c:pt idx="636">
                  <c:v>3.9060000000000001</c:v>
                </c:pt>
                <c:pt idx="637">
                  <c:v>4.0449999999999999</c:v>
                </c:pt>
                <c:pt idx="638">
                  <c:v>3.8979999999999997</c:v>
                </c:pt>
                <c:pt idx="639">
                  <c:v>3.8139999999999992</c:v>
                </c:pt>
                <c:pt idx="640">
                  <c:v>3.9119999999999999</c:v>
                </c:pt>
                <c:pt idx="641">
                  <c:v>4.0340000000000007</c:v>
                </c:pt>
                <c:pt idx="642">
                  <c:v>3.8679999999999999</c:v>
                </c:pt>
                <c:pt idx="643">
                  <c:v>3.87</c:v>
                </c:pt>
                <c:pt idx="644">
                  <c:v>3.9939999999999998</c:v>
                </c:pt>
                <c:pt idx="645">
                  <c:v>4.1880000000000006</c:v>
                </c:pt>
                <c:pt idx="646">
                  <c:v>4.0340000000000007</c:v>
                </c:pt>
                <c:pt idx="647">
                  <c:v>3.9060000000000001</c:v>
                </c:pt>
                <c:pt idx="648">
                  <c:v>3.8340000000000005</c:v>
                </c:pt>
                <c:pt idx="649">
                  <c:v>3.76</c:v>
                </c:pt>
                <c:pt idx="650">
                  <c:v>3.6139999999999999</c:v>
                </c:pt>
                <c:pt idx="651">
                  <c:v>3.4939999999999998</c:v>
                </c:pt>
                <c:pt idx="652">
                  <c:v>3.2660000000000005</c:v>
                </c:pt>
                <c:pt idx="653">
                  <c:v>3.15</c:v>
                </c:pt>
                <c:pt idx="654">
                  <c:v>3.1659999999999995</c:v>
                </c:pt>
                <c:pt idx="655">
                  <c:v>3.1680000000000001</c:v>
                </c:pt>
                <c:pt idx="656">
                  <c:v>3.2280000000000002</c:v>
                </c:pt>
                <c:pt idx="657">
                  <c:v>3.3639999999999999</c:v>
                </c:pt>
                <c:pt idx="658">
                  <c:v>3.43</c:v>
                </c:pt>
                <c:pt idx="659">
                  <c:v>3.3574999999999999</c:v>
                </c:pt>
                <c:pt idx="660">
                  <c:v>3.32</c:v>
                </c:pt>
                <c:pt idx="661">
                  <c:v>3.2479999999999998</c:v>
                </c:pt>
                <c:pt idx="662">
                  <c:v>3.1859999999999999</c:v>
                </c:pt>
                <c:pt idx="663">
                  <c:v>2.762</c:v>
                </c:pt>
                <c:pt idx="664">
                  <c:v>2.6560000000000001</c:v>
                </c:pt>
                <c:pt idx="665">
                  <c:v>2.5979999999999999</c:v>
                </c:pt>
                <c:pt idx="666">
                  <c:v>2.504</c:v>
                </c:pt>
                <c:pt idx="667">
                  <c:v>2.4260000000000002</c:v>
                </c:pt>
                <c:pt idx="668">
                  <c:v>2.3340000000000001</c:v>
                </c:pt>
                <c:pt idx="669">
                  <c:v>2.2879999999999998</c:v>
                </c:pt>
                <c:pt idx="670">
                  <c:v>2.2640000000000002</c:v>
                </c:pt>
                <c:pt idx="671">
                  <c:v>2.2559999999999998</c:v>
                </c:pt>
                <c:pt idx="672">
                  <c:v>2.2519999999999998</c:v>
                </c:pt>
                <c:pt idx="673">
                  <c:v>2.3460000000000001</c:v>
                </c:pt>
                <c:pt idx="674">
                  <c:v>2.3650000000000002</c:v>
                </c:pt>
                <c:pt idx="675">
                  <c:v>2.3266666666666667</c:v>
                </c:pt>
                <c:pt idx="676">
                  <c:v>2.31</c:v>
                </c:pt>
                <c:pt idx="677">
                  <c:v>2.3080000000000003</c:v>
                </c:pt>
                <c:pt idx="678">
                  <c:v>2.226</c:v>
                </c:pt>
                <c:pt idx="679">
                  <c:v>2.258</c:v>
                </c:pt>
                <c:pt idx="680">
                  <c:v>2.258</c:v>
                </c:pt>
                <c:pt idx="681">
                  <c:v>2.2639999999999998</c:v>
                </c:pt>
                <c:pt idx="682">
                  <c:v>2.302</c:v>
                </c:pt>
                <c:pt idx="683">
                  <c:v>2.3879999999999999</c:v>
                </c:pt>
                <c:pt idx="684">
                  <c:v>2.4880000000000004</c:v>
                </c:pt>
                <c:pt idx="685">
                  <c:v>2.4900000000000002</c:v>
                </c:pt>
                <c:pt idx="686">
                  <c:v>2.5839999999999996</c:v>
                </c:pt>
                <c:pt idx="687">
                  <c:v>2.4775</c:v>
                </c:pt>
                <c:pt idx="688">
                  <c:v>2.4679999999999995</c:v>
                </c:pt>
                <c:pt idx="689">
                  <c:v>2.37</c:v>
                </c:pt>
                <c:pt idx="690">
                  <c:v>2.3619999999999997</c:v>
                </c:pt>
                <c:pt idx="691">
                  <c:v>2.39</c:v>
                </c:pt>
                <c:pt idx="692">
                  <c:v>2.4120000000000004</c:v>
                </c:pt>
                <c:pt idx="693">
                  <c:v>2.3419999999999996</c:v>
                </c:pt>
                <c:pt idx="694">
                  <c:v>2.3619999999999997</c:v>
                </c:pt>
                <c:pt idx="695">
                  <c:v>2.4420000000000002</c:v>
                </c:pt>
                <c:pt idx="696">
                  <c:v>2.58</c:v>
                </c:pt>
                <c:pt idx="697">
                  <c:v>2.556</c:v>
                </c:pt>
                <c:pt idx="698">
                  <c:v>2.5339999999999998</c:v>
                </c:pt>
                <c:pt idx="699">
                  <c:v>2.6139999999999999</c:v>
                </c:pt>
                <c:pt idx="700">
                  <c:v>2.6680000000000001</c:v>
                </c:pt>
                <c:pt idx="701">
                  <c:v>2.516</c:v>
                </c:pt>
                <c:pt idx="702">
                  <c:v>2.6160000000000001</c:v>
                </c:pt>
                <c:pt idx="703">
                  <c:v>2.7</c:v>
                </c:pt>
                <c:pt idx="704">
                  <c:v>2.6859999999999999</c:v>
                </c:pt>
                <c:pt idx="705">
                  <c:v>2.61</c:v>
                </c:pt>
                <c:pt idx="706">
                  <c:v>2.536</c:v>
                </c:pt>
                <c:pt idx="707">
                  <c:v>2.4859999999999998</c:v>
                </c:pt>
                <c:pt idx="708">
                  <c:v>2.4080000000000004</c:v>
                </c:pt>
                <c:pt idx="709">
                  <c:v>2.3980000000000001</c:v>
                </c:pt>
                <c:pt idx="710">
                  <c:v>2.3780000000000001</c:v>
                </c:pt>
                <c:pt idx="711">
                  <c:v>2.3424999999999998</c:v>
                </c:pt>
                <c:pt idx="712">
                  <c:v>2.2599999999999998</c:v>
                </c:pt>
                <c:pt idx="713">
                  <c:v>2.4239999999999999</c:v>
                </c:pt>
                <c:pt idx="714">
                  <c:v>2.4279999999999999</c:v>
                </c:pt>
                <c:pt idx="715">
                  <c:v>2.4539999999999997</c:v>
                </c:pt>
                <c:pt idx="716">
                  <c:v>2.448</c:v>
                </c:pt>
                <c:pt idx="717">
                  <c:v>2.4900000000000002</c:v>
                </c:pt>
                <c:pt idx="718">
                  <c:v>2.4580000000000006</c:v>
                </c:pt>
                <c:pt idx="719">
                  <c:v>2.3779999999999997</c:v>
                </c:pt>
                <c:pt idx="720">
                  <c:v>2.35</c:v>
                </c:pt>
                <c:pt idx="721">
                  <c:v>2.3380000000000001</c:v>
                </c:pt>
                <c:pt idx="722">
                  <c:v>2.3319999999999999</c:v>
                </c:pt>
                <c:pt idx="723">
                  <c:v>2.3940000000000001</c:v>
                </c:pt>
                <c:pt idx="724">
                  <c:v>2.532</c:v>
                </c:pt>
                <c:pt idx="725">
                  <c:v>2.702</c:v>
                </c:pt>
                <c:pt idx="726">
                  <c:v>2.86</c:v>
                </c:pt>
                <c:pt idx="727">
                  <c:v>2.8250000000000002</c:v>
                </c:pt>
                <c:pt idx="728">
                  <c:v>2.7925</c:v>
                </c:pt>
                <c:pt idx="729">
                  <c:v>2.6960000000000002</c:v>
                </c:pt>
                <c:pt idx="730">
                  <c:v>2.5625</c:v>
                </c:pt>
                <c:pt idx="731">
                  <c:v>2.6339999999999999</c:v>
                </c:pt>
                <c:pt idx="732">
                  <c:v>2.58</c:v>
                </c:pt>
                <c:pt idx="733">
                  <c:v>2.5680000000000001</c:v>
                </c:pt>
                <c:pt idx="734">
                  <c:v>2.5759999999999996</c:v>
                </c:pt>
                <c:pt idx="735">
                  <c:v>2.6025</c:v>
                </c:pt>
                <c:pt idx="736">
                  <c:v>2.6340000000000003</c:v>
                </c:pt>
                <c:pt idx="737">
                  <c:v>2.5680000000000001</c:v>
                </c:pt>
                <c:pt idx="738">
                  <c:v>2.524</c:v>
                </c:pt>
                <c:pt idx="739">
                  <c:v>2.456</c:v>
                </c:pt>
                <c:pt idx="740">
                  <c:v>2.5579999999999998</c:v>
                </c:pt>
                <c:pt idx="741">
                  <c:v>2.6860000000000004</c:v>
                </c:pt>
                <c:pt idx="742">
                  <c:v>2.67</c:v>
                </c:pt>
                <c:pt idx="743">
                  <c:v>2.6219999999999999</c:v>
                </c:pt>
                <c:pt idx="744">
                  <c:v>2.54</c:v>
                </c:pt>
                <c:pt idx="745">
                  <c:v>2.5120000000000005</c:v>
                </c:pt>
                <c:pt idx="746">
                  <c:v>2.472</c:v>
                </c:pt>
                <c:pt idx="747">
                  <c:v>2.59</c:v>
                </c:pt>
                <c:pt idx="748">
                  <c:v>2.524</c:v>
                </c:pt>
                <c:pt idx="749">
                  <c:v>2.4674999999999998</c:v>
                </c:pt>
                <c:pt idx="750">
                  <c:v>2.3780000000000001</c:v>
                </c:pt>
                <c:pt idx="751">
                  <c:v>2.282</c:v>
                </c:pt>
                <c:pt idx="752">
                  <c:v>2.2000000000000002</c:v>
                </c:pt>
                <c:pt idx="753">
                  <c:v>2.238</c:v>
                </c:pt>
                <c:pt idx="754">
                  <c:v>2.4033333333333333</c:v>
                </c:pt>
                <c:pt idx="755">
                  <c:v>2.5140000000000002</c:v>
                </c:pt>
                <c:pt idx="756">
                  <c:v>2.3479999999999999</c:v>
                </c:pt>
                <c:pt idx="757">
                  <c:v>2.2799999999999998</c:v>
                </c:pt>
                <c:pt idx="758">
                  <c:v>2.3419999999999996</c:v>
                </c:pt>
                <c:pt idx="759">
                  <c:v>2.2599999999999998</c:v>
                </c:pt>
                <c:pt idx="760">
                  <c:v>2.11</c:v>
                </c:pt>
                <c:pt idx="761">
                  <c:v>2.1419999999999999</c:v>
                </c:pt>
                <c:pt idx="762">
                  <c:v>2.2340000000000004</c:v>
                </c:pt>
                <c:pt idx="763">
                  <c:v>2.2925</c:v>
                </c:pt>
                <c:pt idx="764">
                  <c:v>2.2560000000000002</c:v>
                </c:pt>
                <c:pt idx="765">
                  <c:v>2.4080000000000004</c:v>
                </c:pt>
                <c:pt idx="766">
                  <c:v>2.5</c:v>
                </c:pt>
                <c:pt idx="767">
                  <c:v>2.6966666666666668</c:v>
                </c:pt>
                <c:pt idx="768">
                  <c:v>2.9525000000000001</c:v>
                </c:pt>
                <c:pt idx="769">
                  <c:v>3.242</c:v>
                </c:pt>
                <c:pt idx="770">
                  <c:v>3.3559999999999994</c:v>
                </c:pt>
                <c:pt idx="771">
                  <c:v>3.37</c:v>
                </c:pt>
                <c:pt idx="772">
                  <c:v>3.2159999999999997</c:v>
                </c:pt>
                <c:pt idx="773">
                  <c:v>3.2240000000000002</c:v>
                </c:pt>
                <c:pt idx="774">
                  <c:v>3.3339999999999996</c:v>
                </c:pt>
                <c:pt idx="775">
                  <c:v>3.4659999999999997</c:v>
                </c:pt>
                <c:pt idx="776">
                  <c:v>3.3660000000000005</c:v>
                </c:pt>
                <c:pt idx="777">
                  <c:v>3.4480000000000004</c:v>
                </c:pt>
                <c:pt idx="778">
                  <c:v>3.5519999999999996</c:v>
                </c:pt>
                <c:pt idx="779">
                  <c:v>3.71</c:v>
                </c:pt>
                <c:pt idx="780">
                  <c:v>3.6324999999999998</c:v>
                </c:pt>
                <c:pt idx="781">
                  <c:v>3.65</c:v>
                </c:pt>
                <c:pt idx="782">
                  <c:v>3.9979999999999998</c:v>
                </c:pt>
                <c:pt idx="783">
                  <c:v>3.95</c:v>
                </c:pt>
                <c:pt idx="784">
                  <c:v>3.9079999999999999</c:v>
                </c:pt>
                <c:pt idx="785">
                  <c:v>3.8820000000000001</c:v>
                </c:pt>
                <c:pt idx="786">
                  <c:v>3.9859999999999998</c:v>
                </c:pt>
                <c:pt idx="787">
                  <c:v>4.1399999999999997</c:v>
                </c:pt>
                <c:pt idx="788">
                  <c:v>4.0919999999999996</c:v>
                </c:pt>
                <c:pt idx="789">
                  <c:v>4.0339999999999998</c:v>
                </c:pt>
                <c:pt idx="790">
                  <c:v>3.8459999999999992</c:v>
                </c:pt>
                <c:pt idx="791">
                  <c:v>3.8679999999999999</c:v>
                </c:pt>
                <c:pt idx="792">
                  <c:v>3.7380000000000004</c:v>
                </c:pt>
                <c:pt idx="793">
                  <c:v>3.4350000000000001</c:v>
                </c:pt>
                <c:pt idx="794">
                  <c:v>3.57</c:v>
                </c:pt>
                <c:pt idx="795">
                  <c:v>3.6539999999999999</c:v>
                </c:pt>
                <c:pt idx="796">
                  <c:v>3.7020000000000004</c:v>
                </c:pt>
                <c:pt idx="797">
                  <c:v>3.8380000000000001</c:v>
                </c:pt>
                <c:pt idx="798">
                  <c:v>3.758</c:v>
                </c:pt>
                <c:pt idx="799">
                  <c:v>3.83</c:v>
                </c:pt>
                <c:pt idx="800">
                  <c:v>3.9</c:v>
                </c:pt>
                <c:pt idx="801">
                  <c:v>4.0019999999999998</c:v>
                </c:pt>
                <c:pt idx="802">
                  <c:v>4.05</c:v>
                </c:pt>
                <c:pt idx="803">
                  <c:v>4.2820000000000009</c:v>
                </c:pt>
                <c:pt idx="804">
                  <c:v>4.1340000000000003</c:v>
                </c:pt>
                <c:pt idx="805">
                  <c:v>3.6419999999999995</c:v>
                </c:pt>
                <c:pt idx="806">
                  <c:v>3.4180000000000001</c:v>
                </c:pt>
                <c:pt idx="807">
                  <c:v>3.5420000000000003</c:v>
                </c:pt>
                <c:pt idx="808">
                  <c:v>3.3379999999999996</c:v>
                </c:pt>
                <c:pt idx="809">
                  <c:v>3.2560000000000002</c:v>
                </c:pt>
                <c:pt idx="810">
                  <c:v>3.3959999999999999</c:v>
                </c:pt>
                <c:pt idx="811">
                  <c:v>3.528</c:v>
                </c:pt>
                <c:pt idx="812">
                  <c:v>3.5179999999999998</c:v>
                </c:pt>
                <c:pt idx="813">
                  <c:v>3.67</c:v>
                </c:pt>
                <c:pt idx="814">
                  <c:v>3.58</c:v>
                </c:pt>
                <c:pt idx="815">
                  <c:v>3.7075</c:v>
                </c:pt>
                <c:pt idx="816">
                  <c:v>3.72</c:v>
                </c:pt>
                <c:pt idx="817">
                  <c:v>3.8520000000000003</c:v>
                </c:pt>
                <c:pt idx="818">
                  <c:v>3.7839999999999998</c:v>
                </c:pt>
                <c:pt idx="819">
                  <c:v>3.3259999999999996</c:v>
                </c:pt>
                <c:pt idx="820">
                  <c:v>3.2280000000000002</c:v>
                </c:pt>
                <c:pt idx="821">
                  <c:v>3.38</c:v>
                </c:pt>
                <c:pt idx="822">
                  <c:v>3.3420000000000001</c:v>
                </c:pt>
                <c:pt idx="823">
                  <c:v>3.4260000000000006</c:v>
                </c:pt>
                <c:pt idx="824">
                  <c:v>3.4079999999999999</c:v>
                </c:pt>
                <c:pt idx="825">
                  <c:v>3.3340000000000005</c:v>
                </c:pt>
                <c:pt idx="826">
                  <c:v>3.44</c:v>
                </c:pt>
                <c:pt idx="827">
                  <c:v>3.508</c:v>
                </c:pt>
                <c:pt idx="828">
                  <c:v>3.61</c:v>
                </c:pt>
                <c:pt idx="829">
                  <c:v>3.7960000000000003</c:v>
                </c:pt>
                <c:pt idx="830">
                  <c:v>3.8760000000000003</c:v>
                </c:pt>
                <c:pt idx="831">
                  <c:v>3.9725000000000001</c:v>
                </c:pt>
                <c:pt idx="832">
                  <c:v>4.0175000000000001</c:v>
                </c:pt>
                <c:pt idx="833">
                  <c:v>4.1279999999999992</c:v>
                </c:pt>
                <c:pt idx="834">
                  <c:v>4.3140000000000001</c:v>
                </c:pt>
                <c:pt idx="835">
                  <c:v>4.1319999999999997</c:v>
                </c:pt>
                <c:pt idx="836">
                  <c:v>4.258</c:v>
                </c:pt>
                <c:pt idx="837">
                  <c:v>4.3079999999999998</c:v>
                </c:pt>
                <c:pt idx="838">
                  <c:v>4.25</c:v>
                </c:pt>
                <c:pt idx="839">
                  <c:v>4.4325000000000001</c:v>
                </c:pt>
                <c:pt idx="840">
                  <c:v>4.58</c:v>
                </c:pt>
                <c:pt idx="841">
                  <c:v>4.7060000000000004</c:v>
                </c:pt>
                <c:pt idx="842">
                  <c:v>4.76</c:v>
                </c:pt>
                <c:pt idx="843">
                  <c:v>4.4074999999999998</c:v>
                </c:pt>
                <c:pt idx="844">
                  <c:v>4.6379999999999999</c:v>
                </c:pt>
                <c:pt idx="845">
                  <c:v>5.1319999999999997</c:v>
                </c:pt>
                <c:pt idx="846">
                  <c:v>5.1339999999999995</c:v>
                </c:pt>
                <c:pt idx="847">
                  <c:v>5.2060000000000004</c:v>
                </c:pt>
                <c:pt idx="848">
                  <c:v>4.9960000000000004</c:v>
                </c:pt>
                <c:pt idx="849">
                  <c:v>5.17</c:v>
                </c:pt>
                <c:pt idx="850">
                  <c:v>5.2039999999999997</c:v>
                </c:pt>
                <c:pt idx="851">
                  <c:v>5.0879999999999992</c:v>
                </c:pt>
                <c:pt idx="852">
                  <c:v>5.0620000000000003</c:v>
                </c:pt>
                <c:pt idx="853">
                  <c:v>5.0540000000000003</c:v>
                </c:pt>
                <c:pt idx="854">
                  <c:v>5.46</c:v>
                </c:pt>
                <c:pt idx="855">
                  <c:v>6.1079999999999997</c:v>
                </c:pt>
                <c:pt idx="856">
                  <c:v>6.403999999999999</c:v>
                </c:pt>
                <c:pt idx="857">
                  <c:v>6.3980000000000006</c:v>
                </c:pt>
                <c:pt idx="858">
                  <c:v>6.4179999999999993</c:v>
                </c:pt>
                <c:pt idx="859">
                  <c:v>5.9960000000000004</c:v>
                </c:pt>
                <c:pt idx="860">
                  <c:v>5.5679999999999996</c:v>
                </c:pt>
                <c:pt idx="861">
                  <c:v>5.1539999999999999</c:v>
                </c:pt>
                <c:pt idx="862">
                  <c:v>5.3280000000000003</c:v>
                </c:pt>
                <c:pt idx="863">
                  <c:v>4.7880000000000003</c:v>
                </c:pt>
                <c:pt idx="864">
                  <c:v>4.9939999999999998</c:v>
                </c:pt>
                <c:pt idx="865">
                  <c:v>5.6459999999999999</c:v>
                </c:pt>
                <c:pt idx="866">
                  <c:v>5.83</c:v>
                </c:pt>
                <c:pt idx="867">
                  <c:v>5.6475</c:v>
                </c:pt>
                <c:pt idx="868">
                  <c:v>5.5540000000000003</c:v>
                </c:pt>
                <c:pt idx="869">
                  <c:v>5.6420000000000003</c:v>
                </c:pt>
                <c:pt idx="870">
                  <c:v>5.8379999999999992</c:v>
                </c:pt>
                <c:pt idx="871">
                  <c:v>4.952</c:v>
                </c:pt>
                <c:pt idx="872">
                  <c:v>3.9220000000000006</c:v>
                </c:pt>
                <c:pt idx="873">
                  <c:v>3.7119999999999997</c:v>
                </c:pt>
                <c:pt idx="874">
                  <c:v>3.8780000000000001</c:v>
                </c:pt>
                <c:pt idx="875">
                  <c:v>4.1680000000000001</c:v>
                </c:pt>
                <c:pt idx="876">
                  <c:v>4.0980000000000008</c:v>
                </c:pt>
                <c:pt idx="877">
                  <c:v>4.1120000000000001</c:v>
                </c:pt>
                <c:pt idx="878">
                  <c:v>4.0366666666666662</c:v>
                </c:pt>
                <c:pt idx="879">
                  <c:v>3.76</c:v>
                </c:pt>
                <c:pt idx="880">
                  <c:v>3.8920000000000003</c:v>
                </c:pt>
                <c:pt idx="881">
                  <c:v>4.226</c:v>
                </c:pt>
                <c:pt idx="882">
                  <c:v>4.2925000000000004</c:v>
                </c:pt>
                <c:pt idx="883">
                  <c:v>4.34</c:v>
                </c:pt>
                <c:pt idx="884">
                  <c:v>4.34</c:v>
                </c:pt>
                <c:pt idx="885">
                  <c:v>4.4279999999999999</c:v>
                </c:pt>
                <c:pt idx="886">
                  <c:v>3.9780000000000002</c:v>
                </c:pt>
                <c:pt idx="887">
                  <c:v>4.1820000000000004</c:v>
                </c:pt>
                <c:pt idx="888">
                  <c:v>4.145999999999999</c:v>
                </c:pt>
                <c:pt idx="889">
                  <c:v>4.0120000000000005</c:v>
                </c:pt>
                <c:pt idx="890">
                  <c:v>4.0920000000000005</c:v>
                </c:pt>
                <c:pt idx="891">
                  <c:v>3.9075000000000002</c:v>
                </c:pt>
                <c:pt idx="892">
                  <c:v>4.04</c:v>
                </c:pt>
                <c:pt idx="893">
                  <c:v>4.0720000000000001</c:v>
                </c:pt>
                <c:pt idx="894">
                  <c:v>4.3140000000000001</c:v>
                </c:pt>
                <c:pt idx="895">
                  <c:v>4.4079999999999995</c:v>
                </c:pt>
                <c:pt idx="896">
                  <c:v>4.3219999999999992</c:v>
                </c:pt>
                <c:pt idx="897">
                  <c:v>4.4400000000000004</c:v>
                </c:pt>
                <c:pt idx="898">
                  <c:v>4.415</c:v>
                </c:pt>
                <c:pt idx="899">
                  <c:v>4.29</c:v>
                </c:pt>
                <c:pt idx="900">
                  <c:v>4.1959999999999997</c:v>
                </c:pt>
                <c:pt idx="901">
                  <c:v>4.3379999999999992</c:v>
                </c:pt>
                <c:pt idx="902">
                  <c:v>4.4620000000000006</c:v>
                </c:pt>
                <c:pt idx="903">
                  <c:v>4.5980000000000008</c:v>
                </c:pt>
                <c:pt idx="904">
                  <c:v>4.5999999999999996</c:v>
                </c:pt>
                <c:pt idx="905">
                  <c:v>4.5875000000000004</c:v>
                </c:pt>
                <c:pt idx="906">
                  <c:v>4.6240000000000006</c:v>
                </c:pt>
                <c:pt idx="907">
                  <c:v>4.5720000000000001</c:v>
                </c:pt>
                <c:pt idx="908">
                  <c:v>4.266</c:v>
                </c:pt>
                <c:pt idx="909">
                  <c:v>4.09</c:v>
                </c:pt>
                <c:pt idx="910">
                  <c:v>3.7839999999999998</c:v>
                </c:pt>
                <c:pt idx="911">
                  <c:v>3.6260000000000003</c:v>
                </c:pt>
                <c:pt idx="912">
                  <c:v>3.7479999999999998</c:v>
                </c:pt>
                <c:pt idx="913">
                  <c:v>3.7359999999999998</c:v>
                </c:pt>
                <c:pt idx="914">
                  <c:v>3.9079999999999999</c:v>
                </c:pt>
                <c:pt idx="915">
                  <c:v>4.032</c:v>
                </c:pt>
                <c:pt idx="916">
                  <c:v>3.8560000000000003</c:v>
                </c:pt>
                <c:pt idx="917">
                  <c:v>3.7619999999999996</c:v>
                </c:pt>
                <c:pt idx="918">
                  <c:v>3.83</c:v>
                </c:pt>
                <c:pt idx="919">
                  <c:v>3.7560000000000002</c:v>
                </c:pt>
                <c:pt idx="920">
                  <c:v>3.6850000000000001</c:v>
                </c:pt>
                <c:pt idx="921">
                  <c:v>3.7979999999999996</c:v>
                </c:pt>
                <c:pt idx="922">
                  <c:v>3.74</c:v>
                </c:pt>
                <c:pt idx="923">
                  <c:v>3.8619999999999997</c:v>
                </c:pt>
                <c:pt idx="924">
                  <c:v>4.0220000000000002</c:v>
                </c:pt>
                <c:pt idx="925">
                  <c:v>4.2119999999999997</c:v>
                </c:pt>
                <c:pt idx="926">
                  <c:v>4.0720000000000001</c:v>
                </c:pt>
                <c:pt idx="927">
                  <c:v>3.8639999999999999</c:v>
                </c:pt>
                <c:pt idx="928">
                  <c:v>3.92</c:v>
                </c:pt>
                <c:pt idx="929">
                  <c:v>3.9579999999999997</c:v>
                </c:pt>
                <c:pt idx="930">
                  <c:v>3.95</c:v>
                </c:pt>
                <c:pt idx="931">
                  <c:v>3.8480000000000003</c:v>
                </c:pt>
                <c:pt idx="932">
                  <c:v>3.8319999999999999</c:v>
                </c:pt>
                <c:pt idx="933">
                  <c:v>3.6059999999999994</c:v>
                </c:pt>
                <c:pt idx="934">
                  <c:v>3.77</c:v>
                </c:pt>
                <c:pt idx="935">
                  <c:v>3.7825000000000002</c:v>
                </c:pt>
                <c:pt idx="936">
                  <c:v>3.95</c:v>
                </c:pt>
                <c:pt idx="937">
                  <c:v>3.6259999999999999</c:v>
                </c:pt>
                <c:pt idx="938">
                  <c:v>3.48</c:v>
                </c:pt>
                <c:pt idx="939">
                  <c:v>3.4460000000000002</c:v>
                </c:pt>
                <c:pt idx="940">
                  <c:v>3.4579999999999997</c:v>
                </c:pt>
                <c:pt idx="941">
                  <c:v>3.6219999999999999</c:v>
                </c:pt>
                <c:pt idx="942">
                  <c:v>3.6549999999999998</c:v>
                </c:pt>
                <c:pt idx="943">
                  <c:v>3.7439999999999998</c:v>
                </c:pt>
                <c:pt idx="944">
                  <c:v>3.7679999999999998</c:v>
                </c:pt>
                <c:pt idx="945">
                  <c:v>3.66</c:v>
                </c:pt>
                <c:pt idx="946">
                  <c:v>3.68</c:v>
                </c:pt>
                <c:pt idx="947">
                  <c:v>3.6179999999999999</c:v>
                </c:pt>
                <c:pt idx="948">
                  <c:v>3.51</c:v>
                </c:pt>
                <c:pt idx="949">
                  <c:v>3.4939999999999998</c:v>
                </c:pt>
                <c:pt idx="950">
                  <c:v>3.54</c:v>
                </c:pt>
                <c:pt idx="951">
                  <c:v>3.5140000000000002</c:v>
                </c:pt>
                <c:pt idx="952">
                  <c:v>3.5439999999999996</c:v>
                </c:pt>
                <c:pt idx="953">
                  <c:v>3.6420000000000003</c:v>
                </c:pt>
                <c:pt idx="954">
                  <c:v>3.6439999999999997</c:v>
                </c:pt>
                <c:pt idx="955">
                  <c:v>3.53</c:v>
                </c:pt>
                <c:pt idx="956">
                  <c:v>3.5939999999999999</c:v>
                </c:pt>
                <c:pt idx="957">
                  <c:v>3.3875000000000002</c:v>
                </c:pt>
                <c:pt idx="958">
                  <c:v>3.2879999999999994</c:v>
                </c:pt>
                <c:pt idx="959">
                  <c:v>3.4279999999999999</c:v>
                </c:pt>
                <c:pt idx="960">
                  <c:v>3.3340000000000005</c:v>
                </c:pt>
                <c:pt idx="961">
                  <c:v>3.3319999999999999</c:v>
                </c:pt>
                <c:pt idx="962">
                  <c:v>3.5579999999999998</c:v>
                </c:pt>
                <c:pt idx="963">
                  <c:v>3.63</c:v>
                </c:pt>
                <c:pt idx="964">
                  <c:v>3.4740000000000002</c:v>
                </c:pt>
                <c:pt idx="965">
                  <c:v>3.476</c:v>
                </c:pt>
                <c:pt idx="966">
                  <c:v>3.67</c:v>
                </c:pt>
                <c:pt idx="967">
                  <c:v>3.59</c:v>
                </c:pt>
                <c:pt idx="968">
                  <c:v>3.66</c:v>
                </c:pt>
                <c:pt idx="969">
                  <c:v>3.6380000000000003</c:v>
                </c:pt>
                <c:pt idx="970">
                  <c:v>3.8579999999999997</c:v>
                </c:pt>
                <c:pt idx="971">
                  <c:v>4.0324999999999998</c:v>
                </c:pt>
                <c:pt idx="972">
                  <c:v>4.2120000000000006</c:v>
                </c:pt>
                <c:pt idx="973">
                  <c:v>4.2300000000000004</c:v>
                </c:pt>
                <c:pt idx="974">
                  <c:v>4.1480000000000006</c:v>
                </c:pt>
                <c:pt idx="975">
                  <c:v>4.1920000000000011</c:v>
                </c:pt>
                <c:pt idx="976">
                  <c:v>4.7240000000000002</c:v>
                </c:pt>
                <c:pt idx="977">
                  <c:v>4.72</c:v>
                </c:pt>
                <c:pt idx="978">
                  <c:v>4.9359999999999991</c:v>
                </c:pt>
                <c:pt idx="979">
                  <c:v>4.984</c:v>
                </c:pt>
                <c:pt idx="980">
                  <c:v>4.7679999999999998</c:v>
                </c:pt>
                <c:pt idx="981">
                  <c:v>4.5119999999999996</c:v>
                </c:pt>
                <c:pt idx="982">
                  <c:v>4.6139999999999999</c:v>
                </c:pt>
                <c:pt idx="983">
                  <c:v>4.8140000000000001</c:v>
                </c:pt>
                <c:pt idx="984">
                  <c:v>4.9560000000000004</c:v>
                </c:pt>
                <c:pt idx="985">
                  <c:v>5.14</c:v>
                </c:pt>
                <c:pt idx="986">
                  <c:v>5.3224999999999998</c:v>
                </c:pt>
                <c:pt idx="987">
                  <c:v>5.476</c:v>
                </c:pt>
                <c:pt idx="988">
                  <c:v>5.2979999999999992</c:v>
                </c:pt>
                <c:pt idx="989">
                  <c:v>5.4320000000000004</c:v>
                </c:pt>
                <c:pt idx="990">
                  <c:v>5.6280000000000001</c:v>
                </c:pt>
                <c:pt idx="991">
                  <c:v>5.6139999999999999</c:v>
                </c:pt>
                <c:pt idx="992" formatCode="General">
                  <c:v>5.7919999999999998</c:v>
                </c:pt>
                <c:pt idx="993" formatCode="General">
                  <c:v>6.0179999999999998</c:v>
                </c:pt>
                <c:pt idx="994" formatCode="General">
                  <c:v>6.1040000000000001</c:v>
                </c:pt>
                <c:pt idx="995" formatCode="General">
                  <c:v>6.05</c:v>
                </c:pt>
                <c:pt idx="996" formatCode="General">
                  <c:v>6.3639999999999999</c:v>
                </c:pt>
                <c:pt idx="997" formatCode="General">
                  <c:v>6.0019999999999998</c:v>
                </c:pt>
                <c:pt idx="998" formatCode="General">
                  <c:v>5.6079999999999997</c:v>
                </c:pt>
                <c:pt idx="999" formatCode="General">
                  <c:v>6.09</c:v>
                </c:pt>
                <c:pt idx="1000" formatCode="General">
                  <c:v>6.1340000000000003</c:v>
                </c:pt>
                <c:pt idx="1001" formatCode="General">
                  <c:v>6.91</c:v>
                </c:pt>
                <c:pt idx="1002" formatCode="General">
                  <c:v>6.7780000000000005</c:v>
                </c:pt>
                <c:pt idx="1003" formatCode="General">
                  <c:v>6.6875</c:v>
                </c:pt>
                <c:pt idx="1004" formatCode="General">
                  <c:v>6.8674999999999997</c:v>
                </c:pt>
                <c:pt idx="1005" formatCode="General">
                  <c:v>6.56</c:v>
                </c:pt>
                <c:pt idx="1006" formatCode="General">
                  <c:v>6.4139999999999997</c:v>
                </c:pt>
                <c:pt idx="1007" formatCode="General">
                  <c:v>6.992</c:v>
                </c:pt>
                <c:pt idx="1008" formatCode="General">
                  <c:v>7.2720000000000002</c:v>
                </c:pt>
                <c:pt idx="1009" formatCode="General">
                  <c:v>7.5475000000000003</c:v>
                </c:pt>
                <c:pt idx="1010" formatCode="General">
                  <c:v>7.7259999999999991</c:v>
                </c:pt>
                <c:pt idx="1011" formatCode="General">
                  <c:v>7.484</c:v>
                </c:pt>
                <c:pt idx="1012" formatCode="General">
                  <c:v>7.1759999999999993</c:v>
                </c:pt>
                <c:pt idx="1013" formatCode="General">
                  <c:v>6.9460000000000006</c:v>
                </c:pt>
                <c:pt idx="1014" formatCode="General">
                  <c:v>6.7720000000000002</c:v>
                </c:pt>
                <c:pt idx="1015" formatCode="General">
                  <c:v>7.418000000000001</c:v>
                </c:pt>
                <c:pt idx="1016" formatCode="General">
                  <c:v>7.6079999999999997</c:v>
                </c:pt>
                <c:pt idx="1017" formatCode="General">
                  <c:v>7.5739999999999998</c:v>
                </c:pt>
                <c:pt idx="1018" formatCode="General">
                  <c:v>7.7680000000000007</c:v>
                </c:pt>
                <c:pt idx="1019" formatCode="General">
                  <c:v>7.7159999999999993</c:v>
                </c:pt>
                <c:pt idx="1020" formatCode="General">
                  <c:v>7.84</c:v>
                </c:pt>
                <c:pt idx="1021" formatCode="General">
                  <c:v>7.9819999999999993</c:v>
                </c:pt>
                <c:pt idx="1022" formatCode="General">
                  <c:v>7.9279999999999999</c:v>
                </c:pt>
                <c:pt idx="1023" formatCode="General">
                  <c:v>7.6825000000000001</c:v>
                </c:pt>
                <c:pt idx="1024" formatCode="General">
                  <c:v>7.3680000000000003</c:v>
                </c:pt>
                <c:pt idx="1025" formatCode="General">
                  <c:v>6.7819999999999991</c:v>
                </c:pt>
                <c:pt idx="1026" formatCode="General">
                  <c:v>6.596000000000001</c:v>
                </c:pt>
                <c:pt idx="1027" formatCode="General">
                  <c:v>6.4819999999999993</c:v>
                </c:pt>
                <c:pt idx="1028">
                  <c:v>6.7239999999999993</c:v>
                </c:pt>
                <c:pt idx="1029">
                  <c:v>6.1050000000000004</c:v>
                </c:pt>
                <c:pt idx="1030">
                  <c:v>6.1240000000000006</c:v>
                </c:pt>
                <c:pt idx="1031">
                  <c:v>6.168000000000001</c:v>
                </c:pt>
                <c:pt idx="1032">
                  <c:v>6.1760000000000002</c:v>
                </c:pt>
                <c:pt idx="1033">
                  <c:v>6.2940000000000005</c:v>
                </c:pt>
                <c:pt idx="1034">
                  <c:v>5.9225000000000003</c:v>
                </c:pt>
                <c:pt idx="1035">
                  <c:v>6.0080000000000009</c:v>
                </c:pt>
                <c:pt idx="1036">
                  <c:v>5.9520000000000008</c:v>
                </c:pt>
                <c:pt idx="1037">
                  <c:v>5.8659999999999997</c:v>
                </c:pt>
                <c:pt idx="1038">
                  <c:v>6.1259999999999994</c:v>
                </c:pt>
                <c:pt idx="1039">
                  <c:v>6.4</c:v>
                </c:pt>
                <c:pt idx="1040">
                  <c:v>6.21</c:v>
                </c:pt>
                <c:pt idx="1041">
                  <c:v>6.02</c:v>
                </c:pt>
                <c:pt idx="1042">
                  <c:v>5.7320000000000011</c:v>
                </c:pt>
                <c:pt idx="1043">
                  <c:v>6.0200000000000005</c:v>
                </c:pt>
                <c:pt idx="1044">
                  <c:v>6.0739999999999998</c:v>
                </c:pt>
                <c:pt idx="1045">
                  <c:v>6.0540000000000003</c:v>
                </c:pt>
                <c:pt idx="1046">
                  <c:v>5.98</c:v>
                </c:pt>
                <c:pt idx="1047">
                  <c:v>5.9875000000000007</c:v>
                </c:pt>
                <c:pt idx="1048">
                  <c:v>6.1099999999999994</c:v>
                </c:pt>
                <c:pt idx="1049">
                  <c:v>6.0340000000000007</c:v>
                </c:pt>
                <c:pt idx="1050">
                  <c:v>6.18</c:v>
                </c:pt>
                <c:pt idx="1051">
                  <c:v>5.9880000000000004</c:v>
                </c:pt>
                <c:pt idx="1052">
                  <c:v>5.7640000000000002</c:v>
                </c:pt>
                <c:pt idx="1053">
                  <c:v>6.03</c:v>
                </c:pt>
                <c:pt idx="1054">
                  <c:v>5.831999999999999</c:v>
                </c:pt>
                <c:pt idx="1055">
                  <c:v>5.6120000000000001</c:v>
                </c:pt>
                <c:pt idx="1056">
                  <c:v>5.6740000000000004</c:v>
                </c:pt>
                <c:pt idx="1057">
                  <c:v>5.77</c:v>
                </c:pt>
                <c:pt idx="1058">
                  <c:v>5.6180000000000003</c:v>
                </c:pt>
                <c:pt idx="1059">
                  <c:v>5.8620000000000001</c:v>
                </c:pt>
                <c:pt idx="1060">
                  <c:v>5.7919999999999998</c:v>
                </c:pt>
                <c:pt idx="1061">
                  <c:v>5.4674999999999994</c:v>
                </c:pt>
                <c:pt idx="1062">
                  <c:v>5.73</c:v>
                </c:pt>
                <c:pt idx="1063">
                  <c:v>5.7780000000000005</c:v>
                </c:pt>
                <c:pt idx="1064">
                  <c:v>5.8739999999999997</c:v>
                </c:pt>
                <c:pt idx="1065">
                  <c:v>6.4459999999999997</c:v>
                </c:pt>
                <c:pt idx="1066">
                  <c:v>7.0124999999999993</c:v>
                </c:pt>
                <c:pt idx="1067">
                  <c:v>7.12</c:v>
                </c:pt>
                <c:pt idx="1068">
                  <c:v>7.7879999999999994</c:v>
                </c:pt>
                <c:pt idx="1069">
                  <c:v>7.7519999999999998</c:v>
                </c:pt>
                <c:pt idx="1070">
                  <c:v>7.8639999999999999</c:v>
                </c:pt>
                <c:pt idx="1071">
                  <c:v>7.8239999999999998</c:v>
                </c:pt>
                <c:pt idx="1072">
                  <c:v>7.6179999999999994</c:v>
                </c:pt>
                <c:pt idx="1073">
                  <c:v>7.8760000000000003</c:v>
                </c:pt>
                <c:pt idx="1074">
                  <c:v>7.7100000000000009</c:v>
                </c:pt>
                <c:pt idx="1075">
                  <c:v>7.6850000000000005</c:v>
                </c:pt>
                <c:pt idx="1076">
                  <c:v>7.4599999999999991</c:v>
                </c:pt>
                <c:pt idx="1077">
                  <c:v>7.1560000000000006</c:v>
                </c:pt>
                <c:pt idx="1078">
                  <c:v>7.0620000000000003</c:v>
                </c:pt>
                <c:pt idx="1079">
                  <c:v>7.1239999999999997</c:v>
                </c:pt>
                <c:pt idx="1080">
                  <c:v>6.8960000000000008</c:v>
                </c:pt>
                <c:pt idx="1081">
                  <c:v>6.8599999999999994</c:v>
                </c:pt>
                <c:pt idx="1082">
                  <c:v>6.8619999999999992</c:v>
                </c:pt>
                <c:pt idx="1083">
                  <c:v>6.7560000000000002</c:v>
                </c:pt>
                <c:pt idx="1084">
                  <c:v>6.6859999999999999</c:v>
                </c:pt>
                <c:pt idx="1085">
                  <c:v>6.5060000000000002</c:v>
                </c:pt>
                <c:pt idx="1086">
                  <c:v>6.6925000000000008</c:v>
                </c:pt>
                <c:pt idx="1087">
                  <c:v>6.8239999999999998</c:v>
                </c:pt>
                <c:pt idx="1088">
                  <c:v>6.85</c:v>
                </c:pt>
                <c:pt idx="1089">
                  <c:v>6.6419999999999986</c:v>
                </c:pt>
                <c:pt idx="1090">
                  <c:v>6.4399999999999995</c:v>
                </c:pt>
                <c:pt idx="1091">
                  <c:v>6.3149999999999995</c:v>
                </c:pt>
                <c:pt idx="1092">
                  <c:v>6.2775000000000007</c:v>
                </c:pt>
                <c:pt idx="1093">
                  <c:v>6.3519999999999994</c:v>
                </c:pt>
                <c:pt idx="1094">
                  <c:v>6.67</c:v>
                </c:pt>
                <c:pt idx="1095">
                  <c:v>6.6399999999999988</c:v>
                </c:pt>
                <c:pt idx="1096">
                  <c:v>6.7700000000000005</c:v>
                </c:pt>
                <c:pt idx="1097">
                  <c:v>6.6379999999999999</c:v>
                </c:pt>
                <c:pt idx="1098">
                  <c:v>6.4219999999999997</c:v>
                </c:pt>
                <c:pt idx="1099">
                  <c:v>6.4350000000000005</c:v>
                </c:pt>
                <c:pt idx="1100">
                  <c:v>6.5640000000000001</c:v>
                </c:pt>
                <c:pt idx="1101">
                  <c:v>6.6139999999999999</c:v>
                </c:pt>
                <c:pt idx="1102">
                  <c:v>6.7620000000000005</c:v>
                </c:pt>
                <c:pt idx="1103">
                  <c:v>6.8800000000000008</c:v>
                </c:pt>
                <c:pt idx="1104">
                  <c:v>6.76</c:v>
                </c:pt>
                <c:pt idx="1105">
                  <c:v>6.4960000000000004</c:v>
                </c:pt>
                <c:pt idx="1106">
                  <c:v>5.9999999999999991</c:v>
                </c:pt>
                <c:pt idx="1107">
                  <c:v>6.0359999999999996</c:v>
                </c:pt>
                <c:pt idx="1108">
                  <c:v>5.9279999999999999</c:v>
                </c:pt>
                <c:pt idx="1109">
                  <c:v>6.2299999999999995</c:v>
                </c:pt>
                <c:pt idx="1110">
                  <c:v>6.0220000000000002</c:v>
                </c:pt>
                <c:pt idx="1111">
                  <c:v>6.096000000000001</c:v>
                </c:pt>
                <c:pt idx="1112">
                  <c:v>6.1180000000000003</c:v>
                </c:pt>
                <c:pt idx="1113">
                  <c:v>6.27</c:v>
                </c:pt>
                <c:pt idx="1114" formatCode="0.00">
                  <c:v>6.3</c:v>
                </c:pt>
                <c:pt idx="1115" formatCode="0.00">
                  <c:v>6.1760000000000002</c:v>
                </c:pt>
                <c:pt idx="1116" formatCode="0.00">
                  <c:v>6.4099999999999993</c:v>
                </c:pt>
                <c:pt idx="1117" formatCode="0.00">
                  <c:v>6.3000000000000007</c:v>
                </c:pt>
                <c:pt idx="1118" formatCode="0.00">
                  <c:v>5.9649999999999999</c:v>
                </c:pt>
                <c:pt idx="1119" formatCode="0.00">
                  <c:v>6.2359999999999998</c:v>
                </c:pt>
                <c:pt idx="1120" formatCode="0.00">
                  <c:v>6.242</c:v>
                </c:pt>
                <c:pt idx="1121" formatCode="0.00">
                  <c:v>6.0059999999999993</c:v>
                </c:pt>
                <c:pt idx="1122" formatCode="0.00">
                  <c:v>5.6959999999999997</c:v>
                </c:pt>
                <c:pt idx="1123" formatCode="0.00">
                  <c:v>5.484</c:v>
                </c:pt>
                <c:pt idx="1124" formatCode="0.00">
                  <c:v>5.4940000000000007</c:v>
                </c:pt>
                <c:pt idx="1125" formatCode="0.00">
                  <c:v>5.7759999999999998</c:v>
                </c:pt>
                <c:pt idx="1126" formatCode="0.00">
                  <c:v>6.0019999999999998</c:v>
                </c:pt>
                <c:pt idx="1127" formatCode="0.00">
                  <c:v>5.86</c:v>
                </c:pt>
                <c:pt idx="1128" formatCode="0.00">
                  <c:v>5.6679999999999993</c:v>
                </c:pt>
                <c:pt idx="1129" formatCode="0.00">
                  <c:v>4.4640000000000004</c:v>
                </c:pt>
                <c:pt idx="1130" formatCode="0.00">
                  <c:v>4.1319999999999997</c:v>
                </c:pt>
                <c:pt idx="1131" formatCode="0.00">
                  <c:v>4.0819999999999999</c:v>
                </c:pt>
                <c:pt idx="1132" formatCode="0.00">
                  <c:v>4.008</c:v>
                </c:pt>
                <c:pt idx="1133" formatCode="0.00">
                  <c:v>3.8019999999999996</c:v>
                </c:pt>
                <c:pt idx="1134" formatCode="0.00">
                  <c:v>3.8180000000000001</c:v>
                </c:pt>
                <c:pt idx="1135" formatCode="0.00">
                  <c:v>3.786</c:v>
                </c:pt>
                <c:pt idx="1136" formatCode="0.00">
                  <c:v>3.79</c:v>
                </c:pt>
                <c:pt idx="1137" formatCode="0.00">
                  <c:v>3.8599999999999994</c:v>
                </c:pt>
                <c:pt idx="1138" formatCode="0.00">
                  <c:v>3.8759999999999999</c:v>
                </c:pt>
                <c:pt idx="1139" formatCode="0.00">
                  <c:v>3.99</c:v>
                </c:pt>
                <c:pt idx="1140" formatCode="0.00">
                  <c:v>4.0519999999999996</c:v>
                </c:pt>
                <c:pt idx="1141" formatCode="0.00">
                  <c:v>4.0219999999999994</c:v>
                </c:pt>
                <c:pt idx="1142" formatCode="0.00">
                  <c:v>3.9480000000000004</c:v>
                </c:pt>
                <c:pt idx="1143" formatCode="0.00">
                  <c:v>4.0075000000000003</c:v>
                </c:pt>
                <c:pt idx="1144" formatCode="0.00">
                  <c:v>3.9274999999999998</c:v>
                </c:pt>
                <c:pt idx="1145" formatCode="0.00">
                  <c:v>3.972</c:v>
                </c:pt>
                <c:pt idx="1146" formatCode="0.00">
                  <c:v>4.1080000000000005</c:v>
                </c:pt>
                <c:pt idx="1147" formatCode="0.00">
                  <c:v>4.1875</c:v>
                </c:pt>
                <c:pt idx="1148" formatCode="0.00">
                  <c:v>4.234</c:v>
                </c:pt>
                <c:pt idx="1149" formatCode="0.00">
                  <c:v>4.3079999999999998</c:v>
                </c:pt>
                <c:pt idx="1150" formatCode="0.00">
                  <c:v>4.2960000000000003</c:v>
                </c:pt>
                <c:pt idx="1151" formatCode="0.00">
                  <c:v>4.373333333333334</c:v>
                </c:pt>
                <c:pt idx="1152" formatCode="0.00">
                  <c:v>4.3879999999999999</c:v>
                </c:pt>
                <c:pt idx="1153" formatCode="0.00">
                  <c:v>4.6100000000000003</c:v>
                </c:pt>
                <c:pt idx="1154" formatCode="0.00">
                  <c:v>4.5759999999999996</c:v>
                </c:pt>
                <c:pt idx="1155" formatCode="0.00">
                  <c:v>4.5679999999999996</c:v>
                </c:pt>
                <c:pt idx="1156" formatCode="0.00">
                  <c:v>4.6580000000000004</c:v>
                </c:pt>
                <c:pt idx="1157" formatCode="0.00">
                  <c:v>4.7840000000000007</c:v>
                </c:pt>
                <c:pt idx="1158" formatCode="0.00">
                  <c:v>4.7519999999999998</c:v>
                </c:pt>
                <c:pt idx="1159" formatCode="0.00">
                  <c:v>4.7299999999999995</c:v>
                </c:pt>
                <c:pt idx="1160" formatCode="0.00">
                  <c:v>4.7279999999999998</c:v>
                </c:pt>
                <c:pt idx="1161" formatCode="0.00">
                  <c:v>4.8379999999999992</c:v>
                </c:pt>
                <c:pt idx="1162" formatCode="0.00">
                  <c:v>4.8540000000000001</c:v>
                </c:pt>
                <c:pt idx="1163" formatCode="0.00">
                  <c:v>4.6379999999999999</c:v>
                </c:pt>
                <c:pt idx="1164" formatCode="0.00">
                  <c:v>4.4680000000000009</c:v>
                </c:pt>
                <c:pt idx="1165" formatCode="0.00">
                  <c:v>4.4075000000000006</c:v>
                </c:pt>
                <c:pt idx="1166" formatCode="0.00">
                  <c:v>4.3280000000000003</c:v>
                </c:pt>
                <c:pt idx="1167" formatCode="0.00">
                  <c:v>4.2379999999999995</c:v>
                </c:pt>
                <c:pt idx="1168" formatCode="0.00">
                  <c:v>4.2960000000000012</c:v>
                </c:pt>
                <c:pt idx="1169" formatCode="0.00">
                  <c:v>4.3840000000000003</c:v>
                </c:pt>
                <c:pt idx="1170" formatCode="0.00">
                  <c:v>4.1620000000000008</c:v>
                </c:pt>
                <c:pt idx="1171" formatCode="0.00">
                  <c:v>4</c:v>
                </c:pt>
                <c:pt idx="1172" formatCode="0.00">
                  <c:v>3.8939999999999997</c:v>
                </c:pt>
                <c:pt idx="1173" formatCode="0.00">
                  <c:v>3.8420000000000001</c:v>
                </c:pt>
                <c:pt idx="1174" formatCode="0.00">
                  <c:v>3.9079999999999999</c:v>
                </c:pt>
                <c:pt idx="1175" formatCode="0.00">
                  <c:v>3.9340000000000002</c:v>
                </c:pt>
                <c:pt idx="1176" formatCode="0.00">
                  <c:v>4.0540000000000003</c:v>
                </c:pt>
                <c:pt idx="1177" formatCode="0.00">
                  <c:v>4.1400000000000006</c:v>
                </c:pt>
                <c:pt idx="1178" formatCode="0.00">
                  <c:v>4.1840000000000002</c:v>
                </c:pt>
                <c:pt idx="1179" formatCode="0.00">
                  <c:v>4.2949999999999999</c:v>
                </c:pt>
                <c:pt idx="1180" formatCode="0.00">
                  <c:v>4.38</c:v>
                </c:pt>
                <c:pt idx="1181" formatCode="0.00">
                  <c:v>4.4480000000000004</c:v>
                </c:pt>
                <c:pt idx="1182" formatCode="0.00">
                  <c:v>4.0659999999999998</c:v>
                </c:pt>
                <c:pt idx="1183" formatCode="0.00">
                  <c:v>3.5780000000000003</c:v>
                </c:pt>
                <c:pt idx="1184" formatCode="0.00">
                  <c:v>3.7079999999999997</c:v>
                </c:pt>
                <c:pt idx="1185" formatCode="0.00">
                  <c:v>3.8339999999999996</c:v>
                </c:pt>
                <c:pt idx="1186" formatCode="0.00">
                  <c:v>3.88</c:v>
                </c:pt>
                <c:pt idx="1187" formatCode="0.00">
                  <c:v>4.0580000000000007</c:v>
                </c:pt>
                <c:pt idx="1188" formatCode="0.00">
                  <c:v>4.048</c:v>
                </c:pt>
                <c:pt idx="1189" formatCode="0.00">
                  <c:v>4.1480000000000006</c:v>
                </c:pt>
                <c:pt idx="1190" formatCode="0.00">
                  <c:v>4.1360000000000001</c:v>
                </c:pt>
                <c:pt idx="1191" formatCode="0.00">
                  <c:v>4.24</c:v>
                </c:pt>
                <c:pt idx="1192" formatCode="0.00">
                  <c:v>4.3260000000000005</c:v>
                </c:pt>
                <c:pt idx="1193" formatCode="0.00">
                  <c:v>4.484</c:v>
                </c:pt>
                <c:pt idx="1194" formatCode="0.00">
                  <c:v>4.6399999999999997</c:v>
                </c:pt>
                <c:pt idx="1195" formatCode="0.00">
                  <c:v>4.6724999999999994</c:v>
                </c:pt>
                <c:pt idx="1196" formatCode="0.00">
                  <c:v>4.58</c:v>
                </c:pt>
                <c:pt idx="1197" formatCode="0.00">
                  <c:v>4.5460000000000003</c:v>
                </c:pt>
                <c:pt idx="1198" formatCode="0.00">
                  <c:v>4.4219999999999997</c:v>
                </c:pt>
                <c:pt idx="1199" formatCode="0.00">
                  <c:v>4.508</c:v>
                </c:pt>
                <c:pt idx="1200" formatCode="0.00">
                  <c:v>4.492</c:v>
                </c:pt>
                <c:pt idx="1201" formatCode="0.00">
                  <c:v>4.5940000000000003</c:v>
                </c:pt>
                <c:pt idx="1202" formatCode="0.00">
                  <c:v>4.6579999999999995</c:v>
                </c:pt>
                <c:pt idx="1203" formatCode="0.00">
                  <c:v>4.6399999999999997</c:v>
                </c:pt>
                <c:pt idx="1204" formatCode="0.00">
                  <c:v>4.5860000000000003</c:v>
                </c:pt>
                <c:pt idx="1205" formatCode="0.00">
                  <c:v>4.645999999999999</c:v>
                </c:pt>
                <c:pt idx="1206" formatCode="0.00">
                  <c:v>4.6440000000000001</c:v>
                </c:pt>
                <c:pt idx="1207" formatCode="0.00">
                  <c:v>4.5679999999999996</c:v>
                </c:pt>
                <c:pt idx="1208" formatCode="0.00">
                  <c:v>4.7080000000000002</c:v>
                </c:pt>
                <c:pt idx="1209" formatCode="0.00">
                  <c:v>4.6500000000000004</c:v>
                </c:pt>
                <c:pt idx="1210" formatCode="0.00">
                  <c:v>4.6020000000000003</c:v>
                </c:pt>
                <c:pt idx="1211" formatCode="0.00">
                  <c:v>4.5120000000000005</c:v>
                </c:pt>
                <c:pt idx="1212" formatCode="0.00">
                  <c:v>4.3780000000000001</c:v>
                </c:pt>
                <c:pt idx="1213" formatCode="0.00">
                  <c:v>4.2</c:v>
                </c:pt>
                <c:pt idx="1214" formatCode="0.00">
                  <c:v>4.160000000000001</c:v>
                </c:pt>
                <c:pt idx="1215" formatCode="0.00">
                  <c:v>4.1240000000000006</c:v>
                </c:pt>
                <c:pt idx="1216" formatCode="0.00">
                  <c:v>4.1379999999999999</c:v>
                </c:pt>
                <c:pt idx="1217" formatCode="0.00">
                  <c:v>4.1100000000000003</c:v>
                </c:pt>
                <c:pt idx="1218" formatCode="0.00">
                  <c:v>4.1900000000000004</c:v>
                </c:pt>
                <c:pt idx="1219" formatCode="0.00">
                  <c:v>4.1719999999999997</c:v>
                </c:pt>
                <c:pt idx="1220" formatCode="0.00">
                  <c:v>4.0920000000000005</c:v>
                </c:pt>
                <c:pt idx="1221" formatCode="0.00">
                  <c:v>4.2379999999999995</c:v>
                </c:pt>
                <c:pt idx="1222" formatCode="0.00">
                  <c:v>4.702</c:v>
                </c:pt>
                <c:pt idx="1223" formatCode="0.00">
                  <c:v>4.8280000000000003</c:v>
                </c:pt>
                <c:pt idx="1224" formatCode="0.00">
                  <c:v>4.8479999999999999</c:v>
                </c:pt>
                <c:pt idx="1225" formatCode="0.00">
                  <c:v>4.5720000000000001</c:v>
                </c:pt>
                <c:pt idx="1226" formatCode="0.00">
                  <c:v>4.2799999999999994</c:v>
                </c:pt>
                <c:pt idx="1227" formatCode="0.00">
                  <c:v>4.3179999999999996</c:v>
                </c:pt>
                <c:pt idx="1228" formatCode="0.00">
                  <c:v>4.3899999999999997</c:v>
                </c:pt>
                <c:pt idx="1229" formatCode="0.00">
                  <c:v>4.4019999999999992</c:v>
                </c:pt>
                <c:pt idx="1230" formatCode="0.00">
                  <c:v>4.4240000000000013</c:v>
                </c:pt>
                <c:pt idx="1231" formatCode="0.00">
                  <c:v>4.4079999999999995</c:v>
                </c:pt>
                <c:pt idx="1232" formatCode="0.00">
                  <c:v>4.5350000000000001</c:v>
                </c:pt>
                <c:pt idx="1233" formatCode="0.00">
                  <c:v>4.6880000000000006</c:v>
                </c:pt>
                <c:pt idx="1234" formatCode="0.00">
                  <c:v>4.6800000000000006</c:v>
                </c:pt>
                <c:pt idx="1235" formatCode="0.00">
                  <c:v>4.62</c:v>
                </c:pt>
                <c:pt idx="1236" formatCode="0.00">
                  <c:v>4.5220000000000002</c:v>
                </c:pt>
                <c:pt idx="1237" formatCode="0.00">
                  <c:v>4.3819999999999997</c:v>
                </c:pt>
                <c:pt idx="1238" formatCode="0.00">
                  <c:v>4.3639999999999999</c:v>
                </c:pt>
                <c:pt idx="1239" formatCode="0.00">
                  <c:v>4.45</c:v>
                </c:pt>
                <c:pt idx="1240" formatCode="0.00">
                  <c:v>4.5200000000000005</c:v>
                </c:pt>
                <c:pt idx="1241" formatCode="0.00">
                  <c:v>4.4619999999999997</c:v>
                </c:pt>
                <c:pt idx="1242" formatCode="0.00">
                  <c:v>4.5239999999999991</c:v>
                </c:pt>
                <c:pt idx="1243" formatCode="0.00">
                  <c:v>4.58</c:v>
                </c:pt>
                <c:pt idx="1244" formatCode="0.00">
                  <c:v>4.63</c:v>
                </c:pt>
                <c:pt idx="1245" formatCode="0.00">
                  <c:v>4.6019999999999994</c:v>
                </c:pt>
                <c:pt idx="1246" formatCode="0.00">
                  <c:v>4.63</c:v>
                </c:pt>
                <c:pt idx="1247" formatCode="0.00">
                  <c:v>4.6125000000000007</c:v>
                </c:pt>
                <c:pt idx="1248" formatCode="0.00">
                  <c:v>4.5500000000000007</c:v>
                </c:pt>
                <c:pt idx="1249" formatCode="0.00">
                  <c:v>4.4779999999999998</c:v>
                </c:pt>
                <c:pt idx="1250" formatCode="0.00">
                  <c:v>4.5439999999999996</c:v>
                </c:pt>
                <c:pt idx="1251" formatCode="0.00">
                  <c:v>4.7774999999999999</c:v>
                </c:pt>
                <c:pt idx="1252" formatCode="0.00">
                  <c:v>4.7959999999999994</c:v>
                </c:pt>
                <c:pt idx="1253" formatCode="0.00">
                  <c:v>4.7680000000000007</c:v>
                </c:pt>
                <c:pt idx="1254" formatCode="0.00">
                  <c:v>4.6440000000000001</c:v>
                </c:pt>
                <c:pt idx="1255" formatCode="0.00">
                  <c:v>4.6825000000000001</c:v>
                </c:pt>
                <c:pt idx="1256" formatCode="0.00">
                  <c:v>4.5633333333333335</c:v>
                </c:pt>
                <c:pt idx="1257" formatCode="0.00">
                  <c:v>4.4759999999999991</c:v>
                </c:pt>
                <c:pt idx="1258" formatCode="0.00">
                  <c:v>4.4640000000000004</c:v>
                </c:pt>
                <c:pt idx="1259" formatCode="0.00">
                  <c:v>4.4819999999999993</c:v>
                </c:pt>
                <c:pt idx="1260" formatCode="0.00">
                  <c:v>4.4325000000000001</c:v>
                </c:pt>
                <c:pt idx="1261" formatCode="0.00">
                  <c:v>4.3220000000000001</c:v>
                </c:pt>
                <c:pt idx="1262" formatCode="0.00">
                  <c:v>4.2819999999999991</c:v>
                </c:pt>
                <c:pt idx="1263" formatCode="0.00">
                  <c:v>4.3980000000000006</c:v>
                </c:pt>
                <c:pt idx="1264" formatCode="0.00">
                  <c:v>4.5139999999999993</c:v>
                </c:pt>
                <c:pt idx="1265" formatCode="0.00">
                  <c:v>4.49</c:v>
                </c:pt>
                <c:pt idx="1266" formatCode="0.00">
                  <c:v>4.43</c:v>
                </c:pt>
                <c:pt idx="1267" formatCode="0.00">
                  <c:v>4.5080000000000009</c:v>
                </c:pt>
                <c:pt idx="1268" formatCode="0.00">
                  <c:v>4.7080000000000002</c:v>
                </c:pt>
                <c:pt idx="1269" formatCode="0.00">
                  <c:v>4.8520000000000003</c:v>
                </c:pt>
                <c:pt idx="1270" formatCode="0.00">
                  <c:v>4.9719999999999995</c:v>
                </c:pt>
                <c:pt idx="1271" formatCode="0.00">
                  <c:v>5.0900000000000007</c:v>
                </c:pt>
                <c:pt idx="1272" formatCode="0.00">
                  <c:v>5.1180000000000003</c:v>
                </c:pt>
                <c:pt idx="1273" formatCode="0.00">
                  <c:v>4.758</c:v>
                </c:pt>
                <c:pt idx="1274" formatCode="0.00">
                  <c:v>4.5540000000000003</c:v>
                </c:pt>
                <c:pt idx="1275" formatCode="0.00">
                  <c:v>4.3100000000000005</c:v>
                </c:pt>
                <c:pt idx="1276" formatCode="0.00">
                  <c:v>4.4119999999999999</c:v>
                </c:pt>
                <c:pt idx="1277" formatCode="0.00">
                  <c:v>4.3599999999999994</c:v>
                </c:pt>
                <c:pt idx="1278" formatCode="0.00">
                  <c:v>4.3220000000000001</c:v>
                </c:pt>
                <c:pt idx="1279" formatCode="0.00">
                  <c:v>4.2700000000000005</c:v>
                </c:pt>
                <c:pt idx="1280" formatCode="0.00">
                  <c:v>4.3259999999999996</c:v>
                </c:pt>
                <c:pt idx="1281" formatCode="0.00">
                  <c:v>4.43</c:v>
                </c:pt>
                <c:pt idx="1282" formatCode="0.00">
                  <c:v>4.41</c:v>
                </c:pt>
                <c:pt idx="1283" formatCode="0.00">
                  <c:v>4.306</c:v>
                </c:pt>
                <c:pt idx="1284" formatCode="0.00">
                  <c:v>4.4425000000000008</c:v>
                </c:pt>
                <c:pt idx="1285" formatCode="0.00">
                  <c:v>4.4240000000000004</c:v>
                </c:pt>
                <c:pt idx="1286" formatCode="0.00">
                  <c:v>4.4139999999999997</c:v>
                </c:pt>
                <c:pt idx="1287" formatCode="0.00">
                  <c:v>4.2780000000000005</c:v>
                </c:pt>
                <c:pt idx="1288" formatCode="0.00">
                  <c:v>4.41</c:v>
                </c:pt>
                <c:pt idx="1289" formatCode="0.00">
                  <c:v>4.4539999999999997</c:v>
                </c:pt>
                <c:pt idx="1290" formatCode="0.00">
                  <c:v>4.5060000000000002</c:v>
                </c:pt>
                <c:pt idx="1291" formatCode="0.00">
                  <c:v>4.4279999999999999</c:v>
                </c:pt>
                <c:pt idx="1292" formatCode="0.00">
                  <c:v>4.37</c:v>
                </c:pt>
                <c:pt idx="1293" formatCode="0.00">
                  <c:v>4.3040000000000003</c:v>
                </c:pt>
                <c:pt idx="1294" formatCode="0.00">
                  <c:v>4.2399999999999993</c:v>
                </c:pt>
                <c:pt idx="1295" formatCode="0.00">
                  <c:v>4.3</c:v>
                </c:pt>
                <c:pt idx="1296" formatCode="0.00">
                  <c:v>4.1379999999999999</c:v>
                </c:pt>
                <c:pt idx="1297" formatCode="0.00">
                  <c:v>4.2219999999999995</c:v>
                </c:pt>
                <c:pt idx="1298" formatCode="0.00">
                  <c:v>4.2240000000000002</c:v>
                </c:pt>
                <c:pt idx="1299" formatCode="0.00">
                  <c:v>4.168000000000001</c:v>
                </c:pt>
                <c:pt idx="1300" formatCode="0.00">
                  <c:v>4.2774999999999999</c:v>
                </c:pt>
                <c:pt idx="1301" formatCode="0.00">
                  <c:v>4.26</c:v>
                </c:pt>
                <c:pt idx="1302" formatCode="0.00">
                  <c:v>4.3250000000000002</c:v>
                </c:pt>
                <c:pt idx="1303" formatCode="0.00">
                  <c:v>4.3080000000000007</c:v>
                </c:pt>
                <c:pt idx="1304" formatCode="0.00">
                  <c:v>4.2880000000000003</c:v>
                </c:pt>
                <c:pt idx="1305" formatCode="0.00">
                  <c:v>4.3540000000000001</c:v>
                </c:pt>
                <c:pt idx="1306" formatCode="0.00">
                  <c:v>4.4020000000000001</c:v>
                </c:pt>
                <c:pt idx="1307" formatCode="0.00">
                  <c:v>4.3475000000000001</c:v>
                </c:pt>
                <c:pt idx="1308" formatCode="0.00">
                  <c:v>4.4120000000000008</c:v>
                </c:pt>
                <c:pt idx="1309" formatCode="0.00">
                  <c:v>4.38</c:v>
                </c:pt>
                <c:pt idx="1310" formatCode="0.00">
                  <c:v>4.2580000000000009</c:v>
                </c:pt>
                <c:pt idx="1311" formatCode="0.00">
                  <c:v>4.2580000000000009</c:v>
                </c:pt>
                <c:pt idx="1312" formatCode="0.00">
                  <c:v>4.2520000000000007</c:v>
                </c:pt>
                <c:pt idx="1313" formatCode="0.00">
                  <c:v>4.3220000000000001</c:v>
                </c:pt>
                <c:pt idx="1314" formatCode="0.00">
                  <c:v>4.4450000000000003</c:v>
                </c:pt>
                <c:pt idx="1315" formatCode="0.00">
                  <c:v>4.3959999999999999</c:v>
                </c:pt>
                <c:pt idx="1316" formatCode="0.00">
                  <c:v>4.3940000000000001</c:v>
                </c:pt>
                <c:pt idx="1317" formatCode="0.00">
                  <c:v>4.4379999999999997</c:v>
                </c:pt>
                <c:pt idx="1318" formatCode="0.00">
                  <c:v>4.4320000000000004</c:v>
                </c:pt>
                <c:pt idx="1319" formatCode="0.00">
                  <c:v>4.444</c:v>
                </c:pt>
                <c:pt idx="1320" formatCode="0.00">
                  <c:v>4.4680000000000009</c:v>
                </c:pt>
                <c:pt idx="1321" formatCode="0.00">
                  <c:v>4.4649999999999999</c:v>
                </c:pt>
                <c:pt idx="1322" formatCode="0.00">
                  <c:v>4.5780000000000003</c:v>
                </c:pt>
                <c:pt idx="1323" formatCode="0.00">
                  <c:v>4.59</c:v>
                </c:pt>
                <c:pt idx="1324" formatCode="0.00">
                  <c:v>4.4440000000000008</c:v>
                </c:pt>
                <c:pt idx="1325" formatCode="0.00">
                  <c:v>4.3840000000000003</c:v>
                </c:pt>
                <c:pt idx="1326" formatCode="0.00">
                  <c:v>4.6049999999999995</c:v>
                </c:pt>
                <c:pt idx="1327" formatCode="0.00">
                  <c:v>4.5179999999999989</c:v>
                </c:pt>
                <c:pt idx="1328" formatCode="0.00">
                  <c:v>4.4219999999999997</c:v>
                </c:pt>
                <c:pt idx="1329" formatCode="0.00">
                  <c:v>4.3259999999999996</c:v>
                </c:pt>
                <c:pt idx="1330" formatCode="0.00">
                  <c:v>4.2219999999999995</c:v>
                </c:pt>
                <c:pt idx="1331" formatCode="0.00">
                  <c:v>4.25</c:v>
                </c:pt>
                <c:pt idx="1332" formatCode="0.00">
                  <c:v>4.1560000000000006</c:v>
                </c:pt>
                <c:pt idx="1333" formatCode="0.00">
                  <c:v>4.0860000000000003</c:v>
                </c:pt>
                <c:pt idx="1334" formatCode="0.00">
                  <c:v>4.1599999999999993</c:v>
                </c:pt>
                <c:pt idx="1335" formatCode="0.00">
                  <c:v>4.2874999999999996</c:v>
                </c:pt>
                <c:pt idx="1336" formatCode="0.00">
                  <c:v>4.2459999999999996</c:v>
                </c:pt>
                <c:pt idx="1337" formatCode="0.00">
                  <c:v>4.2219999999999995</c:v>
                </c:pt>
                <c:pt idx="1338" formatCode="0.00">
                  <c:v>4.2520000000000007</c:v>
                </c:pt>
                <c:pt idx="1339" formatCode="0.00">
                  <c:v>4.1820000000000004</c:v>
                </c:pt>
                <c:pt idx="1340" formatCode="0.00">
                  <c:v>4.1520000000000001</c:v>
                </c:pt>
                <c:pt idx="1341" formatCode="0.00">
                  <c:v>4.1420000000000003</c:v>
                </c:pt>
                <c:pt idx="1342" formatCode="0.00">
                  <c:v>4.1880000000000006</c:v>
                </c:pt>
                <c:pt idx="1343" formatCode="0.00">
                  <c:v>4.2060000000000004</c:v>
                </c:pt>
                <c:pt idx="1344" formatCode="0.00">
                  <c:v>4.1719999999999997</c:v>
                </c:pt>
                <c:pt idx="1345" formatCode="0.00">
                  <c:v>4.1040000000000001</c:v>
                </c:pt>
                <c:pt idx="1346" formatCode="0.00">
                  <c:v>4.1539999999999999</c:v>
                </c:pt>
                <c:pt idx="1347" formatCode="0.00">
                  <c:v>4.1379999999999999</c:v>
                </c:pt>
                <c:pt idx="1348" formatCode="0.00">
                  <c:v>4.0940000000000003</c:v>
                </c:pt>
                <c:pt idx="1349" formatCode="0.00">
                  <c:v>4.0720000000000001</c:v>
                </c:pt>
                <c:pt idx="1350" formatCode="0.00">
                  <c:v>4.1019999999999994</c:v>
                </c:pt>
                <c:pt idx="1351" formatCode="0.00">
                  <c:v>4.125</c:v>
                </c:pt>
                <c:pt idx="1352" formatCode="0.0000">
                  <c:v>4.1050000000000004</c:v>
                </c:pt>
                <c:pt idx="1353" formatCode="0.00">
                  <c:v>4.0440000000000005</c:v>
                </c:pt>
                <c:pt idx="1354" formatCode="0.00">
                  <c:v>4.0880000000000001</c:v>
                </c:pt>
                <c:pt idx="1355" formatCode="0.00">
                  <c:v>4.1280000000000001</c:v>
                </c:pt>
                <c:pt idx="1356" formatCode="0.00">
                  <c:v>4.1739999999999995</c:v>
                </c:pt>
                <c:pt idx="1357" formatCode="0.00">
                  <c:v>4.2480000000000002</c:v>
                </c:pt>
                <c:pt idx="1358" formatCode="0.00">
                  <c:v>4.3</c:v>
                </c:pt>
                <c:pt idx="1359" formatCode="0.00">
                  <c:v>4.3049999999999997</c:v>
                </c:pt>
                <c:pt idx="1360" formatCode="0.00">
                  <c:v>4.444</c:v>
                </c:pt>
                <c:pt idx="1361" formatCode="0.00">
                  <c:v>4.5839999999999987</c:v>
                </c:pt>
                <c:pt idx="1362" formatCode="0.00">
                  <c:v>4.6040000000000001</c:v>
                </c:pt>
                <c:pt idx="1363" formatCode="0.00">
                  <c:v>4.508</c:v>
                </c:pt>
                <c:pt idx="1364" formatCode="0.00">
                  <c:v>4.5175000000000001</c:v>
                </c:pt>
                <c:pt idx="1365" formatCode="0.00">
                  <c:v>4.6260000000000003</c:v>
                </c:pt>
                <c:pt idx="1366" formatCode="0.00">
                  <c:v>4.6420000000000012</c:v>
                </c:pt>
                <c:pt idx="1367" formatCode="0.00">
                  <c:v>4.5539999999999994</c:v>
                </c:pt>
                <c:pt idx="1368" formatCode="0.00">
                  <c:v>4.660000000000001</c:v>
                </c:pt>
                <c:pt idx="1369" formatCode="0.00">
                  <c:v>4.8420000000000005</c:v>
                </c:pt>
                <c:pt idx="1370" formatCode="0.00">
                  <c:v>4.83</c:v>
                </c:pt>
                <c:pt idx="1371" formatCode="0.00">
                  <c:v>4.8180000000000005</c:v>
                </c:pt>
                <c:pt idx="1372" formatCode="0.00">
                  <c:v>4.8940000000000001</c:v>
                </c:pt>
                <c:pt idx="1373" formatCode="0.00">
                  <c:v>4.8460000000000001</c:v>
                </c:pt>
                <c:pt idx="1374" formatCode="0.00">
                  <c:v>4.6840000000000002</c:v>
                </c:pt>
                <c:pt idx="1375" formatCode="0.00">
                  <c:v>4.58</c:v>
                </c:pt>
                <c:pt idx="1376" formatCode="0.00">
                  <c:v>4.4679999999999991</c:v>
                </c:pt>
                <c:pt idx="1377" formatCode="0.00">
                  <c:v>4.4740000000000002</c:v>
                </c:pt>
                <c:pt idx="1378" formatCode="0.00">
                  <c:v>4.46</c:v>
                </c:pt>
                <c:pt idx="1379" formatCode="0.00">
                  <c:v>4.4279999999999999</c:v>
                </c:pt>
                <c:pt idx="1380" formatCode="0.00">
                  <c:v>4.516</c:v>
                </c:pt>
                <c:pt idx="1381" formatCode="0.00">
                  <c:v>4.694</c:v>
                </c:pt>
                <c:pt idx="1382" formatCode="0.00">
                  <c:v>4.8319999999999999</c:v>
                </c:pt>
                <c:pt idx="1383" formatCode="0.00">
                  <c:v>4.8620000000000001</c:v>
                </c:pt>
                <c:pt idx="1384" formatCode="0.00">
                  <c:v>4.84</c:v>
                </c:pt>
                <c:pt idx="1385" formatCode="0.00">
                  <c:v>4.7640000000000002</c:v>
                </c:pt>
                <c:pt idx="1386" formatCode="0.00">
                  <c:v>4.6859999999999999</c:v>
                </c:pt>
                <c:pt idx="1387" formatCode="0.00">
                  <c:v>4.8049999999999997</c:v>
                </c:pt>
                <c:pt idx="1388" formatCode="0.00">
                  <c:v>4.7140000000000004</c:v>
                </c:pt>
                <c:pt idx="1389" formatCode="0.00">
                  <c:v>4.6280000000000001</c:v>
                </c:pt>
                <c:pt idx="1390" formatCode="0.00">
                  <c:v>4.742</c:v>
                </c:pt>
                <c:pt idx="1391" formatCode="0.00">
                  <c:v>4.5039999999999996</c:v>
                </c:pt>
                <c:pt idx="1392" formatCode="0.00">
                  <c:v>4.4420000000000002</c:v>
                </c:pt>
                <c:pt idx="1393" formatCode="0.00">
                  <c:v>4.3420000000000005</c:v>
                </c:pt>
                <c:pt idx="1394" formatCode="0.00">
                  <c:v>4.3040000000000003</c:v>
                </c:pt>
                <c:pt idx="1395" formatCode="0.00">
                  <c:v>4.3579999999999997</c:v>
                </c:pt>
                <c:pt idx="1396" formatCode="0.00">
                  <c:v>4.4260000000000002</c:v>
                </c:pt>
                <c:pt idx="1397" formatCode="0.00">
                  <c:v>4.4139999999999997</c:v>
                </c:pt>
                <c:pt idx="1398" formatCode="0.00">
                  <c:v>4.375</c:v>
                </c:pt>
                <c:pt idx="1399" formatCode="0.00">
                  <c:v>4.4260000000000002</c:v>
                </c:pt>
                <c:pt idx="1400" formatCode="0.00">
                  <c:v>4.6180000000000003</c:v>
                </c:pt>
                <c:pt idx="1401" formatCode="0.00">
                  <c:v>4.7240000000000011</c:v>
                </c:pt>
                <c:pt idx="1402" formatCode="0.00">
                  <c:v>4.7320000000000011</c:v>
                </c:pt>
                <c:pt idx="1403" formatCode="0.00">
                  <c:v>4.7039999999999997</c:v>
                </c:pt>
                <c:pt idx="1404" formatCode="0.00">
                  <c:v>4.74</c:v>
                </c:pt>
                <c:pt idx="1405" formatCode="0.00">
                  <c:v>4.7560000000000002</c:v>
                </c:pt>
                <c:pt idx="1406" formatCode="0.00">
                  <c:v>4.7219999999999995</c:v>
                </c:pt>
                <c:pt idx="1407" formatCode="0.00">
                  <c:v>4.7439999999999998</c:v>
                </c:pt>
                <c:pt idx="1408" formatCode="0.00">
                  <c:v>4.7439999999999998</c:v>
                </c:pt>
                <c:pt idx="1409" formatCode="0.00">
                  <c:v>4.7679999999999989</c:v>
                </c:pt>
                <c:pt idx="1410" formatCode="0.00">
                  <c:v>4.76</c:v>
                </c:pt>
                <c:pt idx="1411" formatCode="0.00">
                  <c:v>4.7125000000000004</c:v>
                </c:pt>
                <c:pt idx="1412" formatCode="0.00">
                  <c:v>4.6219999999999999</c:v>
                </c:pt>
                <c:pt idx="1413" formatCode="0.00">
                  <c:v>4.6139999999999999</c:v>
                </c:pt>
                <c:pt idx="1414" formatCode="0.00">
                  <c:v>4.6260000000000003</c:v>
                </c:pt>
                <c:pt idx="1415" formatCode="0.00">
                  <c:v>4.6880000000000006</c:v>
                </c:pt>
                <c:pt idx="1416" formatCode="0.00">
                  <c:v>4.718</c:v>
                </c:pt>
                <c:pt idx="1417" formatCode="0.00">
                  <c:v>4.6379999999999999</c:v>
                </c:pt>
                <c:pt idx="1418" formatCode="0.00">
                  <c:v>4.6339999999999995</c:v>
                </c:pt>
                <c:pt idx="1419" formatCode="0.00">
                  <c:v>4.63</c:v>
                </c:pt>
                <c:pt idx="1420" formatCode="0.00">
                  <c:v>4.5540000000000003</c:v>
                </c:pt>
                <c:pt idx="1421" formatCode="0.00">
                  <c:v>4.6580000000000004</c:v>
                </c:pt>
                <c:pt idx="1422" formatCode="0.00">
                  <c:v>4.6099999999999994</c:v>
                </c:pt>
                <c:pt idx="1423" formatCode="0.00">
                  <c:v>4.7859999999999996</c:v>
                </c:pt>
                <c:pt idx="1424" formatCode="0.00">
                  <c:v>5.0600000000000005</c:v>
                </c:pt>
                <c:pt idx="1425" formatCode="0.00">
                  <c:v>5.4079999999999995</c:v>
                </c:pt>
                <c:pt idx="1426" formatCode="0.00">
                  <c:v>5.5</c:v>
                </c:pt>
                <c:pt idx="1427" formatCode="0.00">
                  <c:v>5.68</c:v>
                </c:pt>
                <c:pt idx="1428" formatCode="0.00">
                  <c:v>5.8639999999999999</c:v>
                </c:pt>
                <c:pt idx="1429" formatCode="0.00">
                  <c:v>5.83</c:v>
                </c:pt>
                <c:pt idx="1430" formatCode="0.00">
                  <c:v>5.7174999999999994</c:v>
                </c:pt>
                <c:pt idx="1431" formatCode="0.00">
                  <c:v>5.9960000000000004</c:v>
                </c:pt>
                <c:pt idx="1432" formatCode="0.00">
                  <c:v>6.0540000000000003</c:v>
                </c:pt>
                <c:pt idx="1433" formatCode="0.00">
                  <c:v>6.0520000000000014</c:v>
                </c:pt>
                <c:pt idx="1434" formatCode="0.00">
                  <c:v>5.903999999999999</c:v>
                </c:pt>
                <c:pt idx="1435" formatCode="0.00">
                  <c:v>5.9480000000000004</c:v>
                </c:pt>
                <c:pt idx="1436" formatCode="0.00">
                  <c:v>5.6239999999999997</c:v>
                </c:pt>
                <c:pt idx="1437" formatCode="0.00">
                  <c:v>5.5839999999999996</c:v>
                </c:pt>
                <c:pt idx="1438" formatCode="0.00">
                  <c:v>5.5760000000000005</c:v>
                </c:pt>
                <c:pt idx="1439" formatCode="0.00">
                  <c:v>5.49</c:v>
                </c:pt>
                <c:pt idx="1440" formatCode="0.00">
                  <c:v>5.5359999999999996</c:v>
                </c:pt>
                <c:pt idx="1441" formatCode="0.00">
                  <c:v>5.613999999999999</c:v>
                </c:pt>
                <c:pt idx="1442" formatCode="0.00">
                  <c:v>5.55</c:v>
                </c:pt>
                <c:pt idx="1443" formatCode="0.00">
                  <c:v>5.1760000000000002</c:v>
                </c:pt>
                <c:pt idx="1444" formatCode="0.00">
                  <c:v>5.1440000000000001</c:v>
                </c:pt>
                <c:pt idx="1445" formatCode="0.00">
                  <c:v>5.1880000000000006</c:v>
                </c:pt>
                <c:pt idx="1446" formatCode="0.00">
                  <c:v>5.1059999999999999</c:v>
                </c:pt>
                <c:pt idx="1447" formatCode="0.00">
                  <c:v>5.13</c:v>
                </c:pt>
                <c:pt idx="1448" formatCode="0.00">
                  <c:v>5.0540000000000003</c:v>
                </c:pt>
                <c:pt idx="1449" formatCode="0.00">
                  <c:v>5.05</c:v>
                </c:pt>
                <c:pt idx="1450" formatCode="0.00">
                  <c:v>5.0380000000000003</c:v>
                </c:pt>
                <c:pt idx="1451" formatCode="0.00">
                  <c:v>5.0220000000000002</c:v>
                </c:pt>
                <c:pt idx="1452" formatCode="0.00">
                  <c:v>5.0419999999999998</c:v>
                </c:pt>
                <c:pt idx="1453" formatCode="0.00">
                  <c:v>5.0179999999999998</c:v>
                </c:pt>
                <c:pt idx="1454" formatCode="0.00">
                  <c:v>5.1720000000000006</c:v>
                </c:pt>
                <c:pt idx="1455" formatCode="0.00">
                  <c:v>5.1950000000000003</c:v>
                </c:pt>
                <c:pt idx="1456" formatCode="0.00">
                  <c:v>5.1925000000000008</c:v>
                </c:pt>
                <c:pt idx="1457" formatCode="0.00">
                  <c:v>5.16</c:v>
                </c:pt>
                <c:pt idx="1458" formatCode="0.00">
                  <c:v>5.1899999999999995</c:v>
                </c:pt>
                <c:pt idx="1459" formatCode="0.00">
                  <c:v>5.22</c:v>
                </c:pt>
                <c:pt idx="1460" formatCode="0.00">
                  <c:v>5.1680000000000001</c:v>
                </c:pt>
                <c:pt idx="1461" formatCode="0.00">
                  <c:v>5.19</c:v>
                </c:pt>
                <c:pt idx="1462" formatCode="0.00">
                  <c:v>5.2060000000000004</c:v>
                </c:pt>
                <c:pt idx="1463" formatCode="0.00">
                  <c:v>5.2000000000000011</c:v>
                </c:pt>
                <c:pt idx="1464" formatCode="0.00">
                  <c:v>5.1039999999999992</c:v>
                </c:pt>
                <c:pt idx="1465" formatCode="0.00">
                  <c:v>5.2060000000000004</c:v>
                </c:pt>
                <c:pt idx="1466" formatCode="0.00">
                  <c:v>5.2260000000000009</c:v>
                </c:pt>
                <c:pt idx="1467" formatCode="0.00">
                  <c:v>4.9379999999999997</c:v>
                </c:pt>
                <c:pt idx="1468" formatCode="0.00">
                  <c:v>4.8879999999999999</c:v>
                </c:pt>
                <c:pt idx="1469" formatCode="0.00">
                  <c:v>4.7359999999999998</c:v>
                </c:pt>
                <c:pt idx="1470" formatCode="0.00">
                  <c:v>4.6475</c:v>
                </c:pt>
                <c:pt idx="1471" formatCode="0.00">
                  <c:v>4.55</c:v>
                </c:pt>
                <c:pt idx="1472" formatCode="0.00">
                  <c:v>4.4540000000000006</c:v>
                </c:pt>
                <c:pt idx="1473" formatCode="0.00">
                  <c:v>4.4040000000000008</c:v>
                </c:pt>
                <c:pt idx="1474" formatCode="0.00">
                  <c:v>4.4180000000000001</c:v>
                </c:pt>
                <c:pt idx="1475" formatCode="0.00">
                  <c:v>4.4420000000000002</c:v>
                </c:pt>
                <c:pt idx="1476" formatCode="0.00">
                  <c:v>4.4459999999999997</c:v>
                </c:pt>
                <c:pt idx="1477" formatCode="0.00">
                  <c:v>4.4740000000000011</c:v>
                </c:pt>
                <c:pt idx="1478" formatCode="0.00">
                  <c:v>4.5439999999999996</c:v>
                </c:pt>
                <c:pt idx="1479" formatCode="0.00">
                  <c:v>4.5999999999999996</c:v>
                </c:pt>
                <c:pt idx="1480" formatCode="0.00">
                  <c:v>4.6139999999999999</c:v>
                </c:pt>
                <c:pt idx="1481" formatCode="0.00">
                  <c:v>4.5780000000000003</c:v>
                </c:pt>
                <c:pt idx="1482" formatCode="0.00">
                  <c:v>4.766</c:v>
                </c:pt>
                <c:pt idx="1483" formatCode="0.00">
                  <c:v>4.8400000000000007</c:v>
                </c:pt>
                <c:pt idx="1484" formatCode="0.00">
                  <c:v>4.7279999999999998</c:v>
                </c:pt>
                <c:pt idx="1485" formatCode="0.00">
                  <c:v>4.78</c:v>
                </c:pt>
                <c:pt idx="1486" formatCode="0.00">
                  <c:v>4.74</c:v>
                </c:pt>
                <c:pt idx="1487" formatCode="0.00">
                  <c:v>4.7359999999999998</c:v>
                </c:pt>
                <c:pt idx="1488" formatCode="0.00">
                  <c:v>4.8779999999999992</c:v>
                </c:pt>
                <c:pt idx="1489" formatCode="0.00">
                  <c:v>4.99</c:v>
                </c:pt>
                <c:pt idx="1490" formatCode="0.00">
                  <c:v>5.1719999999999997</c:v>
                </c:pt>
                <c:pt idx="1491" formatCode="0.00">
                  <c:v>5.2200000000000006</c:v>
                </c:pt>
                <c:pt idx="1492" formatCode="0.00">
                  <c:v>5.2725</c:v>
                </c:pt>
                <c:pt idx="1493" formatCode="0.00">
                  <c:v>5.3519999999999994</c:v>
                </c:pt>
                <c:pt idx="1494" formatCode="0.00">
                  <c:v>5.3199999999999994</c:v>
                </c:pt>
                <c:pt idx="1495" formatCode="0.00">
                  <c:v>5.1840000000000002</c:v>
                </c:pt>
                <c:pt idx="1496" formatCode="0.00">
                  <c:v>4.9720000000000004</c:v>
                </c:pt>
                <c:pt idx="1497" formatCode="0.00">
                  <c:v>5.0720000000000001</c:v>
                </c:pt>
                <c:pt idx="1498" formatCode="0.00">
                  <c:v>5.3100000000000005</c:v>
                </c:pt>
                <c:pt idx="1499" formatCode="0.00">
                  <c:v>5.298</c:v>
                </c:pt>
                <c:pt idx="1500" formatCode="0.00">
                  <c:v>5.3340000000000005</c:v>
                </c:pt>
                <c:pt idx="1501" formatCode="0.00">
                  <c:v>5.4019999999999992</c:v>
                </c:pt>
                <c:pt idx="1502" formatCode="0.00">
                  <c:v>5.5179999999999998</c:v>
                </c:pt>
                <c:pt idx="1503" formatCode="0.00">
                  <c:v>5.5639999999999992</c:v>
                </c:pt>
                <c:pt idx="1504" formatCode="0.00">
                  <c:v>5.5359999999999996</c:v>
                </c:pt>
                <c:pt idx="1505" formatCode="0.00">
                  <c:v>5.5219999999999994</c:v>
                </c:pt>
                <c:pt idx="1506" formatCode="0.00">
                  <c:v>5.5780000000000003</c:v>
                </c:pt>
                <c:pt idx="1507" formatCode="0.00">
                  <c:v>5.77</c:v>
                </c:pt>
                <c:pt idx="1508" formatCode="0.00">
                  <c:v>6.2879999999999994</c:v>
                </c:pt>
                <c:pt idx="1509" formatCode="0.00">
                  <c:v>6.5920000000000005</c:v>
                </c:pt>
                <c:pt idx="1510" formatCode="0.00">
                  <c:v>6.62</c:v>
                </c:pt>
                <c:pt idx="1511" formatCode="0.00">
                  <c:v>6.7259999999999991</c:v>
                </c:pt>
                <c:pt idx="1512" formatCode="0.00">
                  <c:v>6.9139999999999997</c:v>
                </c:pt>
                <c:pt idx="1513" formatCode="0.00">
                  <c:v>6.919999999999999</c:v>
                </c:pt>
                <c:pt idx="1514" formatCode="0.00">
                  <c:v>5.5424999999999995</c:v>
                </c:pt>
                <c:pt idx="1515" formatCode="0.00">
                  <c:v>6.9640000000000004</c:v>
                </c:pt>
                <c:pt idx="1516" formatCode="0.00">
                  <c:v>6.7939999999999996</c:v>
                </c:pt>
                <c:pt idx="1517" formatCode="0.00">
                  <c:v>6.81</c:v>
                </c:pt>
                <c:pt idx="1518" formatCode="0.00">
                  <c:v>6.9340000000000002</c:v>
                </c:pt>
                <c:pt idx="1519" formatCode="0.00">
                  <c:v>6.9060000000000006</c:v>
                </c:pt>
                <c:pt idx="1520" formatCode="0.00">
                  <c:v>6.9479999999999986</c:v>
                </c:pt>
                <c:pt idx="1521" formatCode="0.00">
                  <c:v>7.22</c:v>
                </c:pt>
                <c:pt idx="1522" formatCode="0.00">
                  <c:v>7.36</c:v>
                </c:pt>
                <c:pt idx="1523" formatCode="0.00">
                  <c:v>8.08</c:v>
                </c:pt>
                <c:pt idx="1524" formatCode="0.00">
                  <c:v>8.4700000000000006</c:v>
                </c:pt>
                <c:pt idx="1525" formatCode="0.00">
                  <c:v>9.06</c:v>
                </c:pt>
                <c:pt idx="1526" formatCode="0.00">
                  <c:v>8.19</c:v>
                </c:pt>
                <c:pt idx="1527" formatCode="0.00">
                  <c:v>8.27</c:v>
                </c:pt>
                <c:pt idx="1528" formatCode="0.00">
                  <c:v>8.26</c:v>
                </c:pt>
                <c:pt idx="1529" formatCode="0.00">
                  <c:v>8.5500000000000007</c:v>
                </c:pt>
                <c:pt idx="1530" formatCode="0.00">
                  <c:v>8.6</c:v>
                </c:pt>
                <c:pt idx="1531" formatCode="0.00">
                  <c:v>8.31</c:v>
                </c:pt>
                <c:pt idx="1532" formatCode="0.00">
                  <c:v>7.87</c:v>
                </c:pt>
                <c:pt idx="1533" formatCode="0.00">
                  <c:v>8.7200000000000006</c:v>
                </c:pt>
                <c:pt idx="1534" formatCode="0.00">
                  <c:v>8.09</c:v>
                </c:pt>
                <c:pt idx="1535" formatCode="0.00">
                  <c:v>8.36</c:v>
                </c:pt>
                <c:pt idx="1536" formatCode="0.00">
                  <c:v>8.3699999999999992</c:v>
                </c:pt>
                <c:pt idx="1537" formatCode="0.00">
                  <c:v>8.35</c:v>
                </c:pt>
                <c:pt idx="1538" formatCode="0.00">
                  <c:v>8.43</c:v>
                </c:pt>
                <c:pt idx="1539" formatCode="0.00">
                  <c:v>8.6</c:v>
                </c:pt>
                <c:pt idx="1540" formatCode="0.00">
                  <c:v>8.33</c:v>
                </c:pt>
                <c:pt idx="1541" formatCode="0.00">
                  <c:v>8.51</c:v>
                </c:pt>
                <c:pt idx="1542" formatCode="0.00">
                  <c:v>7.84</c:v>
                </c:pt>
                <c:pt idx="1543" formatCode="0.00">
                  <c:v>6.23</c:v>
                </c:pt>
                <c:pt idx="1544" formatCode="0.00">
                  <c:v>6.32</c:v>
                </c:pt>
                <c:pt idx="1545" formatCode="0.00">
                  <c:v>6.33</c:v>
                </c:pt>
                <c:pt idx="1546" formatCode="0.00">
                  <c:v>6.55</c:v>
                </c:pt>
                <c:pt idx="1547" formatCode="0.00">
                  <c:v>6.41</c:v>
                </c:pt>
                <c:pt idx="1548" formatCode="0.00">
                  <c:v>6.34</c:v>
                </c:pt>
                <c:pt idx="1549" formatCode="0.00">
                  <c:v>6.47</c:v>
                </c:pt>
                <c:pt idx="1550" formatCode="0.00">
                  <c:v>6.8</c:v>
                </c:pt>
                <c:pt idx="1551" formatCode="0.00">
                  <c:v>6.68</c:v>
                </c:pt>
                <c:pt idx="1552" formatCode="0.00">
                  <c:v>6.92</c:v>
                </c:pt>
                <c:pt idx="1553" formatCode="0.00">
                  <c:v>6.88</c:v>
                </c:pt>
                <c:pt idx="1554" formatCode="0.00">
                  <c:v>7.08</c:v>
                </c:pt>
                <c:pt idx="1555" formatCode="0.00">
                  <c:v>7.04</c:v>
                </c:pt>
                <c:pt idx="1556" formatCode="0.00">
                  <c:v>7.14</c:v>
                </c:pt>
                <c:pt idx="1557" formatCode="0.00">
                  <c:v>7.25</c:v>
                </c:pt>
                <c:pt idx="1558" formatCode="0.00">
                  <c:v>7.44</c:v>
                </c:pt>
                <c:pt idx="1559" formatCode="0.00">
                  <c:v>7.31</c:v>
                </c:pt>
                <c:pt idx="1560" formatCode="0.00">
                  <c:v>7.45</c:v>
                </c:pt>
                <c:pt idx="1561" formatCode="0.00">
                  <c:v>7.25</c:v>
                </c:pt>
                <c:pt idx="1562" formatCode="0.00">
                  <c:v>7.41</c:v>
                </c:pt>
                <c:pt idx="1563" formatCode="0.00">
                  <c:v>7.62</c:v>
                </c:pt>
                <c:pt idx="1564" formatCode="0.00">
                  <c:v>7.49</c:v>
                </c:pt>
                <c:pt idx="1565" formatCode="0.00">
                  <c:v>7.8</c:v>
                </c:pt>
                <c:pt idx="1566" formatCode="0.00">
                  <c:v>7.84</c:v>
                </c:pt>
                <c:pt idx="1567" formatCode="0.00">
                  <c:v>7.88</c:v>
                </c:pt>
                <c:pt idx="1568" formatCode="0.00">
                  <c:v>8.7799999999999994</c:v>
                </c:pt>
                <c:pt idx="1569" formatCode="0.00">
                  <c:v>8.8000000000000007</c:v>
                </c:pt>
                <c:pt idx="1570" formatCode="0.00">
                  <c:v>8.6300000000000008</c:v>
                </c:pt>
                <c:pt idx="1571" formatCode="0.00">
                  <c:v>8.84</c:v>
                </c:pt>
                <c:pt idx="1572" formatCode="0.00">
                  <c:v>8.67</c:v>
                </c:pt>
                <c:pt idx="1573" formatCode="0.00">
                  <c:v>9.06</c:v>
                </c:pt>
                <c:pt idx="1574" formatCode="0.00">
                  <c:v>9.31</c:v>
                </c:pt>
                <c:pt idx="1575" formatCode="0.00">
                  <c:v>9.36</c:v>
                </c:pt>
                <c:pt idx="1576" formatCode="0.00">
                  <c:v>9.74</c:v>
                </c:pt>
                <c:pt idx="1577" formatCode="0.00">
                  <c:v>9.48</c:v>
                </c:pt>
                <c:pt idx="1578" formatCode="0.00">
                  <c:v>9.51</c:v>
                </c:pt>
                <c:pt idx="1579" formatCode="0.00">
                  <c:v>9.4700000000000006</c:v>
                </c:pt>
                <c:pt idx="1580" formatCode="0.00">
                  <c:v>9.4600000000000009</c:v>
                </c:pt>
                <c:pt idx="1581" formatCode="0.00">
                  <c:v>8.86</c:v>
                </c:pt>
                <c:pt idx="1582" formatCode="0.00">
                  <c:v>9.32</c:v>
                </c:pt>
                <c:pt idx="1583" formatCode="0.00">
                  <c:v>9.49</c:v>
                </c:pt>
                <c:pt idx="1584" formatCode="0.00">
                  <c:v>8.99</c:v>
                </c:pt>
                <c:pt idx="1585" formatCode="0.00">
                  <c:v>8.2899999999999991</c:v>
                </c:pt>
                <c:pt idx="1586" formatCode="0.00">
                  <c:v>8.35</c:v>
                </c:pt>
                <c:pt idx="1587" formatCode="0.00">
                  <c:v>7.88</c:v>
                </c:pt>
                <c:pt idx="1588" formatCode="0.00">
                  <c:v>7.39</c:v>
                </c:pt>
                <c:pt idx="1589" formatCode="0.00">
                  <c:v>7.86</c:v>
                </c:pt>
                <c:pt idx="1590" formatCode="0.00">
                  <c:v>7.76</c:v>
                </c:pt>
                <c:pt idx="1591" formatCode="0.00">
                  <c:v>8.0500000000000007</c:v>
                </c:pt>
                <c:pt idx="1592" formatCode="0.00">
                  <c:v>7.91</c:v>
                </c:pt>
                <c:pt idx="1593" formatCode="0.00">
                  <c:v>8.39</c:v>
                </c:pt>
                <c:pt idx="1594" formatCode="0.00">
                  <c:v>8.24</c:v>
                </c:pt>
                <c:pt idx="1595" formatCode="0.00">
                  <c:v>8.4600000000000009</c:v>
                </c:pt>
                <c:pt idx="1596" formatCode="0.00">
                  <c:v>8.3000000000000007</c:v>
                </c:pt>
                <c:pt idx="1597" formatCode="0.00">
                  <c:v>8.3699999999999992</c:v>
                </c:pt>
                <c:pt idx="1598" formatCode="0.00">
                  <c:v>8.4600000000000009</c:v>
                </c:pt>
                <c:pt idx="1599" formatCode="0.00">
                  <c:v>8.5</c:v>
                </c:pt>
                <c:pt idx="1600" formatCode="0.00">
                  <c:v>8.76</c:v>
                </c:pt>
                <c:pt idx="1601" formatCode="0.00">
                  <c:v>8.66</c:v>
                </c:pt>
                <c:pt idx="1602" formatCode="0.00">
                  <c:v>8.5399999999999991</c:v>
                </c:pt>
                <c:pt idx="1603" formatCode="0.00">
                  <c:v>8.5</c:v>
                </c:pt>
                <c:pt idx="1604" formatCode="0.00">
                  <c:v>8.0500000000000007</c:v>
                </c:pt>
                <c:pt idx="1605" formatCode="0.00">
                  <c:v>8.11</c:v>
                </c:pt>
                <c:pt idx="1606" formatCode="0.00">
                  <c:v>8.1199999999999992</c:v>
                </c:pt>
                <c:pt idx="1607" formatCode="0.00">
                  <c:v>7.85</c:v>
                </c:pt>
                <c:pt idx="1608" formatCode="0.00">
                  <c:v>7.87</c:v>
                </c:pt>
                <c:pt idx="1609" formatCode="0.00">
                  <c:v>7.97</c:v>
                </c:pt>
                <c:pt idx="1610" formatCode="0.00">
                  <c:v>8.1</c:v>
                </c:pt>
                <c:pt idx="1611" formatCode="0.00">
                  <c:v>8.26</c:v>
                </c:pt>
                <c:pt idx="1612" formatCode="0.00">
                  <c:v>7.97</c:v>
                </c:pt>
                <c:pt idx="1613" formatCode="0.00">
                  <c:v>8.14</c:v>
                </c:pt>
                <c:pt idx="1614" formatCode="0.00">
                  <c:v>8.18</c:v>
                </c:pt>
                <c:pt idx="1615" formatCode="0.00">
                  <c:v>8.2100000000000009</c:v>
                </c:pt>
                <c:pt idx="1616" formatCode="0.00">
                  <c:v>8.15</c:v>
                </c:pt>
                <c:pt idx="1617" formatCode="0.00">
                  <c:v>8.17</c:v>
                </c:pt>
                <c:pt idx="1618" formatCode="0.00">
                  <c:v>8.14</c:v>
                </c:pt>
                <c:pt idx="1619" formatCode="0.00">
                  <c:v>7.85</c:v>
                </c:pt>
                <c:pt idx="1620" formatCode="General">
                  <c:v>7.75</c:v>
                </c:pt>
                <c:pt idx="1621" formatCode="General">
                  <c:v>7.56</c:v>
                </c:pt>
                <c:pt idx="1622" formatCode="General">
                  <c:v>7.69</c:v>
                </c:pt>
                <c:pt idx="1623" formatCode="General">
                  <c:v>7.74</c:v>
                </c:pt>
                <c:pt idx="1624" formatCode="General">
                  <c:v>7.89</c:v>
                </c:pt>
                <c:pt idx="1625" formatCode="General">
                  <c:v>7.51</c:v>
                </c:pt>
                <c:pt idx="1626" formatCode="General">
                  <c:v>7.59</c:v>
                </c:pt>
                <c:pt idx="1627" formatCode="General">
                  <c:v>7.33</c:v>
                </c:pt>
                <c:pt idx="1628" formatCode="General">
                  <c:v>6.97</c:v>
                </c:pt>
                <c:pt idx="1629" formatCode="General">
                  <c:v>7.02</c:v>
                </c:pt>
                <c:pt idx="1630" formatCode="0.00">
                  <c:v>6.86</c:v>
                </c:pt>
                <c:pt idx="1631" formatCode="0.00">
                  <c:v>6.52</c:v>
                </c:pt>
                <c:pt idx="1632" formatCode="General">
                  <c:v>7.03</c:v>
                </c:pt>
                <c:pt idx="1633" formatCode="General">
                  <c:v>7.06</c:v>
                </c:pt>
                <c:pt idx="1634" formatCode="General">
                  <c:v>7.01</c:v>
                </c:pt>
                <c:pt idx="1635" formatCode="General">
                  <c:v>7.35</c:v>
                </c:pt>
                <c:pt idx="1636" formatCode="General">
                  <c:v>7.29</c:v>
                </c:pt>
                <c:pt idx="1637" formatCode="General">
                  <c:v>6.27</c:v>
                </c:pt>
                <c:pt idx="1638" formatCode="General">
                  <c:v>6.23</c:v>
                </c:pt>
                <c:pt idx="1639" formatCode="General">
                  <c:v>6.38</c:v>
                </c:pt>
                <c:pt idx="1640" formatCode="General">
                  <c:v>6.6</c:v>
                </c:pt>
                <c:pt idx="1641" formatCode="General">
                  <c:v>6.61</c:v>
                </c:pt>
                <c:pt idx="1642" formatCode="General">
                  <c:v>6.24</c:v>
                </c:pt>
                <c:pt idx="1643" formatCode="General">
                  <c:v>6.21</c:v>
                </c:pt>
                <c:pt idx="1644" formatCode="General">
                  <c:v>6.3</c:v>
                </c:pt>
                <c:pt idx="1645" formatCode="General">
                  <c:v>6.3</c:v>
                </c:pt>
                <c:pt idx="1646" formatCode="0.00">
                  <c:v>6.31</c:v>
                </c:pt>
                <c:pt idx="1647" formatCode="General">
                  <c:v>6.45</c:v>
                </c:pt>
                <c:pt idx="1648" formatCode="General">
                  <c:v>6.41</c:v>
                </c:pt>
                <c:pt idx="1649" formatCode="General">
                  <c:v>6.42</c:v>
                </c:pt>
                <c:pt idx="1650" formatCode="General">
                  <c:v>6.42</c:v>
                </c:pt>
                <c:pt idx="1651" formatCode="General">
                  <c:v>6.03</c:v>
                </c:pt>
                <c:pt idx="1652" formatCode="General">
                  <c:v>6</c:v>
                </c:pt>
                <c:pt idx="1653" formatCode="General">
                  <c:v>6.02</c:v>
                </c:pt>
                <c:pt idx="1654" formatCode="General">
                  <c:v>5.83</c:v>
                </c:pt>
                <c:pt idx="1655" formatCode="0.00">
                  <c:v>5.74</c:v>
                </c:pt>
                <c:pt idx="1656" formatCode="General">
                  <c:v>5.59</c:v>
                </c:pt>
                <c:pt idx="1657" formatCode="General">
                  <c:v>5.61</c:v>
                </c:pt>
                <c:pt idx="1658" formatCode="General">
                  <c:v>5.55</c:v>
                </c:pt>
                <c:pt idx="1659" formatCode="General">
                  <c:v>5.54</c:v>
                </c:pt>
                <c:pt idx="1660" formatCode="General">
                  <c:v>5.57</c:v>
                </c:pt>
                <c:pt idx="1661" formatCode="General">
                  <c:v>5.52</c:v>
                </c:pt>
                <c:pt idx="1662" formatCode="General">
                  <c:v>#N/A</c:v>
                </c:pt>
                <c:pt idx="1663" formatCode="General">
                  <c:v>#N/A</c:v>
                </c:pt>
              </c:numCache>
            </c:numRef>
          </c:val>
          <c:smooth val="0"/>
          <c:extLst>
            <c:ext xmlns:c16="http://schemas.microsoft.com/office/drawing/2014/chart" uri="{C3380CC4-5D6E-409C-BE32-E72D297353CC}">
              <c16:uniqueId val="{00000000-29B4-4B68-A8F5-498915E7C2E3}"/>
            </c:ext>
          </c:extLst>
        </c:ser>
        <c:dLbls>
          <c:showLegendKey val="0"/>
          <c:showVal val="0"/>
          <c:showCatName val="0"/>
          <c:showSerName val="0"/>
          <c:showPercent val="0"/>
          <c:showBubbleSize val="0"/>
        </c:dLbls>
        <c:smooth val="0"/>
        <c:axId val="893323312"/>
        <c:axId val="893323640"/>
      </c:lineChart>
      <c:catAx>
        <c:axId val="893323312"/>
        <c:scaling>
          <c:orientation val="minMax"/>
        </c:scaling>
        <c:delete val="0"/>
        <c:axPos val="b"/>
        <c:numFmt formatCode="General" sourceLinked="1"/>
        <c:majorTickMark val="none"/>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3323640"/>
        <c:crosses val="autoZero"/>
        <c:auto val="1"/>
        <c:lblAlgn val="ctr"/>
        <c:lblOffset val="100"/>
        <c:tickLblSkip val="150"/>
        <c:noMultiLvlLbl val="0"/>
      </c:catAx>
      <c:valAx>
        <c:axId val="893323640"/>
        <c:scaling>
          <c:orientation val="minMax"/>
          <c:max val="10"/>
          <c:min val="2"/>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CA" sz="1200"/>
                  <a:t>$/bushel</a:t>
                </a:r>
              </a:p>
            </c:rich>
          </c:tx>
          <c:layout>
            <c:manualLayout>
              <c:xMode val="edge"/>
              <c:yMode val="edge"/>
              <c:x val="2.3271688078463876E-2"/>
              <c:y val="0.3841767789636375"/>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quot;$&quot;#,##0.00" sourceLinked="0"/>
        <c:majorTickMark val="none"/>
        <c:minorTickMark val="none"/>
        <c:tickLblPos val="nextTo"/>
        <c:spPr>
          <a:solidFill>
            <a:schemeClr val="bg1"/>
          </a:solidFill>
          <a:ln>
            <a:solidFill>
              <a:schemeClr val="bg1">
                <a:lumMod val="50000"/>
              </a:schemeClr>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93323312"/>
        <c:crosses val="autoZero"/>
        <c:crossBetween val="between"/>
        <c:majorUnit val="1"/>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6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CA"/>
              <a:t>Old Crop Corn Price</a:t>
            </a:r>
          </a:p>
        </c:rich>
      </c:tx>
      <c:layout>
        <c:manualLayout>
          <c:xMode val="edge"/>
          <c:yMode val="edge"/>
          <c:x val="0.41176471274424026"/>
          <c:y val="1.9575842708695782E-2"/>
        </c:manualLayout>
      </c:layout>
      <c:overlay val="0"/>
      <c:spPr>
        <a:noFill/>
        <a:ln w="25400">
          <a:noFill/>
        </a:ln>
      </c:spPr>
    </c:title>
    <c:autoTitleDeleted val="0"/>
    <c:plotArea>
      <c:layout>
        <c:manualLayout>
          <c:layoutTarget val="inner"/>
          <c:xMode val="edge"/>
          <c:yMode val="edge"/>
          <c:x val="7.8801331853496109E-2"/>
          <c:y val="0.11256117455138662"/>
          <c:w val="0.91009988901220862"/>
          <c:h val="0.76019575856443722"/>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numRef>
              <c:f>'Corn Prices'!$A$7:$A$1566</c:f>
              <c:numCache>
                <c:formatCode>General</c:formatCode>
                <c:ptCount val="1560"/>
                <c:pt idx="0">
                  <c:v>1992</c:v>
                </c:pt>
                <c:pt idx="1">
                  <c:v>1992</c:v>
                </c:pt>
                <c:pt idx="2">
                  <c:v>1992</c:v>
                </c:pt>
                <c:pt idx="3">
                  <c:v>1992</c:v>
                </c:pt>
                <c:pt idx="4">
                  <c:v>1992</c:v>
                </c:pt>
                <c:pt idx="5">
                  <c:v>1992</c:v>
                </c:pt>
                <c:pt idx="6">
                  <c:v>1992</c:v>
                </c:pt>
                <c:pt idx="7">
                  <c:v>1992</c:v>
                </c:pt>
                <c:pt idx="8">
                  <c:v>1992</c:v>
                </c:pt>
                <c:pt idx="9">
                  <c:v>1992</c:v>
                </c:pt>
                <c:pt idx="10">
                  <c:v>1992</c:v>
                </c:pt>
                <c:pt idx="11">
                  <c:v>1992</c:v>
                </c:pt>
                <c:pt idx="12">
                  <c:v>1992</c:v>
                </c:pt>
                <c:pt idx="13">
                  <c:v>1992</c:v>
                </c:pt>
                <c:pt idx="14">
                  <c:v>1992</c:v>
                </c:pt>
                <c:pt idx="15">
                  <c:v>1992</c:v>
                </c:pt>
                <c:pt idx="16">
                  <c:v>1992</c:v>
                </c:pt>
                <c:pt idx="17">
                  <c:v>1992</c:v>
                </c:pt>
                <c:pt idx="18">
                  <c:v>1992</c:v>
                </c:pt>
                <c:pt idx="19">
                  <c:v>1992</c:v>
                </c:pt>
                <c:pt idx="20">
                  <c:v>1992</c:v>
                </c:pt>
                <c:pt idx="21">
                  <c:v>1992</c:v>
                </c:pt>
                <c:pt idx="22">
                  <c:v>1992</c:v>
                </c:pt>
                <c:pt idx="23">
                  <c:v>1992</c:v>
                </c:pt>
                <c:pt idx="24">
                  <c:v>1992</c:v>
                </c:pt>
                <c:pt idx="25">
                  <c:v>1992</c:v>
                </c:pt>
                <c:pt idx="26">
                  <c:v>1992</c:v>
                </c:pt>
                <c:pt idx="27">
                  <c:v>1992</c:v>
                </c:pt>
                <c:pt idx="28">
                  <c:v>1992</c:v>
                </c:pt>
                <c:pt idx="29">
                  <c:v>1992</c:v>
                </c:pt>
                <c:pt idx="30">
                  <c:v>1992</c:v>
                </c:pt>
                <c:pt idx="31">
                  <c:v>1992</c:v>
                </c:pt>
                <c:pt idx="32">
                  <c:v>1992</c:v>
                </c:pt>
                <c:pt idx="33">
                  <c:v>1992</c:v>
                </c:pt>
                <c:pt idx="34">
                  <c:v>1992</c:v>
                </c:pt>
                <c:pt idx="35">
                  <c:v>1992</c:v>
                </c:pt>
                <c:pt idx="36">
                  <c:v>1992</c:v>
                </c:pt>
                <c:pt idx="37">
                  <c:v>1992</c:v>
                </c:pt>
                <c:pt idx="38">
                  <c:v>1992</c:v>
                </c:pt>
                <c:pt idx="39">
                  <c:v>1992</c:v>
                </c:pt>
                <c:pt idx="40">
                  <c:v>1992</c:v>
                </c:pt>
                <c:pt idx="41">
                  <c:v>1992</c:v>
                </c:pt>
                <c:pt idx="42">
                  <c:v>1992</c:v>
                </c:pt>
                <c:pt idx="43">
                  <c:v>1992</c:v>
                </c:pt>
                <c:pt idx="44">
                  <c:v>1992</c:v>
                </c:pt>
                <c:pt idx="45">
                  <c:v>1992</c:v>
                </c:pt>
                <c:pt idx="46">
                  <c:v>1992</c:v>
                </c:pt>
                <c:pt idx="47">
                  <c:v>1992</c:v>
                </c:pt>
                <c:pt idx="48">
                  <c:v>1992</c:v>
                </c:pt>
                <c:pt idx="49">
                  <c:v>1992</c:v>
                </c:pt>
                <c:pt idx="50">
                  <c:v>1993</c:v>
                </c:pt>
                <c:pt idx="51">
                  <c:v>1993</c:v>
                </c:pt>
                <c:pt idx="52">
                  <c:v>1993</c:v>
                </c:pt>
                <c:pt idx="53">
                  <c:v>1993</c:v>
                </c:pt>
                <c:pt idx="54">
                  <c:v>1993</c:v>
                </c:pt>
                <c:pt idx="55">
                  <c:v>1993</c:v>
                </c:pt>
                <c:pt idx="56">
                  <c:v>1993</c:v>
                </c:pt>
                <c:pt idx="57">
                  <c:v>1993</c:v>
                </c:pt>
                <c:pt idx="58">
                  <c:v>1993</c:v>
                </c:pt>
                <c:pt idx="59">
                  <c:v>1993</c:v>
                </c:pt>
                <c:pt idx="60">
                  <c:v>1993</c:v>
                </c:pt>
                <c:pt idx="61">
                  <c:v>1993</c:v>
                </c:pt>
                <c:pt idx="62">
                  <c:v>1993</c:v>
                </c:pt>
                <c:pt idx="63">
                  <c:v>1993</c:v>
                </c:pt>
                <c:pt idx="64">
                  <c:v>1993</c:v>
                </c:pt>
                <c:pt idx="65">
                  <c:v>1993</c:v>
                </c:pt>
                <c:pt idx="66">
                  <c:v>1993</c:v>
                </c:pt>
                <c:pt idx="67">
                  <c:v>1993</c:v>
                </c:pt>
                <c:pt idx="68">
                  <c:v>1993</c:v>
                </c:pt>
                <c:pt idx="69">
                  <c:v>1993</c:v>
                </c:pt>
                <c:pt idx="70">
                  <c:v>1993</c:v>
                </c:pt>
                <c:pt idx="71">
                  <c:v>1993</c:v>
                </c:pt>
                <c:pt idx="72">
                  <c:v>1993</c:v>
                </c:pt>
                <c:pt idx="73">
                  <c:v>1993</c:v>
                </c:pt>
                <c:pt idx="74">
                  <c:v>1993</c:v>
                </c:pt>
                <c:pt idx="75">
                  <c:v>1993</c:v>
                </c:pt>
                <c:pt idx="76">
                  <c:v>1993</c:v>
                </c:pt>
                <c:pt idx="77">
                  <c:v>1993</c:v>
                </c:pt>
                <c:pt idx="78">
                  <c:v>1993</c:v>
                </c:pt>
                <c:pt idx="79">
                  <c:v>1993</c:v>
                </c:pt>
                <c:pt idx="80">
                  <c:v>1993</c:v>
                </c:pt>
                <c:pt idx="81">
                  <c:v>1993</c:v>
                </c:pt>
                <c:pt idx="82">
                  <c:v>1993</c:v>
                </c:pt>
                <c:pt idx="83">
                  <c:v>1993</c:v>
                </c:pt>
                <c:pt idx="84">
                  <c:v>1993</c:v>
                </c:pt>
                <c:pt idx="85">
                  <c:v>1993</c:v>
                </c:pt>
                <c:pt idx="86">
                  <c:v>1993</c:v>
                </c:pt>
                <c:pt idx="87">
                  <c:v>1993</c:v>
                </c:pt>
                <c:pt idx="88">
                  <c:v>1993</c:v>
                </c:pt>
                <c:pt idx="89">
                  <c:v>1993</c:v>
                </c:pt>
                <c:pt idx="90">
                  <c:v>1993</c:v>
                </c:pt>
                <c:pt idx="91">
                  <c:v>1993</c:v>
                </c:pt>
                <c:pt idx="92">
                  <c:v>1993</c:v>
                </c:pt>
                <c:pt idx="93">
                  <c:v>1993</c:v>
                </c:pt>
                <c:pt idx="94">
                  <c:v>1993</c:v>
                </c:pt>
                <c:pt idx="95">
                  <c:v>1993</c:v>
                </c:pt>
                <c:pt idx="96">
                  <c:v>1993</c:v>
                </c:pt>
                <c:pt idx="97">
                  <c:v>1993</c:v>
                </c:pt>
                <c:pt idx="98">
                  <c:v>1993</c:v>
                </c:pt>
                <c:pt idx="99">
                  <c:v>1993</c:v>
                </c:pt>
                <c:pt idx="100">
                  <c:v>1993</c:v>
                </c:pt>
                <c:pt idx="101">
                  <c:v>1993</c:v>
                </c:pt>
                <c:pt idx="102">
                  <c:v>1994</c:v>
                </c:pt>
                <c:pt idx="103">
                  <c:v>1994</c:v>
                </c:pt>
                <c:pt idx="104">
                  <c:v>1994</c:v>
                </c:pt>
                <c:pt idx="105">
                  <c:v>1994</c:v>
                </c:pt>
                <c:pt idx="106">
                  <c:v>1994</c:v>
                </c:pt>
                <c:pt idx="107">
                  <c:v>1994</c:v>
                </c:pt>
                <c:pt idx="108">
                  <c:v>1994</c:v>
                </c:pt>
                <c:pt idx="109">
                  <c:v>1994</c:v>
                </c:pt>
                <c:pt idx="110">
                  <c:v>1994</c:v>
                </c:pt>
                <c:pt idx="111">
                  <c:v>1994</c:v>
                </c:pt>
                <c:pt idx="112">
                  <c:v>1994</c:v>
                </c:pt>
                <c:pt idx="113">
                  <c:v>1994</c:v>
                </c:pt>
                <c:pt idx="114">
                  <c:v>1994</c:v>
                </c:pt>
                <c:pt idx="115">
                  <c:v>1994</c:v>
                </c:pt>
                <c:pt idx="116">
                  <c:v>1994</c:v>
                </c:pt>
                <c:pt idx="117">
                  <c:v>1994</c:v>
                </c:pt>
                <c:pt idx="118">
                  <c:v>1994</c:v>
                </c:pt>
                <c:pt idx="119">
                  <c:v>1994</c:v>
                </c:pt>
                <c:pt idx="120">
                  <c:v>1994</c:v>
                </c:pt>
                <c:pt idx="121">
                  <c:v>1994</c:v>
                </c:pt>
                <c:pt idx="122">
                  <c:v>1994</c:v>
                </c:pt>
                <c:pt idx="123">
                  <c:v>1994</c:v>
                </c:pt>
                <c:pt idx="124">
                  <c:v>1994</c:v>
                </c:pt>
                <c:pt idx="125">
                  <c:v>1994</c:v>
                </c:pt>
                <c:pt idx="126">
                  <c:v>1994</c:v>
                </c:pt>
                <c:pt idx="127">
                  <c:v>1994</c:v>
                </c:pt>
                <c:pt idx="128">
                  <c:v>1994</c:v>
                </c:pt>
                <c:pt idx="129">
                  <c:v>1994</c:v>
                </c:pt>
                <c:pt idx="130">
                  <c:v>1994</c:v>
                </c:pt>
                <c:pt idx="131">
                  <c:v>1994</c:v>
                </c:pt>
                <c:pt idx="132">
                  <c:v>1994</c:v>
                </c:pt>
                <c:pt idx="133">
                  <c:v>1994</c:v>
                </c:pt>
                <c:pt idx="134">
                  <c:v>1994</c:v>
                </c:pt>
                <c:pt idx="135">
                  <c:v>1994</c:v>
                </c:pt>
                <c:pt idx="136">
                  <c:v>1994</c:v>
                </c:pt>
                <c:pt idx="137">
                  <c:v>1994</c:v>
                </c:pt>
                <c:pt idx="138">
                  <c:v>1994</c:v>
                </c:pt>
                <c:pt idx="139">
                  <c:v>1994</c:v>
                </c:pt>
                <c:pt idx="140">
                  <c:v>1994</c:v>
                </c:pt>
                <c:pt idx="141">
                  <c:v>1994</c:v>
                </c:pt>
                <c:pt idx="142">
                  <c:v>1994</c:v>
                </c:pt>
                <c:pt idx="143">
                  <c:v>1994</c:v>
                </c:pt>
                <c:pt idx="144">
                  <c:v>1994</c:v>
                </c:pt>
                <c:pt idx="145">
                  <c:v>1994</c:v>
                </c:pt>
                <c:pt idx="146">
                  <c:v>1994</c:v>
                </c:pt>
                <c:pt idx="147">
                  <c:v>1994</c:v>
                </c:pt>
                <c:pt idx="148">
                  <c:v>1994</c:v>
                </c:pt>
                <c:pt idx="149">
                  <c:v>1994</c:v>
                </c:pt>
                <c:pt idx="150">
                  <c:v>1994</c:v>
                </c:pt>
                <c:pt idx="151">
                  <c:v>1994</c:v>
                </c:pt>
                <c:pt idx="152">
                  <c:v>1994</c:v>
                </c:pt>
                <c:pt idx="153">
                  <c:v>1994</c:v>
                </c:pt>
                <c:pt idx="154">
                  <c:v>1995</c:v>
                </c:pt>
                <c:pt idx="155">
                  <c:v>1995</c:v>
                </c:pt>
                <c:pt idx="156">
                  <c:v>1995</c:v>
                </c:pt>
                <c:pt idx="157">
                  <c:v>1995</c:v>
                </c:pt>
                <c:pt idx="158">
                  <c:v>1995</c:v>
                </c:pt>
                <c:pt idx="159">
                  <c:v>1995</c:v>
                </c:pt>
                <c:pt idx="160">
                  <c:v>1995</c:v>
                </c:pt>
                <c:pt idx="161">
                  <c:v>1995</c:v>
                </c:pt>
                <c:pt idx="162">
                  <c:v>1995</c:v>
                </c:pt>
                <c:pt idx="163">
                  <c:v>1995</c:v>
                </c:pt>
                <c:pt idx="164">
                  <c:v>1995</c:v>
                </c:pt>
                <c:pt idx="165">
                  <c:v>1995</c:v>
                </c:pt>
                <c:pt idx="166">
                  <c:v>1995</c:v>
                </c:pt>
                <c:pt idx="167">
                  <c:v>1995</c:v>
                </c:pt>
                <c:pt idx="168">
                  <c:v>1995</c:v>
                </c:pt>
                <c:pt idx="169">
                  <c:v>1995</c:v>
                </c:pt>
                <c:pt idx="170">
                  <c:v>1995</c:v>
                </c:pt>
                <c:pt idx="171">
                  <c:v>1995</c:v>
                </c:pt>
                <c:pt idx="172">
                  <c:v>1995</c:v>
                </c:pt>
                <c:pt idx="173">
                  <c:v>1995</c:v>
                </c:pt>
                <c:pt idx="174">
                  <c:v>1995</c:v>
                </c:pt>
                <c:pt idx="175">
                  <c:v>1995</c:v>
                </c:pt>
                <c:pt idx="176">
                  <c:v>1995</c:v>
                </c:pt>
                <c:pt idx="177">
                  <c:v>1995</c:v>
                </c:pt>
                <c:pt idx="178">
                  <c:v>1995</c:v>
                </c:pt>
                <c:pt idx="179">
                  <c:v>1995</c:v>
                </c:pt>
                <c:pt idx="180">
                  <c:v>1995</c:v>
                </c:pt>
                <c:pt idx="181">
                  <c:v>1995</c:v>
                </c:pt>
                <c:pt idx="182">
                  <c:v>1995</c:v>
                </c:pt>
                <c:pt idx="183">
                  <c:v>1995</c:v>
                </c:pt>
                <c:pt idx="184">
                  <c:v>1995</c:v>
                </c:pt>
                <c:pt idx="185">
                  <c:v>1995</c:v>
                </c:pt>
                <c:pt idx="186">
                  <c:v>1995</c:v>
                </c:pt>
                <c:pt idx="187">
                  <c:v>1995</c:v>
                </c:pt>
                <c:pt idx="188">
                  <c:v>1995</c:v>
                </c:pt>
                <c:pt idx="189">
                  <c:v>1995</c:v>
                </c:pt>
                <c:pt idx="190">
                  <c:v>1995</c:v>
                </c:pt>
                <c:pt idx="191">
                  <c:v>1995</c:v>
                </c:pt>
                <c:pt idx="192">
                  <c:v>1995</c:v>
                </c:pt>
                <c:pt idx="193">
                  <c:v>1995</c:v>
                </c:pt>
                <c:pt idx="194">
                  <c:v>1995</c:v>
                </c:pt>
                <c:pt idx="195">
                  <c:v>1995</c:v>
                </c:pt>
                <c:pt idx="196">
                  <c:v>1995</c:v>
                </c:pt>
                <c:pt idx="197">
                  <c:v>1995</c:v>
                </c:pt>
                <c:pt idx="198">
                  <c:v>1995</c:v>
                </c:pt>
                <c:pt idx="199">
                  <c:v>1995</c:v>
                </c:pt>
                <c:pt idx="200">
                  <c:v>1995</c:v>
                </c:pt>
                <c:pt idx="201">
                  <c:v>1995</c:v>
                </c:pt>
                <c:pt idx="202">
                  <c:v>1995</c:v>
                </c:pt>
                <c:pt idx="203">
                  <c:v>1995</c:v>
                </c:pt>
                <c:pt idx="204">
                  <c:v>1995</c:v>
                </c:pt>
                <c:pt idx="205">
                  <c:v>1995</c:v>
                </c:pt>
                <c:pt idx="206">
                  <c:v>1996</c:v>
                </c:pt>
                <c:pt idx="207">
                  <c:v>1996</c:v>
                </c:pt>
                <c:pt idx="208">
                  <c:v>1996</c:v>
                </c:pt>
                <c:pt idx="209">
                  <c:v>1996</c:v>
                </c:pt>
                <c:pt idx="210">
                  <c:v>1996</c:v>
                </c:pt>
                <c:pt idx="211">
                  <c:v>1996</c:v>
                </c:pt>
                <c:pt idx="212">
                  <c:v>1996</c:v>
                </c:pt>
                <c:pt idx="213">
                  <c:v>1996</c:v>
                </c:pt>
                <c:pt idx="214">
                  <c:v>1996</c:v>
                </c:pt>
                <c:pt idx="215">
                  <c:v>1996</c:v>
                </c:pt>
                <c:pt idx="216">
                  <c:v>1996</c:v>
                </c:pt>
                <c:pt idx="217">
                  <c:v>1996</c:v>
                </c:pt>
                <c:pt idx="218">
                  <c:v>1996</c:v>
                </c:pt>
                <c:pt idx="219">
                  <c:v>1996</c:v>
                </c:pt>
                <c:pt idx="220">
                  <c:v>1996</c:v>
                </c:pt>
                <c:pt idx="221">
                  <c:v>1996</c:v>
                </c:pt>
                <c:pt idx="222">
                  <c:v>1996</c:v>
                </c:pt>
                <c:pt idx="223">
                  <c:v>1996</c:v>
                </c:pt>
                <c:pt idx="224">
                  <c:v>1996</c:v>
                </c:pt>
                <c:pt idx="225">
                  <c:v>1996</c:v>
                </c:pt>
                <c:pt idx="226">
                  <c:v>1996</c:v>
                </c:pt>
                <c:pt idx="227">
                  <c:v>1996</c:v>
                </c:pt>
                <c:pt idx="228">
                  <c:v>1996</c:v>
                </c:pt>
                <c:pt idx="229">
                  <c:v>1996</c:v>
                </c:pt>
                <c:pt idx="230">
                  <c:v>1996</c:v>
                </c:pt>
                <c:pt idx="231">
                  <c:v>1996</c:v>
                </c:pt>
                <c:pt idx="232">
                  <c:v>1996</c:v>
                </c:pt>
                <c:pt idx="233">
                  <c:v>1996</c:v>
                </c:pt>
                <c:pt idx="234">
                  <c:v>1996</c:v>
                </c:pt>
                <c:pt idx="235">
                  <c:v>1996</c:v>
                </c:pt>
                <c:pt idx="236">
                  <c:v>1996</c:v>
                </c:pt>
                <c:pt idx="237">
                  <c:v>1996</c:v>
                </c:pt>
                <c:pt idx="238">
                  <c:v>1996</c:v>
                </c:pt>
                <c:pt idx="239">
                  <c:v>1996</c:v>
                </c:pt>
                <c:pt idx="240">
                  <c:v>1996</c:v>
                </c:pt>
                <c:pt idx="241">
                  <c:v>1996</c:v>
                </c:pt>
                <c:pt idx="242">
                  <c:v>1996</c:v>
                </c:pt>
                <c:pt idx="243">
                  <c:v>1996</c:v>
                </c:pt>
                <c:pt idx="244">
                  <c:v>1996</c:v>
                </c:pt>
                <c:pt idx="245">
                  <c:v>1996</c:v>
                </c:pt>
                <c:pt idx="246">
                  <c:v>1996</c:v>
                </c:pt>
                <c:pt idx="247">
                  <c:v>1996</c:v>
                </c:pt>
                <c:pt idx="248">
                  <c:v>1996</c:v>
                </c:pt>
                <c:pt idx="249">
                  <c:v>1996</c:v>
                </c:pt>
                <c:pt idx="250">
                  <c:v>1996</c:v>
                </c:pt>
                <c:pt idx="251">
                  <c:v>1996</c:v>
                </c:pt>
                <c:pt idx="252">
                  <c:v>1996</c:v>
                </c:pt>
                <c:pt idx="253">
                  <c:v>1996</c:v>
                </c:pt>
                <c:pt idx="254">
                  <c:v>1996</c:v>
                </c:pt>
                <c:pt idx="255">
                  <c:v>1996</c:v>
                </c:pt>
                <c:pt idx="256">
                  <c:v>1996</c:v>
                </c:pt>
                <c:pt idx="257">
                  <c:v>1996</c:v>
                </c:pt>
                <c:pt idx="258">
                  <c:v>1997</c:v>
                </c:pt>
                <c:pt idx="259">
                  <c:v>1997</c:v>
                </c:pt>
                <c:pt idx="260">
                  <c:v>1997</c:v>
                </c:pt>
                <c:pt idx="261">
                  <c:v>1997</c:v>
                </c:pt>
                <c:pt idx="262">
                  <c:v>1997</c:v>
                </c:pt>
                <c:pt idx="263">
                  <c:v>1997</c:v>
                </c:pt>
                <c:pt idx="264">
                  <c:v>1997</c:v>
                </c:pt>
                <c:pt idx="265">
                  <c:v>1997</c:v>
                </c:pt>
                <c:pt idx="266">
                  <c:v>1997</c:v>
                </c:pt>
                <c:pt idx="267">
                  <c:v>1997</c:v>
                </c:pt>
                <c:pt idx="268">
                  <c:v>1997</c:v>
                </c:pt>
                <c:pt idx="269">
                  <c:v>1997</c:v>
                </c:pt>
                <c:pt idx="270">
                  <c:v>1997</c:v>
                </c:pt>
                <c:pt idx="271">
                  <c:v>1997</c:v>
                </c:pt>
                <c:pt idx="272">
                  <c:v>1997</c:v>
                </c:pt>
                <c:pt idx="273">
                  <c:v>1997</c:v>
                </c:pt>
                <c:pt idx="274">
                  <c:v>1997</c:v>
                </c:pt>
                <c:pt idx="275">
                  <c:v>1997</c:v>
                </c:pt>
                <c:pt idx="276">
                  <c:v>1997</c:v>
                </c:pt>
                <c:pt idx="277">
                  <c:v>1997</c:v>
                </c:pt>
                <c:pt idx="278">
                  <c:v>1997</c:v>
                </c:pt>
                <c:pt idx="279">
                  <c:v>1997</c:v>
                </c:pt>
                <c:pt idx="280">
                  <c:v>1997</c:v>
                </c:pt>
                <c:pt idx="281">
                  <c:v>1997</c:v>
                </c:pt>
                <c:pt idx="282">
                  <c:v>1997</c:v>
                </c:pt>
                <c:pt idx="283">
                  <c:v>1997</c:v>
                </c:pt>
                <c:pt idx="284">
                  <c:v>1997</c:v>
                </c:pt>
                <c:pt idx="285">
                  <c:v>1997</c:v>
                </c:pt>
                <c:pt idx="286">
                  <c:v>1997</c:v>
                </c:pt>
                <c:pt idx="287">
                  <c:v>1997</c:v>
                </c:pt>
                <c:pt idx="288">
                  <c:v>1997</c:v>
                </c:pt>
                <c:pt idx="289">
                  <c:v>1997</c:v>
                </c:pt>
                <c:pt idx="290">
                  <c:v>1997</c:v>
                </c:pt>
                <c:pt idx="291">
                  <c:v>1997</c:v>
                </c:pt>
                <c:pt idx="292">
                  <c:v>1997</c:v>
                </c:pt>
                <c:pt idx="293">
                  <c:v>1997</c:v>
                </c:pt>
                <c:pt idx="294">
                  <c:v>1997</c:v>
                </c:pt>
                <c:pt idx="295">
                  <c:v>1997</c:v>
                </c:pt>
                <c:pt idx="296">
                  <c:v>1997</c:v>
                </c:pt>
                <c:pt idx="297">
                  <c:v>1997</c:v>
                </c:pt>
                <c:pt idx="298">
                  <c:v>1997</c:v>
                </c:pt>
                <c:pt idx="299">
                  <c:v>1997</c:v>
                </c:pt>
                <c:pt idx="300">
                  <c:v>1997</c:v>
                </c:pt>
                <c:pt idx="301">
                  <c:v>1997</c:v>
                </c:pt>
                <c:pt idx="302">
                  <c:v>1997</c:v>
                </c:pt>
                <c:pt idx="303">
                  <c:v>1997</c:v>
                </c:pt>
                <c:pt idx="304">
                  <c:v>1997</c:v>
                </c:pt>
                <c:pt idx="305">
                  <c:v>1997</c:v>
                </c:pt>
                <c:pt idx="306">
                  <c:v>1997</c:v>
                </c:pt>
                <c:pt idx="307">
                  <c:v>1997</c:v>
                </c:pt>
                <c:pt idx="308">
                  <c:v>1997</c:v>
                </c:pt>
                <c:pt idx="309">
                  <c:v>1997</c:v>
                </c:pt>
                <c:pt idx="310">
                  <c:v>1998</c:v>
                </c:pt>
                <c:pt idx="311">
                  <c:v>1998</c:v>
                </c:pt>
                <c:pt idx="312">
                  <c:v>1998</c:v>
                </c:pt>
                <c:pt idx="313">
                  <c:v>1998</c:v>
                </c:pt>
                <c:pt idx="314">
                  <c:v>1998</c:v>
                </c:pt>
                <c:pt idx="315">
                  <c:v>1998</c:v>
                </c:pt>
                <c:pt idx="316">
                  <c:v>1998</c:v>
                </c:pt>
                <c:pt idx="317">
                  <c:v>1998</c:v>
                </c:pt>
                <c:pt idx="318">
                  <c:v>1998</c:v>
                </c:pt>
                <c:pt idx="319">
                  <c:v>1998</c:v>
                </c:pt>
                <c:pt idx="320">
                  <c:v>1998</c:v>
                </c:pt>
                <c:pt idx="321">
                  <c:v>1998</c:v>
                </c:pt>
                <c:pt idx="322">
                  <c:v>1998</c:v>
                </c:pt>
                <c:pt idx="323">
                  <c:v>1998</c:v>
                </c:pt>
                <c:pt idx="324">
                  <c:v>1998</c:v>
                </c:pt>
                <c:pt idx="325">
                  <c:v>1998</c:v>
                </c:pt>
                <c:pt idx="326">
                  <c:v>1998</c:v>
                </c:pt>
                <c:pt idx="327">
                  <c:v>1998</c:v>
                </c:pt>
                <c:pt idx="328">
                  <c:v>1998</c:v>
                </c:pt>
                <c:pt idx="329">
                  <c:v>1998</c:v>
                </c:pt>
                <c:pt idx="330">
                  <c:v>1998</c:v>
                </c:pt>
                <c:pt idx="331">
                  <c:v>1998</c:v>
                </c:pt>
                <c:pt idx="332">
                  <c:v>1998</c:v>
                </c:pt>
                <c:pt idx="333">
                  <c:v>1998</c:v>
                </c:pt>
                <c:pt idx="334">
                  <c:v>1998</c:v>
                </c:pt>
                <c:pt idx="335">
                  <c:v>1998</c:v>
                </c:pt>
                <c:pt idx="336">
                  <c:v>1998</c:v>
                </c:pt>
                <c:pt idx="337">
                  <c:v>1998</c:v>
                </c:pt>
                <c:pt idx="338">
                  <c:v>1998</c:v>
                </c:pt>
                <c:pt idx="339">
                  <c:v>1998</c:v>
                </c:pt>
                <c:pt idx="340">
                  <c:v>1998</c:v>
                </c:pt>
                <c:pt idx="341">
                  <c:v>1998</c:v>
                </c:pt>
                <c:pt idx="342">
                  <c:v>1998</c:v>
                </c:pt>
                <c:pt idx="343">
                  <c:v>1998</c:v>
                </c:pt>
                <c:pt idx="344">
                  <c:v>1998</c:v>
                </c:pt>
                <c:pt idx="345">
                  <c:v>1998</c:v>
                </c:pt>
                <c:pt idx="346">
                  <c:v>1998</c:v>
                </c:pt>
                <c:pt idx="347">
                  <c:v>1998</c:v>
                </c:pt>
                <c:pt idx="348">
                  <c:v>1998</c:v>
                </c:pt>
                <c:pt idx="349">
                  <c:v>1998</c:v>
                </c:pt>
                <c:pt idx="350">
                  <c:v>1998</c:v>
                </c:pt>
                <c:pt idx="351">
                  <c:v>1998</c:v>
                </c:pt>
                <c:pt idx="352">
                  <c:v>1998</c:v>
                </c:pt>
                <c:pt idx="353">
                  <c:v>1998</c:v>
                </c:pt>
                <c:pt idx="354">
                  <c:v>1998</c:v>
                </c:pt>
                <c:pt idx="355">
                  <c:v>1998</c:v>
                </c:pt>
                <c:pt idx="356">
                  <c:v>1998</c:v>
                </c:pt>
                <c:pt idx="357">
                  <c:v>1998</c:v>
                </c:pt>
                <c:pt idx="358">
                  <c:v>1998</c:v>
                </c:pt>
                <c:pt idx="359">
                  <c:v>1998</c:v>
                </c:pt>
                <c:pt idx="360">
                  <c:v>1998</c:v>
                </c:pt>
                <c:pt idx="361">
                  <c:v>1998</c:v>
                </c:pt>
                <c:pt idx="362">
                  <c:v>1999</c:v>
                </c:pt>
                <c:pt idx="363">
                  <c:v>1999</c:v>
                </c:pt>
                <c:pt idx="364">
                  <c:v>1999</c:v>
                </c:pt>
                <c:pt idx="365">
                  <c:v>1999</c:v>
                </c:pt>
                <c:pt idx="366">
                  <c:v>1999</c:v>
                </c:pt>
                <c:pt idx="367">
                  <c:v>1999</c:v>
                </c:pt>
                <c:pt idx="368">
                  <c:v>1999</c:v>
                </c:pt>
                <c:pt idx="369">
                  <c:v>1999</c:v>
                </c:pt>
                <c:pt idx="370">
                  <c:v>1999</c:v>
                </c:pt>
                <c:pt idx="371">
                  <c:v>1999</c:v>
                </c:pt>
                <c:pt idx="372">
                  <c:v>1999</c:v>
                </c:pt>
                <c:pt idx="373">
                  <c:v>1999</c:v>
                </c:pt>
                <c:pt idx="374">
                  <c:v>1999</c:v>
                </c:pt>
                <c:pt idx="375">
                  <c:v>1999</c:v>
                </c:pt>
                <c:pt idx="376">
                  <c:v>1999</c:v>
                </c:pt>
                <c:pt idx="377">
                  <c:v>1999</c:v>
                </c:pt>
                <c:pt idx="378">
                  <c:v>1999</c:v>
                </c:pt>
                <c:pt idx="379">
                  <c:v>1999</c:v>
                </c:pt>
                <c:pt idx="380">
                  <c:v>1999</c:v>
                </c:pt>
                <c:pt idx="381">
                  <c:v>1999</c:v>
                </c:pt>
                <c:pt idx="382">
                  <c:v>1999</c:v>
                </c:pt>
                <c:pt idx="383">
                  <c:v>1999</c:v>
                </c:pt>
                <c:pt idx="384">
                  <c:v>1999</c:v>
                </c:pt>
                <c:pt idx="385">
                  <c:v>1999</c:v>
                </c:pt>
                <c:pt idx="386">
                  <c:v>1999</c:v>
                </c:pt>
                <c:pt idx="387">
                  <c:v>1999</c:v>
                </c:pt>
                <c:pt idx="388">
                  <c:v>1999</c:v>
                </c:pt>
                <c:pt idx="389">
                  <c:v>1999</c:v>
                </c:pt>
                <c:pt idx="390">
                  <c:v>1999</c:v>
                </c:pt>
                <c:pt idx="391">
                  <c:v>1999</c:v>
                </c:pt>
                <c:pt idx="392">
                  <c:v>1999</c:v>
                </c:pt>
                <c:pt idx="393">
                  <c:v>1999</c:v>
                </c:pt>
                <c:pt idx="394">
                  <c:v>1999</c:v>
                </c:pt>
                <c:pt idx="395">
                  <c:v>1999</c:v>
                </c:pt>
                <c:pt idx="396">
                  <c:v>1999</c:v>
                </c:pt>
                <c:pt idx="397">
                  <c:v>1999</c:v>
                </c:pt>
                <c:pt idx="398">
                  <c:v>1999</c:v>
                </c:pt>
                <c:pt idx="399">
                  <c:v>1999</c:v>
                </c:pt>
                <c:pt idx="400">
                  <c:v>1999</c:v>
                </c:pt>
                <c:pt idx="401">
                  <c:v>1999</c:v>
                </c:pt>
                <c:pt idx="402">
                  <c:v>1999</c:v>
                </c:pt>
                <c:pt idx="403">
                  <c:v>1999</c:v>
                </c:pt>
                <c:pt idx="404">
                  <c:v>1999</c:v>
                </c:pt>
                <c:pt idx="405">
                  <c:v>1999</c:v>
                </c:pt>
                <c:pt idx="406">
                  <c:v>1999</c:v>
                </c:pt>
                <c:pt idx="407">
                  <c:v>1999</c:v>
                </c:pt>
                <c:pt idx="408">
                  <c:v>1999</c:v>
                </c:pt>
                <c:pt idx="409">
                  <c:v>1999</c:v>
                </c:pt>
                <c:pt idx="410">
                  <c:v>1999</c:v>
                </c:pt>
                <c:pt idx="411">
                  <c:v>1999</c:v>
                </c:pt>
                <c:pt idx="412">
                  <c:v>1999</c:v>
                </c:pt>
                <c:pt idx="413">
                  <c:v>1999</c:v>
                </c:pt>
                <c:pt idx="414">
                  <c:v>2000</c:v>
                </c:pt>
                <c:pt idx="415">
                  <c:v>2000</c:v>
                </c:pt>
                <c:pt idx="416">
                  <c:v>2000</c:v>
                </c:pt>
                <c:pt idx="417">
                  <c:v>2000</c:v>
                </c:pt>
                <c:pt idx="418">
                  <c:v>2000</c:v>
                </c:pt>
                <c:pt idx="419">
                  <c:v>2000</c:v>
                </c:pt>
                <c:pt idx="420">
                  <c:v>2000</c:v>
                </c:pt>
                <c:pt idx="421">
                  <c:v>2000</c:v>
                </c:pt>
                <c:pt idx="422">
                  <c:v>2000</c:v>
                </c:pt>
                <c:pt idx="423">
                  <c:v>2000</c:v>
                </c:pt>
                <c:pt idx="424">
                  <c:v>2000</c:v>
                </c:pt>
                <c:pt idx="425">
                  <c:v>2000</c:v>
                </c:pt>
                <c:pt idx="426">
                  <c:v>2000</c:v>
                </c:pt>
                <c:pt idx="427">
                  <c:v>2000</c:v>
                </c:pt>
                <c:pt idx="428">
                  <c:v>2000</c:v>
                </c:pt>
                <c:pt idx="429">
                  <c:v>2000</c:v>
                </c:pt>
                <c:pt idx="430">
                  <c:v>2000</c:v>
                </c:pt>
                <c:pt idx="431">
                  <c:v>2000</c:v>
                </c:pt>
                <c:pt idx="432">
                  <c:v>2000</c:v>
                </c:pt>
                <c:pt idx="433">
                  <c:v>2000</c:v>
                </c:pt>
                <c:pt idx="434">
                  <c:v>2000</c:v>
                </c:pt>
                <c:pt idx="435">
                  <c:v>2000</c:v>
                </c:pt>
                <c:pt idx="436">
                  <c:v>2000</c:v>
                </c:pt>
                <c:pt idx="437">
                  <c:v>2000</c:v>
                </c:pt>
                <c:pt idx="438">
                  <c:v>2000</c:v>
                </c:pt>
                <c:pt idx="439">
                  <c:v>2000</c:v>
                </c:pt>
                <c:pt idx="440">
                  <c:v>2000</c:v>
                </c:pt>
                <c:pt idx="441">
                  <c:v>2000</c:v>
                </c:pt>
                <c:pt idx="442">
                  <c:v>2000</c:v>
                </c:pt>
                <c:pt idx="443">
                  <c:v>2000</c:v>
                </c:pt>
                <c:pt idx="444">
                  <c:v>2000</c:v>
                </c:pt>
                <c:pt idx="445">
                  <c:v>2000</c:v>
                </c:pt>
                <c:pt idx="446">
                  <c:v>2000</c:v>
                </c:pt>
                <c:pt idx="447">
                  <c:v>2000</c:v>
                </c:pt>
                <c:pt idx="448">
                  <c:v>2000</c:v>
                </c:pt>
                <c:pt idx="449">
                  <c:v>2000</c:v>
                </c:pt>
                <c:pt idx="450">
                  <c:v>2000</c:v>
                </c:pt>
                <c:pt idx="451">
                  <c:v>2000</c:v>
                </c:pt>
                <c:pt idx="452">
                  <c:v>2000</c:v>
                </c:pt>
                <c:pt idx="453">
                  <c:v>2000</c:v>
                </c:pt>
                <c:pt idx="454">
                  <c:v>2000</c:v>
                </c:pt>
                <c:pt idx="455">
                  <c:v>2000</c:v>
                </c:pt>
                <c:pt idx="456">
                  <c:v>2000</c:v>
                </c:pt>
                <c:pt idx="457">
                  <c:v>2000</c:v>
                </c:pt>
                <c:pt idx="458">
                  <c:v>2000</c:v>
                </c:pt>
                <c:pt idx="459">
                  <c:v>2000</c:v>
                </c:pt>
                <c:pt idx="460">
                  <c:v>2000</c:v>
                </c:pt>
                <c:pt idx="461">
                  <c:v>2000</c:v>
                </c:pt>
                <c:pt idx="462">
                  <c:v>2000</c:v>
                </c:pt>
                <c:pt idx="463">
                  <c:v>2000</c:v>
                </c:pt>
                <c:pt idx="464">
                  <c:v>2000</c:v>
                </c:pt>
                <c:pt idx="465">
                  <c:v>2000</c:v>
                </c:pt>
                <c:pt idx="466">
                  <c:v>2001</c:v>
                </c:pt>
                <c:pt idx="467">
                  <c:v>2001</c:v>
                </c:pt>
                <c:pt idx="468">
                  <c:v>2001</c:v>
                </c:pt>
                <c:pt idx="469">
                  <c:v>2001</c:v>
                </c:pt>
                <c:pt idx="470">
                  <c:v>2001</c:v>
                </c:pt>
                <c:pt idx="471">
                  <c:v>2001</c:v>
                </c:pt>
                <c:pt idx="472">
                  <c:v>2001</c:v>
                </c:pt>
                <c:pt idx="473">
                  <c:v>2001</c:v>
                </c:pt>
                <c:pt idx="474">
                  <c:v>2001</c:v>
                </c:pt>
                <c:pt idx="475">
                  <c:v>2001</c:v>
                </c:pt>
                <c:pt idx="476">
                  <c:v>2001</c:v>
                </c:pt>
                <c:pt idx="477">
                  <c:v>2001</c:v>
                </c:pt>
                <c:pt idx="478">
                  <c:v>2001</c:v>
                </c:pt>
                <c:pt idx="479">
                  <c:v>2001</c:v>
                </c:pt>
                <c:pt idx="480">
                  <c:v>2001</c:v>
                </c:pt>
                <c:pt idx="481">
                  <c:v>2001</c:v>
                </c:pt>
                <c:pt idx="482">
                  <c:v>2001</c:v>
                </c:pt>
                <c:pt idx="483">
                  <c:v>2001</c:v>
                </c:pt>
                <c:pt idx="484">
                  <c:v>2001</c:v>
                </c:pt>
                <c:pt idx="485">
                  <c:v>2001</c:v>
                </c:pt>
                <c:pt idx="486">
                  <c:v>2001</c:v>
                </c:pt>
                <c:pt idx="487">
                  <c:v>2001</c:v>
                </c:pt>
                <c:pt idx="488">
                  <c:v>2001</c:v>
                </c:pt>
                <c:pt idx="489">
                  <c:v>2001</c:v>
                </c:pt>
                <c:pt idx="490">
                  <c:v>2001</c:v>
                </c:pt>
                <c:pt idx="491">
                  <c:v>2001</c:v>
                </c:pt>
                <c:pt idx="492">
                  <c:v>2001</c:v>
                </c:pt>
                <c:pt idx="493">
                  <c:v>2001</c:v>
                </c:pt>
                <c:pt idx="494">
                  <c:v>2001</c:v>
                </c:pt>
                <c:pt idx="495">
                  <c:v>2001</c:v>
                </c:pt>
                <c:pt idx="496">
                  <c:v>2001</c:v>
                </c:pt>
                <c:pt idx="497">
                  <c:v>2001</c:v>
                </c:pt>
                <c:pt idx="498">
                  <c:v>2001</c:v>
                </c:pt>
                <c:pt idx="499">
                  <c:v>2001</c:v>
                </c:pt>
                <c:pt idx="500">
                  <c:v>2001</c:v>
                </c:pt>
                <c:pt idx="501">
                  <c:v>2001</c:v>
                </c:pt>
                <c:pt idx="502">
                  <c:v>2001</c:v>
                </c:pt>
                <c:pt idx="503">
                  <c:v>2001</c:v>
                </c:pt>
                <c:pt idx="504">
                  <c:v>2001</c:v>
                </c:pt>
                <c:pt idx="505">
                  <c:v>2001</c:v>
                </c:pt>
                <c:pt idx="506">
                  <c:v>2001</c:v>
                </c:pt>
                <c:pt idx="507">
                  <c:v>2001</c:v>
                </c:pt>
                <c:pt idx="508">
                  <c:v>2001</c:v>
                </c:pt>
                <c:pt idx="509">
                  <c:v>2001</c:v>
                </c:pt>
                <c:pt idx="510">
                  <c:v>2001</c:v>
                </c:pt>
                <c:pt idx="511">
                  <c:v>2001</c:v>
                </c:pt>
                <c:pt idx="512">
                  <c:v>2001</c:v>
                </c:pt>
                <c:pt idx="513">
                  <c:v>2001</c:v>
                </c:pt>
                <c:pt idx="514">
                  <c:v>2001</c:v>
                </c:pt>
                <c:pt idx="515">
                  <c:v>2001</c:v>
                </c:pt>
                <c:pt idx="516">
                  <c:v>2001</c:v>
                </c:pt>
                <c:pt idx="517">
                  <c:v>2001</c:v>
                </c:pt>
                <c:pt idx="518">
                  <c:v>2002</c:v>
                </c:pt>
                <c:pt idx="519">
                  <c:v>2002</c:v>
                </c:pt>
                <c:pt idx="520">
                  <c:v>2002</c:v>
                </c:pt>
                <c:pt idx="521">
                  <c:v>2002</c:v>
                </c:pt>
                <c:pt idx="522">
                  <c:v>2002</c:v>
                </c:pt>
                <c:pt idx="523">
                  <c:v>2002</c:v>
                </c:pt>
                <c:pt idx="524">
                  <c:v>2002</c:v>
                </c:pt>
                <c:pt idx="525">
                  <c:v>2002</c:v>
                </c:pt>
                <c:pt idx="526">
                  <c:v>2002</c:v>
                </c:pt>
                <c:pt idx="527">
                  <c:v>2002</c:v>
                </c:pt>
                <c:pt idx="528">
                  <c:v>2002</c:v>
                </c:pt>
                <c:pt idx="529">
                  <c:v>2002</c:v>
                </c:pt>
                <c:pt idx="530">
                  <c:v>2002</c:v>
                </c:pt>
                <c:pt idx="531">
                  <c:v>2002</c:v>
                </c:pt>
                <c:pt idx="532">
                  <c:v>2002</c:v>
                </c:pt>
                <c:pt idx="533">
                  <c:v>2002</c:v>
                </c:pt>
                <c:pt idx="534">
                  <c:v>2002</c:v>
                </c:pt>
                <c:pt idx="535">
                  <c:v>2002</c:v>
                </c:pt>
                <c:pt idx="536">
                  <c:v>2002</c:v>
                </c:pt>
                <c:pt idx="537">
                  <c:v>2002</c:v>
                </c:pt>
                <c:pt idx="538">
                  <c:v>2002</c:v>
                </c:pt>
                <c:pt idx="539">
                  <c:v>2002</c:v>
                </c:pt>
                <c:pt idx="540">
                  <c:v>2002</c:v>
                </c:pt>
                <c:pt idx="541">
                  <c:v>2002</c:v>
                </c:pt>
                <c:pt idx="542">
                  <c:v>2002</c:v>
                </c:pt>
                <c:pt idx="543">
                  <c:v>2002</c:v>
                </c:pt>
                <c:pt idx="544">
                  <c:v>2002</c:v>
                </c:pt>
                <c:pt idx="545">
                  <c:v>2002</c:v>
                </c:pt>
                <c:pt idx="546">
                  <c:v>2002</c:v>
                </c:pt>
                <c:pt idx="547">
                  <c:v>2002</c:v>
                </c:pt>
                <c:pt idx="548">
                  <c:v>2002</c:v>
                </c:pt>
                <c:pt idx="549">
                  <c:v>2002</c:v>
                </c:pt>
                <c:pt idx="550">
                  <c:v>2002</c:v>
                </c:pt>
                <c:pt idx="551">
                  <c:v>2002</c:v>
                </c:pt>
                <c:pt idx="552">
                  <c:v>2002</c:v>
                </c:pt>
                <c:pt idx="553">
                  <c:v>2002</c:v>
                </c:pt>
                <c:pt idx="554">
                  <c:v>2002</c:v>
                </c:pt>
                <c:pt idx="555">
                  <c:v>2002</c:v>
                </c:pt>
                <c:pt idx="556">
                  <c:v>2002</c:v>
                </c:pt>
                <c:pt idx="557">
                  <c:v>2002</c:v>
                </c:pt>
                <c:pt idx="558">
                  <c:v>2002</c:v>
                </c:pt>
                <c:pt idx="559">
                  <c:v>2002</c:v>
                </c:pt>
                <c:pt idx="560">
                  <c:v>2002</c:v>
                </c:pt>
                <c:pt idx="561">
                  <c:v>2002</c:v>
                </c:pt>
                <c:pt idx="562">
                  <c:v>2002</c:v>
                </c:pt>
                <c:pt idx="563">
                  <c:v>2002</c:v>
                </c:pt>
                <c:pt idx="564">
                  <c:v>2002</c:v>
                </c:pt>
                <c:pt idx="565">
                  <c:v>2002</c:v>
                </c:pt>
                <c:pt idx="566">
                  <c:v>2002</c:v>
                </c:pt>
                <c:pt idx="567">
                  <c:v>2002</c:v>
                </c:pt>
                <c:pt idx="568">
                  <c:v>2002</c:v>
                </c:pt>
                <c:pt idx="569">
                  <c:v>2002</c:v>
                </c:pt>
                <c:pt idx="570">
                  <c:v>2003</c:v>
                </c:pt>
                <c:pt idx="571">
                  <c:v>2003</c:v>
                </c:pt>
                <c:pt idx="572">
                  <c:v>2003</c:v>
                </c:pt>
                <c:pt idx="573">
                  <c:v>2003</c:v>
                </c:pt>
                <c:pt idx="574">
                  <c:v>2003</c:v>
                </c:pt>
                <c:pt idx="575">
                  <c:v>2003</c:v>
                </c:pt>
                <c:pt idx="576">
                  <c:v>2003</c:v>
                </c:pt>
                <c:pt idx="577">
                  <c:v>2003</c:v>
                </c:pt>
                <c:pt idx="578">
                  <c:v>2003</c:v>
                </c:pt>
                <c:pt idx="579">
                  <c:v>2003</c:v>
                </c:pt>
                <c:pt idx="580">
                  <c:v>2003</c:v>
                </c:pt>
                <c:pt idx="581">
                  <c:v>2003</c:v>
                </c:pt>
                <c:pt idx="582">
                  <c:v>2003</c:v>
                </c:pt>
                <c:pt idx="583">
                  <c:v>2003</c:v>
                </c:pt>
                <c:pt idx="584">
                  <c:v>2003</c:v>
                </c:pt>
                <c:pt idx="585">
                  <c:v>2003</c:v>
                </c:pt>
                <c:pt idx="586">
                  <c:v>2003</c:v>
                </c:pt>
                <c:pt idx="587">
                  <c:v>2003</c:v>
                </c:pt>
                <c:pt idx="588">
                  <c:v>2003</c:v>
                </c:pt>
                <c:pt idx="589">
                  <c:v>2003</c:v>
                </c:pt>
                <c:pt idx="590">
                  <c:v>2003</c:v>
                </c:pt>
                <c:pt idx="591">
                  <c:v>2003</c:v>
                </c:pt>
                <c:pt idx="592">
                  <c:v>2003</c:v>
                </c:pt>
                <c:pt idx="593">
                  <c:v>2003</c:v>
                </c:pt>
                <c:pt idx="594">
                  <c:v>2003</c:v>
                </c:pt>
                <c:pt idx="595">
                  <c:v>2003</c:v>
                </c:pt>
                <c:pt idx="596">
                  <c:v>2003</c:v>
                </c:pt>
                <c:pt idx="597">
                  <c:v>2003</c:v>
                </c:pt>
                <c:pt idx="598">
                  <c:v>2003</c:v>
                </c:pt>
                <c:pt idx="599">
                  <c:v>2003</c:v>
                </c:pt>
                <c:pt idx="600">
                  <c:v>2003</c:v>
                </c:pt>
                <c:pt idx="601">
                  <c:v>2003</c:v>
                </c:pt>
                <c:pt idx="602">
                  <c:v>2003</c:v>
                </c:pt>
                <c:pt idx="603">
                  <c:v>2003</c:v>
                </c:pt>
                <c:pt idx="604">
                  <c:v>2003</c:v>
                </c:pt>
                <c:pt idx="605">
                  <c:v>2003</c:v>
                </c:pt>
                <c:pt idx="606">
                  <c:v>2003</c:v>
                </c:pt>
                <c:pt idx="607">
                  <c:v>2003</c:v>
                </c:pt>
                <c:pt idx="608">
                  <c:v>2003</c:v>
                </c:pt>
                <c:pt idx="609">
                  <c:v>2003</c:v>
                </c:pt>
                <c:pt idx="610">
                  <c:v>2003</c:v>
                </c:pt>
                <c:pt idx="611">
                  <c:v>2003</c:v>
                </c:pt>
                <c:pt idx="612">
                  <c:v>2003</c:v>
                </c:pt>
                <c:pt idx="613">
                  <c:v>2003</c:v>
                </c:pt>
                <c:pt idx="614">
                  <c:v>2003</c:v>
                </c:pt>
                <c:pt idx="615">
                  <c:v>2003</c:v>
                </c:pt>
                <c:pt idx="616">
                  <c:v>2003</c:v>
                </c:pt>
                <c:pt idx="617">
                  <c:v>2003</c:v>
                </c:pt>
                <c:pt idx="618">
                  <c:v>2003</c:v>
                </c:pt>
                <c:pt idx="619">
                  <c:v>2003</c:v>
                </c:pt>
                <c:pt idx="620">
                  <c:v>2003</c:v>
                </c:pt>
                <c:pt idx="621">
                  <c:v>2003</c:v>
                </c:pt>
                <c:pt idx="622">
                  <c:v>2004</c:v>
                </c:pt>
                <c:pt idx="623">
                  <c:v>2004</c:v>
                </c:pt>
                <c:pt idx="624">
                  <c:v>2004</c:v>
                </c:pt>
                <c:pt idx="625">
                  <c:v>2004</c:v>
                </c:pt>
                <c:pt idx="626">
                  <c:v>2004</c:v>
                </c:pt>
                <c:pt idx="627">
                  <c:v>2004</c:v>
                </c:pt>
                <c:pt idx="628">
                  <c:v>2004</c:v>
                </c:pt>
                <c:pt idx="629">
                  <c:v>2004</c:v>
                </c:pt>
                <c:pt idx="630">
                  <c:v>2004</c:v>
                </c:pt>
                <c:pt idx="631">
                  <c:v>2004</c:v>
                </c:pt>
                <c:pt idx="632">
                  <c:v>2004</c:v>
                </c:pt>
                <c:pt idx="633">
                  <c:v>2004</c:v>
                </c:pt>
                <c:pt idx="634">
                  <c:v>2004</c:v>
                </c:pt>
                <c:pt idx="635">
                  <c:v>2004</c:v>
                </c:pt>
                <c:pt idx="636">
                  <c:v>2004</c:v>
                </c:pt>
                <c:pt idx="637">
                  <c:v>2004</c:v>
                </c:pt>
                <c:pt idx="638">
                  <c:v>2004</c:v>
                </c:pt>
                <c:pt idx="639">
                  <c:v>2004</c:v>
                </c:pt>
                <c:pt idx="640">
                  <c:v>2004</c:v>
                </c:pt>
                <c:pt idx="641">
                  <c:v>2004</c:v>
                </c:pt>
                <c:pt idx="642">
                  <c:v>2004</c:v>
                </c:pt>
                <c:pt idx="643">
                  <c:v>2004</c:v>
                </c:pt>
                <c:pt idx="644">
                  <c:v>2004</c:v>
                </c:pt>
                <c:pt idx="645">
                  <c:v>2004</c:v>
                </c:pt>
                <c:pt idx="646">
                  <c:v>2004</c:v>
                </c:pt>
                <c:pt idx="647">
                  <c:v>2004</c:v>
                </c:pt>
                <c:pt idx="648">
                  <c:v>2004</c:v>
                </c:pt>
                <c:pt idx="649">
                  <c:v>2004</c:v>
                </c:pt>
                <c:pt idx="650">
                  <c:v>2004</c:v>
                </c:pt>
                <c:pt idx="651">
                  <c:v>2004</c:v>
                </c:pt>
                <c:pt idx="652">
                  <c:v>2004</c:v>
                </c:pt>
                <c:pt idx="653">
                  <c:v>2004</c:v>
                </c:pt>
                <c:pt idx="654">
                  <c:v>2004</c:v>
                </c:pt>
                <c:pt idx="655">
                  <c:v>2004</c:v>
                </c:pt>
                <c:pt idx="656">
                  <c:v>2004</c:v>
                </c:pt>
                <c:pt idx="657">
                  <c:v>2004</c:v>
                </c:pt>
                <c:pt idx="658">
                  <c:v>2004</c:v>
                </c:pt>
                <c:pt idx="659">
                  <c:v>2004</c:v>
                </c:pt>
                <c:pt idx="660">
                  <c:v>2004</c:v>
                </c:pt>
                <c:pt idx="661">
                  <c:v>2004</c:v>
                </c:pt>
                <c:pt idx="662">
                  <c:v>2004</c:v>
                </c:pt>
                <c:pt idx="663">
                  <c:v>2004</c:v>
                </c:pt>
                <c:pt idx="664">
                  <c:v>2004</c:v>
                </c:pt>
                <c:pt idx="665">
                  <c:v>2004</c:v>
                </c:pt>
                <c:pt idx="666">
                  <c:v>2004</c:v>
                </c:pt>
                <c:pt idx="667">
                  <c:v>2004</c:v>
                </c:pt>
                <c:pt idx="668">
                  <c:v>2004</c:v>
                </c:pt>
                <c:pt idx="669">
                  <c:v>2004</c:v>
                </c:pt>
                <c:pt idx="670">
                  <c:v>2004</c:v>
                </c:pt>
                <c:pt idx="671">
                  <c:v>2004</c:v>
                </c:pt>
                <c:pt idx="672">
                  <c:v>2004</c:v>
                </c:pt>
                <c:pt idx="673">
                  <c:v>2004</c:v>
                </c:pt>
                <c:pt idx="674">
                  <c:v>2005</c:v>
                </c:pt>
                <c:pt idx="675">
                  <c:v>2005</c:v>
                </c:pt>
                <c:pt idx="676">
                  <c:v>2005</c:v>
                </c:pt>
                <c:pt idx="677">
                  <c:v>2005</c:v>
                </c:pt>
                <c:pt idx="678">
                  <c:v>2005</c:v>
                </c:pt>
                <c:pt idx="679">
                  <c:v>2005</c:v>
                </c:pt>
                <c:pt idx="680">
                  <c:v>2005</c:v>
                </c:pt>
                <c:pt idx="681">
                  <c:v>2005</c:v>
                </c:pt>
                <c:pt idx="682">
                  <c:v>2005</c:v>
                </c:pt>
                <c:pt idx="683">
                  <c:v>2005</c:v>
                </c:pt>
                <c:pt idx="684">
                  <c:v>2005</c:v>
                </c:pt>
                <c:pt idx="685">
                  <c:v>2005</c:v>
                </c:pt>
                <c:pt idx="686">
                  <c:v>2005</c:v>
                </c:pt>
                <c:pt idx="687">
                  <c:v>2005</c:v>
                </c:pt>
                <c:pt idx="688">
                  <c:v>2005</c:v>
                </c:pt>
                <c:pt idx="689">
                  <c:v>2005</c:v>
                </c:pt>
                <c:pt idx="690">
                  <c:v>2005</c:v>
                </c:pt>
                <c:pt idx="691">
                  <c:v>2005</c:v>
                </c:pt>
                <c:pt idx="692">
                  <c:v>2005</c:v>
                </c:pt>
                <c:pt idx="693">
                  <c:v>2005</c:v>
                </c:pt>
                <c:pt idx="694">
                  <c:v>2005</c:v>
                </c:pt>
                <c:pt idx="695">
                  <c:v>2005</c:v>
                </c:pt>
                <c:pt idx="696">
                  <c:v>2005</c:v>
                </c:pt>
                <c:pt idx="697">
                  <c:v>2005</c:v>
                </c:pt>
                <c:pt idx="698">
                  <c:v>2005</c:v>
                </c:pt>
                <c:pt idx="699">
                  <c:v>2005</c:v>
                </c:pt>
                <c:pt idx="700">
                  <c:v>2005</c:v>
                </c:pt>
                <c:pt idx="701">
                  <c:v>2005</c:v>
                </c:pt>
                <c:pt idx="702">
                  <c:v>2005</c:v>
                </c:pt>
                <c:pt idx="703">
                  <c:v>2005</c:v>
                </c:pt>
                <c:pt idx="704">
                  <c:v>2005</c:v>
                </c:pt>
                <c:pt idx="705">
                  <c:v>2005</c:v>
                </c:pt>
                <c:pt idx="706">
                  <c:v>2005</c:v>
                </c:pt>
                <c:pt idx="707">
                  <c:v>2005</c:v>
                </c:pt>
                <c:pt idx="708">
                  <c:v>2005</c:v>
                </c:pt>
                <c:pt idx="709">
                  <c:v>2005</c:v>
                </c:pt>
                <c:pt idx="710">
                  <c:v>2005</c:v>
                </c:pt>
                <c:pt idx="711">
                  <c:v>2005</c:v>
                </c:pt>
                <c:pt idx="712">
                  <c:v>2005</c:v>
                </c:pt>
                <c:pt idx="713">
                  <c:v>2005</c:v>
                </c:pt>
                <c:pt idx="714">
                  <c:v>2005</c:v>
                </c:pt>
                <c:pt idx="715">
                  <c:v>2005</c:v>
                </c:pt>
                <c:pt idx="716">
                  <c:v>2005</c:v>
                </c:pt>
                <c:pt idx="717">
                  <c:v>2005</c:v>
                </c:pt>
                <c:pt idx="718">
                  <c:v>2005</c:v>
                </c:pt>
                <c:pt idx="719">
                  <c:v>2005</c:v>
                </c:pt>
                <c:pt idx="720">
                  <c:v>2005</c:v>
                </c:pt>
                <c:pt idx="721">
                  <c:v>2005</c:v>
                </c:pt>
                <c:pt idx="722">
                  <c:v>2005</c:v>
                </c:pt>
                <c:pt idx="723">
                  <c:v>2005</c:v>
                </c:pt>
                <c:pt idx="724">
                  <c:v>2005</c:v>
                </c:pt>
                <c:pt idx="725">
                  <c:v>2005</c:v>
                </c:pt>
                <c:pt idx="726">
                  <c:v>2006</c:v>
                </c:pt>
                <c:pt idx="727">
                  <c:v>2006</c:v>
                </c:pt>
                <c:pt idx="728">
                  <c:v>2006</c:v>
                </c:pt>
                <c:pt idx="729">
                  <c:v>2006</c:v>
                </c:pt>
                <c:pt idx="730">
                  <c:v>2006</c:v>
                </c:pt>
                <c:pt idx="731">
                  <c:v>2006</c:v>
                </c:pt>
                <c:pt idx="732">
                  <c:v>2006</c:v>
                </c:pt>
                <c:pt idx="733">
                  <c:v>2006</c:v>
                </c:pt>
                <c:pt idx="734">
                  <c:v>2006</c:v>
                </c:pt>
                <c:pt idx="735">
                  <c:v>2006</c:v>
                </c:pt>
                <c:pt idx="736">
                  <c:v>2006</c:v>
                </c:pt>
                <c:pt idx="737">
                  <c:v>2006</c:v>
                </c:pt>
                <c:pt idx="738">
                  <c:v>2006</c:v>
                </c:pt>
                <c:pt idx="739">
                  <c:v>2006</c:v>
                </c:pt>
                <c:pt idx="740">
                  <c:v>2006</c:v>
                </c:pt>
                <c:pt idx="741">
                  <c:v>2006</c:v>
                </c:pt>
                <c:pt idx="742">
                  <c:v>2006</c:v>
                </c:pt>
                <c:pt idx="743">
                  <c:v>2006</c:v>
                </c:pt>
                <c:pt idx="744">
                  <c:v>2006</c:v>
                </c:pt>
                <c:pt idx="745">
                  <c:v>2006</c:v>
                </c:pt>
                <c:pt idx="746">
                  <c:v>2006</c:v>
                </c:pt>
                <c:pt idx="747">
                  <c:v>2006</c:v>
                </c:pt>
                <c:pt idx="748">
                  <c:v>2006</c:v>
                </c:pt>
                <c:pt idx="749">
                  <c:v>2006</c:v>
                </c:pt>
                <c:pt idx="750">
                  <c:v>2006</c:v>
                </c:pt>
                <c:pt idx="751">
                  <c:v>2006</c:v>
                </c:pt>
                <c:pt idx="752">
                  <c:v>2006</c:v>
                </c:pt>
                <c:pt idx="753">
                  <c:v>2006</c:v>
                </c:pt>
                <c:pt idx="754">
                  <c:v>2006</c:v>
                </c:pt>
                <c:pt idx="755">
                  <c:v>2006</c:v>
                </c:pt>
                <c:pt idx="756">
                  <c:v>2006</c:v>
                </c:pt>
                <c:pt idx="757">
                  <c:v>2006</c:v>
                </c:pt>
                <c:pt idx="758">
                  <c:v>2006</c:v>
                </c:pt>
                <c:pt idx="759">
                  <c:v>2006</c:v>
                </c:pt>
                <c:pt idx="760">
                  <c:v>2006</c:v>
                </c:pt>
                <c:pt idx="761">
                  <c:v>2006</c:v>
                </c:pt>
                <c:pt idx="762">
                  <c:v>2006</c:v>
                </c:pt>
                <c:pt idx="763">
                  <c:v>2006</c:v>
                </c:pt>
                <c:pt idx="764">
                  <c:v>2006</c:v>
                </c:pt>
                <c:pt idx="765">
                  <c:v>2006</c:v>
                </c:pt>
                <c:pt idx="766">
                  <c:v>2006</c:v>
                </c:pt>
                <c:pt idx="767">
                  <c:v>2006</c:v>
                </c:pt>
                <c:pt idx="768">
                  <c:v>2006</c:v>
                </c:pt>
                <c:pt idx="769">
                  <c:v>2006</c:v>
                </c:pt>
                <c:pt idx="770">
                  <c:v>2006</c:v>
                </c:pt>
                <c:pt idx="771">
                  <c:v>2006</c:v>
                </c:pt>
                <c:pt idx="772">
                  <c:v>2006</c:v>
                </c:pt>
                <c:pt idx="773">
                  <c:v>2006</c:v>
                </c:pt>
                <c:pt idx="774">
                  <c:v>2006</c:v>
                </c:pt>
                <c:pt idx="775">
                  <c:v>2006</c:v>
                </c:pt>
                <c:pt idx="776">
                  <c:v>2006</c:v>
                </c:pt>
                <c:pt idx="777">
                  <c:v>2006</c:v>
                </c:pt>
                <c:pt idx="778">
                  <c:v>2007</c:v>
                </c:pt>
                <c:pt idx="779">
                  <c:v>2007</c:v>
                </c:pt>
                <c:pt idx="780">
                  <c:v>2007</c:v>
                </c:pt>
                <c:pt idx="781">
                  <c:v>2007</c:v>
                </c:pt>
                <c:pt idx="782">
                  <c:v>2007</c:v>
                </c:pt>
                <c:pt idx="783">
                  <c:v>2007</c:v>
                </c:pt>
                <c:pt idx="784">
                  <c:v>2007</c:v>
                </c:pt>
                <c:pt idx="785">
                  <c:v>2007</c:v>
                </c:pt>
                <c:pt idx="786">
                  <c:v>2007</c:v>
                </c:pt>
                <c:pt idx="787">
                  <c:v>2007</c:v>
                </c:pt>
                <c:pt idx="788">
                  <c:v>2007</c:v>
                </c:pt>
                <c:pt idx="789">
                  <c:v>2007</c:v>
                </c:pt>
                <c:pt idx="790">
                  <c:v>2007</c:v>
                </c:pt>
                <c:pt idx="791">
                  <c:v>2007</c:v>
                </c:pt>
                <c:pt idx="792">
                  <c:v>2007</c:v>
                </c:pt>
                <c:pt idx="793">
                  <c:v>2007</c:v>
                </c:pt>
                <c:pt idx="794">
                  <c:v>2007</c:v>
                </c:pt>
                <c:pt idx="795">
                  <c:v>2007</c:v>
                </c:pt>
                <c:pt idx="796">
                  <c:v>2007</c:v>
                </c:pt>
                <c:pt idx="797">
                  <c:v>2007</c:v>
                </c:pt>
                <c:pt idx="798">
                  <c:v>2007</c:v>
                </c:pt>
                <c:pt idx="799">
                  <c:v>2007</c:v>
                </c:pt>
                <c:pt idx="800">
                  <c:v>2007</c:v>
                </c:pt>
                <c:pt idx="801">
                  <c:v>2007</c:v>
                </c:pt>
                <c:pt idx="802">
                  <c:v>2007</c:v>
                </c:pt>
                <c:pt idx="803">
                  <c:v>2007</c:v>
                </c:pt>
                <c:pt idx="804">
                  <c:v>2007</c:v>
                </c:pt>
                <c:pt idx="805">
                  <c:v>2007</c:v>
                </c:pt>
                <c:pt idx="806">
                  <c:v>2007</c:v>
                </c:pt>
                <c:pt idx="807">
                  <c:v>2007</c:v>
                </c:pt>
                <c:pt idx="808">
                  <c:v>2007</c:v>
                </c:pt>
                <c:pt idx="809">
                  <c:v>2007</c:v>
                </c:pt>
                <c:pt idx="810">
                  <c:v>2007</c:v>
                </c:pt>
                <c:pt idx="811">
                  <c:v>2007</c:v>
                </c:pt>
                <c:pt idx="812">
                  <c:v>2007</c:v>
                </c:pt>
                <c:pt idx="813">
                  <c:v>2007</c:v>
                </c:pt>
                <c:pt idx="814">
                  <c:v>2007</c:v>
                </c:pt>
                <c:pt idx="815">
                  <c:v>2007</c:v>
                </c:pt>
                <c:pt idx="816">
                  <c:v>2007</c:v>
                </c:pt>
                <c:pt idx="817">
                  <c:v>2007</c:v>
                </c:pt>
                <c:pt idx="818">
                  <c:v>2007</c:v>
                </c:pt>
                <c:pt idx="819">
                  <c:v>2007</c:v>
                </c:pt>
                <c:pt idx="820">
                  <c:v>2007</c:v>
                </c:pt>
                <c:pt idx="821">
                  <c:v>2007</c:v>
                </c:pt>
                <c:pt idx="822">
                  <c:v>2007</c:v>
                </c:pt>
                <c:pt idx="823">
                  <c:v>2007</c:v>
                </c:pt>
                <c:pt idx="824">
                  <c:v>2007</c:v>
                </c:pt>
                <c:pt idx="825">
                  <c:v>2007</c:v>
                </c:pt>
                <c:pt idx="826">
                  <c:v>2007</c:v>
                </c:pt>
                <c:pt idx="827">
                  <c:v>2007</c:v>
                </c:pt>
                <c:pt idx="828">
                  <c:v>2007</c:v>
                </c:pt>
                <c:pt idx="829">
                  <c:v>2007</c:v>
                </c:pt>
                <c:pt idx="830">
                  <c:v>2008</c:v>
                </c:pt>
                <c:pt idx="831">
                  <c:v>2008</c:v>
                </c:pt>
                <c:pt idx="832">
                  <c:v>2008</c:v>
                </c:pt>
                <c:pt idx="833">
                  <c:v>2008</c:v>
                </c:pt>
                <c:pt idx="834">
                  <c:v>2008</c:v>
                </c:pt>
                <c:pt idx="835">
                  <c:v>2008</c:v>
                </c:pt>
                <c:pt idx="836">
                  <c:v>2008</c:v>
                </c:pt>
                <c:pt idx="837">
                  <c:v>2008</c:v>
                </c:pt>
                <c:pt idx="838">
                  <c:v>2008</c:v>
                </c:pt>
                <c:pt idx="839">
                  <c:v>2008</c:v>
                </c:pt>
                <c:pt idx="840">
                  <c:v>2008</c:v>
                </c:pt>
                <c:pt idx="841">
                  <c:v>2008</c:v>
                </c:pt>
                <c:pt idx="842">
                  <c:v>2008</c:v>
                </c:pt>
                <c:pt idx="843">
                  <c:v>2008</c:v>
                </c:pt>
                <c:pt idx="844">
                  <c:v>2008</c:v>
                </c:pt>
                <c:pt idx="845">
                  <c:v>2008</c:v>
                </c:pt>
                <c:pt idx="846">
                  <c:v>2008</c:v>
                </c:pt>
                <c:pt idx="847">
                  <c:v>2008</c:v>
                </c:pt>
                <c:pt idx="848">
                  <c:v>2008</c:v>
                </c:pt>
                <c:pt idx="849">
                  <c:v>2008</c:v>
                </c:pt>
                <c:pt idx="850">
                  <c:v>2008</c:v>
                </c:pt>
                <c:pt idx="851">
                  <c:v>2008</c:v>
                </c:pt>
                <c:pt idx="852">
                  <c:v>2008</c:v>
                </c:pt>
                <c:pt idx="853">
                  <c:v>2008</c:v>
                </c:pt>
                <c:pt idx="854">
                  <c:v>2008</c:v>
                </c:pt>
                <c:pt idx="855">
                  <c:v>2008</c:v>
                </c:pt>
                <c:pt idx="856">
                  <c:v>2008</c:v>
                </c:pt>
                <c:pt idx="857">
                  <c:v>2008</c:v>
                </c:pt>
                <c:pt idx="858">
                  <c:v>2008</c:v>
                </c:pt>
                <c:pt idx="859">
                  <c:v>2008</c:v>
                </c:pt>
                <c:pt idx="860">
                  <c:v>2008</c:v>
                </c:pt>
                <c:pt idx="861">
                  <c:v>2008</c:v>
                </c:pt>
                <c:pt idx="862">
                  <c:v>2008</c:v>
                </c:pt>
                <c:pt idx="863">
                  <c:v>2008</c:v>
                </c:pt>
                <c:pt idx="864">
                  <c:v>2008</c:v>
                </c:pt>
                <c:pt idx="865">
                  <c:v>2008</c:v>
                </c:pt>
                <c:pt idx="866">
                  <c:v>2008</c:v>
                </c:pt>
                <c:pt idx="867">
                  <c:v>2008</c:v>
                </c:pt>
                <c:pt idx="868">
                  <c:v>2008</c:v>
                </c:pt>
                <c:pt idx="869">
                  <c:v>2008</c:v>
                </c:pt>
                <c:pt idx="870">
                  <c:v>2008</c:v>
                </c:pt>
                <c:pt idx="871">
                  <c:v>2008</c:v>
                </c:pt>
                <c:pt idx="872">
                  <c:v>2008</c:v>
                </c:pt>
                <c:pt idx="873">
                  <c:v>2008</c:v>
                </c:pt>
                <c:pt idx="874">
                  <c:v>2008</c:v>
                </c:pt>
                <c:pt idx="875">
                  <c:v>2008</c:v>
                </c:pt>
                <c:pt idx="876">
                  <c:v>2008</c:v>
                </c:pt>
                <c:pt idx="877">
                  <c:v>2008</c:v>
                </c:pt>
                <c:pt idx="878">
                  <c:v>2008</c:v>
                </c:pt>
                <c:pt idx="879">
                  <c:v>2008</c:v>
                </c:pt>
                <c:pt idx="880">
                  <c:v>2008</c:v>
                </c:pt>
                <c:pt idx="881">
                  <c:v>2008</c:v>
                </c:pt>
                <c:pt idx="882">
                  <c:v>2009</c:v>
                </c:pt>
                <c:pt idx="883">
                  <c:v>2009</c:v>
                </c:pt>
                <c:pt idx="884">
                  <c:v>2009</c:v>
                </c:pt>
                <c:pt idx="885">
                  <c:v>2009</c:v>
                </c:pt>
                <c:pt idx="886">
                  <c:v>2009</c:v>
                </c:pt>
                <c:pt idx="887">
                  <c:v>2009</c:v>
                </c:pt>
                <c:pt idx="888">
                  <c:v>2009</c:v>
                </c:pt>
                <c:pt idx="889">
                  <c:v>2009</c:v>
                </c:pt>
                <c:pt idx="890">
                  <c:v>2009</c:v>
                </c:pt>
                <c:pt idx="891">
                  <c:v>2009</c:v>
                </c:pt>
                <c:pt idx="892">
                  <c:v>2009</c:v>
                </c:pt>
                <c:pt idx="893">
                  <c:v>2009</c:v>
                </c:pt>
                <c:pt idx="894">
                  <c:v>2009</c:v>
                </c:pt>
                <c:pt idx="895">
                  <c:v>2009</c:v>
                </c:pt>
                <c:pt idx="896">
                  <c:v>2009</c:v>
                </c:pt>
                <c:pt idx="897">
                  <c:v>2009</c:v>
                </c:pt>
                <c:pt idx="898">
                  <c:v>2009</c:v>
                </c:pt>
                <c:pt idx="899">
                  <c:v>2009</c:v>
                </c:pt>
                <c:pt idx="900">
                  <c:v>2009</c:v>
                </c:pt>
                <c:pt idx="901">
                  <c:v>2009</c:v>
                </c:pt>
                <c:pt idx="902">
                  <c:v>2009</c:v>
                </c:pt>
                <c:pt idx="903">
                  <c:v>2009</c:v>
                </c:pt>
                <c:pt idx="904">
                  <c:v>2009</c:v>
                </c:pt>
                <c:pt idx="905">
                  <c:v>2009</c:v>
                </c:pt>
                <c:pt idx="906">
                  <c:v>2009</c:v>
                </c:pt>
                <c:pt idx="907">
                  <c:v>2009</c:v>
                </c:pt>
                <c:pt idx="908">
                  <c:v>2009</c:v>
                </c:pt>
                <c:pt idx="909">
                  <c:v>2009</c:v>
                </c:pt>
                <c:pt idx="910">
                  <c:v>2009</c:v>
                </c:pt>
                <c:pt idx="911">
                  <c:v>2009</c:v>
                </c:pt>
                <c:pt idx="912">
                  <c:v>2009</c:v>
                </c:pt>
                <c:pt idx="913">
                  <c:v>2009</c:v>
                </c:pt>
                <c:pt idx="914">
                  <c:v>2009</c:v>
                </c:pt>
                <c:pt idx="915">
                  <c:v>2009</c:v>
                </c:pt>
                <c:pt idx="916">
                  <c:v>2009</c:v>
                </c:pt>
                <c:pt idx="917">
                  <c:v>2009</c:v>
                </c:pt>
                <c:pt idx="918">
                  <c:v>2009</c:v>
                </c:pt>
                <c:pt idx="919">
                  <c:v>2009</c:v>
                </c:pt>
                <c:pt idx="920">
                  <c:v>2009</c:v>
                </c:pt>
                <c:pt idx="921">
                  <c:v>2009</c:v>
                </c:pt>
                <c:pt idx="922">
                  <c:v>2009</c:v>
                </c:pt>
                <c:pt idx="923">
                  <c:v>2009</c:v>
                </c:pt>
                <c:pt idx="924">
                  <c:v>2009</c:v>
                </c:pt>
                <c:pt idx="925">
                  <c:v>2009</c:v>
                </c:pt>
                <c:pt idx="926">
                  <c:v>2009</c:v>
                </c:pt>
                <c:pt idx="927">
                  <c:v>2009</c:v>
                </c:pt>
                <c:pt idx="928">
                  <c:v>2009</c:v>
                </c:pt>
                <c:pt idx="929">
                  <c:v>2009</c:v>
                </c:pt>
                <c:pt idx="930">
                  <c:v>2009</c:v>
                </c:pt>
                <c:pt idx="931">
                  <c:v>2009</c:v>
                </c:pt>
                <c:pt idx="932">
                  <c:v>2009</c:v>
                </c:pt>
                <c:pt idx="933">
                  <c:v>2009</c:v>
                </c:pt>
                <c:pt idx="934">
                  <c:v>2010</c:v>
                </c:pt>
                <c:pt idx="935">
                  <c:v>2010</c:v>
                </c:pt>
                <c:pt idx="936">
                  <c:v>2010</c:v>
                </c:pt>
                <c:pt idx="937">
                  <c:v>2010</c:v>
                </c:pt>
                <c:pt idx="938">
                  <c:v>2010</c:v>
                </c:pt>
                <c:pt idx="939">
                  <c:v>2010</c:v>
                </c:pt>
                <c:pt idx="940">
                  <c:v>2010</c:v>
                </c:pt>
                <c:pt idx="941">
                  <c:v>2010</c:v>
                </c:pt>
                <c:pt idx="942">
                  <c:v>2010</c:v>
                </c:pt>
                <c:pt idx="943">
                  <c:v>2010</c:v>
                </c:pt>
                <c:pt idx="944">
                  <c:v>2010</c:v>
                </c:pt>
                <c:pt idx="945">
                  <c:v>2010</c:v>
                </c:pt>
                <c:pt idx="946">
                  <c:v>2010</c:v>
                </c:pt>
                <c:pt idx="947">
                  <c:v>2010</c:v>
                </c:pt>
                <c:pt idx="948">
                  <c:v>2010</c:v>
                </c:pt>
                <c:pt idx="949">
                  <c:v>2010</c:v>
                </c:pt>
                <c:pt idx="950">
                  <c:v>2010</c:v>
                </c:pt>
                <c:pt idx="951">
                  <c:v>2010</c:v>
                </c:pt>
                <c:pt idx="952">
                  <c:v>2010</c:v>
                </c:pt>
                <c:pt idx="953">
                  <c:v>2010</c:v>
                </c:pt>
                <c:pt idx="954">
                  <c:v>2010</c:v>
                </c:pt>
                <c:pt idx="955">
                  <c:v>2010</c:v>
                </c:pt>
                <c:pt idx="956">
                  <c:v>2010</c:v>
                </c:pt>
                <c:pt idx="957">
                  <c:v>2010</c:v>
                </c:pt>
                <c:pt idx="958">
                  <c:v>2010</c:v>
                </c:pt>
                <c:pt idx="959">
                  <c:v>2010</c:v>
                </c:pt>
                <c:pt idx="960">
                  <c:v>2010</c:v>
                </c:pt>
                <c:pt idx="961">
                  <c:v>2010</c:v>
                </c:pt>
                <c:pt idx="962">
                  <c:v>2010</c:v>
                </c:pt>
                <c:pt idx="963">
                  <c:v>2010</c:v>
                </c:pt>
                <c:pt idx="964">
                  <c:v>2010</c:v>
                </c:pt>
                <c:pt idx="965">
                  <c:v>2010</c:v>
                </c:pt>
                <c:pt idx="966">
                  <c:v>2010</c:v>
                </c:pt>
                <c:pt idx="967">
                  <c:v>2010</c:v>
                </c:pt>
                <c:pt idx="968">
                  <c:v>2010</c:v>
                </c:pt>
                <c:pt idx="969">
                  <c:v>2010</c:v>
                </c:pt>
                <c:pt idx="970">
                  <c:v>2010</c:v>
                </c:pt>
                <c:pt idx="971">
                  <c:v>2010</c:v>
                </c:pt>
                <c:pt idx="972">
                  <c:v>2010</c:v>
                </c:pt>
                <c:pt idx="973">
                  <c:v>2010</c:v>
                </c:pt>
                <c:pt idx="974">
                  <c:v>2010</c:v>
                </c:pt>
                <c:pt idx="975">
                  <c:v>2010</c:v>
                </c:pt>
                <c:pt idx="976">
                  <c:v>2010</c:v>
                </c:pt>
                <c:pt idx="977">
                  <c:v>2010</c:v>
                </c:pt>
                <c:pt idx="978">
                  <c:v>2010</c:v>
                </c:pt>
                <c:pt idx="979">
                  <c:v>2010</c:v>
                </c:pt>
                <c:pt idx="980">
                  <c:v>2010</c:v>
                </c:pt>
                <c:pt idx="981">
                  <c:v>2010</c:v>
                </c:pt>
                <c:pt idx="982">
                  <c:v>2010</c:v>
                </c:pt>
                <c:pt idx="983">
                  <c:v>2010</c:v>
                </c:pt>
                <c:pt idx="984">
                  <c:v>2010</c:v>
                </c:pt>
                <c:pt idx="985">
                  <c:v>2010</c:v>
                </c:pt>
                <c:pt idx="986">
                  <c:v>2011</c:v>
                </c:pt>
                <c:pt idx="987">
                  <c:v>2011</c:v>
                </c:pt>
                <c:pt idx="988">
                  <c:v>2011</c:v>
                </c:pt>
                <c:pt idx="989">
                  <c:v>2011</c:v>
                </c:pt>
                <c:pt idx="990">
                  <c:v>2011</c:v>
                </c:pt>
                <c:pt idx="991">
                  <c:v>2011</c:v>
                </c:pt>
                <c:pt idx="992">
                  <c:v>2011</c:v>
                </c:pt>
                <c:pt idx="993">
                  <c:v>2011</c:v>
                </c:pt>
                <c:pt idx="994">
                  <c:v>2011</c:v>
                </c:pt>
                <c:pt idx="995">
                  <c:v>2011</c:v>
                </c:pt>
                <c:pt idx="996">
                  <c:v>2011</c:v>
                </c:pt>
                <c:pt idx="997">
                  <c:v>2011</c:v>
                </c:pt>
                <c:pt idx="998">
                  <c:v>2011</c:v>
                </c:pt>
                <c:pt idx="999">
                  <c:v>2011</c:v>
                </c:pt>
                <c:pt idx="1000">
                  <c:v>2011</c:v>
                </c:pt>
                <c:pt idx="1001">
                  <c:v>2011</c:v>
                </c:pt>
                <c:pt idx="1002">
                  <c:v>2011</c:v>
                </c:pt>
                <c:pt idx="1003">
                  <c:v>2011</c:v>
                </c:pt>
                <c:pt idx="1004">
                  <c:v>2011</c:v>
                </c:pt>
                <c:pt idx="1005">
                  <c:v>2011</c:v>
                </c:pt>
                <c:pt idx="1006">
                  <c:v>2011</c:v>
                </c:pt>
                <c:pt idx="1007">
                  <c:v>2011</c:v>
                </c:pt>
                <c:pt idx="1008">
                  <c:v>2011</c:v>
                </c:pt>
                <c:pt idx="1009">
                  <c:v>2011</c:v>
                </c:pt>
                <c:pt idx="1010">
                  <c:v>2011</c:v>
                </c:pt>
                <c:pt idx="1011">
                  <c:v>2011</c:v>
                </c:pt>
                <c:pt idx="1012">
                  <c:v>2011</c:v>
                </c:pt>
                <c:pt idx="1013">
                  <c:v>2011</c:v>
                </c:pt>
                <c:pt idx="1014">
                  <c:v>2011</c:v>
                </c:pt>
                <c:pt idx="1015">
                  <c:v>2011</c:v>
                </c:pt>
                <c:pt idx="1016">
                  <c:v>2011</c:v>
                </c:pt>
                <c:pt idx="1017">
                  <c:v>2011</c:v>
                </c:pt>
                <c:pt idx="1018">
                  <c:v>2011</c:v>
                </c:pt>
                <c:pt idx="1019">
                  <c:v>2011</c:v>
                </c:pt>
                <c:pt idx="1020">
                  <c:v>2011</c:v>
                </c:pt>
                <c:pt idx="1021">
                  <c:v>2011</c:v>
                </c:pt>
                <c:pt idx="1022">
                  <c:v>2011</c:v>
                </c:pt>
                <c:pt idx="1023">
                  <c:v>2011</c:v>
                </c:pt>
                <c:pt idx="1024">
                  <c:v>2011</c:v>
                </c:pt>
                <c:pt idx="1025">
                  <c:v>2011</c:v>
                </c:pt>
                <c:pt idx="1026">
                  <c:v>2011</c:v>
                </c:pt>
                <c:pt idx="1027">
                  <c:v>2011</c:v>
                </c:pt>
                <c:pt idx="1028">
                  <c:v>2011</c:v>
                </c:pt>
                <c:pt idx="1029">
                  <c:v>2011</c:v>
                </c:pt>
                <c:pt idx="1030">
                  <c:v>2011</c:v>
                </c:pt>
                <c:pt idx="1031">
                  <c:v>2011</c:v>
                </c:pt>
                <c:pt idx="1032">
                  <c:v>2011</c:v>
                </c:pt>
                <c:pt idx="1033">
                  <c:v>2011</c:v>
                </c:pt>
                <c:pt idx="1034">
                  <c:v>2011</c:v>
                </c:pt>
                <c:pt idx="1035">
                  <c:v>2011</c:v>
                </c:pt>
                <c:pt idx="1036">
                  <c:v>2011</c:v>
                </c:pt>
                <c:pt idx="1037">
                  <c:v>2011</c:v>
                </c:pt>
                <c:pt idx="1038">
                  <c:v>2012</c:v>
                </c:pt>
                <c:pt idx="1039">
                  <c:v>2012</c:v>
                </c:pt>
                <c:pt idx="1040">
                  <c:v>2012</c:v>
                </c:pt>
                <c:pt idx="1041">
                  <c:v>2012</c:v>
                </c:pt>
                <c:pt idx="1042">
                  <c:v>2012</c:v>
                </c:pt>
                <c:pt idx="1043">
                  <c:v>2012</c:v>
                </c:pt>
                <c:pt idx="1044">
                  <c:v>2012</c:v>
                </c:pt>
                <c:pt idx="1045">
                  <c:v>2012</c:v>
                </c:pt>
                <c:pt idx="1046">
                  <c:v>2012</c:v>
                </c:pt>
                <c:pt idx="1047">
                  <c:v>2012</c:v>
                </c:pt>
                <c:pt idx="1048">
                  <c:v>2012</c:v>
                </c:pt>
                <c:pt idx="1049">
                  <c:v>2012</c:v>
                </c:pt>
                <c:pt idx="1050">
                  <c:v>2012</c:v>
                </c:pt>
                <c:pt idx="1051">
                  <c:v>2012</c:v>
                </c:pt>
                <c:pt idx="1052">
                  <c:v>2012</c:v>
                </c:pt>
                <c:pt idx="1053">
                  <c:v>2012</c:v>
                </c:pt>
                <c:pt idx="1054">
                  <c:v>2012</c:v>
                </c:pt>
                <c:pt idx="1055">
                  <c:v>2012</c:v>
                </c:pt>
                <c:pt idx="1056">
                  <c:v>2012</c:v>
                </c:pt>
                <c:pt idx="1057">
                  <c:v>2012</c:v>
                </c:pt>
                <c:pt idx="1058">
                  <c:v>2012</c:v>
                </c:pt>
                <c:pt idx="1059">
                  <c:v>2012</c:v>
                </c:pt>
                <c:pt idx="1060">
                  <c:v>2012</c:v>
                </c:pt>
                <c:pt idx="1061">
                  <c:v>2012</c:v>
                </c:pt>
                <c:pt idx="1062">
                  <c:v>2012</c:v>
                </c:pt>
                <c:pt idx="1063">
                  <c:v>2012</c:v>
                </c:pt>
                <c:pt idx="1064">
                  <c:v>2012</c:v>
                </c:pt>
                <c:pt idx="1065">
                  <c:v>2012</c:v>
                </c:pt>
                <c:pt idx="1066">
                  <c:v>2012</c:v>
                </c:pt>
                <c:pt idx="1067">
                  <c:v>2012</c:v>
                </c:pt>
                <c:pt idx="1068">
                  <c:v>2012</c:v>
                </c:pt>
                <c:pt idx="1069">
                  <c:v>2012</c:v>
                </c:pt>
                <c:pt idx="1070">
                  <c:v>2012</c:v>
                </c:pt>
                <c:pt idx="1071">
                  <c:v>2012</c:v>
                </c:pt>
                <c:pt idx="1072">
                  <c:v>2012</c:v>
                </c:pt>
                <c:pt idx="1073">
                  <c:v>2012</c:v>
                </c:pt>
                <c:pt idx="1074">
                  <c:v>2012</c:v>
                </c:pt>
                <c:pt idx="1075">
                  <c:v>2012</c:v>
                </c:pt>
                <c:pt idx="1076">
                  <c:v>2012</c:v>
                </c:pt>
                <c:pt idx="1077">
                  <c:v>2012</c:v>
                </c:pt>
                <c:pt idx="1078">
                  <c:v>2012</c:v>
                </c:pt>
                <c:pt idx="1079">
                  <c:v>2012</c:v>
                </c:pt>
                <c:pt idx="1080">
                  <c:v>2012</c:v>
                </c:pt>
                <c:pt idx="1081">
                  <c:v>2012</c:v>
                </c:pt>
                <c:pt idx="1082">
                  <c:v>2012</c:v>
                </c:pt>
                <c:pt idx="1083">
                  <c:v>2012</c:v>
                </c:pt>
                <c:pt idx="1084">
                  <c:v>2012</c:v>
                </c:pt>
                <c:pt idx="1085">
                  <c:v>2012</c:v>
                </c:pt>
                <c:pt idx="1086">
                  <c:v>2012</c:v>
                </c:pt>
                <c:pt idx="1087">
                  <c:v>2012</c:v>
                </c:pt>
                <c:pt idx="1088">
                  <c:v>2012</c:v>
                </c:pt>
                <c:pt idx="1089">
                  <c:v>2012</c:v>
                </c:pt>
                <c:pt idx="1090">
                  <c:v>2013</c:v>
                </c:pt>
                <c:pt idx="1091">
                  <c:v>2013</c:v>
                </c:pt>
                <c:pt idx="1092">
                  <c:v>2013</c:v>
                </c:pt>
                <c:pt idx="1093">
                  <c:v>2013</c:v>
                </c:pt>
                <c:pt idx="1094">
                  <c:v>2013</c:v>
                </c:pt>
                <c:pt idx="1095">
                  <c:v>2013</c:v>
                </c:pt>
                <c:pt idx="1096">
                  <c:v>2013</c:v>
                </c:pt>
                <c:pt idx="1097">
                  <c:v>2013</c:v>
                </c:pt>
                <c:pt idx="1098">
                  <c:v>2013</c:v>
                </c:pt>
                <c:pt idx="1099">
                  <c:v>2013</c:v>
                </c:pt>
                <c:pt idx="1100">
                  <c:v>2013</c:v>
                </c:pt>
                <c:pt idx="1101">
                  <c:v>2013</c:v>
                </c:pt>
                <c:pt idx="1102">
                  <c:v>2013</c:v>
                </c:pt>
                <c:pt idx="1103">
                  <c:v>2013</c:v>
                </c:pt>
                <c:pt idx="1104">
                  <c:v>2013</c:v>
                </c:pt>
                <c:pt idx="1105">
                  <c:v>2013</c:v>
                </c:pt>
                <c:pt idx="1106">
                  <c:v>2013</c:v>
                </c:pt>
                <c:pt idx="1107">
                  <c:v>2013</c:v>
                </c:pt>
                <c:pt idx="1108">
                  <c:v>2013</c:v>
                </c:pt>
                <c:pt idx="1109">
                  <c:v>2013</c:v>
                </c:pt>
                <c:pt idx="1110">
                  <c:v>2013</c:v>
                </c:pt>
                <c:pt idx="1111">
                  <c:v>2013</c:v>
                </c:pt>
                <c:pt idx="1112">
                  <c:v>2013</c:v>
                </c:pt>
                <c:pt idx="1113">
                  <c:v>2013</c:v>
                </c:pt>
                <c:pt idx="1114">
                  <c:v>2013</c:v>
                </c:pt>
                <c:pt idx="1115">
                  <c:v>2013</c:v>
                </c:pt>
                <c:pt idx="1116">
                  <c:v>2013</c:v>
                </c:pt>
                <c:pt idx="1117">
                  <c:v>2013</c:v>
                </c:pt>
                <c:pt idx="1118">
                  <c:v>2013</c:v>
                </c:pt>
                <c:pt idx="1119">
                  <c:v>2013</c:v>
                </c:pt>
                <c:pt idx="1120">
                  <c:v>2013</c:v>
                </c:pt>
                <c:pt idx="1121">
                  <c:v>2013</c:v>
                </c:pt>
                <c:pt idx="1122">
                  <c:v>2013</c:v>
                </c:pt>
                <c:pt idx="1123">
                  <c:v>2013</c:v>
                </c:pt>
                <c:pt idx="1124">
                  <c:v>2013</c:v>
                </c:pt>
                <c:pt idx="1125">
                  <c:v>2013</c:v>
                </c:pt>
                <c:pt idx="1126">
                  <c:v>2013</c:v>
                </c:pt>
                <c:pt idx="1127">
                  <c:v>2013</c:v>
                </c:pt>
                <c:pt idx="1128">
                  <c:v>2013</c:v>
                </c:pt>
                <c:pt idx="1129">
                  <c:v>2013</c:v>
                </c:pt>
                <c:pt idx="1130">
                  <c:v>2013</c:v>
                </c:pt>
                <c:pt idx="1131">
                  <c:v>2013</c:v>
                </c:pt>
                <c:pt idx="1132">
                  <c:v>2013</c:v>
                </c:pt>
                <c:pt idx="1133">
                  <c:v>2013</c:v>
                </c:pt>
                <c:pt idx="1134">
                  <c:v>2013</c:v>
                </c:pt>
                <c:pt idx="1135">
                  <c:v>2013</c:v>
                </c:pt>
                <c:pt idx="1136">
                  <c:v>2013</c:v>
                </c:pt>
                <c:pt idx="1137">
                  <c:v>2013</c:v>
                </c:pt>
                <c:pt idx="1138">
                  <c:v>2013</c:v>
                </c:pt>
                <c:pt idx="1139">
                  <c:v>2013</c:v>
                </c:pt>
                <c:pt idx="1140">
                  <c:v>2013</c:v>
                </c:pt>
                <c:pt idx="1141">
                  <c:v>2013</c:v>
                </c:pt>
                <c:pt idx="1142">
                  <c:v>2014</c:v>
                </c:pt>
                <c:pt idx="1143">
                  <c:v>2014</c:v>
                </c:pt>
                <c:pt idx="1144">
                  <c:v>2014</c:v>
                </c:pt>
                <c:pt idx="1145">
                  <c:v>2014</c:v>
                </c:pt>
                <c:pt idx="1146">
                  <c:v>2014</c:v>
                </c:pt>
                <c:pt idx="1147">
                  <c:v>2014</c:v>
                </c:pt>
                <c:pt idx="1148">
                  <c:v>2014</c:v>
                </c:pt>
                <c:pt idx="1149">
                  <c:v>2014</c:v>
                </c:pt>
                <c:pt idx="1150">
                  <c:v>2014</c:v>
                </c:pt>
                <c:pt idx="1151">
                  <c:v>2014</c:v>
                </c:pt>
                <c:pt idx="1152">
                  <c:v>2014</c:v>
                </c:pt>
                <c:pt idx="1153">
                  <c:v>2014</c:v>
                </c:pt>
                <c:pt idx="1154">
                  <c:v>2014</c:v>
                </c:pt>
                <c:pt idx="1155">
                  <c:v>2014</c:v>
                </c:pt>
                <c:pt idx="1156">
                  <c:v>2014</c:v>
                </c:pt>
                <c:pt idx="1157">
                  <c:v>2014</c:v>
                </c:pt>
                <c:pt idx="1158">
                  <c:v>2014</c:v>
                </c:pt>
                <c:pt idx="1159">
                  <c:v>2014</c:v>
                </c:pt>
                <c:pt idx="1160">
                  <c:v>2014</c:v>
                </c:pt>
                <c:pt idx="1161">
                  <c:v>2014</c:v>
                </c:pt>
                <c:pt idx="1162">
                  <c:v>2014</c:v>
                </c:pt>
                <c:pt idx="1163">
                  <c:v>2014</c:v>
                </c:pt>
                <c:pt idx="1164">
                  <c:v>2014</c:v>
                </c:pt>
                <c:pt idx="1165">
                  <c:v>2014</c:v>
                </c:pt>
                <c:pt idx="1166">
                  <c:v>2014</c:v>
                </c:pt>
                <c:pt idx="1167">
                  <c:v>2014</c:v>
                </c:pt>
                <c:pt idx="1168">
                  <c:v>2014</c:v>
                </c:pt>
                <c:pt idx="1169">
                  <c:v>2014</c:v>
                </c:pt>
                <c:pt idx="1170">
                  <c:v>2014</c:v>
                </c:pt>
                <c:pt idx="1171">
                  <c:v>2014</c:v>
                </c:pt>
                <c:pt idx="1172">
                  <c:v>2014</c:v>
                </c:pt>
                <c:pt idx="1173">
                  <c:v>2014</c:v>
                </c:pt>
                <c:pt idx="1174">
                  <c:v>2014</c:v>
                </c:pt>
                <c:pt idx="1175">
                  <c:v>2014</c:v>
                </c:pt>
                <c:pt idx="1176">
                  <c:v>2014</c:v>
                </c:pt>
                <c:pt idx="1177">
                  <c:v>2014</c:v>
                </c:pt>
                <c:pt idx="1178">
                  <c:v>2014</c:v>
                </c:pt>
                <c:pt idx="1179">
                  <c:v>2014</c:v>
                </c:pt>
                <c:pt idx="1180">
                  <c:v>2014</c:v>
                </c:pt>
                <c:pt idx="1181">
                  <c:v>2014</c:v>
                </c:pt>
                <c:pt idx="1182">
                  <c:v>2014</c:v>
                </c:pt>
                <c:pt idx="1183">
                  <c:v>2014</c:v>
                </c:pt>
                <c:pt idx="1184">
                  <c:v>2014</c:v>
                </c:pt>
                <c:pt idx="1185">
                  <c:v>2014</c:v>
                </c:pt>
                <c:pt idx="1186">
                  <c:v>2014</c:v>
                </c:pt>
                <c:pt idx="1187">
                  <c:v>2014</c:v>
                </c:pt>
                <c:pt idx="1188">
                  <c:v>2014</c:v>
                </c:pt>
                <c:pt idx="1189">
                  <c:v>2014</c:v>
                </c:pt>
                <c:pt idx="1190">
                  <c:v>2014</c:v>
                </c:pt>
                <c:pt idx="1191">
                  <c:v>2014</c:v>
                </c:pt>
                <c:pt idx="1192">
                  <c:v>2014</c:v>
                </c:pt>
                <c:pt idx="1193">
                  <c:v>2014</c:v>
                </c:pt>
                <c:pt idx="1194">
                  <c:v>2015</c:v>
                </c:pt>
                <c:pt idx="1195">
                  <c:v>2015</c:v>
                </c:pt>
                <c:pt idx="1196">
                  <c:v>2015</c:v>
                </c:pt>
                <c:pt idx="1197">
                  <c:v>2015</c:v>
                </c:pt>
                <c:pt idx="1198">
                  <c:v>2015</c:v>
                </c:pt>
                <c:pt idx="1199">
                  <c:v>2015</c:v>
                </c:pt>
                <c:pt idx="1200">
                  <c:v>2015</c:v>
                </c:pt>
                <c:pt idx="1201">
                  <c:v>2015</c:v>
                </c:pt>
                <c:pt idx="1202">
                  <c:v>2015</c:v>
                </c:pt>
                <c:pt idx="1203">
                  <c:v>2015</c:v>
                </c:pt>
                <c:pt idx="1204">
                  <c:v>2015</c:v>
                </c:pt>
                <c:pt idx="1205">
                  <c:v>2015</c:v>
                </c:pt>
                <c:pt idx="1206">
                  <c:v>2015</c:v>
                </c:pt>
                <c:pt idx="1207">
                  <c:v>2015</c:v>
                </c:pt>
                <c:pt idx="1208">
                  <c:v>2015</c:v>
                </c:pt>
                <c:pt idx="1209">
                  <c:v>2015</c:v>
                </c:pt>
                <c:pt idx="1210">
                  <c:v>2015</c:v>
                </c:pt>
                <c:pt idx="1211">
                  <c:v>2015</c:v>
                </c:pt>
                <c:pt idx="1212">
                  <c:v>2015</c:v>
                </c:pt>
                <c:pt idx="1213">
                  <c:v>2015</c:v>
                </c:pt>
                <c:pt idx="1214">
                  <c:v>2015</c:v>
                </c:pt>
                <c:pt idx="1215">
                  <c:v>2015</c:v>
                </c:pt>
                <c:pt idx="1216">
                  <c:v>2015</c:v>
                </c:pt>
                <c:pt idx="1217">
                  <c:v>2015</c:v>
                </c:pt>
                <c:pt idx="1218">
                  <c:v>2015</c:v>
                </c:pt>
                <c:pt idx="1219">
                  <c:v>2015</c:v>
                </c:pt>
                <c:pt idx="1220">
                  <c:v>2015</c:v>
                </c:pt>
                <c:pt idx="1221">
                  <c:v>2015</c:v>
                </c:pt>
                <c:pt idx="1222">
                  <c:v>2015</c:v>
                </c:pt>
                <c:pt idx="1223">
                  <c:v>2015</c:v>
                </c:pt>
                <c:pt idx="1224">
                  <c:v>2015</c:v>
                </c:pt>
                <c:pt idx="1225">
                  <c:v>2015</c:v>
                </c:pt>
                <c:pt idx="1226">
                  <c:v>2015</c:v>
                </c:pt>
                <c:pt idx="1227">
                  <c:v>2015</c:v>
                </c:pt>
                <c:pt idx="1228">
                  <c:v>2015</c:v>
                </c:pt>
                <c:pt idx="1229">
                  <c:v>2015</c:v>
                </c:pt>
                <c:pt idx="1230">
                  <c:v>2015</c:v>
                </c:pt>
                <c:pt idx="1231">
                  <c:v>2015</c:v>
                </c:pt>
                <c:pt idx="1232">
                  <c:v>2015</c:v>
                </c:pt>
                <c:pt idx="1233">
                  <c:v>2015</c:v>
                </c:pt>
                <c:pt idx="1234">
                  <c:v>2015</c:v>
                </c:pt>
                <c:pt idx="1235">
                  <c:v>2015</c:v>
                </c:pt>
                <c:pt idx="1236">
                  <c:v>2015</c:v>
                </c:pt>
                <c:pt idx="1237">
                  <c:v>2015</c:v>
                </c:pt>
                <c:pt idx="1238">
                  <c:v>2015</c:v>
                </c:pt>
                <c:pt idx="1239">
                  <c:v>2015</c:v>
                </c:pt>
                <c:pt idx="1240">
                  <c:v>2015</c:v>
                </c:pt>
                <c:pt idx="1241">
                  <c:v>2015</c:v>
                </c:pt>
                <c:pt idx="1242">
                  <c:v>2015</c:v>
                </c:pt>
                <c:pt idx="1243">
                  <c:v>2015</c:v>
                </c:pt>
                <c:pt idx="1244">
                  <c:v>2015</c:v>
                </c:pt>
                <c:pt idx="1245">
                  <c:v>2015</c:v>
                </c:pt>
                <c:pt idx="1246">
                  <c:v>2016</c:v>
                </c:pt>
                <c:pt idx="1247">
                  <c:v>2016</c:v>
                </c:pt>
                <c:pt idx="1248">
                  <c:v>2016</c:v>
                </c:pt>
                <c:pt idx="1249">
                  <c:v>2016</c:v>
                </c:pt>
                <c:pt idx="1250">
                  <c:v>2016</c:v>
                </c:pt>
                <c:pt idx="1251">
                  <c:v>2016</c:v>
                </c:pt>
                <c:pt idx="1252">
                  <c:v>2016</c:v>
                </c:pt>
                <c:pt idx="1253">
                  <c:v>2016</c:v>
                </c:pt>
                <c:pt idx="1254">
                  <c:v>2016</c:v>
                </c:pt>
                <c:pt idx="1255">
                  <c:v>2016</c:v>
                </c:pt>
                <c:pt idx="1256">
                  <c:v>2016</c:v>
                </c:pt>
                <c:pt idx="1257">
                  <c:v>2016</c:v>
                </c:pt>
                <c:pt idx="1258">
                  <c:v>2016</c:v>
                </c:pt>
                <c:pt idx="1259">
                  <c:v>2016</c:v>
                </c:pt>
                <c:pt idx="1260">
                  <c:v>2016</c:v>
                </c:pt>
                <c:pt idx="1261">
                  <c:v>2016</c:v>
                </c:pt>
                <c:pt idx="1262">
                  <c:v>2016</c:v>
                </c:pt>
                <c:pt idx="1263">
                  <c:v>2016</c:v>
                </c:pt>
                <c:pt idx="1264">
                  <c:v>2016</c:v>
                </c:pt>
                <c:pt idx="1265">
                  <c:v>2016</c:v>
                </c:pt>
                <c:pt idx="1266">
                  <c:v>2016</c:v>
                </c:pt>
                <c:pt idx="1267">
                  <c:v>2016</c:v>
                </c:pt>
                <c:pt idx="1268">
                  <c:v>2016</c:v>
                </c:pt>
                <c:pt idx="1269">
                  <c:v>2016</c:v>
                </c:pt>
                <c:pt idx="1270">
                  <c:v>2016</c:v>
                </c:pt>
                <c:pt idx="1271">
                  <c:v>2016</c:v>
                </c:pt>
                <c:pt idx="1272">
                  <c:v>2016</c:v>
                </c:pt>
                <c:pt idx="1273">
                  <c:v>2016</c:v>
                </c:pt>
                <c:pt idx="1274">
                  <c:v>2016</c:v>
                </c:pt>
                <c:pt idx="1275">
                  <c:v>2016</c:v>
                </c:pt>
                <c:pt idx="1276">
                  <c:v>2016</c:v>
                </c:pt>
                <c:pt idx="1277">
                  <c:v>2016</c:v>
                </c:pt>
                <c:pt idx="1278">
                  <c:v>2016</c:v>
                </c:pt>
                <c:pt idx="1279">
                  <c:v>2016</c:v>
                </c:pt>
                <c:pt idx="1280">
                  <c:v>2016</c:v>
                </c:pt>
                <c:pt idx="1281">
                  <c:v>2016</c:v>
                </c:pt>
                <c:pt idx="1282">
                  <c:v>2016</c:v>
                </c:pt>
                <c:pt idx="1283">
                  <c:v>2016</c:v>
                </c:pt>
                <c:pt idx="1284">
                  <c:v>2016</c:v>
                </c:pt>
                <c:pt idx="1285">
                  <c:v>2016</c:v>
                </c:pt>
                <c:pt idx="1286">
                  <c:v>2016</c:v>
                </c:pt>
                <c:pt idx="1287">
                  <c:v>2016</c:v>
                </c:pt>
                <c:pt idx="1288">
                  <c:v>2016</c:v>
                </c:pt>
                <c:pt idx="1289">
                  <c:v>2016</c:v>
                </c:pt>
                <c:pt idx="1290">
                  <c:v>2016</c:v>
                </c:pt>
                <c:pt idx="1291">
                  <c:v>2016</c:v>
                </c:pt>
                <c:pt idx="1292">
                  <c:v>2016</c:v>
                </c:pt>
                <c:pt idx="1293">
                  <c:v>2016</c:v>
                </c:pt>
                <c:pt idx="1294">
                  <c:v>2016</c:v>
                </c:pt>
                <c:pt idx="1295">
                  <c:v>2016</c:v>
                </c:pt>
                <c:pt idx="1296">
                  <c:v>2016</c:v>
                </c:pt>
                <c:pt idx="1297">
                  <c:v>2016</c:v>
                </c:pt>
                <c:pt idx="1298">
                  <c:v>2017</c:v>
                </c:pt>
                <c:pt idx="1299">
                  <c:v>2017</c:v>
                </c:pt>
                <c:pt idx="1300">
                  <c:v>2017</c:v>
                </c:pt>
                <c:pt idx="1301">
                  <c:v>2017</c:v>
                </c:pt>
                <c:pt idx="1302">
                  <c:v>2017</c:v>
                </c:pt>
                <c:pt idx="1303">
                  <c:v>2017</c:v>
                </c:pt>
                <c:pt idx="1304">
                  <c:v>2017</c:v>
                </c:pt>
                <c:pt idx="1305">
                  <c:v>2017</c:v>
                </c:pt>
                <c:pt idx="1306">
                  <c:v>2017</c:v>
                </c:pt>
                <c:pt idx="1307">
                  <c:v>2017</c:v>
                </c:pt>
                <c:pt idx="1308">
                  <c:v>2017</c:v>
                </c:pt>
                <c:pt idx="1309">
                  <c:v>2017</c:v>
                </c:pt>
                <c:pt idx="1310">
                  <c:v>2017</c:v>
                </c:pt>
                <c:pt idx="1311">
                  <c:v>2017</c:v>
                </c:pt>
                <c:pt idx="1312">
                  <c:v>2017</c:v>
                </c:pt>
                <c:pt idx="1313">
                  <c:v>2017</c:v>
                </c:pt>
                <c:pt idx="1314">
                  <c:v>2017</c:v>
                </c:pt>
                <c:pt idx="1315">
                  <c:v>2017</c:v>
                </c:pt>
                <c:pt idx="1316">
                  <c:v>2017</c:v>
                </c:pt>
                <c:pt idx="1317">
                  <c:v>2017</c:v>
                </c:pt>
                <c:pt idx="1318">
                  <c:v>2017</c:v>
                </c:pt>
                <c:pt idx="1319">
                  <c:v>2017</c:v>
                </c:pt>
                <c:pt idx="1320">
                  <c:v>2017</c:v>
                </c:pt>
                <c:pt idx="1321">
                  <c:v>2017</c:v>
                </c:pt>
                <c:pt idx="1322">
                  <c:v>2017</c:v>
                </c:pt>
                <c:pt idx="1323">
                  <c:v>2017</c:v>
                </c:pt>
                <c:pt idx="1324">
                  <c:v>2017</c:v>
                </c:pt>
                <c:pt idx="1325">
                  <c:v>2017</c:v>
                </c:pt>
                <c:pt idx="1326">
                  <c:v>2017</c:v>
                </c:pt>
                <c:pt idx="1327">
                  <c:v>2017</c:v>
                </c:pt>
                <c:pt idx="1328">
                  <c:v>2017</c:v>
                </c:pt>
                <c:pt idx="1329">
                  <c:v>2017</c:v>
                </c:pt>
                <c:pt idx="1330">
                  <c:v>2017</c:v>
                </c:pt>
                <c:pt idx="1331">
                  <c:v>2017</c:v>
                </c:pt>
                <c:pt idx="1332">
                  <c:v>2017</c:v>
                </c:pt>
                <c:pt idx="1333">
                  <c:v>2017</c:v>
                </c:pt>
                <c:pt idx="1334">
                  <c:v>2017</c:v>
                </c:pt>
                <c:pt idx="1335">
                  <c:v>2017</c:v>
                </c:pt>
                <c:pt idx="1336">
                  <c:v>2017</c:v>
                </c:pt>
                <c:pt idx="1337">
                  <c:v>2017</c:v>
                </c:pt>
                <c:pt idx="1338">
                  <c:v>2017</c:v>
                </c:pt>
                <c:pt idx="1339">
                  <c:v>2017</c:v>
                </c:pt>
                <c:pt idx="1340">
                  <c:v>2017</c:v>
                </c:pt>
                <c:pt idx="1341">
                  <c:v>2017</c:v>
                </c:pt>
                <c:pt idx="1342">
                  <c:v>2017</c:v>
                </c:pt>
                <c:pt idx="1343">
                  <c:v>2017</c:v>
                </c:pt>
                <c:pt idx="1344">
                  <c:v>2017</c:v>
                </c:pt>
                <c:pt idx="1345">
                  <c:v>2017</c:v>
                </c:pt>
                <c:pt idx="1346">
                  <c:v>2017</c:v>
                </c:pt>
                <c:pt idx="1347">
                  <c:v>2017</c:v>
                </c:pt>
                <c:pt idx="1348">
                  <c:v>2017</c:v>
                </c:pt>
                <c:pt idx="1349">
                  <c:v>2017</c:v>
                </c:pt>
                <c:pt idx="1350" formatCode="0">
                  <c:v>2018</c:v>
                </c:pt>
                <c:pt idx="1351">
                  <c:v>2018</c:v>
                </c:pt>
                <c:pt idx="1352">
                  <c:v>2018</c:v>
                </c:pt>
                <c:pt idx="1353">
                  <c:v>2018</c:v>
                </c:pt>
                <c:pt idx="1354">
                  <c:v>2018</c:v>
                </c:pt>
                <c:pt idx="1355">
                  <c:v>2018</c:v>
                </c:pt>
                <c:pt idx="1356">
                  <c:v>2018</c:v>
                </c:pt>
                <c:pt idx="1357">
                  <c:v>2018</c:v>
                </c:pt>
                <c:pt idx="1358">
                  <c:v>2018</c:v>
                </c:pt>
                <c:pt idx="1359">
                  <c:v>2018</c:v>
                </c:pt>
                <c:pt idx="1360">
                  <c:v>2018</c:v>
                </c:pt>
                <c:pt idx="1361">
                  <c:v>2018</c:v>
                </c:pt>
                <c:pt idx="1362">
                  <c:v>2018</c:v>
                </c:pt>
                <c:pt idx="1363">
                  <c:v>2018</c:v>
                </c:pt>
                <c:pt idx="1364">
                  <c:v>2018</c:v>
                </c:pt>
                <c:pt idx="1365">
                  <c:v>2018</c:v>
                </c:pt>
                <c:pt idx="1366">
                  <c:v>2018</c:v>
                </c:pt>
                <c:pt idx="1367">
                  <c:v>2018</c:v>
                </c:pt>
                <c:pt idx="1368">
                  <c:v>2018</c:v>
                </c:pt>
                <c:pt idx="1369">
                  <c:v>2018</c:v>
                </c:pt>
                <c:pt idx="1370">
                  <c:v>2018</c:v>
                </c:pt>
                <c:pt idx="1371">
                  <c:v>2018</c:v>
                </c:pt>
                <c:pt idx="1372">
                  <c:v>2018</c:v>
                </c:pt>
                <c:pt idx="1373">
                  <c:v>2018</c:v>
                </c:pt>
                <c:pt idx="1374">
                  <c:v>2018</c:v>
                </c:pt>
                <c:pt idx="1375">
                  <c:v>2018</c:v>
                </c:pt>
                <c:pt idx="1376">
                  <c:v>2018</c:v>
                </c:pt>
                <c:pt idx="1377">
                  <c:v>2018</c:v>
                </c:pt>
                <c:pt idx="1378">
                  <c:v>2018</c:v>
                </c:pt>
                <c:pt idx="1379">
                  <c:v>2018</c:v>
                </c:pt>
                <c:pt idx="1380">
                  <c:v>2018</c:v>
                </c:pt>
                <c:pt idx="1381">
                  <c:v>2018</c:v>
                </c:pt>
                <c:pt idx="1382">
                  <c:v>2018</c:v>
                </c:pt>
                <c:pt idx="1383">
                  <c:v>2018</c:v>
                </c:pt>
                <c:pt idx="1384">
                  <c:v>2018</c:v>
                </c:pt>
                <c:pt idx="1385">
                  <c:v>2018</c:v>
                </c:pt>
                <c:pt idx="1386">
                  <c:v>2018</c:v>
                </c:pt>
                <c:pt idx="1387">
                  <c:v>2018</c:v>
                </c:pt>
                <c:pt idx="1388">
                  <c:v>2018</c:v>
                </c:pt>
                <c:pt idx="1389">
                  <c:v>2018</c:v>
                </c:pt>
                <c:pt idx="1390">
                  <c:v>2018</c:v>
                </c:pt>
                <c:pt idx="1391">
                  <c:v>2018</c:v>
                </c:pt>
                <c:pt idx="1392">
                  <c:v>2018</c:v>
                </c:pt>
                <c:pt idx="1393">
                  <c:v>2018</c:v>
                </c:pt>
                <c:pt idx="1394">
                  <c:v>2018</c:v>
                </c:pt>
                <c:pt idx="1395">
                  <c:v>2018</c:v>
                </c:pt>
                <c:pt idx="1396">
                  <c:v>2018</c:v>
                </c:pt>
                <c:pt idx="1397">
                  <c:v>2018</c:v>
                </c:pt>
                <c:pt idx="1398">
                  <c:v>2018</c:v>
                </c:pt>
                <c:pt idx="1399">
                  <c:v>2018</c:v>
                </c:pt>
                <c:pt idx="1400">
                  <c:v>2018</c:v>
                </c:pt>
                <c:pt idx="1401">
                  <c:v>2018</c:v>
                </c:pt>
                <c:pt idx="1402">
                  <c:v>2019</c:v>
                </c:pt>
                <c:pt idx="1403">
                  <c:v>2019</c:v>
                </c:pt>
                <c:pt idx="1404">
                  <c:v>2019</c:v>
                </c:pt>
                <c:pt idx="1405">
                  <c:v>2019</c:v>
                </c:pt>
                <c:pt idx="1406">
                  <c:v>2019</c:v>
                </c:pt>
                <c:pt idx="1407">
                  <c:v>2019</c:v>
                </c:pt>
                <c:pt idx="1408">
                  <c:v>2019</c:v>
                </c:pt>
                <c:pt idx="1409">
                  <c:v>2019</c:v>
                </c:pt>
                <c:pt idx="1410">
                  <c:v>2019</c:v>
                </c:pt>
                <c:pt idx="1411">
                  <c:v>2019</c:v>
                </c:pt>
                <c:pt idx="1412">
                  <c:v>2019</c:v>
                </c:pt>
                <c:pt idx="1413">
                  <c:v>2019</c:v>
                </c:pt>
                <c:pt idx="1414">
                  <c:v>2019</c:v>
                </c:pt>
                <c:pt idx="1415">
                  <c:v>2019</c:v>
                </c:pt>
                <c:pt idx="1416">
                  <c:v>2019</c:v>
                </c:pt>
                <c:pt idx="1417">
                  <c:v>2019</c:v>
                </c:pt>
                <c:pt idx="1418">
                  <c:v>2019</c:v>
                </c:pt>
                <c:pt idx="1419">
                  <c:v>2019</c:v>
                </c:pt>
                <c:pt idx="1420">
                  <c:v>2019</c:v>
                </c:pt>
                <c:pt idx="1421">
                  <c:v>2019</c:v>
                </c:pt>
                <c:pt idx="1422">
                  <c:v>2019</c:v>
                </c:pt>
                <c:pt idx="1423">
                  <c:v>2019</c:v>
                </c:pt>
                <c:pt idx="1424">
                  <c:v>2019</c:v>
                </c:pt>
                <c:pt idx="1425">
                  <c:v>2019</c:v>
                </c:pt>
                <c:pt idx="1426">
                  <c:v>2019</c:v>
                </c:pt>
                <c:pt idx="1427">
                  <c:v>2019</c:v>
                </c:pt>
                <c:pt idx="1428">
                  <c:v>2019</c:v>
                </c:pt>
                <c:pt idx="1429">
                  <c:v>2019</c:v>
                </c:pt>
                <c:pt idx="1430">
                  <c:v>2019</c:v>
                </c:pt>
                <c:pt idx="1431">
                  <c:v>2019</c:v>
                </c:pt>
                <c:pt idx="1432">
                  <c:v>2019</c:v>
                </c:pt>
                <c:pt idx="1433">
                  <c:v>2019</c:v>
                </c:pt>
                <c:pt idx="1434">
                  <c:v>2019</c:v>
                </c:pt>
                <c:pt idx="1435">
                  <c:v>2019</c:v>
                </c:pt>
                <c:pt idx="1436">
                  <c:v>2019</c:v>
                </c:pt>
                <c:pt idx="1437">
                  <c:v>2019</c:v>
                </c:pt>
                <c:pt idx="1438">
                  <c:v>2019</c:v>
                </c:pt>
                <c:pt idx="1439">
                  <c:v>2019</c:v>
                </c:pt>
                <c:pt idx="1440">
                  <c:v>2019</c:v>
                </c:pt>
                <c:pt idx="1441">
                  <c:v>2019</c:v>
                </c:pt>
                <c:pt idx="1442">
                  <c:v>2019</c:v>
                </c:pt>
                <c:pt idx="1443">
                  <c:v>2019</c:v>
                </c:pt>
                <c:pt idx="1444">
                  <c:v>2019</c:v>
                </c:pt>
                <c:pt idx="1445">
                  <c:v>2019</c:v>
                </c:pt>
                <c:pt idx="1446">
                  <c:v>2019</c:v>
                </c:pt>
                <c:pt idx="1447">
                  <c:v>2019</c:v>
                </c:pt>
                <c:pt idx="1448">
                  <c:v>2019</c:v>
                </c:pt>
                <c:pt idx="1449">
                  <c:v>2019</c:v>
                </c:pt>
                <c:pt idx="1450">
                  <c:v>2019</c:v>
                </c:pt>
                <c:pt idx="1451">
                  <c:v>2019</c:v>
                </c:pt>
                <c:pt idx="1452">
                  <c:v>2019</c:v>
                </c:pt>
                <c:pt idx="1453">
                  <c:v>2019</c:v>
                </c:pt>
                <c:pt idx="1454">
                  <c:v>2020</c:v>
                </c:pt>
                <c:pt idx="1455">
                  <c:v>2020</c:v>
                </c:pt>
                <c:pt idx="1456">
                  <c:v>2020</c:v>
                </c:pt>
                <c:pt idx="1457">
                  <c:v>2020</c:v>
                </c:pt>
                <c:pt idx="1458">
                  <c:v>2020</c:v>
                </c:pt>
                <c:pt idx="1459">
                  <c:v>2020</c:v>
                </c:pt>
                <c:pt idx="1460">
                  <c:v>2020</c:v>
                </c:pt>
                <c:pt idx="1461">
                  <c:v>2020</c:v>
                </c:pt>
                <c:pt idx="1462">
                  <c:v>2020</c:v>
                </c:pt>
                <c:pt idx="1463">
                  <c:v>2020</c:v>
                </c:pt>
                <c:pt idx="1464">
                  <c:v>2020</c:v>
                </c:pt>
                <c:pt idx="1465">
                  <c:v>2020</c:v>
                </c:pt>
                <c:pt idx="1466">
                  <c:v>2020</c:v>
                </c:pt>
                <c:pt idx="1467">
                  <c:v>2020</c:v>
                </c:pt>
                <c:pt idx="1468">
                  <c:v>2020</c:v>
                </c:pt>
                <c:pt idx="1469">
                  <c:v>2020</c:v>
                </c:pt>
                <c:pt idx="1470">
                  <c:v>2020</c:v>
                </c:pt>
                <c:pt idx="1471">
                  <c:v>2020</c:v>
                </c:pt>
                <c:pt idx="1472">
                  <c:v>2020</c:v>
                </c:pt>
                <c:pt idx="1473">
                  <c:v>2020</c:v>
                </c:pt>
                <c:pt idx="1474">
                  <c:v>2020</c:v>
                </c:pt>
                <c:pt idx="1475">
                  <c:v>2020</c:v>
                </c:pt>
                <c:pt idx="1476">
                  <c:v>2020</c:v>
                </c:pt>
                <c:pt idx="1477">
                  <c:v>2020</c:v>
                </c:pt>
                <c:pt idx="1478">
                  <c:v>2020</c:v>
                </c:pt>
                <c:pt idx="1479">
                  <c:v>2020</c:v>
                </c:pt>
                <c:pt idx="1480">
                  <c:v>2020</c:v>
                </c:pt>
                <c:pt idx="1481">
                  <c:v>2020</c:v>
                </c:pt>
                <c:pt idx="1482">
                  <c:v>2020</c:v>
                </c:pt>
                <c:pt idx="1483">
                  <c:v>2020</c:v>
                </c:pt>
                <c:pt idx="1484">
                  <c:v>2020</c:v>
                </c:pt>
                <c:pt idx="1485">
                  <c:v>2020</c:v>
                </c:pt>
                <c:pt idx="1486">
                  <c:v>2020</c:v>
                </c:pt>
                <c:pt idx="1487">
                  <c:v>2020</c:v>
                </c:pt>
                <c:pt idx="1488">
                  <c:v>2020</c:v>
                </c:pt>
                <c:pt idx="1489">
                  <c:v>2020</c:v>
                </c:pt>
                <c:pt idx="1490">
                  <c:v>2020</c:v>
                </c:pt>
                <c:pt idx="1491">
                  <c:v>2020</c:v>
                </c:pt>
                <c:pt idx="1492">
                  <c:v>2020</c:v>
                </c:pt>
                <c:pt idx="1493">
                  <c:v>2020</c:v>
                </c:pt>
                <c:pt idx="1494">
                  <c:v>2020</c:v>
                </c:pt>
                <c:pt idx="1495">
                  <c:v>2020</c:v>
                </c:pt>
                <c:pt idx="1496">
                  <c:v>2020</c:v>
                </c:pt>
                <c:pt idx="1497">
                  <c:v>2020</c:v>
                </c:pt>
                <c:pt idx="1498">
                  <c:v>2020</c:v>
                </c:pt>
                <c:pt idx="1499">
                  <c:v>2020</c:v>
                </c:pt>
                <c:pt idx="1500">
                  <c:v>2020</c:v>
                </c:pt>
                <c:pt idx="1501">
                  <c:v>2020</c:v>
                </c:pt>
                <c:pt idx="1502">
                  <c:v>2020</c:v>
                </c:pt>
                <c:pt idx="1503">
                  <c:v>2020</c:v>
                </c:pt>
                <c:pt idx="1504">
                  <c:v>2020</c:v>
                </c:pt>
                <c:pt idx="1505">
                  <c:v>2020</c:v>
                </c:pt>
                <c:pt idx="1506">
                  <c:v>2021</c:v>
                </c:pt>
                <c:pt idx="1507">
                  <c:v>2021</c:v>
                </c:pt>
                <c:pt idx="1508">
                  <c:v>2021</c:v>
                </c:pt>
                <c:pt idx="1509">
                  <c:v>2021</c:v>
                </c:pt>
                <c:pt idx="1510">
                  <c:v>2021</c:v>
                </c:pt>
                <c:pt idx="1511">
                  <c:v>2021</c:v>
                </c:pt>
                <c:pt idx="1512">
                  <c:v>2021</c:v>
                </c:pt>
                <c:pt idx="1513">
                  <c:v>2021</c:v>
                </c:pt>
                <c:pt idx="1514">
                  <c:v>2021</c:v>
                </c:pt>
                <c:pt idx="1515">
                  <c:v>2021</c:v>
                </c:pt>
                <c:pt idx="1516">
                  <c:v>2021</c:v>
                </c:pt>
                <c:pt idx="1517">
                  <c:v>2021</c:v>
                </c:pt>
                <c:pt idx="1518">
                  <c:v>2021</c:v>
                </c:pt>
                <c:pt idx="1519">
                  <c:v>2021</c:v>
                </c:pt>
                <c:pt idx="1520">
                  <c:v>2021</c:v>
                </c:pt>
                <c:pt idx="1521">
                  <c:v>2021</c:v>
                </c:pt>
                <c:pt idx="1522">
                  <c:v>2021</c:v>
                </c:pt>
                <c:pt idx="1523">
                  <c:v>2021</c:v>
                </c:pt>
                <c:pt idx="1524">
                  <c:v>2021</c:v>
                </c:pt>
                <c:pt idx="1525">
                  <c:v>2021</c:v>
                </c:pt>
                <c:pt idx="1526">
                  <c:v>2021</c:v>
                </c:pt>
                <c:pt idx="1527">
                  <c:v>2021</c:v>
                </c:pt>
                <c:pt idx="1528">
                  <c:v>2021</c:v>
                </c:pt>
                <c:pt idx="1529">
                  <c:v>2021</c:v>
                </c:pt>
                <c:pt idx="1530">
                  <c:v>2021</c:v>
                </c:pt>
                <c:pt idx="1531">
                  <c:v>2021</c:v>
                </c:pt>
                <c:pt idx="1532">
                  <c:v>2021</c:v>
                </c:pt>
                <c:pt idx="1533">
                  <c:v>2021</c:v>
                </c:pt>
                <c:pt idx="1534">
                  <c:v>2021</c:v>
                </c:pt>
                <c:pt idx="1535">
                  <c:v>2021</c:v>
                </c:pt>
                <c:pt idx="1536">
                  <c:v>2021</c:v>
                </c:pt>
                <c:pt idx="1537">
                  <c:v>2021</c:v>
                </c:pt>
                <c:pt idx="1538">
                  <c:v>2021</c:v>
                </c:pt>
                <c:pt idx="1539">
                  <c:v>2021</c:v>
                </c:pt>
                <c:pt idx="1540">
                  <c:v>2021</c:v>
                </c:pt>
                <c:pt idx="1541">
                  <c:v>2021</c:v>
                </c:pt>
                <c:pt idx="1542">
                  <c:v>2021</c:v>
                </c:pt>
                <c:pt idx="1543">
                  <c:v>2021</c:v>
                </c:pt>
                <c:pt idx="1544">
                  <c:v>2021</c:v>
                </c:pt>
                <c:pt idx="1545">
                  <c:v>2021</c:v>
                </c:pt>
                <c:pt idx="1546">
                  <c:v>2021</c:v>
                </c:pt>
                <c:pt idx="1547">
                  <c:v>2021</c:v>
                </c:pt>
                <c:pt idx="1548">
                  <c:v>2021</c:v>
                </c:pt>
                <c:pt idx="1549">
                  <c:v>2021</c:v>
                </c:pt>
                <c:pt idx="1550">
                  <c:v>2021</c:v>
                </c:pt>
                <c:pt idx="1551">
                  <c:v>2021</c:v>
                </c:pt>
                <c:pt idx="1552">
                  <c:v>2021</c:v>
                </c:pt>
                <c:pt idx="1553">
                  <c:v>2021</c:v>
                </c:pt>
                <c:pt idx="1554">
                  <c:v>2021</c:v>
                </c:pt>
                <c:pt idx="1555">
                  <c:v>2021</c:v>
                </c:pt>
                <c:pt idx="1556">
                  <c:v>2021</c:v>
                </c:pt>
                <c:pt idx="1557">
                  <c:v>2021</c:v>
                </c:pt>
                <c:pt idx="1558">
                  <c:v>2022</c:v>
                </c:pt>
                <c:pt idx="1559">
                  <c:v>2022</c:v>
                </c:pt>
              </c:numCache>
            </c:numRef>
          </c:cat>
          <c:val>
            <c:numRef>
              <c:f>'Corn Prices'!$F$7:$F$1566</c:f>
              <c:numCache>
                <c:formatCode>0.000</c:formatCode>
                <c:ptCount val="1560"/>
                <c:pt idx="0">
                  <c:v>2.5625</c:v>
                </c:pt>
                <c:pt idx="1">
                  <c:v>2.57</c:v>
                </c:pt>
                <c:pt idx="2">
                  <c:v>2.7275</c:v>
                </c:pt>
                <c:pt idx="3">
                  <c:v>2.8050000000000002</c:v>
                </c:pt>
                <c:pt idx="4">
                  <c:v>2.7749999999999999</c:v>
                </c:pt>
                <c:pt idx="5">
                  <c:v>2.835</c:v>
                </c:pt>
                <c:pt idx="6">
                  <c:v>2.8849999999999998</c:v>
                </c:pt>
                <c:pt idx="7">
                  <c:v>2.9125000000000001</c:v>
                </c:pt>
                <c:pt idx="8">
                  <c:v>2.8174999999999999</c:v>
                </c:pt>
                <c:pt idx="9">
                  <c:v>2.8374999999999999</c:v>
                </c:pt>
                <c:pt idx="10">
                  <c:v>2.79</c:v>
                </c:pt>
                <c:pt idx="11">
                  <c:v>2.7450000000000001</c:v>
                </c:pt>
                <c:pt idx="12">
                  <c:v>2.71</c:v>
                </c:pt>
                <c:pt idx="13">
                  <c:v>2.7275</c:v>
                </c:pt>
                <c:pt idx="14">
                  <c:v>2.69</c:v>
                </c:pt>
                <c:pt idx="15">
                  <c:v>2.7725</c:v>
                </c:pt>
                <c:pt idx="16">
                  <c:v>2.8149999999999999</c:v>
                </c:pt>
                <c:pt idx="17">
                  <c:v>2.8475000000000001</c:v>
                </c:pt>
                <c:pt idx="18">
                  <c:v>2.7549999999999999</c:v>
                </c:pt>
                <c:pt idx="19">
                  <c:v>2.8624999999999998</c:v>
                </c:pt>
                <c:pt idx="20">
                  <c:v>2.91</c:v>
                </c:pt>
                <c:pt idx="21">
                  <c:v>2.7250000000000001</c:v>
                </c:pt>
                <c:pt idx="22">
                  <c:v>2.73</c:v>
                </c:pt>
                <c:pt idx="23">
                  <c:v>2.78</c:v>
                </c:pt>
                <c:pt idx="24">
                  <c:v>2.69</c:v>
                </c:pt>
                <c:pt idx="25">
                  <c:v>2.6274999999999999</c:v>
                </c:pt>
                <c:pt idx="26">
                  <c:v>2.5150000000000001</c:v>
                </c:pt>
                <c:pt idx="27">
                  <c:v>2.4725000000000001</c:v>
                </c:pt>
                <c:pt idx="28">
                  <c:v>2.4925000000000002</c:v>
                </c:pt>
                <c:pt idx="29">
                  <c:v>2.4624999999999999</c:v>
                </c:pt>
                <c:pt idx="30">
                  <c:v>2.6324999999999998</c:v>
                </c:pt>
                <c:pt idx="31">
                  <c:v>2.7225000000000001</c:v>
                </c:pt>
                <c:pt idx="32">
                  <c:v>2.7475000000000001</c:v>
                </c:pt>
                <c:pt idx="33">
                  <c:v>2.96</c:v>
                </c:pt>
                <c:pt idx="34">
                  <c:v>2.9</c:v>
                </c:pt>
                <c:pt idx="35">
                  <c:v>2.8875000000000002</c:v>
                </c:pt>
                <c:pt idx="36">
                  <c:v>2.7349999999999999</c:v>
                </c:pt>
                <c:pt idx="37">
                  <c:v>2.6274999999999999</c:v>
                </c:pt>
                <c:pt idx="38">
                  <c:v>2.3125</c:v>
                </c:pt>
                <c:pt idx="39">
                  <c:v>2.2949999999999999</c:v>
                </c:pt>
                <c:pt idx="40">
                  <c:v>2.4550000000000001</c:v>
                </c:pt>
                <c:pt idx="41">
                  <c:v>2.4375</c:v>
                </c:pt>
                <c:pt idx="42">
                  <c:v>2.29</c:v>
                </c:pt>
                <c:pt idx="43">
                  <c:v>2.4350000000000001</c:v>
                </c:pt>
                <c:pt idx="44">
                  <c:v>2.7725</c:v>
                </c:pt>
                <c:pt idx="45">
                  <c:v>3.0649999999999999</c:v>
                </c:pt>
                <c:pt idx="46">
                  <c:v>3.0125000000000002</c:v>
                </c:pt>
                <c:pt idx="47">
                  <c:v>3.0724999999999998</c:v>
                </c:pt>
                <c:pt idx="48">
                  <c:v>3.0150000000000001</c:v>
                </c:pt>
                <c:pt idx="49">
                  <c:v>2.9249999999999998</c:v>
                </c:pt>
                <c:pt idx="50">
                  <c:v>2.8824999999999998</c:v>
                </c:pt>
                <c:pt idx="51">
                  <c:v>2.91</c:v>
                </c:pt>
                <c:pt idx="52">
                  <c:v>2.9049999999999998</c:v>
                </c:pt>
                <c:pt idx="53">
                  <c:v>2.8975</c:v>
                </c:pt>
                <c:pt idx="54">
                  <c:v>2.835</c:v>
                </c:pt>
                <c:pt idx="55">
                  <c:v>2.7925</c:v>
                </c:pt>
                <c:pt idx="56">
                  <c:v>2.7974999999999999</c:v>
                </c:pt>
                <c:pt idx="57">
                  <c:v>2.8075000000000001</c:v>
                </c:pt>
                <c:pt idx="58">
                  <c:v>2.85</c:v>
                </c:pt>
                <c:pt idx="59">
                  <c:v>2.8149999999999999</c:v>
                </c:pt>
                <c:pt idx="60">
                  <c:v>2.8075000000000001</c:v>
                </c:pt>
                <c:pt idx="61">
                  <c:v>2.8525</c:v>
                </c:pt>
                <c:pt idx="62">
                  <c:v>2.8925000000000001</c:v>
                </c:pt>
                <c:pt idx="63">
                  <c:v>2.8875000000000002</c:v>
                </c:pt>
                <c:pt idx="64">
                  <c:v>2.9049999999999998</c:v>
                </c:pt>
                <c:pt idx="65">
                  <c:v>2.8450000000000002</c:v>
                </c:pt>
                <c:pt idx="66">
                  <c:v>2.8050000000000002</c:v>
                </c:pt>
                <c:pt idx="67">
                  <c:v>2.8325</c:v>
                </c:pt>
                <c:pt idx="68">
                  <c:v>2.7749999999999999</c:v>
                </c:pt>
                <c:pt idx="69">
                  <c:v>2.7725</c:v>
                </c:pt>
                <c:pt idx="70">
                  <c:v>2.7475000000000001</c:v>
                </c:pt>
                <c:pt idx="71">
                  <c:v>2.7450000000000001</c:v>
                </c:pt>
                <c:pt idx="72">
                  <c:v>2.72</c:v>
                </c:pt>
                <c:pt idx="73">
                  <c:v>2.62</c:v>
                </c:pt>
                <c:pt idx="74">
                  <c:v>2.6549999999999998</c:v>
                </c:pt>
                <c:pt idx="75">
                  <c:v>2.665</c:v>
                </c:pt>
                <c:pt idx="76">
                  <c:v>2.8650000000000002</c:v>
                </c:pt>
                <c:pt idx="77">
                  <c:v>2.83</c:v>
                </c:pt>
                <c:pt idx="78">
                  <c:v>2.9</c:v>
                </c:pt>
                <c:pt idx="79">
                  <c:v>2.9049999999999998</c:v>
                </c:pt>
                <c:pt idx="80">
                  <c:v>2.8824999999999998</c:v>
                </c:pt>
                <c:pt idx="81">
                  <c:v>2.835</c:v>
                </c:pt>
                <c:pt idx="82">
                  <c:v>2.835</c:v>
                </c:pt>
                <c:pt idx="83">
                  <c:v>2.855</c:v>
                </c:pt>
                <c:pt idx="84">
                  <c:v>2.83</c:v>
                </c:pt>
                <c:pt idx="85">
                  <c:v>2.7549999999999999</c:v>
                </c:pt>
                <c:pt idx="86">
                  <c:v>2.8125</c:v>
                </c:pt>
                <c:pt idx="87">
                  <c:v>2.8925000000000001</c:v>
                </c:pt>
                <c:pt idx="88">
                  <c:v>2.8624999999999998</c:v>
                </c:pt>
                <c:pt idx="89">
                  <c:v>2.6949999999999998</c:v>
                </c:pt>
                <c:pt idx="90">
                  <c:v>2.77</c:v>
                </c:pt>
                <c:pt idx="91">
                  <c:v>2.855</c:v>
                </c:pt>
                <c:pt idx="92">
                  <c:v>2.8650000000000002</c:v>
                </c:pt>
                <c:pt idx="93">
                  <c:v>2.9075000000000002</c:v>
                </c:pt>
                <c:pt idx="94">
                  <c:v>2.9575</c:v>
                </c:pt>
                <c:pt idx="95">
                  <c:v>3.14</c:v>
                </c:pt>
                <c:pt idx="96">
                  <c:v>3.2174999999999998</c:v>
                </c:pt>
                <c:pt idx="97">
                  <c:v>3.2675000000000001</c:v>
                </c:pt>
                <c:pt idx="98">
                  <c:v>3.3650000000000002</c:v>
                </c:pt>
                <c:pt idx="99">
                  <c:v>3.4024999999999999</c:v>
                </c:pt>
                <c:pt idx="100">
                  <c:v>3.4325000000000001</c:v>
                </c:pt>
                <c:pt idx="101">
                  <c:v>3.4925000000000002</c:v>
                </c:pt>
                <c:pt idx="102">
                  <c:v>3.5924999999999998</c:v>
                </c:pt>
                <c:pt idx="103">
                  <c:v>3.5874999999999999</c:v>
                </c:pt>
                <c:pt idx="104">
                  <c:v>3.6225000000000001</c:v>
                </c:pt>
                <c:pt idx="105">
                  <c:v>3.5550000000000002</c:v>
                </c:pt>
                <c:pt idx="106">
                  <c:v>3.4525000000000001</c:v>
                </c:pt>
                <c:pt idx="107">
                  <c:v>3.4649999999999999</c:v>
                </c:pt>
                <c:pt idx="108">
                  <c:v>3.58</c:v>
                </c:pt>
                <c:pt idx="109">
                  <c:v>3.5825</c:v>
                </c:pt>
                <c:pt idx="110">
                  <c:v>3.5874999999999999</c:v>
                </c:pt>
                <c:pt idx="111">
                  <c:v>3.5474999999999999</c:v>
                </c:pt>
                <c:pt idx="112">
                  <c:v>3.57</c:v>
                </c:pt>
                <c:pt idx="113">
                  <c:v>3.6074999999999999</c:v>
                </c:pt>
                <c:pt idx="114">
                  <c:v>3.64</c:v>
                </c:pt>
                <c:pt idx="115">
                  <c:v>3.4950000000000001</c:v>
                </c:pt>
                <c:pt idx="116">
                  <c:v>3.4674999999999998</c:v>
                </c:pt>
                <c:pt idx="117">
                  <c:v>3.4175</c:v>
                </c:pt>
                <c:pt idx="118">
                  <c:v>3.41</c:v>
                </c:pt>
                <c:pt idx="119">
                  <c:v>3.5674999999999999</c:v>
                </c:pt>
                <c:pt idx="120">
                  <c:v>3.42</c:v>
                </c:pt>
                <c:pt idx="121">
                  <c:v>3.5474999999999999</c:v>
                </c:pt>
                <c:pt idx="122">
                  <c:v>3.6524999999999999</c:v>
                </c:pt>
                <c:pt idx="123">
                  <c:v>3.5924999999999998</c:v>
                </c:pt>
                <c:pt idx="124">
                  <c:v>3.605</c:v>
                </c:pt>
                <c:pt idx="125">
                  <c:v>3.6974999999999998</c:v>
                </c:pt>
                <c:pt idx="126">
                  <c:v>3.7124999999999999</c:v>
                </c:pt>
                <c:pt idx="127">
                  <c:v>3.38</c:v>
                </c:pt>
                <c:pt idx="128">
                  <c:v>3.3475000000000001</c:v>
                </c:pt>
                <c:pt idx="129">
                  <c:v>3.1875</c:v>
                </c:pt>
                <c:pt idx="130">
                  <c:v>3.1274999999999999</c:v>
                </c:pt>
                <c:pt idx="131">
                  <c:v>3.02</c:v>
                </c:pt>
                <c:pt idx="132">
                  <c:v>3.0024999999999999</c:v>
                </c:pt>
                <c:pt idx="133">
                  <c:v>2.9725000000000001</c:v>
                </c:pt>
                <c:pt idx="134">
                  <c:v>2.95</c:v>
                </c:pt>
                <c:pt idx="135">
                  <c:v>2.99</c:v>
                </c:pt>
                <c:pt idx="136">
                  <c:v>3.0150000000000001</c:v>
                </c:pt>
                <c:pt idx="137">
                  <c:v>3.0924999999999998</c:v>
                </c:pt>
                <c:pt idx="138">
                  <c:v>3.0924999999999998</c:v>
                </c:pt>
                <c:pt idx="139">
                  <c:v>3.0474999999999999</c:v>
                </c:pt>
                <c:pt idx="140">
                  <c:v>3.0674999999999999</c:v>
                </c:pt>
                <c:pt idx="141">
                  <c:v>2.9750000000000001</c:v>
                </c:pt>
                <c:pt idx="142">
                  <c:v>2.7374999999999998</c:v>
                </c:pt>
                <c:pt idx="143">
                  <c:v>2.7650000000000001</c:v>
                </c:pt>
                <c:pt idx="144">
                  <c:v>2.6974999999999998</c:v>
                </c:pt>
                <c:pt idx="145">
                  <c:v>2.7574999999999998</c:v>
                </c:pt>
                <c:pt idx="146">
                  <c:v>2.69</c:v>
                </c:pt>
                <c:pt idx="147">
                  <c:v>2.6949999999999998</c:v>
                </c:pt>
                <c:pt idx="148">
                  <c:v>2.6625000000000001</c:v>
                </c:pt>
                <c:pt idx="149">
                  <c:v>2.6074999999999999</c:v>
                </c:pt>
                <c:pt idx="150">
                  <c:v>2.68</c:v>
                </c:pt>
                <c:pt idx="151">
                  <c:v>2.7149999999999999</c:v>
                </c:pt>
                <c:pt idx="152">
                  <c:v>2.6675</c:v>
                </c:pt>
                <c:pt idx="153">
                  <c:v>2.75</c:v>
                </c:pt>
                <c:pt idx="154">
                  <c:v>2.7850000000000001</c:v>
                </c:pt>
                <c:pt idx="155">
                  <c:v>2.8275000000000001</c:v>
                </c:pt>
                <c:pt idx="156">
                  <c:v>2.87</c:v>
                </c:pt>
                <c:pt idx="157">
                  <c:v>2.93</c:v>
                </c:pt>
                <c:pt idx="158">
                  <c:v>2.895</c:v>
                </c:pt>
                <c:pt idx="159">
                  <c:v>3.0074999999999998</c:v>
                </c:pt>
                <c:pt idx="160">
                  <c:v>2.99</c:v>
                </c:pt>
                <c:pt idx="161">
                  <c:v>2.9775</c:v>
                </c:pt>
                <c:pt idx="162">
                  <c:v>2.9775</c:v>
                </c:pt>
                <c:pt idx="163">
                  <c:v>3.0375000000000001</c:v>
                </c:pt>
                <c:pt idx="164">
                  <c:v>3.125</c:v>
                </c:pt>
                <c:pt idx="165">
                  <c:v>3.165</c:v>
                </c:pt>
                <c:pt idx="166">
                  <c:v>3.1825000000000001</c:v>
                </c:pt>
                <c:pt idx="167">
                  <c:v>3.2574999999999998</c:v>
                </c:pt>
                <c:pt idx="168">
                  <c:v>3.2650000000000001</c:v>
                </c:pt>
                <c:pt idx="169">
                  <c:v>3.2250000000000001</c:v>
                </c:pt>
                <c:pt idx="170">
                  <c:v>3.27</c:v>
                </c:pt>
                <c:pt idx="171">
                  <c:v>3.3050000000000002</c:v>
                </c:pt>
                <c:pt idx="172">
                  <c:v>3.3025000000000002</c:v>
                </c:pt>
                <c:pt idx="173">
                  <c:v>3.2725</c:v>
                </c:pt>
                <c:pt idx="174">
                  <c:v>3.3475000000000001</c:v>
                </c:pt>
                <c:pt idx="175">
                  <c:v>3.4849999999999999</c:v>
                </c:pt>
                <c:pt idx="176">
                  <c:v>3.4874999999999998</c:v>
                </c:pt>
                <c:pt idx="177">
                  <c:v>3.51</c:v>
                </c:pt>
                <c:pt idx="178">
                  <c:v>3.6875</c:v>
                </c:pt>
                <c:pt idx="179">
                  <c:v>3.5750000000000002</c:v>
                </c:pt>
                <c:pt idx="180">
                  <c:v>3.6974999999999998</c:v>
                </c:pt>
                <c:pt idx="181">
                  <c:v>3.7149999999999999</c:v>
                </c:pt>
                <c:pt idx="182">
                  <c:v>3.915</c:v>
                </c:pt>
                <c:pt idx="183">
                  <c:v>3.9049999999999998</c:v>
                </c:pt>
                <c:pt idx="184">
                  <c:v>3.7925</c:v>
                </c:pt>
                <c:pt idx="185">
                  <c:v>3.7075</c:v>
                </c:pt>
                <c:pt idx="186">
                  <c:v>3.7625000000000002</c:v>
                </c:pt>
                <c:pt idx="187">
                  <c:v>3.835</c:v>
                </c:pt>
                <c:pt idx="188">
                  <c:v>3.8925000000000001</c:v>
                </c:pt>
                <c:pt idx="189">
                  <c:v>3.9049999999999998</c:v>
                </c:pt>
                <c:pt idx="190">
                  <c:v>3.8275000000000001</c:v>
                </c:pt>
                <c:pt idx="191">
                  <c:v>3.87</c:v>
                </c:pt>
                <c:pt idx="192">
                  <c:v>3.74</c:v>
                </c:pt>
                <c:pt idx="193">
                  <c:v>3.7725</c:v>
                </c:pt>
                <c:pt idx="194">
                  <c:v>3.7825000000000002</c:v>
                </c:pt>
                <c:pt idx="195">
                  <c:v>3.9525000000000001</c:v>
                </c:pt>
                <c:pt idx="196">
                  <c:v>3.9750000000000001</c:v>
                </c:pt>
                <c:pt idx="197">
                  <c:v>4.0149999999999997</c:v>
                </c:pt>
                <c:pt idx="198">
                  <c:v>4.0125000000000002</c:v>
                </c:pt>
                <c:pt idx="199">
                  <c:v>3.9525000000000001</c:v>
                </c:pt>
                <c:pt idx="200">
                  <c:v>4.0149999999999997</c:v>
                </c:pt>
                <c:pt idx="201">
                  <c:v>4.0199999999999996</c:v>
                </c:pt>
                <c:pt idx="202">
                  <c:v>4.1150000000000002</c:v>
                </c:pt>
                <c:pt idx="203">
                  <c:v>4.2474999999999996</c:v>
                </c:pt>
                <c:pt idx="204">
                  <c:v>4.3425000000000002</c:v>
                </c:pt>
                <c:pt idx="205">
                  <c:v>4.4800000000000004</c:v>
                </c:pt>
                <c:pt idx="206">
                  <c:v>4.6074999999999999</c:v>
                </c:pt>
                <c:pt idx="207">
                  <c:v>4.5149999999999997</c:v>
                </c:pt>
                <c:pt idx="208">
                  <c:v>4.5999999999999996</c:v>
                </c:pt>
                <c:pt idx="209">
                  <c:v>4.5525000000000002</c:v>
                </c:pt>
                <c:pt idx="210">
                  <c:v>4.6624999999999996</c:v>
                </c:pt>
                <c:pt idx="211">
                  <c:v>4.79</c:v>
                </c:pt>
                <c:pt idx="212">
                  <c:v>4.8</c:v>
                </c:pt>
                <c:pt idx="213">
                  <c:v>5.1349999999999998</c:v>
                </c:pt>
                <c:pt idx="214">
                  <c:v>5.21</c:v>
                </c:pt>
                <c:pt idx="215">
                  <c:v>5.18</c:v>
                </c:pt>
                <c:pt idx="216">
                  <c:v>5.22</c:v>
                </c:pt>
                <c:pt idx="217">
                  <c:v>5.1825000000000001</c:v>
                </c:pt>
                <c:pt idx="218">
                  <c:v>5.26</c:v>
                </c:pt>
                <c:pt idx="219">
                  <c:v>5.49</c:v>
                </c:pt>
                <c:pt idx="220">
                  <c:v>5.7074999999999996</c:v>
                </c:pt>
                <c:pt idx="221">
                  <c:v>5.93</c:v>
                </c:pt>
                <c:pt idx="222">
                  <c:v>6.1524999999999999</c:v>
                </c:pt>
                <c:pt idx="223">
                  <c:v>6.375</c:v>
                </c:pt>
                <c:pt idx="224">
                  <c:v>6.1974999999999998</c:v>
                </c:pt>
                <c:pt idx="225">
                  <c:v>6.6875</c:v>
                </c:pt>
                <c:pt idx="226">
                  <c:v>6.8449999999999998</c:v>
                </c:pt>
                <c:pt idx="227">
                  <c:v>6.7625000000000002</c:v>
                </c:pt>
                <c:pt idx="228">
                  <c:v>6.5975000000000001</c:v>
                </c:pt>
                <c:pt idx="229">
                  <c:v>6.67</c:v>
                </c:pt>
                <c:pt idx="230">
                  <c:v>6.62</c:v>
                </c:pt>
                <c:pt idx="231">
                  <c:v>6.7374999999999998</c:v>
                </c:pt>
                <c:pt idx="232">
                  <c:v>7.1725000000000003</c:v>
                </c:pt>
                <c:pt idx="233">
                  <c:v>7.0449999999999999</c:v>
                </c:pt>
                <c:pt idx="234">
                  <c:v>7.18</c:v>
                </c:pt>
                <c:pt idx="235">
                  <c:v>6.4824999999999999</c:v>
                </c:pt>
                <c:pt idx="236">
                  <c:v>6.4924999999999997</c:v>
                </c:pt>
                <c:pt idx="237">
                  <c:v>6.3825000000000003</c:v>
                </c:pt>
                <c:pt idx="238">
                  <c:v>6.7</c:v>
                </c:pt>
                <c:pt idx="239">
                  <c:v>6.59</c:v>
                </c:pt>
                <c:pt idx="240">
                  <c:v>6.6449999999999996</c:v>
                </c:pt>
                <c:pt idx="241">
                  <c:v>6.6</c:v>
                </c:pt>
                <c:pt idx="242">
                  <c:v>5.9574999999999996</c:v>
                </c:pt>
                <c:pt idx="243">
                  <c:v>5.2949999999999999</c:v>
                </c:pt>
                <c:pt idx="244">
                  <c:v>4.7074999999999996</c:v>
                </c:pt>
                <c:pt idx="245">
                  <c:v>4.7725</c:v>
                </c:pt>
                <c:pt idx="246">
                  <c:v>4.3674999999999997</c:v>
                </c:pt>
                <c:pt idx="247">
                  <c:v>4.1150000000000002</c:v>
                </c:pt>
                <c:pt idx="248">
                  <c:v>3.8050000000000002</c:v>
                </c:pt>
                <c:pt idx="249">
                  <c:v>3.7925</c:v>
                </c:pt>
                <c:pt idx="250">
                  <c:v>3.5425</c:v>
                </c:pt>
                <c:pt idx="251">
                  <c:v>3.6074999999999999</c:v>
                </c:pt>
                <c:pt idx="252">
                  <c:v>3.61</c:v>
                </c:pt>
                <c:pt idx="253">
                  <c:v>3.6274999999999999</c:v>
                </c:pt>
                <c:pt idx="254">
                  <c:v>3.5425</c:v>
                </c:pt>
                <c:pt idx="255">
                  <c:v>3.5449999999999999</c:v>
                </c:pt>
                <c:pt idx="256">
                  <c:v>3.5249999999999999</c:v>
                </c:pt>
                <c:pt idx="257">
                  <c:v>3.5649999999999999</c:v>
                </c:pt>
                <c:pt idx="258">
                  <c:v>3.5074999999999998</c:v>
                </c:pt>
                <c:pt idx="259">
                  <c:v>3.4950000000000001</c:v>
                </c:pt>
                <c:pt idx="260">
                  <c:v>3.5724999999999998</c:v>
                </c:pt>
                <c:pt idx="261">
                  <c:v>3.5924999999999998</c:v>
                </c:pt>
                <c:pt idx="262">
                  <c:v>3.58</c:v>
                </c:pt>
                <c:pt idx="263">
                  <c:v>3.4950000000000001</c:v>
                </c:pt>
                <c:pt idx="264">
                  <c:v>3.4449999999999998</c:v>
                </c:pt>
                <c:pt idx="265">
                  <c:v>3.47</c:v>
                </c:pt>
                <c:pt idx="266">
                  <c:v>3.6724999999999999</c:v>
                </c:pt>
                <c:pt idx="267">
                  <c:v>3.8125</c:v>
                </c:pt>
                <c:pt idx="268">
                  <c:v>3.9474999999999998</c:v>
                </c:pt>
                <c:pt idx="269">
                  <c:v>3.9175</c:v>
                </c:pt>
                <c:pt idx="270">
                  <c:v>3.8650000000000002</c:v>
                </c:pt>
                <c:pt idx="271">
                  <c:v>4</c:v>
                </c:pt>
                <c:pt idx="272">
                  <c:v>3.9325000000000001</c:v>
                </c:pt>
                <c:pt idx="273">
                  <c:v>3.9624999999999999</c:v>
                </c:pt>
                <c:pt idx="274">
                  <c:v>3.9224999999999999</c:v>
                </c:pt>
                <c:pt idx="275">
                  <c:v>3.8325</c:v>
                </c:pt>
                <c:pt idx="276">
                  <c:v>3.8125</c:v>
                </c:pt>
                <c:pt idx="277">
                  <c:v>3.73</c:v>
                </c:pt>
                <c:pt idx="278">
                  <c:v>3.73</c:v>
                </c:pt>
                <c:pt idx="279">
                  <c:v>3.605</c:v>
                </c:pt>
                <c:pt idx="280">
                  <c:v>3.59</c:v>
                </c:pt>
                <c:pt idx="281">
                  <c:v>3.59</c:v>
                </c:pt>
                <c:pt idx="282">
                  <c:v>3.61</c:v>
                </c:pt>
                <c:pt idx="283">
                  <c:v>3.5</c:v>
                </c:pt>
                <c:pt idx="284">
                  <c:v>3.355</c:v>
                </c:pt>
                <c:pt idx="285">
                  <c:v>3.1924999999999999</c:v>
                </c:pt>
                <c:pt idx="286">
                  <c:v>3.36</c:v>
                </c:pt>
                <c:pt idx="287">
                  <c:v>3.3025000000000002</c:v>
                </c:pt>
                <c:pt idx="288">
                  <c:v>3.355</c:v>
                </c:pt>
                <c:pt idx="289">
                  <c:v>3.4624999999999999</c:v>
                </c:pt>
                <c:pt idx="290">
                  <c:v>3.3224999999999998</c:v>
                </c:pt>
                <c:pt idx="291">
                  <c:v>3.4075000000000002</c:v>
                </c:pt>
                <c:pt idx="292">
                  <c:v>3.5474999999999999</c:v>
                </c:pt>
                <c:pt idx="293">
                  <c:v>3.6724999999999999</c:v>
                </c:pt>
                <c:pt idx="294">
                  <c:v>3.83</c:v>
                </c:pt>
                <c:pt idx="295">
                  <c:v>4.1074999999999999</c:v>
                </c:pt>
                <c:pt idx="296">
                  <c:v>4.0575000000000001</c:v>
                </c:pt>
                <c:pt idx="297">
                  <c:v>3.9874999999999998</c:v>
                </c:pt>
                <c:pt idx="298">
                  <c:v>4.0774999999999997</c:v>
                </c:pt>
                <c:pt idx="299">
                  <c:v>4.1550000000000002</c:v>
                </c:pt>
                <c:pt idx="300">
                  <c:v>4.0049999999999999</c:v>
                </c:pt>
                <c:pt idx="301">
                  <c:v>4.0250000000000004</c:v>
                </c:pt>
                <c:pt idx="302">
                  <c:v>4.0025000000000004</c:v>
                </c:pt>
                <c:pt idx="303">
                  <c:v>3.9575</c:v>
                </c:pt>
                <c:pt idx="304">
                  <c:v>3.9775</c:v>
                </c:pt>
                <c:pt idx="305">
                  <c:v>3.9275000000000002</c:v>
                </c:pt>
                <c:pt idx="306">
                  <c:v>3.85</c:v>
                </c:pt>
                <c:pt idx="307">
                  <c:v>3.79</c:v>
                </c:pt>
                <c:pt idx="308">
                  <c:v>3.6575000000000002</c:v>
                </c:pt>
                <c:pt idx="309">
                  <c:v>3.5825</c:v>
                </c:pt>
                <c:pt idx="310">
                  <c:v>3.6225000000000001</c:v>
                </c:pt>
                <c:pt idx="311">
                  <c:v>3.6074999999999999</c:v>
                </c:pt>
                <c:pt idx="312">
                  <c:v>3.5425</c:v>
                </c:pt>
                <c:pt idx="313">
                  <c:v>3.7450000000000001</c:v>
                </c:pt>
                <c:pt idx="314">
                  <c:v>3.82</c:v>
                </c:pt>
                <c:pt idx="315">
                  <c:v>3.8250000000000002</c:v>
                </c:pt>
                <c:pt idx="316">
                  <c:v>3.7850000000000001</c:v>
                </c:pt>
                <c:pt idx="317">
                  <c:v>3.7749999999999999</c:v>
                </c:pt>
                <c:pt idx="318">
                  <c:v>3.7124999999999999</c:v>
                </c:pt>
                <c:pt idx="319">
                  <c:v>3.7225000000000001</c:v>
                </c:pt>
                <c:pt idx="320">
                  <c:v>3.7625000000000002</c:v>
                </c:pt>
                <c:pt idx="321">
                  <c:v>3.6924999999999999</c:v>
                </c:pt>
                <c:pt idx="322">
                  <c:v>3.6375000000000002</c:v>
                </c:pt>
                <c:pt idx="323">
                  <c:v>3.6274999999999999</c:v>
                </c:pt>
                <c:pt idx="324">
                  <c:v>3.4049999999999998</c:v>
                </c:pt>
                <c:pt idx="325">
                  <c:v>3.3525</c:v>
                </c:pt>
                <c:pt idx="326">
                  <c:v>3.4125000000000001</c:v>
                </c:pt>
                <c:pt idx="327">
                  <c:v>3.4075000000000002</c:v>
                </c:pt>
                <c:pt idx="328">
                  <c:v>3.4049999999999998</c:v>
                </c:pt>
                <c:pt idx="329">
                  <c:v>3.3525</c:v>
                </c:pt>
                <c:pt idx="330">
                  <c:v>3.3450000000000002</c:v>
                </c:pt>
                <c:pt idx="331">
                  <c:v>3.3475000000000001</c:v>
                </c:pt>
                <c:pt idx="332">
                  <c:v>3.2625000000000002</c:v>
                </c:pt>
                <c:pt idx="333">
                  <c:v>3.0750000000000002</c:v>
                </c:pt>
                <c:pt idx="334">
                  <c:v>3.05</c:v>
                </c:pt>
                <c:pt idx="335">
                  <c:v>3.06</c:v>
                </c:pt>
                <c:pt idx="336">
                  <c:v>3.05</c:v>
                </c:pt>
                <c:pt idx="337">
                  <c:v>3.01</c:v>
                </c:pt>
                <c:pt idx="338">
                  <c:v>2.98</c:v>
                </c:pt>
                <c:pt idx="339">
                  <c:v>2.99</c:v>
                </c:pt>
                <c:pt idx="340">
                  <c:v>2.92</c:v>
                </c:pt>
                <c:pt idx="341">
                  <c:v>2.95</c:v>
                </c:pt>
                <c:pt idx="342">
                  <c:v>2.89</c:v>
                </c:pt>
                <c:pt idx="343">
                  <c:v>2.86</c:v>
                </c:pt>
                <c:pt idx="344">
                  <c:v>2.73</c:v>
                </c:pt>
                <c:pt idx="345">
                  <c:v>2.81</c:v>
                </c:pt>
                <c:pt idx="346">
                  <c:v>2.8</c:v>
                </c:pt>
                <c:pt idx="347">
                  <c:v>2.84</c:v>
                </c:pt>
                <c:pt idx="348">
                  <c:v>2.8</c:v>
                </c:pt>
                <c:pt idx="349">
                  <c:v>2.82</c:v>
                </c:pt>
                <c:pt idx="350">
                  <c:v>2.78</c:v>
                </c:pt>
                <c:pt idx="351">
                  <c:v>2.77</c:v>
                </c:pt>
                <c:pt idx="352">
                  <c:v>2.74</c:v>
                </c:pt>
                <c:pt idx="353">
                  <c:v>2.7</c:v>
                </c:pt>
                <c:pt idx="354">
                  <c:v>2.74</c:v>
                </c:pt>
                <c:pt idx="355">
                  <c:v>2.76</c:v>
                </c:pt>
                <c:pt idx="356">
                  <c:v>2.82</c:v>
                </c:pt>
                <c:pt idx="357">
                  <c:v>2.75</c:v>
                </c:pt>
                <c:pt idx="358">
                  <c:v>2.77</c:v>
                </c:pt>
                <c:pt idx="359">
                  <c:v>2.7675000000000001</c:v>
                </c:pt>
                <c:pt idx="360">
                  <c:v>2.7825000000000002</c:v>
                </c:pt>
                <c:pt idx="361">
                  <c:v>2.71</c:v>
                </c:pt>
                <c:pt idx="362">
                  <c:v>2.7925</c:v>
                </c:pt>
                <c:pt idx="363">
                  <c:v>2.73</c:v>
                </c:pt>
                <c:pt idx="364">
                  <c:v>2.7625000000000002</c:v>
                </c:pt>
                <c:pt idx="365">
                  <c:v>2.77</c:v>
                </c:pt>
                <c:pt idx="366">
                  <c:v>2.81</c:v>
                </c:pt>
                <c:pt idx="367">
                  <c:v>2.7749999999999999</c:v>
                </c:pt>
                <c:pt idx="368">
                  <c:v>2.7749999999999999</c:v>
                </c:pt>
                <c:pt idx="369">
                  <c:v>2.6775000000000002</c:v>
                </c:pt>
                <c:pt idx="370">
                  <c:v>2.76</c:v>
                </c:pt>
                <c:pt idx="371">
                  <c:v>2.8774999999999999</c:v>
                </c:pt>
                <c:pt idx="372">
                  <c:v>2.94</c:v>
                </c:pt>
                <c:pt idx="373">
                  <c:v>2.9975000000000001</c:v>
                </c:pt>
                <c:pt idx="374">
                  <c:v>2.92</c:v>
                </c:pt>
                <c:pt idx="375">
                  <c:v>2.84</c:v>
                </c:pt>
                <c:pt idx="376">
                  <c:v>2.91</c:v>
                </c:pt>
                <c:pt idx="377">
                  <c:v>3.0024999999999999</c:v>
                </c:pt>
                <c:pt idx="378">
                  <c:v>2.9125000000000001</c:v>
                </c:pt>
                <c:pt idx="379">
                  <c:v>2.91</c:v>
                </c:pt>
                <c:pt idx="380">
                  <c:v>2.9175</c:v>
                </c:pt>
                <c:pt idx="381">
                  <c:v>2.8849999999999998</c:v>
                </c:pt>
                <c:pt idx="382">
                  <c:v>2.8450000000000002</c:v>
                </c:pt>
                <c:pt idx="383">
                  <c:v>2.8075000000000001</c:v>
                </c:pt>
                <c:pt idx="384">
                  <c:v>2.7974999999999999</c:v>
                </c:pt>
                <c:pt idx="385">
                  <c:v>2.8325</c:v>
                </c:pt>
                <c:pt idx="386">
                  <c:v>2.7675000000000001</c:v>
                </c:pt>
                <c:pt idx="387">
                  <c:v>2.6475</c:v>
                </c:pt>
                <c:pt idx="388">
                  <c:v>2.4525000000000001</c:v>
                </c:pt>
                <c:pt idx="389">
                  <c:v>2.4525000000000001</c:v>
                </c:pt>
                <c:pt idx="390">
                  <c:v>2.7450000000000001</c:v>
                </c:pt>
                <c:pt idx="391">
                  <c:v>2.6825000000000001</c:v>
                </c:pt>
                <c:pt idx="392">
                  <c:v>2.8849999999999998</c:v>
                </c:pt>
                <c:pt idx="393">
                  <c:v>2.76</c:v>
                </c:pt>
                <c:pt idx="394">
                  <c:v>2.7725</c:v>
                </c:pt>
                <c:pt idx="395">
                  <c:v>2.8025000000000002</c:v>
                </c:pt>
                <c:pt idx="396">
                  <c:v>2.9249999999999998</c:v>
                </c:pt>
                <c:pt idx="397">
                  <c:v>2.8525</c:v>
                </c:pt>
                <c:pt idx="398">
                  <c:v>2.8275000000000001</c:v>
                </c:pt>
                <c:pt idx="399">
                  <c:v>2.8125</c:v>
                </c:pt>
                <c:pt idx="400">
                  <c:v>2.7749999999999999</c:v>
                </c:pt>
                <c:pt idx="401">
                  <c:v>2.5350000000000001</c:v>
                </c:pt>
                <c:pt idx="402">
                  <c:v>2.5924999999999998</c:v>
                </c:pt>
                <c:pt idx="403">
                  <c:v>2.67</c:v>
                </c:pt>
                <c:pt idx="404">
                  <c:v>2.67</c:v>
                </c:pt>
                <c:pt idx="405">
                  <c:v>2.6850000000000001</c:v>
                </c:pt>
                <c:pt idx="406">
                  <c:v>2.6425000000000001</c:v>
                </c:pt>
                <c:pt idx="407">
                  <c:v>2.6225000000000001</c:v>
                </c:pt>
                <c:pt idx="408">
                  <c:v>2.6575000000000002</c:v>
                </c:pt>
                <c:pt idx="409">
                  <c:v>2.64</c:v>
                </c:pt>
                <c:pt idx="410">
                  <c:v>2.6074999999999999</c:v>
                </c:pt>
                <c:pt idx="411">
                  <c:v>2.64</c:v>
                </c:pt>
                <c:pt idx="412">
                  <c:v>2.6675</c:v>
                </c:pt>
                <c:pt idx="413">
                  <c:v>2.67</c:v>
                </c:pt>
                <c:pt idx="414">
                  <c:v>2.6949999999999998</c:v>
                </c:pt>
                <c:pt idx="415">
                  <c:v>2.79</c:v>
                </c:pt>
                <c:pt idx="416">
                  <c:v>2.8025000000000002</c:v>
                </c:pt>
                <c:pt idx="417">
                  <c:v>2.7850000000000001</c:v>
                </c:pt>
                <c:pt idx="418">
                  <c:v>2.7725</c:v>
                </c:pt>
                <c:pt idx="419">
                  <c:v>2.7925</c:v>
                </c:pt>
                <c:pt idx="420">
                  <c:v>2.78</c:v>
                </c:pt>
                <c:pt idx="421">
                  <c:v>2.79</c:v>
                </c:pt>
                <c:pt idx="422">
                  <c:v>2.855</c:v>
                </c:pt>
                <c:pt idx="423">
                  <c:v>2.8925000000000001</c:v>
                </c:pt>
                <c:pt idx="424">
                  <c:v>3.0325000000000002</c:v>
                </c:pt>
                <c:pt idx="425">
                  <c:v>2.9449999999999998</c:v>
                </c:pt>
                <c:pt idx="426">
                  <c:v>2.96</c:v>
                </c:pt>
                <c:pt idx="427">
                  <c:v>2.8925000000000001</c:v>
                </c:pt>
                <c:pt idx="428">
                  <c:v>2.8374999999999999</c:v>
                </c:pt>
                <c:pt idx="429">
                  <c:v>2.8424999999999998</c:v>
                </c:pt>
                <c:pt idx="430">
                  <c:v>2.86</c:v>
                </c:pt>
                <c:pt idx="431">
                  <c:v>3.0575000000000001</c:v>
                </c:pt>
                <c:pt idx="432">
                  <c:v>3.0325000000000002</c:v>
                </c:pt>
                <c:pt idx="433">
                  <c:v>2.9750000000000001</c:v>
                </c:pt>
                <c:pt idx="434">
                  <c:v>2.9350000000000001</c:v>
                </c:pt>
                <c:pt idx="435">
                  <c:v>2.89</c:v>
                </c:pt>
                <c:pt idx="436">
                  <c:v>2.7675000000000001</c:v>
                </c:pt>
                <c:pt idx="437">
                  <c:v>2.6724999999999999</c:v>
                </c:pt>
                <c:pt idx="438">
                  <c:v>2.5950000000000002</c:v>
                </c:pt>
                <c:pt idx="439">
                  <c:v>2.5074999999999998</c:v>
                </c:pt>
                <c:pt idx="440">
                  <c:v>2.4325000000000001</c:v>
                </c:pt>
                <c:pt idx="441">
                  <c:v>2.375</c:v>
                </c:pt>
                <c:pt idx="442">
                  <c:v>2.4525000000000001</c:v>
                </c:pt>
                <c:pt idx="443">
                  <c:v>2.4024999999999999</c:v>
                </c:pt>
                <c:pt idx="444">
                  <c:v>2.4624999999999999</c:v>
                </c:pt>
                <c:pt idx="445">
                  <c:v>2.4474999999999998</c:v>
                </c:pt>
                <c:pt idx="446">
                  <c:v>2.46</c:v>
                </c:pt>
                <c:pt idx="447">
                  <c:v>2.4649999999999999</c:v>
                </c:pt>
                <c:pt idx="448">
                  <c:v>2.5924999999999998</c:v>
                </c:pt>
                <c:pt idx="449">
                  <c:v>2.63</c:v>
                </c:pt>
                <c:pt idx="450">
                  <c:v>2.5525000000000002</c:v>
                </c:pt>
                <c:pt idx="451">
                  <c:v>2.59</c:v>
                </c:pt>
                <c:pt idx="452">
                  <c:v>2.6425000000000001</c:v>
                </c:pt>
                <c:pt idx="453">
                  <c:v>2.6825000000000001</c:v>
                </c:pt>
                <c:pt idx="454">
                  <c:v>2.73</c:v>
                </c:pt>
                <c:pt idx="455">
                  <c:v>2.7025000000000001</c:v>
                </c:pt>
                <c:pt idx="456">
                  <c:v>2.6575000000000002</c:v>
                </c:pt>
                <c:pt idx="457">
                  <c:v>2.8824999999999998</c:v>
                </c:pt>
                <c:pt idx="458">
                  <c:v>2.895</c:v>
                </c:pt>
                <c:pt idx="459">
                  <c:v>3.0975000000000001</c:v>
                </c:pt>
                <c:pt idx="460">
                  <c:v>3.2324999999999999</c:v>
                </c:pt>
                <c:pt idx="461">
                  <c:v>3.24</c:v>
                </c:pt>
                <c:pt idx="462">
                  <c:v>3.2124999999999999</c:v>
                </c:pt>
                <c:pt idx="463">
                  <c:v>3.2075</c:v>
                </c:pt>
                <c:pt idx="464">
                  <c:v>3.2925</c:v>
                </c:pt>
                <c:pt idx="465">
                  <c:v>3.3675000000000002</c:v>
                </c:pt>
                <c:pt idx="466">
                  <c:v>3.335</c:v>
                </c:pt>
                <c:pt idx="467">
                  <c:v>3.2425000000000002</c:v>
                </c:pt>
                <c:pt idx="468">
                  <c:v>3.2</c:v>
                </c:pt>
                <c:pt idx="469">
                  <c:v>3.145</c:v>
                </c:pt>
                <c:pt idx="470">
                  <c:v>3.18</c:v>
                </c:pt>
                <c:pt idx="471">
                  <c:v>3.1524999999999999</c:v>
                </c:pt>
                <c:pt idx="472">
                  <c:v>3.145</c:v>
                </c:pt>
                <c:pt idx="473">
                  <c:v>3.1675</c:v>
                </c:pt>
                <c:pt idx="474">
                  <c:v>3.2374999999999998</c:v>
                </c:pt>
                <c:pt idx="475">
                  <c:v>3.2225000000000001</c:v>
                </c:pt>
                <c:pt idx="476">
                  <c:v>3.125</c:v>
                </c:pt>
                <c:pt idx="477">
                  <c:v>3.145</c:v>
                </c:pt>
                <c:pt idx="478">
                  <c:v>3.1324999999999998</c:v>
                </c:pt>
                <c:pt idx="479">
                  <c:v>3.1775000000000002</c:v>
                </c:pt>
                <c:pt idx="480">
                  <c:v>3.2174999999999998</c:v>
                </c:pt>
                <c:pt idx="481">
                  <c:v>3.0950000000000002</c:v>
                </c:pt>
                <c:pt idx="482">
                  <c:v>3.0425</c:v>
                </c:pt>
                <c:pt idx="483">
                  <c:v>3.1</c:v>
                </c:pt>
                <c:pt idx="484">
                  <c:v>2.9449999999999998</c:v>
                </c:pt>
                <c:pt idx="485">
                  <c:v>2.9474999999999998</c:v>
                </c:pt>
                <c:pt idx="486">
                  <c:v>2.8374999999999999</c:v>
                </c:pt>
                <c:pt idx="487">
                  <c:v>2.9125000000000001</c:v>
                </c:pt>
                <c:pt idx="488">
                  <c:v>2.8975</c:v>
                </c:pt>
                <c:pt idx="489">
                  <c:v>2.83</c:v>
                </c:pt>
                <c:pt idx="490">
                  <c:v>2.7725</c:v>
                </c:pt>
                <c:pt idx="491">
                  <c:v>2.8424999999999998</c:v>
                </c:pt>
                <c:pt idx="492">
                  <c:v>2.8975</c:v>
                </c:pt>
                <c:pt idx="493">
                  <c:v>3.0674999999999999</c:v>
                </c:pt>
                <c:pt idx="494">
                  <c:v>2.915</c:v>
                </c:pt>
                <c:pt idx="495">
                  <c:v>3.03</c:v>
                </c:pt>
                <c:pt idx="496">
                  <c:v>2.9550000000000001</c:v>
                </c:pt>
                <c:pt idx="497">
                  <c:v>3.145</c:v>
                </c:pt>
                <c:pt idx="498">
                  <c:v>3.3824999999999998</c:v>
                </c:pt>
                <c:pt idx="499">
                  <c:v>3.5525000000000002</c:v>
                </c:pt>
                <c:pt idx="500">
                  <c:v>3.5924999999999998</c:v>
                </c:pt>
                <c:pt idx="501">
                  <c:v>3.5825</c:v>
                </c:pt>
                <c:pt idx="502">
                  <c:v>3.5924999999999998</c:v>
                </c:pt>
                <c:pt idx="503">
                  <c:v>3.5225</c:v>
                </c:pt>
                <c:pt idx="504">
                  <c:v>3.4950000000000001</c:v>
                </c:pt>
                <c:pt idx="505">
                  <c:v>3.4925000000000002</c:v>
                </c:pt>
                <c:pt idx="506">
                  <c:v>3.4350000000000001</c:v>
                </c:pt>
                <c:pt idx="507">
                  <c:v>3.43</c:v>
                </c:pt>
                <c:pt idx="508">
                  <c:v>3.4550000000000001</c:v>
                </c:pt>
                <c:pt idx="509">
                  <c:v>3.4224999999999999</c:v>
                </c:pt>
                <c:pt idx="510">
                  <c:v>3.46</c:v>
                </c:pt>
                <c:pt idx="511">
                  <c:v>3.3975</c:v>
                </c:pt>
                <c:pt idx="512">
                  <c:v>3.4175</c:v>
                </c:pt>
                <c:pt idx="513">
                  <c:v>3.43</c:v>
                </c:pt>
                <c:pt idx="514">
                  <c:v>3.415</c:v>
                </c:pt>
                <c:pt idx="515">
                  <c:v>3.3424999999999998</c:v>
                </c:pt>
                <c:pt idx="516">
                  <c:v>3.29</c:v>
                </c:pt>
                <c:pt idx="517">
                  <c:v>3.2650000000000001</c:v>
                </c:pt>
                <c:pt idx="518">
                  <c:v>3.28</c:v>
                </c:pt>
                <c:pt idx="519">
                  <c:v>3.2774999999999999</c:v>
                </c:pt>
                <c:pt idx="520">
                  <c:v>3.2425000000000002</c:v>
                </c:pt>
                <c:pt idx="521">
                  <c:v>3.2149999999999999</c:v>
                </c:pt>
                <c:pt idx="522">
                  <c:v>3.145</c:v>
                </c:pt>
                <c:pt idx="523">
                  <c:v>3.1225000000000001</c:v>
                </c:pt>
                <c:pt idx="524">
                  <c:v>3.125</c:v>
                </c:pt>
                <c:pt idx="525">
                  <c:v>3.1025</c:v>
                </c:pt>
                <c:pt idx="526">
                  <c:v>3.11</c:v>
                </c:pt>
                <c:pt idx="527">
                  <c:v>3.1074999999999999</c:v>
                </c:pt>
                <c:pt idx="528">
                  <c:v>3.0825</c:v>
                </c:pt>
                <c:pt idx="529">
                  <c:v>3.0975000000000001</c:v>
                </c:pt>
                <c:pt idx="530">
                  <c:v>3.1349999999999998</c:v>
                </c:pt>
                <c:pt idx="531">
                  <c:v>3.1549999999999998</c:v>
                </c:pt>
                <c:pt idx="532">
                  <c:v>3.1274999999999999</c:v>
                </c:pt>
                <c:pt idx="533">
                  <c:v>3.1724999999999999</c:v>
                </c:pt>
                <c:pt idx="534">
                  <c:v>3.18</c:v>
                </c:pt>
                <c:pt idx="535">
                  <c:v>3.16</c:v>
                </c:pt>
                <c:pt idx="536">
                  <c:v>3.21</c:v>
                </c:pt>
                <c:pt idx="537">
                  <c:v>3.24</c:v>
                </c:pt>
                <c:pt idx="538">
                  <c:v>3.25</c:v>
                </c:pt>
                <c:pt idx="539">
                  <c:v>3.29</c:v>
                </c:pt>
                <c:pt idx="540">
                  <c:v>3.2174999999999998</c:v>
                </c:pt>
                <c:pt idx="541">
                  <c:v>3.2425000000000002</c:v>
                </c:pt>
                <c:pt idx="542">
                  <c:v>3.3025000000000002</c:v>
                </c:pt>
                <c:pt idx="543">
                  <c:v>3.49</c:v>
                </c:pt>
                <c:pt idx="544">
                  <c:v>3.54</c:v>
                </c:pt>
                <c:pt idx="545">
                  <c:v>3.4</c:v>
                </c:pt>
                <c:pt idx="546">
                  <c:v>3.5474999999999999</c:v>
                </c:pt>
                <c:pt idx="547">
                  <c:v>3.7050000000000001</c:v>
                </c:pt>
                <c:pt idx="548">
                  <c:v>3.835</c:v>
                </c:pt>
                <c:pt idx="549">
                  <c:v>3.8025000000000002</c:v>
                </c:pt>
                <c:pt idx="550">
                  <c:v>4.1074999999999999</c:v>
                </c:pt>
                <c:pt idx="551">
                  <c:v>4.0250000000000004</c:v>
                </c:pt>
                <c:pt idx="552">
                  <c:v>4.03</c:v>
                </c:pt>
                <c:pt idx="553">
                  <c:v>4.2324999999999999</c:v>
                </c:pt>
                <c:pt idx="554">
                  <c:v>4.2125000000000004</c:v>
                </c:pt>
                <c:pt idx="555">
                  <c:v>3.9575</c:v>
                </c:pt>
                <c:pt idx="556">
                  <c:v>3.8624999999999998</c:v>
                </c:pt>
                <c:pt idx="557">
                  <c:v>3.7025000000000001</c:v>
                </c:pt>
                <c:pt idx="558">
                  <c:v>3.7174999999999998</c:v>
                </c:pt>
                <c:pt idx="559">
                  <c:v>3.9674999999999998</c:v>
                </c:pt>
                <c:pt idx="560">
                  <c:v>3.9775</c:v>
                </c:pt>
                <c:pt idx="561">
                  <c:v>3.95</c:v>
                </c:pt>
                <c:pt idx="562">
                  <c:v>3.8325</c:v>
                </c:pt>
                <c:pt idx="563">
                  <c:v>3.895</c:v>
                </c:pt>
                <c:pt idx="564">
                  <c:v>3.9525000000000001</c:v>
                </c:pt>
                <c:pt idx="565">
                  <c:v>3.89</c:v>
                </c:pt>
                <c:pt idx="566">
                  <c:v>3.8475000000000001</c:v>
                </c:pt>
                <c:pt idx="567">
                  <c:v>3.875</c:v>
                </c:pt>
                <c:pt idx="568">
                  <c:v>3.8424999999999998</c:v>
                </c:pt>
                <c:pt idx="569">
                  <c:v>3.8975</c:v>
                </c:pt>
                <c:pt idx="570">
                  <c:v>3.86</c:v>
                </c:pt>
                <c:pt idx="571">
                  <c:v>3.8224999999999998</c:v>
                </c:pt>
                <c:pt idx="572">
                  <c:v>3.7749999999999999</c:v>
                </c:pt>
                <c:pt idx="573">
                  <c:v>3.78</c:v>
                </c:pt>
                <c:pt idx="574">
                  <c:v>3.8075000000000001</c:v>
                </c:pt>
                <c:pt idx="575">
                  <c:v>3.8224999999999998</c:v>
                </c:pt>
                <c:pt idx="576">
                  <c:v>3.8275000000000001</c:v>
                </c:pt>
                <c:pt idx="577">
                  <c:v>3.7425000000000002</c:v>
                </c:pt>
                <c:pt idx="578">
                  <c:v>3.6825000000000001</c:v>
                </c:pt>
                <c:pt idx="579">
                  <c:v>3.7250000000000001</c:v>
                </c:pt>
                <c:pt idx="580">
                  <c:v>3.64</c:v>
                </c:pt>
                <c:pt idx="581">
                  <c:v>3.6150000000000002</c:v>
                </c:pt>
                <c:pt idx="582">
                  <c:v>3.5775000000000001</c:v>
                </c:pt>
                <c:pt idx="583">
                  <c:v>3.69</c:v>
                </c:pt>
                <c:pt idx="584">
                  <c:v>3.6924999999999999</c:v>
                </c:pt>
                <c:pt idx="585">
                  <c:v>3.7075</c:v>
                </c:pt>
                <c:pt idx="586">
                  <c:v>3.5975000000000001</c:v>
                </c:pt>
                <c:pt idx="587">
                  <c:v>3.55</c:v>
                </c:pt>
                <c:pt idx="588">
                  <c:v>3.67</c:v>
                </c:pt>
                <c:pt idx="589">
                  <c:v>3.6924999999999999</c:v>
                </c:pt>
                <c:pt idx="590">
                  <c:v>3.5125000000000002</c:v>
                </c:pt>
                <c:pt idx="591">
                  <c:v>3.5425</c:v>
                </c:pt>
                <c:pt idx="592">
                  <c:v>3.4874999999999998</c:v>
                </c:pt>
                <c:pt idx="593">
                  <c:v>3.5175000000000001</c:v>
                </c:pt>
                <c:pt idx="594">
                  <c:v>3.5274999999999999</c:v>
                </c:pt>
                <c:pt idx="595">
                  <c:v>3.4474999999999998</c:v>
                </c:pt>
                <c:pt idx="596">
                  <c:v>3.3975</c:v>
                </c:pt>
                <c:pt idx="597">
                  <c:v>3.3075000000000001</c:v>
                </c:pt>
                <c:pt idx="598">
                  <c:v>3.2349999999999999</c:v>
                </c:pt>
                <c:pt idx="599">
                  <c:v>3.2650000000000001</c:v>
                </c:pt>
                <c:pt idx="600">
                  <c:v>3.2675000000000001</c:v>
                </c:pt>
                <c:pt idx="601">
                  <c:v>3.3275000000000001</c:v>
                </c:pt>
                <c:pt idx="602">
                  <c:v>3.4024999999999999</c:v>
                </c:pt>
                <c:pt idx="603">
                  <c:v>3.4874999999999998</c:v>
                </c:pt>
                <c:pt idx="604">
                  <c:v>3.4874999999999998</c:v>
                </c:pt>
                <c:pt idx="605">
                  <c:v>3.63</c:v>
                </c:pt>
                <c:pt idx="606">
                  <c:v>3.48</c:v>
                </c:pt>
                <c:pt idx="607">
                  <c:v>3.46</c:v>
                </c:pt>
                <c:pt idx="608">
                  <c:v>3.4874999999999998</c:v>
                </c:pt>
                <c:pt idx="609">
                  <c:v>3.4049999999999998</c:v>
                </c:pt>
                <c:pt idx="610">
                  <c:v>3.2875000000000001</c:v>
                </c:pt>
                <c:pt idx="611">
                  <c:v>2.8925000000000001</c:v>
                </c:pt>
                <c:pt idx="612">
                  <c:v>3.05</c:v>
                </c:pt>
                <c:pt idx="613">
                  <c:v>3.05</c:v>
                </c:pt>
                <c:pt idx="614">
                  <c:v>3.0874999999999999</c:v>
                </c:pt>
                <c:pt idx="615">
                  <c:v>3.09</c:v>
                </c:pt>
                <c:pt idx="616">
                  <c:v>3.0449999999999999</c:v>
                </c:pt>
                <c:pt idx="617">
                  <c:v>3.1225000000000001</c:v>
                </c:pt>
                <c:pt idx="618">
                  <c:v>3.12</c:v>
                </c:pt>
                <c:pt idx="619">
                  <c:v>3.16</c:v>
                </c:pt>
                <c:pt idx="620">
                  <c:v>3.1274999999999999</c:v>
                </c:pt>
                <c:pt idx="621">
                  <c:v>3.0225</c:v>
                </c:pt>
                <c:pt idx="622">
                  <c:v>3.1059999999999999</c:v>
                </c:pt>
                <c:pt idx="623">
                  <c:v>3.242</c:v>
                </c:pt>
                <c:pt idx="624">
                  <c:v>3.32</c:v>
                </c:pt>
                <c:pt idx="625">
                  <c:v>3.3479999999999999</c:v>
                </c:pt>
                <c:pt idx="626">
                  <c:v>3.3359999999999999</c:v>
                </c:pt>
                <c:pt idx="627">
                  <c:v>3.46</c:v>
                </c:pt>
                <c:pt idx="628">
                  <c:v>3.4859999999999998</c:v>
                </c:pt>
                <c:pt idx="629">
                  <c:v>3.63</c:v>
                </c:pt>
                <c:pt idx="630">
                  <c:v>3.6320000000000001</c:v>
                </c:pt>
                <c:pt idx="631">
                  <c:v>3.6360000000000001</c:v>
                </c:pt>
                <c:pt idx="632">
                  <c:v>3.754</c:v>
                </c:pt>
                <c:pt idx="633">
                  <c:v>3.8159999999999998</c:v>
                </c:pt>
                <c:pt idx="634">
                  <c:v>3.9060000000000001</c:v>
                </c:pt>
                <c:pt idx="635">
                  <c:v>4.0449999999999999</c:v>
                </c:pt>
                <c:pt idx="636">
                  <c:v>3.8979999999999997</c:v>
                </c:pt>
                <c:pt idx="637">
                  <c:v>3.8139999999999992</c:v>
                </c:pt>
                <c:pt idx="638">
                  <c:v>3.9119999999999999</c:v>
                </c:pt>
                <c:pt idx="639">
                  <c:v>4.0340000000000007</c:v>
                </c:pt>
                <c:pt idx="640">
                  <c:v>3.8679999999999999</c:v>
                </c:pt>
                <c:pt idx="641">
                  <c:v>3.87</c:v>
                </c:pt>
                <c:pt idx="642">
                  <c:v>3.9939999999999998</c:v>
                </c:pt>
                <c:pt idx="643">
                  <c:v>4.1880000000000006</c:v>
                </c:pt>
                <c:pt idx="644">
                  <c:v>4.0340000000000007</c:v>
                </c:pt>
                <c:pt idx="645">
                  <c:v>3.9060000000000001</c:v>
                </c:pt>
                <c:pt idx="646">
                  <c:v>3.8340000000000005</c:v>
                </c:pt>
                <c:pt idx="647">
                  <c:v>3.76</c:v>
                </c:pt>
                <c:pt idx="648">
                  <c:v>3.6139999999999999</c:v>
                </c:pt>
                <c:pt idx="649">
                  <c:v>3.4939999999999998</c:v>
                </c:pt>
                <c:pt idx="650">
                  <c:v>3.2660000000000005</c:v>
                </c:pt>
                <c:pt idx="651">
                  <c:v>3.15</c:v>
                </c:pt>
                <c:pt idx="652">
                  <c:v>3.1659999999999995</c:v>
                </c:pt>
                <c:pt idx="653">
                  <c:v>3.1680000000000001</c:v>
                </c:pt>
                <c:pt idx="654">
                  <c:v>3.2280000000000002</c:v>
                </c:pt>
                <c:pt idx="655">
                  <c:v>3.3639999999999999</c:v>
                </c:pt>
                <c:pt idx="656">
                  <c:v>3.43</c:v>
                </c:pt>
                <c:pt idx="657">
                  <c:v>3.3574999999999999</c:v>
                </c:pt>
                <c:pt idx="658">
                  <c:v>3.32</c:v>
                </c:pt>
                <c:pt idx="659">
                  <c:v>3.2479999999999998</c:v>
                </c:pt>
                <c:pt idx="660">
                  <c:v>3.1859999999999999</c:v>
                </c:pt>
                <c:pt idx="661">
                  <c:v>2.762</c:v>
                </c:pt>
                <c:pt idx="662">
                  <c:v>2.6560000000000001</c:v>
                </c:pt>
                <c:pt idx="663">
                  <c:v>2.5979999999999999</c:v>
                </c:pt>
                <c:pt idx="664">
                  <c:v>2.504</c:v>
                </c:pt>
                <c:pt idx="665">
                  <c:v>2.4260000000000002</c:v>
                </c:pt>
                <c:pt idx="666">
                  <c:v>2.3340000000000001</c:v>
                </c:pt>
                <c:pt idx="667">
                  <c:v>2.2879999999999998</c:v>
                </c:pt>
                <c:pt idx="668">
                  <c:v>2.2640000000000002</c:v>
                </c:pt>
                <c:pt idx="669">
                  <c:v>2.2559999999999998</c:v>
                </c:pt>
                <c:pt idx="670">
                  <c:v>2.2519999999999998</c:v>
                </c:pt>
                <c:pt idx="671">
                  <c:v>2.3460000000000001</c:v>
                </c:pt>
                <c:pt idx="672">
                  <c:v>2.3650000000000002</c:v>
                </c:pt>
                <c:pt idx="673">
                  <c:v>2.3266666666666667</c:v>
                </c:pt>
                <c:pt idx="674">
                  <c:v>2.31</c:v>
                </c:pt>
                <c:pt idx="675">
                  <c:v>2.3080000000000003</c:v>
                </c:pt>
                <c:pt idx="676">
                  <c:v>2.226</c:v>
                </c:pt>
                <c:pt idx="677">
                  <c:v>2.258</c:v>
                </c:pt>
                <c:pt idx="678">
                  <c:v>2.258</c:v>
                </c:pt>
                <c:pt idx="679">
                  <c:v>2.2639999999999998</c:v>
                </c:pt>
                <c:pt idx="680">
                  <c:v>2.302</c:v>
                </c:pt>
                <c:pt idx="681">
                  <c:v>2.3879999999999999</c:v>
                </c:pt>
                <c:pt idx="682">
                  <c:v>2.4880000000000004</c:v>
                </c:pt>
                <c:pt idx="683">
                  <c:v>2.4900000000000002</c:v>
                </c:pt>
                <c:pt idx="684">
                  <c:v>2.5839999999999996</c:v>
                </c:pt>
                <c:pt idx="685">
                  <c:v>2.4775</c:v>
                </c:pt>
                <c:pt idx="686">
                  <c:v>2.4679999999999995</c:v>
                </c:pt>
                <c:pt idx="687">
                  <c:v>2.37</c:v>
                </c:pt>
                <c:pt idx="688">
                  <c:v>2.3619999999999997</c:v>
                </c:pt>
                <c:pt idx="689">
                  <c:v>2.39</c:v>
                </c:pt>
                <c:pt idx="690">
                  <c:v>2.4120000000000004</c:v>
                </c:pt>
                <c:pt idx="691">
                  <c:v>2.3419999999999996</c:v>
                </c:pt>
                <c:pt idx="692">
                  <c:v>2.3619999999999997</c:v>
                </c:pt>
                <c:pt idx="693">
                  <c:v>2.4420000000000002</c:v>
                </c:pt>
                <c:pt idx="694">
                  <c:v>2.58</c:v>
                </c:pt>
                <c:pt idx="695">
                  <c:v>2.556</c:v>
                </c:pt>
                <c:pt idx="696">
                  <c:v>2.5339999999999998</c:v>
                </c:pt>
                <c:pt idx="697">
                  <c:v>2.6139999999999999</c:v>
                </c:pt>
                <c:pt idx="698">
                  <c:v>2.6680000000000001</c:v>
                </c:pt>
                <c:pt idx="699">
                  <c:v>2.516</c:v>
                </c:pt>
                <c:pt idx="700">
                  <c:v>2.6160000000000001</c:v>
                </c:pt>
                <c:pt idx="701">
                  <c:v>2.7</c:v>
                </c:pt>
                <c:pt idx="702">
                  <c:v>2.6859999999999999</c:v>
                </c:pt>
                <c:pt idx="703">
                  <c:v>2.61</c:v>
                </c:pt>
                <c:pt idx="704">
                  <c:v>2.536</c:v>
                </c:pt>
                <c:pt idx="705">
                  <c:v>2.4859999999999998</c:v>
                </c:pt>
                <c:pt idx="706">
                  <c:v>2.4080000000000004</c:v>
                </c:pt>
                <c:pt idx="707">
                  <c:v>2.3980000000000001</c:v>
                </c:pt>
                <c:pt idx="708">
                  <c:v>2.3780000000000001</c:v>
                </c:pt>
                <c:pt idx="709">
                  <c:v>2.3424999999999998</c:v>
                </c:pt>
                <c:pt idx="710">
                  <c:v>2.2599999999999998</c:v>
                </c:pt>
                <c:pt idx="711">
                  <c:v>2.4239999999999999</c:v>
                </c:pt>
                <c:pt idx="712">
                  <c:v>2.4279999999999999</c:v>
                </c:pt>
                <c:pt idx="713">
                  <c:v>2.4539999999999997</c:v>
                </c:pt>
                <c:pt idx="714">
                  <c:v>2.448</c:v>
                </c:pt>
                <c:pt idx="715">
                  <c:v>2.4900000000000002</c:v>
                </c:pt>
                <c:pt idx="716">
                  <c:v>2.4580000000000006</c:v>
                </c:pt>
                <c:pt idx="717">
                  <c:v>2.3779999999999997</c:v>
                </c:pt>
                <c:pt idx="718">
                  <c:v>2.35</c:v>
                </c:pt>
                <c:pt idx="719">
                  <c:v>2.3380000000000001</c:v>
                </c:pt>
                <c:pt idx="720">
                  <c:v>2.3319999999999999</c:v>
                </c:pt>
                <c:pt idx="721">
                  <c:v>2.3940000000000001</c:v>
                </c:pt>
                <c:pt idx="722">
                  <c:v>2.532</c:v>
                </c:pt>
                <c:pt idx="723">
                  <c:v>2.702</c:v>
                </c:pt>
                <c:pt idx="724">
                  <c:v>2.86</c:v>
                </c:pt>
                <c:pt idx="725">
                  <c:v>2.8250000000000002</c:v>
                </c:pt>
                <c:pt idx="726">
                  <c:v>2.7925</c:v>
                </c:pt>
                <c:pt idx="727">
                  <c:v>2.6960000000000002</c:v>
                </c:pt>
                <c:pt idx="728">
                  <c:v>2.5625</c:v>
                </c:pt>
                <c:pt idx="729">
                  <c:v>2.6339999999999999</c:v>
                </c:pt>
                <c:pt idx="730">
                  <c:v>2.58</c:v>
                </c:pt>
                <c:pt idx="731">
                  <c:v>2.5680000000000001</c:v>
                </c:pt>
                <c:pt idx="732">
                  <c:v>2.5759999999999996</c:v>
                </c:pt>
                <c:pt idx="733">
                  <c:v>2.6025</c:v>
                </c:pt>
                <c:pt idx="734">
                  <c:v>2.6340000000000003</c:v>
                </c:pt>
                <c:pt idx="735">
                  <c:v>2.5680000000000001</c:v>
                </c:pt>
                <c:pt idx="736">
                  <c:v>2.524</c:v>
                </c:pt>
                <c:pt idx="737">
                  <c:v>2.456</c:v>
                </c:pt>
                <c:pt idx="738">
                  <c:v>2.5579999999999998</c:v>
                </c:pt>
                <c:pt idx="739">
                  <c:v>2.6860000000000004</c:v>
                </c:pt>
                <c:pt idx="740">
                  <c:v>2.67</c:v>
                </c:pt>
                <c:pt idx="741">
                  <c:v>2.6219999999999999</c:v>
                </c:pt>
                <c:pt idx="742">
                  <c:v>2.54</c:v>
                </c:pt>
                <c:pt idx="743">
                  <c:v>2.5120000000000005</c:v>
                </c:pt>
                <c:pt idx="744">
                  <c:v>2.472</c:v>
                </c:pt>
                <c:pt idx="745">
                  <c:v>2.59</c:v>
                </c:pt>
                <c:pt idx="746">
                  <c:v>2.524</c:v>
                </c:pt>
                <c:pt idx="747">
                  <c:v>2.4674999999999998</c:v>
                </c:pt>
                <c:pt idx="748">
                  <c:v>2.3780000000000001</c:v>
                </c:pt>
                <c:pt idx="749">
                  <c:v>2.282</c:v>
                </c:pt>
                <c:pt idx="750">
                  <c:v>2.2000000000000002</c:v>
                </c:pt>
                <c:pt idx="751">
                  <c:v>2.238</c:v>
                </c:pt>
                <c:pt idx="752">
                  <c:v>2.4033333333333333</c:v>
                </c:pt>
                <c:pt idx="753">
                  <c:v>2.5140000000000002</c:v>
                </c:pt>
                <c:pt idx="754">
                  <c:v>2.3479999999999999</c:v>
                </c:pt>
                <c:pt idx="755">
                  <c:v>2.2799999999999998</c:v>
                </c:pt>
                <c:pt idx="756">
                  <c:v>2.3419999999999996</c:v>
                </c:pt>
                <c:pt idx="757">
                  <c:v>2.2599999999999998</c:v>
                </c:pt>
                <c:pt idx="758">
                  <c:v>2.11</c:v>
                </c:pt>
                <c:pt idx="759">
                  <c:v>2.1419999999999999</c:v>
                </c:pt>
                <c:pt idx="760">
                  <c:v>2.2340000000000004</c:v>
                </c:pt>
                <c:pt idx="761">
                  <c:v>2.2925</c:v>
                </c:pt>
                <c:pt idx="762">
                  <c:v>2.2560000000000002</c:v>
                </c:pt>
                <c:pt idx="763">
                  <c:v>2.4080000000000004</c:v>
                </c:pt>
                <c:pt idx="764">
                  <c:v>2.5</c:v>
                </c:pt>
                <c:pt idx="765">
                  <c:v>2.6966666666666668</c:v>
                </c:pt>
                <c:pt idx="766">
                  <c:v>2.9525000000000001</c:v>
                </c:pt>
                <c:pt idx="767">
                  <c:v>3.242</c:v>
                </c:pt>
                <c:pt idx="768">
                  <c:v>3.3559999999999994</c:v>
                </c:pt>
                <c:pt idx="769">
                  <c:v>3.37</c:v>
                </c:pt>
                <c:pt idx="770">
                  <c:v>3.2159999999999997</c:v>
                </c:pt>
                <c:pt idx="771">
                  <c:v>3.2240000000000002</c:v>
                </c:pt>
                <c:pt idx="772">
                  <c:v>3.3339999999999996</c:v>
                </c:pt>
                <c:pt idx="773">
                  <c:v>3.4659999999999997</c:v>
                </c:pt>
                <c:pt idx="774">
                  <c:v>3.3660000000000005</c:v>
                </c:pt>
                <c:pt idx="775">
                  <c:v>3.4480000000000004</c:v>
                </c:pt>
                <c:pt idx="776">
                  <c:v>3.5519999999999996</c:v>
                </c:pt>
                <c:pt idx="777">
                  <c:v>3.71</c:v>
                </c:pt>
                <c:pt idx="778">
                  <c:v>3.6324999999999998</c:v>
                </c:pt>
                <c:pt idx="779">
                  <c:v>3.65</c:v>
                </c:pt>
                <c:pt idx="780">
                  <c:v>3.9979999999999998</c:v>
                </c:pt>
                <c:pt idx="781">
                  <c:v>3.95</c:v>
                </c:pt>
                <c:pt idx="782">
                  <c:v>3.9079999999999999</c:v>
                </c:pt>
                <c:pt idx="783">
                  <c:v>3.8820000000000001</c:v>
                </c:pt>
                <c:pt idx="784">
                  <c:v>3.9859999999999998</c:v>
                </c:pt>
                <c:pt idx="785">
                  <c:v>4.1399999999999997</c:v>
                </c:pt>
                <c:pt idx="786">
                  <c:v>4.0919999999999996</c:v>
                </c:pt>
                <c:pt idx="787">
                  <c:v>4.0339999999999998</c:v>
                </c:pt>
                <c:pt idx="788">
                  <c:v>3.8459999999999992</c:v>
                </c:pt>
                <c:pt idx="789">
                  <c:v>3.8679999999999999</c:v>
                </c:pt>
                <c:pt idx="790">
                  <c:v>3.7380000000000004</c:v>
                </c:pt>
                <c:pt idx="791">
                  <c:v>3.4350000000000001</c:v>
                </c:pt>
                <c:pt idx="792">
                  <c:v>3.57</c:v>
                </c:pt>
                <c:pt idx="793">
                  <c:v>3.6539999999999999</c:v>
                </c:pt>
                <c:pt idx="794">
                  <c:v>3.7020000000000004</c:v>
                </c:pt>
                <c:pt idx="795">
                  <c:v>3.8380000000000001</c:v>
                </c:pt>
                <c:pt idx="796">
                  <c:v>3.758</c:v>
                </c:pt>
                <c:pt idx="797">
                  <c:v>3.83</c:v>
                </c:pt>
                <c:pt idx="798">
                  <c:v>3.9</c:v>
                </c:pt>
                <c:pt idx="799">
                  <c:v>4.0019999999999998</c:v>
                </c:pt>
                <c:pt idx="800">
                  <c:v>4.05</c:v>
                </c:pt>
                <c:pt idx="801">
                  <c:v>4.2820000000000009</c:v>
                </c:pt>
                <c:pt idx="802">
                  <c:v>4.1340000000000003</c:v>
                </c:pt>
                <c:pt idx="803">
                  <c:v>3.6419999999999995</c:v>
                </c:pt>
                <c:pt idx="804">
                  <c:v>3.4180000000000001</c:v>
                </c:pt>
                <c:pt idx="805">
                  <c:v>3.5420000000000003</c:v>
                </c:pt>
                <c:pt idx="806">
                  <c:v>3.3379999999999996</c:v>
                </c:pt>
                <c:pt idx="807">
                  <c:v>3.2560000000000002</c:v>
                </c:pt>
                <c:pt idx="808">
                  <c:v>3.3959999999999999</c:v>
                </c:pt>
                <c:pt idx="809">
                  <c:v>3.528</c:v>
                </c:pt>
                <c:pt idx="810">
                  <c:v>3.5179999999999998</c:v>
                </c:pt>
                <c:pt idx="811">
                  <c:v>3.67</c:v>
                </c:pt>
                <c:pt idx="812">
                  <c:v>3.58</c:v>
                </c:pt>
                <c:pt idx="813">
                  <c:v>3.7075</c:v>
                </c:pt>
                <c:pt idx="814">
                  <c:v>3.72</c:v>
                </c:pt>
                <c:pt idx="815">
                  <c:v>3.8520000000000003</c:v>
                </c:pt>
                <c:pt idx="816">
                  <c:v>3.7839999999999998</c:v>
                </c:pt>
                <c:pt idx="817">
                  <c:v>3.3259999999999996</c:v>
                </c:pt>
                <c:pt idx="818">
                  <c:v>3.2280000000000002</c:v>
                </c:pt>
                <c:pt idx="819">
                  <c:v>3.38</c:v>
                </c:pt>
                <c:pt idx="820">
                  <c:v>3.3420000000000001</c:v>
                </c:pt>
                <c:pt idx="821">
                  <c:v>3.4260000000000006</c:v>
                </c:pt>
                <c:pt idx="822">
                  <c:v>3.4079999999999999</c:v>
                </c:pt>
                <c:pt idx="823">
                  <c:v>3.3340000000000005</c:v>
                </c:pt>
                <c:pt idx="824">
                  <c:v>3.44</c:v>
                </c:pt>
                <c:pt idx="825">
                  <c:v>3.508</c:v>
                </c:pt>
                <c:pt idx="826">
                  <c:v>3.61</c:v>
                </c:pt>
                <c:pt idx="827">
                  <c:v>3.7960000000000003</c:v>
                </c:pt>
                <c:pt idx="828">
                  <c:v>3.8760000000000003</c:v>
                </c:pt>
                <c:pt idx="829">
                  <c:v>3.9725000000000001</c:v>
                </c:pt>
                <c:pt idx="830">
                  <c:v>4.0175000000000001</c:v>
                </c:pt>
                <c:pt idx="831">
                  <c:v>4.1279999999999992</c:v>
                </c:pt>
                <c:pt idx="832">
                  <c:v>4.3140000000000001</c:v>
                </c:pt>
                <c:pt idx="833">
                  <c:v>4.1319999999999997</c:v>
                </c:pt>
                <c:pt idx="834">
                  <c:v>4.258</c:v>
                </c:pt>
                <c:pt idx="835">
                  <c:v>4.3079999999999998</c:v>
                </c:pt>
                <c:pt idx="836">
                  <c:v>4.25</c:v>
                </c:pt>
                <c:pt idx="837">
                  <c:v>4.4325000000000001</c:v>
                </c:pt>
                <c:pt idx="838">
                  <c:v>4.58</c:v>
                </c:pt>
                <c:pt idx="839">
                  <c:v>4.7060000000000004</c:v>
                </c:pt>
                <c:pt idx="840">
                  <c:v>4.76</c:v>
                </c:pt>
                <c:pt idx="841">
                  <c:v>4.4074999999999998</c:v>
                </c:pt>
                <c:pt idx="842">
                  <c:v>4.6379999999999999</c:v>
                </c:pt>
                <c:pt idx="843">
                  <c:v>5.1319999999999997</c:v>
                </c:pt>
                <c:pt idx="844">
                  <c:v>5.1339999999999995</c:v>
                </c:pt>
                <c:pt idx="845">
                  <c:v>5.2060000000000004</c:v>
                </c:pt>
                <c:pt idx="846">
                  <c:v>4.9960000000000004</c:v>
                </c:pt>
                <c:pt idx="847">
                  <c:v>5.17</c:v>
                </c:pt>
                <c:pt idx="848">
                  <c:v>5.2039999999999997</c:v>
                </c:pt>
                <c:pt idx="849">
                  <c:v>5.0879999999999992</c:v>
                </c:pt>
                <c:pt idx="850">
                  <c:v>5.0620000000000003</c:v>
                </c:pt>
                <c:pt idx="851">
                  <c:v>5.0540000000000003</c:v>
                </c:pt>
                <c:pt idx="852">
                  <c:v>5.46</c:v>
                </c:pt>
                <c:pt idx="853">
                  <c:v>6.1079999999999997</c:v>
                </c:pt>
                <c:pt idx="854">
                  <c:v>6.403999999999999</c:v>
                </c:pt>
                <c:pt idx="855">
                  <c:v>6.3980000000000006</c:v>
                </c:pt>
                <c:pt idx="856">
                  <c:v>6.4179999999999993</c:v>
                </c:pt>
                <c:pt idx="857">
                  <c:v>5.9960000000000004</c:v>
                </c:pt>
                <c:pt idx="858">
                  <c:v>5.5679999999999996</c:v>
                </c:pt>
                <c:pt idx="859">
                  <c:v>5.1539999999999999</c:v>
                </c:pt>
                <c:pt idx="860">
                  <c:v>5.3280000000000003</c:v>
                </c:pt>
                <c:pt idx="861">
                  <c:v>4.7880000000000003</c:v>
                </c:pt>
                <c:pt idx="862">
                  <c:v>4.9939999999999998</c:v>
                </c:pt>
                <c:pt idx="863">
                  <c:v>5.6459999999999999</c:v>
                </c:pt>
                <c:pt idx="864">
                  <c:v>5.83</c:v>
                </c:pt>
                <c:pt idx="865">
                  <c:v>5.6475</c:v>
                </c:pt>
                <c:pt idx="866">
                  <c:v>5.5540000000000003</c:v>
                </c:pt>
                <c:pt idx="867">
                  <c:v>5.6420000000000003</c:v>
                </c:pt>
                <c:pt idx="868">
                  <c:v>5.8379999999999992</c:v>
                </c:pt>
                <c:pt idx="869">
                  <c:v>4.952</c:v>
                </c:pt>
                <c:pt idx="870">
                  <c:v>3.9220000000000006</c:v>
                </c:pt>
                <c:pt idx="871">
                  <c:v>3.7119999999999997</c:v>
                </c:pt>
                <c:pt idx="872">
                  <c:v>3.8780000000000001</c:v>
                </c:pt>
                <c:pt idx="873">
                  <c:v>4.1680000000000001</c:v>
                </c:pt>
                <c:pt idx="874">
                  <c:v>4.0980000000000008</c:v>
                </c:pt>
                <c:pt idx="875">
                  <c:v>4.1120000000000001</c:v>
                </c:pt>
                <c:pt idx="876">
                  <c:v>4.0366666666666662</c:v>
                </c:pt>
                <c:pt idx="877">
                  <c:v>3.76</c:v>
                </c:pt>
                <c:pt idx="878">
                  <c:v>3.8920000000000003</c:v>
                </c:pt>
                <c:pt idx="879">
                  <c:v>4.226</c:v>
                </c:pt>
                <c:pt idx="880">
                  <c:v>4.2925000000000004</c:v>
                </c:pt>
                <c:pt idx="881">
                  <c:v>4.34</c:v>
                </c:pt>
                <c:pt idx="882">
                  <c:v>4.34</c:v>
                </c:pt>
                <c:pt idx="883">
                  <c:v>4.4279999999999999</c:v>
                </c:pt>
                <c:pt idx="884">
                  <c:v>3.9780000000000002</c:v>
                </c:pt>
                <c:pt idx="885">
                  <c:v>4.1820000000000004</c:v>
                </c:pt>
                <c:pt idx="886">
                  <c:v>4.145999999999999</c:v>
                </c:pt>
                <c:pt idx="887">
                  <c:v>4.0120000000000005</c:v>
                </c:pt>
                <c:pt idx="888">
                  <c:v>4.0920000000000005</c:v>
                </c:pt>
                <c:pt idx="889">
                  <c:v>3.9075000000000002</c:v>
                </c:pt>
                <c:pt idx="890">
                  <c:v>4.04</c:v>
                </c:pt>
                <c:pt idx="891">
                  <c:v>4.0720000000000001</c:v>
                </c:pt>
                <c:pt idx="892">
                  <c:v>4.3140000000000001</c:v>
                </c:pt>
                <c:pt idx="893">
                  <c:v>4.4079999999999995</c:v>
                </c:pt>
                <c:pt idx="894">
                  <c:v>4.3219999999999992</c:v>
                </c:pt>
                <c:pt idx="895">
                  <c:v>4.4400000000000004</c:v>
                </c:pt>
                <c:pt idx="896">
                  <c:v>4.415</c:v>
                </c:pt>
                <c:pt idx="897">
                  <c:v>4.29</c:v>
                </c:pt>
                <c:pt idx="898">
                  <c:v>4.1959999999999997</c:v>
                </c:pt>
                <c:pt idx="899">
                  <c:v>4.3379999999999992</c:v>
                </c:pt>
                <c:pt idx="900">
                  <c:v>4.4620000000000006</c:v>
                </c:pt>
                <c:pt idx="901">
                  <c:v>4.5980000000000008</c:v>
                </c:pt>
                <c:pt idx="902">
                  <c:v>4.5999999999999996</c:v>
                </c:pt>
                <c:pt idx="903">
                  <c:v>4.5875000000000004</c:v>
                </c:pt>
                <c:pt idx="904">
                  <c:v>4.6240000000000006</c:v>
                </c:pt>
                <c:pt idx="905">
                  <c:v>4.5720000000000001</c:v>
                </c:pt>
                <c:pt idx="906">
                  <c:v>4.266</c:v>
                </c:pt>
                <c:pt idx="907">
                  <c:v>4.09</c:v>
                </c:pt>
                <c:pt idx="908">
                  <c:v>3.7839999999999998</c:v>
                </c:pt>
                <c:pt idx="909">
                  <c:v>3.6260000000000003</c:v>
                </c:pt>
                <c:pt idx="910">
                  <c:v>3.7479999999999998</c:v>
                </c:pt>
                <c:pt idx="911">
                  <c:v>3.7359999999999998</c:v>
                </c:pt>
                <c:pt idx="912">
                  <c:v>3.9079999999999999</c:v>
                </c:pt>
                <c:pt idx="913">
                  <c:v>4.032</c:v>
                </c:pt>
                <c:pt idx="914">
                  <c:v>3.8560000000000003</c:v>
                </c:pt>
                <c:pt idx="915">
                  <c:v>3.7619999999999996</c:v>
                </c:pt>
                <c:pt idx="916">
                  <c:v>3.83</c:v>
                </c:pt>
                <c:pt idx="917">
                  <c:v>3.7560000000000002</c:v>
                </c:pt>
                <c:pt idx="918">
                  <c:v>3.6850000000000001</c:v>
                </c:pt>
                <c:pt idx="919">
                  <c:v>3.7979999999999996</c:v>
                </c:pt>
                <c:pt idx="920">
                  <c:v>3.74</c:v>
                </c:pt>
                <c:pt idx="921">
                  <c:v>3.8619999999999997</c:v>
                </c:pt>
                <c:pt idx="922">
                  <c:v>4.0220000000000002</c:v>
                </c:pt>
                <c:pt idx="923">
                  <c:v>4.2119999999999997</c:v>
                </c:pt>
                <c:pt idx="924">
                  <c:v>4.0720000000000001</c:v>
                </c:pt>
                <c:pt idx="925">
                  <c:v>3.8639999999999999</c:v>
                </c:pt>
                <c:pt idx="926">
                  <c:v>3.92</c:v>
                </c:pt>
                <c:pt idx="927">
                  <c:v>3.9579999999999997</c:v>
                </c:pt>
                <c:pt idx="928">
                  <c:v>3.95</c:v>
                </c:pt>
                <c:pt idx="929">
                  <c:v>3.8480000000000003</c:v>
                </c:pt>
                <c:pt idx="930">
                  <c:v>3.8319999999999999</c:v>
                </c:pt>
                <c:pt idx="931">
                  <c:v>3.6059999999999994</c:v>
                </c:pt>
                <c:pt idx="932">
                  <c:v>3.77</c:v>
                </c:pt>
                <c:pt idx="933">
                  <c:v>3.7825000000000002</c:v>
                </c:pt>
                <c:pt idx="934">
                  <c:v>3.95</c:v>
                </c:pt>
                <c:pt idx="935">
                  <c:v>3.6259999999999999</c:v>
                </c:pt>
                <c:pt idx="936">
                  <c:v>3.48</c:v>
                </c:pt>
                <c:pt idx="937">
                  <c:v>3.4460000000000002</c:v>
                </c:pt>
                <c:pt idx="938">
                  <c:v>3.4579999999999997</c:v>
                </c:pt>
                <c:pt idx="939">
                  <c:v>3.6219999999999999</c:v>
                </c:pt>
                <c:pt idx="940">
                  <c:v>3.6549999999999998</c:v>
                </c:pt>
                <c:pt idx="941">
                  <c:v>3.7439999999999998</c:v>
                </c:pt>
                <c:pt idx="942">
                  <c:v>3.7679999999999998</c:v>
                </c:pt>
                <c:pt idx="943">
                  <c:v>3.66</c:v>
                </c:pt>
                <c:pt idx="944">
                  <c:v>3.68</c:v>
                </c:pt>
                <c:pt idx="945">
                  <c:v>3.6179999999999999</c:v>
                </c:pt>
                <c:pt idx="946">
                  <c:v>3.51</c:v>
                </c:pt>
                <c:pt idx="947">
                  <c:v>3.4939999999999998</c:v>
                </c:pt>
                <c:pt idx="948">
                  <c:v>3.54</c:v>
                </c:pt>
                <c:pt idx="949">
                  <c:v>3.5140000000000002</c:v>
                </c:pt>
                <c:pt idx="950">
                  <c:v>3.5439999999999996</c:v>
                </c:pt>
                <c:pt idx="951">
                  <c:v>3.6420000000000003</c:v>
                </c:pt>
                <c:pt idx="952">
                  <c:v>3.6439999999999997</c:v>
                </c:pt>
                <c:pt idx="953">
                  <c:v>3.53</c:v>
                </c:pt>
                <c:pt idx="954">
                  <c:v>3.5939999999999999</c:v>
                </c:pt>
                <c:pt idx="955">
                  <c:v>3.3875000000000002</c:v>
                </c:pt>
                <c:pt idx="956">
                  <c:v>3.2879999999999994</c:v>
                </c:pt>
                <c:pt idx="957">
                  <c:v>3.4279999999999999</c:v>
                </c:pt>
                <c:pt idx="958">
                  <c:v>3.3340000000000005</c:v>
                </c:pt>
                <c:pt idx="959">
                  <c:v>3.3319999999999999</c:v>
                </c:pt>
                <c:pt idx="960">
                  <c:v>3.5579999999999998</c:v>
                </c:pt>
                <c:pt idx="961">
                  <c:v>3.63</c:v>
                </c:pt>
                <c:pt idx="962">
                  <c:v>3.4740000000000002</c:v>
                </c:pt>
                <c:pt idx="963">
                  <c:v>3.476</c:v>
                </c:pt>
                <c:pt idx="964">
                  <c:v>3.67</c:v>
                </c:pt>
                <c:pt idx="965">
                  <c:v>3.59</c:v>
                </c:pt>
                <c:pt idx="966">
                  <c:v>3.66</c:v>
                </c:pt>
                <c:pt idx="967">
                  <c:v>3.6380000000000003</c:v>
                </c:pt>
                <c:pt idx="968">
                  <c:v>3.8579999999999997</c:v>
                </c:pt>
                <c:pt idx="969">
                  <c:v>4.0324999999999998</c:v>
                </c:pt>
                <c:pt idx="970">
                  <c:v>4.2120000000000006</c:v>
                </c:pt>
                <c:pt idx="971">
                  <c:v>4.2300000000000004</c:v>
                </c:pt>
                <c:pt idx="972">
                  <c:v>4.1480000000000006</c:v>
                </c:pt>
                <c:pt idx="973">
                  <c:v>4.1920000000000011</c:v>
                </c:pt>
                <c:pt idx="974">
                  <c:v>4.7240000000000002</c:v>
                </c:pt>
                <c:pt idx="975">
                  <c:v>4.72</c:v>
                </c:pt>
                <c:pt idx="976">
                  <c:v>4.9359999999999991</c:v>
                </c:pt>
                <c:pt idx="977">
                  <c:v>4.984</c:v>
                </c:pt>
                <c:pt idx="978">
                  <c:v>4.7679999999999998</c:v>
                </c:pt>
                <c:pt idx="979">
                  <c:v>4.5119999999999996</c:v>
                </c:pt>
                <c:pt idx="980">
                  <c:v>4.6139999999999999</c:v>
                </c:pt>
                <c:pt idx="981">
                  <c:v>4.8140000000000001</c:v>
                </c:pt>
                <c:pt idx="982">
                  <c:v>4.9560000000000004</c:v>
                </c:pt>
                <c:pt idx="983">
                  <c:v>5.14</c:v>
                </c:pt>
                <c:pt idx="984">
                  <c:v>5.3224999999999998</c:v>
                </c:pt>
                <c:pt idx="985">
                  <c:v>5.476</c:v>
                </c:pt>
                <c:pt idx="986">
                  <c:v>5.2979999999999992</c:v>
                </c:pt>
                <c:pt idx="987">
                  <c:v>5.4320000000000004</c:v>
                </c:pt>
                <c:pt idx="988">
                  <c:v>5.6280000000000001</c:v>
                </c:pt>
                <c:pt idx="989">
                  <c:v>5.6139999999999999</c:v>
                </c:pt>
                <c:pt idx="990" formatCode="General">
                  <c:v>5.7919999999999998</c:v>
                </c:pt>
                <c:pt idx="991" formatCode="General">
                  <c:v>6.0179999999999998</c:v>
                </c:pt>
                <c:pt idx="992" formatCode="General">
                  <c:v>6.1040000000000001</c:v>
                </c:pt>
                <c:pt idx="993" formatCode="General">
                  <c:v>6.05</c:v>
                </c:pt>
                <c:pt idx="994" formatCode="General">
                  <c:v>6.3639999999999999</c:v>
                </c:pt>
                <c:pt idx="995" formatCode="General">
                  <c:v>6.0019999999999998</c:v>
                </c:pt>
                <c:pt idx="996" formatCode="General">
                  <c:v>5.6079999999999997</c:v>
                </c:pt>
                <c:pt idx="997" formatCode="General">
                  <c:v>6.09</c:v>
                </c:pt>
                <c:pt idx="998" formatCode="General">
                  <c:v>6.1340000000000003</c:v>
                </c:pt>
                <c:pt idx="999" formatCode="General">
                  <c:v>6.91</c:v>
                </c:pt>
                <c:pt idx="1000" formatCode="General">
                  <c:v>6.7780000000000005</c:v>
                </c:pt>
                <c:pt idx="1001" formatCode="General">
                  <c:v>6.6875</c:v>
                </c:pt>
                <c:pt idx="1002" formatCode="General">
                  <c:v>6.8674999999999997</c:v>
                </c:pt>
                <c:pt idx="1003" formatCode="General">
                  <c:v>6.56</c:v>
                </c:pt>
                <c:pt idx="1004" formatCode="General">
                  <c:v>6.4139999999999997</c:v>
                </c:pt>
                <c:pt idx="1005" formatCode="General">
                  <c:v>6.992</c:v>
                </c:pt>
                <c:pt idx="1006" formatCode="General">
                  <c:v>7.2720000000000002</c:v>
                </c:pt>
                <c:pt idx="1007" formatCode="General">
                  <c:v>7.5475000000000003</c:v>
                </c:pt>
                <c:pt idx="1008" formatCode="General">
                  <c:v>7.7259999999999991</c:v>
                </c:pt>
                <c:pt idx="1009" formatCode="General">
                  <c:v>7.484</c:v>
                </c:pt>
                <c:pt idx="1010" formatCode="General">
                  <c:v>7.1759999999999993</c:v>
                </c:pt>
                <c:pt idx="1011" formatCode="General">
                  <c:v>6.9460000000000006</c:v>
                </c:pt>
                <c:pt idx="1012" formatCode="General">
                  <c:v>6.7720000000000002</c:v>
                </c:pt>
                <c:pt idx="1013" formatCode="General">
                  <c:v>7.418000000000001</c:v>
                </c:pt>
                <c:pt idx="1014" formatCode="General">
                  <c:v>7.6079999999999997</c:v>
                </c:pt>
                <c:pt idx="1015" formatCode="General">
                  <c:v>7.5739999999999998</c:v>
                </c:pt>
                <c:pt idx="1016" formatCode="General">
                  <c:v>7.7680000000000007</c:v>
                </c:pt>
                <c:pt idx="1017" formatCode="General">
                  <c:v>7.7159999999999993</c:v>
                </c:pt>
                <c:pt idx="1018" formatCode="General">
                  <c:v>7.84</c:v>
                </c:pt>
                <c:pt idx="1019" formatCode="General">
                  <c:v>7.9819999999999993</c:v>
                </c:pt>
                <c:pt idx="1020" formatCode="General">
                  <c:v>7.9279999999999999</c:v>
                </c:pt>
                <c:pt idx="1021" formatCode="General">
                  <c:v>7.6825000000000001</c:v>
                </c:pt>
                <c:pt idx="1022" formatCode="General">
                  <c:v>7.3680000000000003</c:v>
                </c:pt>
                <c:pt idx="1023" formatCode="General">
                  <c:v>6.7819999999999991</c:v>
                </c:pt>
                <c:pt idx="1024" formatCode="General">
                  <c:v>6.596000000000001</c:v>
                </c:pt>
                <c:pt idx="1025" formatCode="General">
                  <c:v>6.4819999999999993</c:v>
                </c:pt>
                <c:pt idx="1026">
                  <c:v>6.7239999999999993</c:v>
                </c:pt>
                <c:pt idx="1027">
                  <c:v>6.1050000000000004</c:v>
                </c:pt>
                <c:pt idx="1028">
                  <c:v>6.1240000000000006</c:v>
                </c:pt>
                <c:pt idx="1029">
                  <c:v>6.168000000000001</c:v>
                </c:pt>
                <c:pt idx="1030">
                  <c:v>6.1760000000000002</c:v>
                </c:pt>
                <c:pt idx="1031">
                  <c:v>6.2940000000000005</c:v>
                </c:pt>
                <c:pt idx="1032">
                  <c:v>5.9225000000000003</c:v>
                </c:pt>
                <c:pt idx="1033">
                  <c:v>6.0080000000000009</c:v>
                </c:pt>
                <c:pt idx="1034">
                  <c:v>5.9520000000000008</c:v>
                </c:pt>
                <c:pt idx="1035">
                  <c:v>5.8659999999999997</c:v>
                </c:pt>
                <c:pt idx="1036">
                  <c:v>6.1259999999999994</c:v>
                </c:pt>
                <c:pt idx="1037">
                  <c:v>6.4</c:v>
                </c:pt>
                <c:pt idx="1038">
                  <c:v>6.21</c:v>
                </c:pt>
                <c:pt idx="1039">
                  <c:v>6.02</c:v>
                </c:pt>
                <c:pt idx="1040">
                  <c:v>5.7320000000000011</c:v>
                </c:pt>
                <c:pt idx="1041">
                  <c:v>6.0200000000000005</c:v>
                </c:pt>
                <c:pt idx="1042">
                  <c:v>6.0739999999999998</c:v>
                </c:pt>
                <c:pt idx="1043">
                  <c:v>6.0540000000000003</c:v>
                </c:pt>
                <c:pt idx="1044">
                  <c:v>5.98</c:v>
                </c:pt>
                <c:pt idx="1045">
                  <c:v>5.9875000000000007</c:v>
                </c:pt>
                <c:pt idx="1046">
                  <c:v>6.1099999999999994</c:v>
                </c:pt>
                <c:pt idx="1047">
                  <c:v>6.0340000000000007</c:v>
                </c:pt>
                <c:pt idx="1048">
                  <c:v>6.18</c:v>
                </c:pt>
                <c:pt idx="1049">
                  <c:v>5.9880000000000004</c:v>
                </c:pt>
                <c:pt idx="1050">
                  <c:v>5.7640000000000002</c:v>
                </c:pt>
                <c:pt idx="1051">
                  <c:v>6.03</c:v>
                </c:pt>
                <c:pt idx="1052">
                  <c:v>5.831999999999999</c:v>
                </c:pt>
                <c:pt idx="1053">
                  <c:v>5.6120000000000001</c:v>
                </c:pt>
                <c:pt idx="1054">
                  <c:v>5.6740000000000004</c:v>
                </c:pt>
                <c:pt idx="1055">
                  <c:v>5.77</c:v>
                </c:pt>
                <c:pt idx="1056">
                  <c:v>5.6180000000000003</c:v>
                </c:pt>
                <c:pt idx="1057">
                  <c:v>5.8620000000000001</c:v>
                </c:pt>
                <c:pt idx="1058">
                  <c:v>5.7919999999999998</c:v>
                </c:pt>
                <c:pt idx="1059">
                  <c:v>5.4674999999999994</c:v>
                </c:pt>
                <c:pt idx="1060">
                  <c:v>5.73</c:v>
                </c:pt>
                <c:pt idx="1061">
                  <c:v>5.7780000000000005</c:v>
                </c:pt>
                <c:pt idx="1062">
                  <c:v>5.8739999999999997</c:v>
                </c:pt>
                <c:pt idx="1063">
                  <c:v>6.4459999999999997</c:v>
                </c:pt>
                <c:pt idx="1064">
                  <c:v>7.0124999999999993</c:v>
                </c:pt>
                <c:pt idx="1065">
                  <c:v>7.12</c:v>
                </c:pt>
                <c:pt idx="1066">
                  <c:v>7.7879999999999994</c:v>
                </c:pt>
                <c:pt idx="1067">
                  <c:v>7.7519999999999998</c:v>
                </c:pt>
                <c:pt idx="1068">
                  <c:v>7.8639999999999999</c:v>
                </c:pt>
                <c:pt idx="1069">
                  <c:v>7.8239999999999998</c:v>
                </c:pt>
                <c:pt idx="1070">
                  <c:v>7.6179999999999994</c:v>
                </c:pt>
                <c:pt idx="1071">
                  <c:v>7.8760000000000003</c:v>
                </c:pt>
                <c:pt idx="1072">
                  <c:v>7.7100000000000009</c:v>
                </c:pt>
                <c:pt idx="1073">
                  <c:v>7.6850000000000005</c:v>
                </c:pt>
                <c:pt idx="1074">
                  <c:v>7.4599999999999991</c:v>
                </c:pt>
                <c:pt idx="1075">
                  <c:v>7.1560000000000006</c:v>
                </c:pt>
                <c:pt idx="1076">
                  <c:v>7.0620000000000003</c:v>
                </c:pt>
                <c:pt idx="1077">
                  <c:v>7.1239999999999997</c:v>
                </c:pt>
                <c:pt idx="1078">
                  <c:v>6.8960000000000008</c:v>
                </c:pt>
                <c:pt idx="1079">
                  <c:v>6.8599999999999994</c:v>
                </c:pt>
                <c:pt idx="1080">
                  <c:v>6.8619999999999992</c:v>
                </c:pt>
                <c:pt idx="1081">
                  <c:v>6.7560000000000002</c:v>
                </c:pt>
                <c:pt idx="1082">
                  <c:v>6.6859999999999999</c:v>
                </c:pt>
                <c:pt idx="1083">
                  <c:v>6.5060000000000002</c:v>
                </c:pt>
                <c:pt idx="1084">
                  <c:v>6.6925000000000008</c:v>
                </c:pt>
                <c:pt idx="1085">
                  <c:v>6.8239999999999998</c:v>
                </c:pt>
                <c:pt idx="1086">
                  <c:v>6.85</c:v>
                </c:pt>
                <c:pt idx="1087">
                  <c:v>6.6419999999999986</c:v>
                </c:pt>
                <c:pt idx="1088">
                  <c:v>6.4399999999999995</c:v>
                </c:pt>
                <c:pt idx="1089">
                  <c:v>6.3149999999999995</c:v>
                </c:pt>
                <c:pt idx="1090">
                  <c:v>6.2775000000000007</c:v>
                </c:pt>
                <c:pt idx="1091">
                  <c:v>6.3519999999999994</c:v>
                </c:pt>
                <c:pt idx="1092">
                  <c:v>6.67</c:v>
                </c:pt>
                <c:pt idx="1093">
                  <c:v>6.6399999999999988</c:v>
                </c:pt>
                <c:pt idx="1094">
                  <c:v>6.7700000000000005</c:v>
                </c:pt>
                <c:pt idx="1095">
                  <c:v>6.6379999999999999</c:v>
                </c:pt>
                <c:pt idx="1096">
                  <c:v>6.4219999999999997</c:v>
                </c:pt>
                <c:pt idx="1097">
                  <c:v>6.4350000000000005</c:v>
                </c:pt>
                <c:pt idx="1098">
                  <c:v>6.5640000000000001</c:v>
                </c:pt>
                <c:pt idx="1099">
                  <c:v>6.6139999999999999</c:v>
                </c:pt>
                <c:pt idx="1100">
                  <c:v>6.7620000000000005</c:v>
                </c:pt>
                <c:pt idx="1101">
                  <c:v>6.8800000000000008</c:v>
                </c:pt>
                <c:pt idx="1102">
                  <c:v>6.76</c:v>
                </c:pt>
                <c:pt idx="1103">
                  <c:v>6.4960000000000004</c:v>
                </c:pt>
                <c:pt idx="1104">
                  <c:v>5.9999999999999991</c:v>
                </c:pt>
                <c:pt idx="1105">
                  <c:v>6.0359999999999996</c:v>
                </c:pt>
                <c:pt idx="1106">
                  <c:v>5.9279999999999999</c:v>
                </c:pt>
                <c:pt idx="1107">
                  <c:v>6.2299999999999995</c:v>
                </c:pt>
                <c:pt idx="1108">
                  <c:v>6.0220000000000002</c:v>
                </c:pt>
                <c:pt idx="1109">
                  <c:v>6.096000000000001</c:v>
                </c:pt>
                <c:pt idx="1110">
                  <c:v>6.1180000000000003</c:v>
                </c:pt>
                <c:pt idx="1111">
                  <c:v>6.27</c:v>
                </c:pt>
                <c:pt idx="1112" formatCode="0.00">
                  <c:v>6.3</c:v>
                </c:pt>
                <c:pt idx="1113" formatCode="0.00">
                  <c:v>6.1760000000000002</c:v>
                </c:pt>
                <c:pt idx="1114" formatCode="0.00">
                  <c:v>6.4099999999999993</c:v>
                </c:pt>
                <c:pt idx="1115" formatCode="0.00">
                  <c:v>6.3000000000000007</c:v>
                </c:pt>
                <c:pt idx="1116" formatCode="0.00">
                  <c:v>5.9649999999999999</c:v>
                </c:pt>
                <c:pt idx="1117" formatCode="0.00">
                  <c:v>6.2359999999999998</c:v>
                </c:pt>
                <c:pt idx="1118" formatCode="0.00">
                  <c:v>6.242</c:v>
                </c:pt>
                <c:pt idx="1119" formatCode="0.00">
                  <c:v>6.0059999999999993</c:v>
                </c:pt>
                <c:pt idx="1120" formatCode="0.00">
                  <c:v>5.6959999999999997</c:v>
                </c:pt>
                <c:pt idx="1121" formatCode="0.00">
                  <c:v>5.484</c:v>
                </c:pt>
                <c:pt idx="1122" formatCode="0.00">
                  <c:v>5.4940000000000007</c:v>
                </c:pt>
                <c:pt idx="1123" formatCode="0.00">
                  <c:v>5.7759999999999998</c:v>
                </c:pt>
                <c:pt idx="1124" formatCode="0.00">
                  <c:v>6.0019999999999998</c:v>
                </c:pt>
                <c:pt idx="1125" formatCode="0.00">
                  <c:v>5.86</c:v>
                </c:pt>
                <c:pt idx="1126" formatCode="0.00">
                  <c:v>5.6679999999999993</c:v>
                </c:pt>
                <c:pt idx="1127" formatCode="0.00">
                  <c:v>4.4640000000000004</c:v>
                </c:pt>
                <c:pt idx="1128" formatCode="0.00">
                  <c:v>4.1319999999999997</c:v>
                </c:pt>
                <c:pt idx="1129" formatCode="0.00">
                  <c:v>4.0819999999999999</c:v>
                </c:pt>
                <c:pt idx="1130" formatCode="0.00">
                  <c:v>4.008</c:v>
                </c:pt>
                <c:pt idx="1131" formatCode="0.00">
                  <c:v>3.8019999999999996</c:v>
                </c:pt>
                <c:pt idx="1132" formatCode="0.00">
                  <c:v>3.8180000000000001</c:v>
                </c:pt>
                <c:pt idx="1133" formatCode="0.00">
                  <c:v>3.786</c:v>
                </c:pt>
                <c:pt idx="1134" formatCode="0.00">
                  <c:v>3.79</c:v>
                </c:pt>
                <c:pt idx="1135" formatCode="0.00">
                  <c:v>3.8599999999999994</c:v>
                </c:pt>
                <c:pt idx="1136" formatCode="0.00">
                  <c:v>3.8759999999999999</c:v>
                </c:pt>
                <c:pt idx="1137" formatCode="0.00">
                  <c:v>3.99</c:v>
                </c:pt>
                <c:pt idx="1138" formatCode="0.00">
                  <c:v>4.0519999999999996</c:v>
                </c:pt>
                <c:pt idx="1139" formatCode="0.00">
                  <c:v>4.0219999999999994</c:v>
                </c:pt>
                <c:pt idx="1140" formatCode="0.00">
                  <c:v>3.9480000000000004</c:v>
                </c:pt>
                <c:pt idx="1141" formatCode="0.00">
                  <c:v>4.0075000000000003</c:v>
                </c:pt>
                <c:pt idx="1142" formatCode="0.00">
                  <c:v>3.9274999999999998</c:v>
                </c:pt>
                <c:pt idx="1143" formatCode="0.00">
                  <c:v>3.972</c:v>
                </c:pt>
                <c:pt idx="1144" formatCode="0.00">
                  <c:v>4.1080000000000005</c:v>
                </c:pt>
                <c:pt idx="1145" formatCode="0.00">
                  <c:v>4.1875</c:v>
                </c:pt>
                <c:pt idx="1146" formatCode="0.00">
                  <c:v>4.234</c:v>
                </c:pt>
                <c:pt idx="1147" formatCode="0.00">
                  <c:v>4.3079999999999998</c:v>
                </c:pt>
                <c:pt idx="1148" formatCode="0.00">
                  <c:v>4.2960000000000003</c:v>
                </c:pt>
                <c:pt idx="1149" formatCode="0.00">
                  <c:v>4.373333333333334</c:v>
                </c:pt>
                <c:pt idx="1150" formatCode="0.00">
                  <c:v>4.3879999999999999</c:v>
                </c:pt>
                <c:pt idx="1151" formatCode="0.00">
                  <c:v>4.6100000000000003</c:v>
                </c:pt>
                <c:pt idx="1152" formatCode="0.00">
                  <c:v>4.5759999999999996</c:v>
                </c:pt>
                <c:pt idx="1153" formatCode="0.00">
                  <c:v>4.5679999999999996</c:v>
                </c:pt>
                <c:pt idx="1154" formatCode="0.00">
                  <c:v>4.6580000000000004</c:v>
                </c:pt>
                <c:pt idx="1155" formatCode="0.00">
                  <c:v>4.7840000000000007</c:v>
                </c:pt>
                <c:pt idx="1156" formatCode="0.00">
                  <c:v>4.7519999999999998</c:v>
                </c:pt>
                <c:pt idx="1157" formatCode="0.00">
                  <c:v>4.7299999999999995</c:v>
                </c:pt>
                <c:pt idx="1158" formatCode="0.00">
                  <c:v>4.7279999999999998</c:v>
                </c:pt>
                <c:pt idx="1159" formatCode="0.00">
                  <c:v>4.8379999999999992</c:v>
                </c:pt>
                <c:pt idx="1160" formatCode="0.00">
                  <c:v>4.8540000000000001</c:v>
                </c:pt>
                <c:pt idx="1161" formatCode="0.00">
                  <c:v>4.6379999999999999</c:v>
                </c:pt>
                <c:pt idx="1162" formatCode="0.00">
                  <c:v>4.4680000000000009</c:v>
                </c:pt>
                <c:pt idx="1163" formatCode="0.00">
                  <c:v>4.4075000000000006</c:v>
                </c:pt>
                <c:pt idx="1164" formatCode="0.00">
                  <c:v>4.3280000000000003</c:v>
                </c:pt>
                <c:pt idx="1165" formatCode="0.00">
                  <c:v>4.2379999999999995</c:v>
                </c:pt>
                <c:pt idx="1166" formatCode="0.00">
                  <c:v>4.2960000000000012</c:v>
                </c:pt>
                <c:pt idx="1167" formatCode="0.00">
                  <c:v>4.3840000000000003</c:v>
                </c:pt>
                <c:pt idx="1168" formatCode="0.00">
                  <c:v>4.1620000000000008</c:v>
                </c:pt>
                <c:pt idx="1169" formatCode="0.00">
                  <c:v>4</c:v>
                </c:pt>
                <c:pt idx="1170" formatCode="0.00">
                  <c:v>3.8939999999999997</c:v>
                </c:pt>
                <c:pt idx="1171" formatCode="0.00">
                  <c:v>3.8420000000000001</c:v>
                </c:pt>
                <c:pt idx="1172" formatCode="0.00">
                  <c:v>3.9079999999999999</c:v>
                </c:pt>
                <c:pt idx="1173" formatCode="0.00">
                  <c:v>3.9340000000000002</c:v>
                </c:pt>
                <c:pt idx="1174" formatCode="0.00">
                  <c:v>4.0540000000000003</c:v>
                </c:pt>
                <c:pt idx="1175" formatCode="0.00">
                  <c:v>4.1400000000000006</c:v>
                </c:pt>
                <c:pt idx="1176" formatCode="0.00">
                  <c:v>4.1840000000000002</c:v>
                </c:pt>
                <c:pt idx="1177" formatCode="0.00">
                  <c:v>4.2949999999999999</c:v>
                </c:pt>
                <c:pt idx="1178" formatCode="0.00">
                  <c:v>4.38</c:v>
                </c:pt>
                <c:pt idx="1179" formatCode="0.00">
                  <c:v>4.4480000000000004</c:v>
                </c:pt>
                <c:pt idx="1180" formatCode="0.00">
                  <c:v>4.0659999999999998</c:v>
                </c:pt>
                <c:pt idx="1181" formatCode="0.00">
                  <c:v>3.5780000000000003</c:v>
                </c:pt>
                <c:pt idx="1182" formatCode="0.00">
                  <c:v>3.7079999999999997</c:v>
                </c:pt>
                <c:pt idx="1183" formatCode="0.00">
                  <c:v>3.8339999999999996</c:v>
                </c:pt>
                <c:pt idx="1184" formatCode="0.00">
                  <c:v>3.88</c:v>
                </c:pt>
                <c:pt idx="1185" formatCode="0.00">
                  <c:v>4.0580000000000007</c:v>
                </c:pt>
                <c:pt idx="1186" formatCode="0.00">
                  <c:v>4.048</c:v>
                </c:pt>
                <c:pt idx="1187" formatCode="0.00">
                  <c:v>4.1480000000000006</c:v>
                </c:pt>
                <c:pt idx="1188" formatCode="0.00">
                  <c:v>4.1360000000000001</c:v>
                </c:pt>
                <c:pt idx="1189" formatCode="0.00">
                  <c:v>4.24</c:v>
                </c:pt>
                <c:pt idx="1190" formatCode="0.00">
                  <c:v>4.3260000000000005</c:v>
                </c:pt>
                <c:pt idx="1191" formatCode="0.00">
                  <c:v>4.484</c:v>
                </c:pt>
                <c:pt idx="1192" formatCode="0.00">
                  <c:v>4.6399999999999997</c:v>
                </c:pt>
                <c:pt idx="1193" formatCode="0.00">
                  <c:v>4.6724999999999994</c:v>
                </c:pt>
                <c:pt idx="1194" formatCode="0.00">
                  <c:v>4.58</c:v>
                </c:pt>
                <c:pt idx="1195" formatCode="0.00">
                  <c:v>4.5460000000000003</c:v>
                </c:pt>
                <c:pt idx="1196" formatCode="0.00">
                  <c:v>4.4219999999999997</c:v>
                </c:pt>
                <c:pt idx="1197" formatCode="0.00">
                  <c:v>4.508</c:v>
                </c:pt>
                <c:pt idx="1198" formatCode="0.00">
                  <c:v>4.492</c:v>
                </c:pt>
                <c:pt idx="1199" formatCode="0.00">
                  <c:v>4.5940000000000003</c:v>
                </c:pt>
                <c:pt idx="1200" formatCode="0.00">
                  <c:v>4.6579999999999995</c:v>
                </c:pt>
                <c:pt idx="1201" formatCode="0.00">
                  <c:v>4.6399999999999997</c:v>
                </c:pt>
                <c:pt idx="1202" formatCode="0.00">
                  <c:v>4.5860000000000003</c:v>
                </c:pt>
                <c:pt idx="1203" formatCode="0.00">
                  <c:v>4.645999999999999</c:v>
                </c:pt>
                <c:pt idx="1204" formatCode="0.00">
                  <c:v>4.6440000000000001</c:v>
                </c:pt>
                <c:pt idx="1205" formatCode="0.00">
                  <c:v>4.5679999999999996</c:v>
                </c:pt>
                <c:pt idx="1206" formatCode="0.00">
                  <c:v>4.7080000000000002</c:v>
                </c:pt>
                <c:pt idx="1207" formatCode="0.00">
                  <c:v>4.6500000000000004</c:v>
                </c:pt>
                <c:pt idx="1208" formatCode="0.00">
                  <c:v>4.6020000000000003</c:v>
                </c:pt>
                <c:pt idx="1209" formatCode="0.00">
                  <c:v>4.5120000000000005</c:v>
                </c:pt>
                <c:pt idx="1210" formatCode="0.00">
                  <c:v>4.3780000000000001</c:v>
                </c:pt>
                <c:pt idx="1211" formatCode="0.00">
                  <c:v>4.2</c:v>
                </c:pt>
                <c:pt idx="1212" formatCode="0.00">
                  <c:v>4.160000000000001</c:v>
                </c:pt>
                <c:pt idx="1213" formatCode="0.00">
                  <c:v>4.1240000000000006</c:v>
                </c:pt>
                <c:pt idx="1214" formatCode="0.00">
                  <c:v>4.1379999999999999</c:v>
                </c:pt>
                <c:pt idx="1215" formatCode="0.00">
                  <c:v>4.1100000000000003</c:v>
                </c:pt>
                <c:pt idx="1216" formatCode="0.00">
                  <c:v>4.1900000000000004</c:v>
                </c:pt>
                <c:pt idx="1217" formatCode="0.00">
                  <c:v>4.1719999999999997</c:v>
                </c:pt>
                <c:pt idx="1218" formatCode="0.00">
                  <c:v>4.0920000000000005</c:v>
                </c:pt>
                <c:pt idx="1219" formatCode="0.00">
                  <c:v>4.2379999999999995</c:v>
                </c:pt>
                <c:pt idx="1220" formatCode="0.00">
                  <c:v>4.702</c:v>
                </c:pt>
                <c:pt idx="1221" formatCode="0.00">
                  <c:v>4.8280000000000003</c:v>
                </c:pt>
                <c:pt idx="1222" formatCode="0.00">
                  <c:v>4.8479999999999999</c:v>
                </c:pt>
                <c:pt idx="1223" formatCode="0.00">
                  <c:v>4.5720000000000001</c:v>
                </c:pt>
                <c:pt idx="1224" formatCode="0.00">
                  <c:v>4.2799999999999994</c:v>
                </c:pt>
                <c:pt idx="1225" formatCode="0.00">
                  <c:v>4.3179999999999996</c:v>
                </c:pt>
                <c:pt idx="1226" formatCode="0.00">
                  <c:v>4.3899999999999997</c:v>
                </c:pt>
                <c:pt idx="1227" formatCode="0.00">
                  <c:v>4.4019999999999992</c:v>
                </c:pt>
                <c:pt idx="1228" formatCode="0.00">
                  <c:v>4.4240000000000013</c:v>
                </c:pt>
                <c:pt idx="1229" formatCode="0.00">
                  <c:v>4.4079999999999995</c:v>
                </c:pt>
                <c:pt idx="1230" formatCode="0.00">
                  <c:v>4.5350000000000001</c:v>
                </c:pt>
                <c:pt idx="1231" formatCode="0.00">
                  <c:v>4.6880000000000006</c:v>
                </c:pt>
                <c:pt idx="1232" formatCode="0.00">
                  <c:v>4.6800000000000006</c:v>
                </c:pt>
                <c:pt idx="1233" formatCode="0.00">
                  <c:v>4.62</c:v>
                </c:pt>
                <c:pt idx="1234" formatCode="0.00">
                  <c:v>4.5220000000000002</c:v>
                </c:pt>
                <c:pt idx="1235" formatCode="0.00">
                  <c:v>4.3819999999999997</c:v>
                </c:pt>
                <c:pt idx="1236" formatCode="0.00">
                  <c:v>4.3639999999999999</c:v>
                </c:pt>
                <c:pt idx="1237" formatCode="0.00">
                  <c:v>4.45</c:v>
                </c:pt>
                <c:pt idx="1238" formatCode="0.00">
                  <c:v>4.5200000000000005</c:v>
                </c:pt>
                <c:pt idx="1239" formatCode="0.00">
                  <c:v>4.4619999999999997</c:v>
                </c:pt>
                <c:pt idx="1240" formatCode="0.00">
                  <c:v>4.5239999999999991</c:v>
                </c:pt>
                <c:pt idx="1241" formatCode="0.00">
                  <c:v>4.58</c:v>
                </c:pt>
                <c:pt idx="1242" formatCode="0.00">
                  <c:v>4.63</c:v>
                </c:pt>
                <c:pt idx="1243" formatCode="0.00">
                  <c:v>4.6019999999999994</c:v>
                </c:pt>
                <c:pt idx="1244" formatCode="0.00">
                  <c:v>4.63</c:v>
                </c:pt>
                <c:pt idx="1245" formatCode="0.00">
                  <c:v>4.6125000000000007</c:v>
                </c:pt>
                <c:pt idx="1246" formatCode="0.00">
                  <c:v>4.5500000000000007</c:v>
                </c:pt>
                <c:pt idx="1247" formatCode="0.00">
                  <c:v>4.4779999999999998</c:v>
                </c:pt>
                <c:pt idx="1248" formatCode="0.00">
                  <c:v>4.5439999999999996</c:v>
                </c:pt>
                <c:pt idx="1249" formatCode="0.00">
                  <c:v>4.7774999999999999</c:v>
                </c:pt>
                <c:pt idx="1250" formatCode="0.00">
                  <c:v>4.7959999999999994</c:v>
                </c:pt>
                <c:pt idx="1251" formatCode="0.00">
                  <c:v>4.7680000000000007</c:v>
                </c:pt>
                <c:pt idx="1252" formatCode="0.00">
                  <c:v>4.6440000000000001</c:v>
                </c:pt>
                <c:pt idx="1253" formatCode="0.00">
                  <c:v>4.6825000000000001</c:v>
                </c:pt>
                <c:pt idx="1254" formatCode="0.00">
                  <c:v>4.5633333333333335</c:v>
                </c:pt>
                <c:pt idx="1255" formatCode="0.00">
                  <c:v>4.4759999999999991</c:v>
                </c:pt>
                <c:pt idx="1256" formatCode="0.00">
                  <c:v>4.4640000000000004</c:v>
                </c:pt>
                <c:pt idx="1257" formatCode="0.00">
                  <c:v>4.4819999999999993</c:v>
                </c:pt>
                <c:pt idx="1258" formatCode="0.00">
                  <c:v>4.4325000000000001</c:v>
                </c:pt>
                <c:pt idx="1259" formatCode="0.00">
                  <c:v>4.3220000000000001</c:v>
                </c:pt>
                <c:pt idx="1260" formatCode="0.00">
                  <c:v>4.2819999999999991</c:v>
                </c:pt>
                <c:pt idx="1261" formatCode="0.00">
                  <c:v>4.3980000000000006</c:v>
                </c:pt>
                <c:pt idx="1262" formatCode="0.00">
                  <c:v>4.5139999999999993</c:v>
                </c:pt>
                <c:pt idx="1263" formatCode="0.00">
                  <c:v>4.49</c:v>
                </c:pt>
                <c:pt idx="1264" formatCode="0.00">
                  <c:v>4.43</c:v>
                </c:pt>
                <c:pt idx="1265" formatCode="0.00">
                  <c:v>4.5080000000000009</c:v>
                </c:pt>
                <c:pt idx="1266" formatCode="0.00">
                  <c:v>4.7080000000000002</c:v>
                </c:pt>
                <c:pt idx="1267" formatCode="0.00">
                  <c:v>4.8520000000000003</c:v>
                </c:pt>
                <c:pt idx="1268" formatCode="0.00">
                  <c:v>4.9719999999999995</c:v>
                </c:pt>
                <c:pt idx="1269" formatCode="0.00">
                  <c:v>5.0900000000000007</c:v>
                </c:pt>
                <c:pt idx="1270" formatCode="0.00">
                  <c:v>5.1180000000000003</c:v>
                </c:pt>
                <c:pt idx="1271" formatCode="0.00">
                  <c:v>4.758</c:v>
                </c:pt>
                <c:pt idx="1272" formatCode="0.00">
                  <c:v>4.5540000000000003</c:v>
                </c:pt>
                <c:pt idx="1273" formatCode="0.00">
                  <c:v>4.3100000000000005</c:v>
                </c:pt>
                <c:pt idx="1274" formatCode="0.00">
                  <c:v>4.4119999999999999</c:v>
                </c:pt>
                <c:pt idx="1275" formatCode="0.00">
                  <c:v>4.3599999999999994</c:v>
                </c:pt>
                <c:pt idx="1276" formatCode="0.00">
                  <c:v>4.3220000000000001</c:v>
                </c:pt>
                <c:pt idx="1277" formatCode="0.00">
                  <c:v>4.2700000000000005</c:v>
                </c:pt>
                <c:pt idx="1278" formatCode="0.00">
                  <c:v>4.3259999999999996</c:v>
                </c:pt>
                <c:pt idx="1279" formatCode="0.00">
                  <c:v>4.43</c:v>
                </c:pt>
                <c:pt idx="1280" formatCode="0.00">
                  <c:v>4.41</c:v>
                </c:pt>
                <c:pt idx="1281" formatCode="0.00">
                  <c:v>4.306</c:v>
                </c:pt>
                <c:pt idx="1282" formatCode="0.00">
                  <c:v>4.4425000000000008</c:v>
                </c:pt>
                <c:pt idx="1283" formatCode="0.00">
                  <c:v>4.4240000000000004</c:v>
                </c:pt>
                <c:pt idx="1284" formatCode="0.00">
                  <c:v>4.4139999999999997</c:v>
                </c:pt>
                <c:pt idx="1285" formatCode="0.00">
                  <c:v>4.2780000000000005</c:v>
                </c:pt>
                <c:pt idx="1286" formatCode="0.00">
                  <c:v>4.41</c:v>
                </c:pt>
                <c:pt idx="1287" formatCode="0.00">
                  <c:v>4.4539999999999997</c:v>
                </c:pt>
                <c:pt idx="1288" formatCode="0.00">
                  <c:v>4.5060000000000002</c:v>
                </c:pt>
                <c:pt idx="1289" formatCode="0.00">
                  <c:v>4.4279999999999999</c:v>
                </c:pt>
                <c:pt idx="1290" formatCode="0.00">
                  <c:v>4.37</c:v>
                </c:pt>
                <c:pt idx="1291" formatCode="0.00">
                  <c:v>4.3040000000000003</c:v>
                </c:pt>
                <c:pt idx="1292" formatCode="0.00">
                  <c:v>4.2399999999999993</c:v>
                </c:pt>
                <c:pt idx="1293" formatCode="0.00">
                  <c:v>4.3</c:v>
                </c:pt>
                <c:pt idx="1294" formatCode="0.00">
                  <c:v>4.1379999999999999</c:v>
                </c:pt>
                <c:pt idx="1295" formatCode="0.00">
                  <c:v>4.2219999999999995</c:v>
                </c:pt>
                <c:pt idx="1296" formatCode="0.00">
                  <c:v>4.2240000000000002</c:v>
                </c:pt>
                <c:pt idx="1297" formatCode="0.00">
                  <c:v>4.168000000000001</c:v>
                </c:pt>
                <c:pt idx="1298" formatCode="0.00">
                  <c:v>4.2774999999999999</c:v>
                </c:pt>
                <c:pt idx="1299" formatCode="0.00">
                  <c:v>4.26</c:v>
                </c:pt>
                <c:pt idx="1300" formatCode="0.00">
                  <c:v>4.3250000000000002</c:v>
                </c:pt>
                <c:pt idx="1301" formatCode="0.00">
                  <c:v>4.3080000000000007</c:v>
                </c:pt>
                <c:pt idx="1302" formatCode="0.00">
                  <c:v>4.2880000000000003</c:v>
                </c:pt>
                <c:pt idx="1303" formatCode="0.00">
                  <c:v>4.3540000000000001</c:v>
                </c:pt>
                <c:pt idx="1304" formatCode="0.00">
                  <c:v>4.4020000000000001</c:v>
                </c:pt>
                <c:pt idx="1305" formatCode="0.00">
                  <c:v>4.3475000000000001</c:v>
                </c:pt>
                <c:pt idx="1306" formatCode="0.00">
                  <c:v>4.4120000000000008</c:v>
                </c:pt>
                <c:pt idx="1307" formatCode="0.00">
                  <c:v>4.38</c:v>
                </c:pt>
                <c:pt idx="1308" formatCode="0.00">
                  <c:v>4.2580000000000009</c:v>
                </c:pt>
                <c:pt idx="1309" formatCode="0.00">
                  <c:v>4.2580000000000009</c:v>
                </c:pt>
                <c:pt idx="1310" formatCode="0.00">
                  <c:v>4.2520000000000007</c:v>
                </c:pt>
                <c:pt idx="1311" formatCode="0.00">
                  <c:v>4.3220000000000001</c:v>
                </c:pt>
                <c:pt idx="1312" formatCode="0.00">
                  <c:v>4.4450000000000003</c:v>
                </c:pt>
                <c:pt idx="1313" formatCode="0.00">
                  <c:v>4.3959999999999999</c:v>
                </c:pt>
                <c:pt idx="1314" formatCode="0.00">
                  <c:v>4.3940000000000001</c:v>
                </c:pt>
                <c:pt idx="1315" formatCode="0.00">
                  <c:v>4.4379999999999997</c:v>
                </c:pt>
                <c:pt idx="1316" formatCode="0.00">
                  <c:v>4.4320000000000004</c:v>
                </c:pt>
                <c:pt idx="1317" formatCode="0.00">
                  <c:v>4.444</c:v>
                </c:pt>
                <c:pt idx="1318" formatCode="0.00">
                  <c:v>4.4680000000000009</c:v>
                </c:pt>
                <c:pt idx="1319" formatCode="0.00">
                  <c:v>4.4649999999999999</c:v>
                </c:pt>
                <c:pt idx="1320" formatCode="0.00">
                  <c:v>4.5780000000000003</c:v>
                </c:pt>
                <c:pt idx="1321" formatCode="0.00">
                  <c:v>4.59</c:v>
                </c:pt>
                <c:pt idx="1322" formatCode="0.00">
                  <c:v>4.4440000000000008</c:v>
                </c:pt>
                <c:pt idx="1323" formatCode="0.00">
                  <c:v>4.3840000000000003</c:v>
                </c:pt>
                <c:pt idx="1324" formatCode="0.00">
                  <c:v>4.6049999999999995</c:v>
                </c:pt>
                <c:pt idx="1325" formatCode="0.00">
                  <c:v>4.5179999999999989</c:v>
                </c:pt>
                <c:pt idx="1326" formatCode="0.00">
                  <c:v>4.4219999999999997</c:v>
                </c:pt>
                <c:pt idx="1327" formatCode="0.00">
                  <c:v>4.3259999999999996</c:v>
                </c:pt>
                <c:pt idx="1328" formatCode="0.00">
                  <c:v>4.2219999999999995</c:v>
                </c:pt>
                <c:pt idx="1329" formatCode="0.00">
                  <c:v>4.25</c:v>
                </c:pt>
                <c:pt idx="1330" formatCode="0.00">
                  <c:v>4.1560000000000006</c:v>
                </c:pt>
                <c:pt idx="1331" formatCode="0.00">
                  <c:v>4.0860000000000003</c:v>
                </c:pt>
                <c:pt idx="1332" formatCode="0.00">
                  <c:v>4.1599999999999993</c:v>
                </c:pt>
                <c:pt idx="1333" formatCode="0.00">
                  <c:v>4.2874999999999996</c:v>
                </c:pt>
                <c:pt idx="1334" formatCode="0.00">
                  <c:v>4.2459999999999996</c:v>
                </c:pt>
                <c:pt idx="1335" formatCode="0.00">
                  <c:v>4.2219999999999995</c:v>
                </c:pt>
                <c:pt idx="1336" formatCode="0.00">
                  <c:v>4.2520000000000007</c:v>
                </c:pt>
                <c:pt idx="1337" formatCode="0.00">
                  <c:v>4.1820000000000004</c:v>
                </c:pt>
                <c:pt idx="1338" formatCode="0.00">
                  <c:v>4.1520000000000001</c:v>
                </c:pt>
                <c:pt idx="1339" formatCode="0.00">
                  <c:v>4.1420000000000003</c:v>
                </c:pt>
                <c:pt idx="1340" formatCode="0.00">
                  <c:v>4.1880000000000006</c:v>
                </c:pt>
                <c:pt idx="1341" formatCode="0.00">
                  <c:v>4.2060000000000004</c:v>
                </c:pt>
                <c:pt idx="1342" formatCode="0.00">
                  <c:v>4.1719999999999997</c:v>
                </c:pt>
                <c:pt idx="1343" formatCode="0.00">
                  <c:v>4.1040000000000001</c:v>
                </c:pt>
                <c:pt idx="1344" formatCode="0.00">
                  <c:v>4.1539999999999999</c:v>
                </c:pt>
                <c:pt idx="1345" formatCode="0.00">
                  <c:v>4.1379999999999999</c:v>
                </c:pt>
                <c:pt idx="1346" formatCode="0.00">
                  <c:v>4.0940000000000003</c:v>
                </c:pt>
                <c:pt idx="1347" formatCode="0.00">
                  <c:v>4.0720000000000001</c:v>
                </c:pt>
                <c:pt idx="1348" formatCode="0.00">
                  <c:v>4.1019999999999994</c:v>
                </c:pt>
                <c:pt idx="1349" formatCode="0.00">
                  <c:v>4.125</c:v>
                </c:pt>
                <c:pt idx="1350" formatCode="0.0000">
                  <c:v>4.1050000000000004</c:v>
                </c:pt>
                <c:pt idx="1351" formatCode="0.00">
                  <c:v>4.0440000000000005</c:v>
                </c:pt>
                <c:pt idx="1352" formatCode="0.00">
                  <c:v>4.0880000000000001</c:v>
                </c:pt>
                <c:pt idx="1353" formatCode="0.00">
                  <c:v>4.1280000000000001</c:v>
                </c:pt>
                <c:pt idx="1354" formatCode="0.00">
                  <c:v>4.1739999999999995</c:v>
                </c:pt>
                <c:pt idx="1355" formatCode="0.00">
                  <c:v>4.2480000000000002</c:v>
                </c:pt>
                <c:pt idx="1356" formatCode="0.00">
                  <c:v>4.3</c:v>
                </c:pt>
                <c:pt idx="1357" formatCode="0.00">
                  <c:v>4.3049999999999997</c:v>
                </c:pt>
                <c:pt idx="1358" formatCode="0.00">
                  <c:v>4.444</c:v>
                </c:pt>
                <c:pt idx="1359" formatCode="0.00">
                  <c:v>4.5839999999999987</c:v>
                </c:pt>
                <c:pt idx="1360" formatCode="0.00">
                  <c:v>4.6040000000000001</c:v>
                </c:pt>
                <c:pt idx="1361" formatCode="0.00">
                  <c:v>4.508</c:v>
                </c:pt>
                <c:pt idx="1362" formatCode="0.00">
                  <c:v>4.5175000000000001</c:v>
                </c:pt>
                <c:pt idx="1363" formatCode="0.00">
                  <c:v>4.6260000000000003</c:v>
                </c:pt>
                <c:pt idx="1364" formatCode="0.00">
                  <c:v>4.6420000000000012</c:v>
                </c:pt>
                <c:pt idx="1365" formatCode="0.00">
                  <c:v>4.5539999999999994</c:v>
                </c:pt>
                <c:pt idx="1366" formatCode="0.00">
                  <c:v>4.660000000000001</c:v>
                </c:pt>
                <c:pt idx="1367" formatCode="0.00">
                  <c:v>4.8420000000000005</c:v>
                </c:pt>
                <c:pt idx="1368" formatCode="0.00">
                  <c:v>4.83</c:v>
                </c:pt>
                <c:pt idx="1369" formatCode="0.00">
                  <c:v>4.8180000000000005</c:v>
                </c:pt>
                <c:pt idx="1370" formatCode="0.00">
                  <c:v>4.8940000000000001</c:v>
                </c:pt>
                <c:pt idx="1371" formatCode="0.00">
                  <c:v>4.8460000000000001</c:v>
                </c:pt>
                <c:pt idx="1372" formatCode="0.00">
                  <c:v>4.6840000000000002</c:v>
                </c:pt>
                <c:pt idx="1373" formatCode="0.00">
                  <c:v>4.58</c:v>
                </c:pt>
                <c:pt idx="1374" formatCode="0.00">
                  <c:v>4.4679999999999991</c:v>
                </c:pt>
                <c:pt idx="1375" formatCode="0.00">
                  <c:v>4.4740000000000002</c:v>
                </c:pt>
                <c:pt idx="1376" formatCode="0.00">
                  <c:v>4.46</c:v>
                </c:pt>
                <c:pt idx="1377" formatCode="0.00">
                  <c:v>4.4279999999999999</c:v>
                </c:pt>
                <c:pt idx="1378" formatCode="0.00">
                  <c:v>4.516</c:v>
                </c:pt>
                <c:pt idx="1379" formatCode="0.00">
                  <c:v>4.694</c:v>
                </c:pt>
                <c:pt idx="1380" formatCode="0.00">
                  <c:v>4.8319999999999999</c:v>
                </c:pt>
                <c:pt idx="1381" formatCode="0.00">
                  <c:v>4.8620000000000001</c:v>
                </c:pt>
                <c:pt idx="1382" formatCode="0.00">
                  <c:v>4.84</c:v>
                </c:pt>
                <c:pt idx="1383" formatCode="0.00">
                  <c:v>4.7640000000000002</c:v>
                </c:pt>
                <c:pt idx="1384" formatCode="0.00">
                  <c:v>4.6859999999999999</c:v>
                </c:pt>
                <c:pt idx="1385" formatCode="0.00">
                  <c:v>4.8049999999999997</c:v>
                </c:pt>
                <c:pt idx="1386" formatCode="0.00">
                  <c:v>4.7140000000000004</c:v>
                </c:pt>
                <c:pt idx="1387" formatCode="0.00">
                  <c:v>4.6280000000000001</c:v>
                </c:pt>
                <c:pt idx="1388" formatCode="0.00">
                  <c:v>4.742</c:v>
                </c:pt>
                <c:pt idx="1389" formatCode="0.00">
                  <c:v>4.5039999999999996</c:v>
                </c:pt>
                <c:pt idx="1390" formatCode="0.00">
                  <c:v>4.4420000000000002</c:v>
                </c:pt>
                <c:pt idx="1391" formatCode="0.00">
                  <c:v>4.3420000000000005</c:v>
                </c:pt>
                <c:pt idx="1392" formatCode="0.00">
                  <c:v>4.3040000000000003</c:v>
                </c:pt>
                <c:pt idx="1393" formatCode="0.00">
                  <c:v>4.3579999999999997</c:v>
                </c:pt>
                <c:pt idx="1394" formatCode="0.00">
                  <c:v>4.4260000000000002</c:v>
                </c:pt>
                <c:pt idx="1395" formatCode="0.00">
                  <c:v>4.4139999999999997</c:v>
                </c:pt>
                <c:pt idx="1396" formatCode="0.00">
                  <c:v>4.375</c:v>
                </c:pt>
                <c:pt idx="1397" formatCode="0.00">
                  <c:v>4.4260000000000002</c:v>
                </c:pt>
                <c:pt idx="1398" formatCode="0.00">
                  <c:v>4.6180000000000003</c:v>
                </c:pt>
                <c:pt idx="1399" formatCode="0.00">
                  <c:v>4.7240000000000011</c:v>
                </c:pt>
                <c:pt idx="1400" formatCode="0.00">
                  <c:v>4.7320000000000011</c:v>
                </c:pt>
                <c:pt idx="1401" formatCode="0.00">
                  <c:v>4.7039999999999997</c:v>
                </c:pt>
                <c:pt idx="1402" formatCode="0.00">
                  <c:v>4.74</c:v>
                </c:pt>
                <c:pt idx="1403" formatCode="0.00">
                  <c:v>4.7560000000000002</c:v>
                </c:pt>
                <c:pt idx="1404" formatCode="0.00">
                  <c:v>4.7219999999999995</c:v>
                </c:pt>
                <c:pt idx="1405" formatCode="0.00">
                  <c:v>4.7439999999999998</c:v>
                </c:pt>
                <c:pt idx="1406" formatCode="0.00">
                  <c:v>4.7439999999999998</c:v>
                </c:pt>
                <c:pt idx="1407" formatCode="0.00">
                  <c:v>4.7679999999999989</c:v>
                </c:pt>
                <c:pt idx="1408" formatCode="0.00">
                  <c:v>4.76</c:v>
                </c:pt>
                <c:pt idx="1409" formatCode="0.00">
                  <c:v>4.7125000000000004</c:v>
                </c:pt>
                <c:pt idx="1410" formatCode="0.00">
                  <c:v>4.6219999999999999</c:v>
                </c:pt>
                <c:pt idx="1411" formatCode="0.00">
                  <c:v>4.6139999999999999</c:v>
                </c:pt>
                <c:pt idx="1412" formatCode="0.00">
                  <c:v>4.6260000000000003</c:v>
                </c:pt>
                <c:pt idx="1413" formatCode="0.00">
                  <c:v>4.6880000000000006</c:v>
                </c:pt>
                <c:pt idx="1414" formatCode="0.00">
                  <c:v>4.718</c:v>
                </c:pt>
                <c:pt idx="1415" formatCode="0.00">
                  <c:v>4.6379999999999999</c:v>
                </c:pt>
                <c:pt idx="1416" formatCode="0.00">
                  <c:v>4.6339999999999995</c:v>
                </c:pt>
                <c:pt idx="1417" formatCode="0.00">
                  <c:v>4.63</c:v>
                </c:pt>
                <c:pt idx="1418" formatCode="0.00">
                  <c:v>4.5540000000000003</c:v>
                </c:pt>
                <c:pt idx="1419" formatCode="0.00">
                  <c:v>4.6580000000000004</c:v>
                </c:pt>
                <c:pt idx="1420" formatCode="0.00">
                  <c:v>4.6099999999999994</c:v>
                </c:pt>
                <c:pt idx="1421" formatCode="0.00">
                  <c:v>4.7859999999999996</c:v>
                </c:pt>
                <c:pt idx="1422" formatCode="0.00">
                  <c:v>5.0600000000000005</c:v>
                </c:pt>
                <c:pt idx="1423" formatCode="0.00">
                  <c:v>5.4079999999999995</c:v>
                </c:pt>
                <c:pt idx="1424" formatCode="0.00">
                  <c:v>5.5</c:v>
                </c:pt>
                <c:pt idx="1425" formatCode="0.00">
                  <c:v>5.68</c:v>
                </c:pt>
                <c:pt idx="1426" formatCode="0.00">
                  <c:v>5.8639999999999999</c:v>
                </c:pt>
                <c:pt idx="1427" formatCode="0.00">
                  <c:v>5.83</c:v>
                </c:pt>
                <c:pt idx="1428" formatCode="0.00">
                  <c:v>5.7174999999999994</c:v>
                </c:pt>
                <c:pt idx="1429" formatCode="0.00">
                  <c:v>5.9960000000000004</c:v>
                </c:pt>
                <c:pt idx="1430" formatCode="0.00">
                  <c:v>6.0540000000000003</c:v>
                </c:pt>
                <c:pt idx="1431" formatCode="0.00">
                  <c:v>6.0520000000000014</c:v>
                </c:pt>
                <c:pt idx="1432" formatCode="0.00">
                  <c:v>5.903999999999999</c:v>
                </c:pt>
                <c:pt idx="1433" formatCode="0.00">
                  <c:v>5.9480000000000004</c:v>
                </c:pt>
                <c:pt idx="1434" formatCode="0.00">
                  <c:v>5.6239999999999997</c:v>
                </c:pt>
                <c:pt idx="1435" formatCode="0.00">
                  <c:v>5.5839999999999996</c:v>
                </c:pt>
                <c:pt idx="1436" formatCode="0.00">
                  <c:v>5.5760000000000005</c:v>
                </c:pt>
                <c:pt idx="1437" formatCode="0.00">
                  <c:v>5.49</c:v>
                </c:pt>
                <c:pt idx="1438" formatCode="0.00">
                  <c:v>5.5359999999999996</c:v>
                </c:pt>
                <c:pt idx="1439" formatCode="0.00">
                  <c:v>5.613999999999999</c:v>
                </c:pt>
                <c:pt idx="1440" formatCode="0.00">
                  <c:v>5.55</c:v>
                </c:pt>
                <c:pt idx="1441" formatCode="0.00">
                  <c:v>5.1760000000000002</c:v>
                </c:pt>
                <c:pt idx="1442" formatCode="0.00">
                  <c:v>5.1440000000000001</c:v>
                </c:pt>
                <c:pt idx="1443" formatCode="0.00">
                  <c:v>5.1880000000000006</c:v>
                </c:pt>
                <c:pt idx="1444" formatCode="0.00">
                  <c:v>5.1059999999999999</c:v>
                </c:pt>
                <c:pt idx="1445" formatCode="0.00">
                  <c:v>5.13</c:v>
                </c:pt>
                <c:pt idx="1446" formatCode="0.00">
                  <c:v>5.0540000000000003</c:v>
                </c:pt>
                <c:pt idx="1447" formatCode="0.00">
                  <c:v>5.05</c:v>
                </c:pt>
                <c:pt idx="1448" formatCode="0.00">
                  <c:v>5.0380000000000003</c:v>
                </c:pt>
                <c:pt idx="1449" formatCode="0.00">
                  <c:v>5.0220000000000002</c:v>
                </c:pt>
                <c:pt idx="1450" formatCode="0.00">
                  <c:v>5.0419999999999998</c:v>
                </c:pt>
                <c:pt idx="1451" formatCode="0.00">
                  <c:v>5.0179999999999998</c:v>
                </c:pt>
                <c:pt idx="1452" formatCode="0.00">
                  <c:v>5.1720000000000006</c:v>
                </c:pt>
                <c:pt idx="1453" formatCode="0.00">
                  <c:v>5.1950000000000003</c:v>
                </c:pt>
                <c:pt idx="1454" formatCode="0.00">
                  <c:v>5.1925000000000008</c:v>
                </c:pt>
                <c:pt idx="1455" formatCode="0.00">
                  <c:v>5.16</c:v>
                </c:pt>
                <c:pt idx="1456" formatCode="0.00">
                  <c:v>5.1899999999999995</c:v>
                </c:pt>
                <c:pt idx="1457" formatCode="0.00">
                  <c:v>5.22</c:v>
                </c:pt>
                <c:pt idx="1458" formatCode="0.00">
                  <c:v>5.1680000000000001</c:v>
                </c:pt>
                <c:pt idx="1459" formatCode="0.00">
                  <c:v>5.19</c:v>
                </c:pt>
                <c:pt idx="1460" formatCode="0.00">
                  <c:v>5.2060000000000004</c:v>
                </c:pt>
                <c:pt idx="1461" formatCode="0.00">
                  <c:v>5.2000000000000011</c:v>
                </c:pt>
                <c:pt idx="1462" formatCode="0.00">
                  <c:v>5.1039999999999992</c:v>
                </c:pt>
                <c:pt idx="1463" formatCode="0.00">
                  <c:v>5.2060000000000004</c:v>
                </c:pt>
                <c:pt idx="1464" formatCode="0.00">
                  <c:v>5.2260000000000009</c:v>
                </c:pt>
                <c:pt idx="1465" formatCode="0.00">
                  <c:v>4.9379999999999997</c:v>
                </c:pt>
                <c:pt idx="1466" formatCode="0.00">
                  <c:v>4.8879999999999999</c:v>
                </c:pt>
                <c:pt idx="1467" formatCode="0.00">
                  <c:v>4.7359999999999998</c:v>
                </c:pt>
                <c:pt idx="1468" formatCode="0.00">
                  <c:v>4.6475</c:v>
                </c:pt>
                <c:pt idx="1469" formatCode="0.00">
                  <c:v>4.55</c:v>
                </c:pt>
                <c:pt idx="1470" formatCode="0.00">
                  <c:v>4.4540000000000006</c:v>
                </c:pt>
                <c:pt idx="1471" formatCode="0.00">
                  <c:v>4.4040000000000008</c:v>
                </c:pt>
                <c:pt idx="1472" formatCode="0.00">
                  <c:v>4.4180000000000001</c:v>
                </c:pt>
                <c:pt idx="1473" formatCode="0.00">
                  <c:v>4.4420000000000002</c:v>
                </c:pt>
                <c:pt idx="1474" formatCode="0.00">
                  <c:v>4.4459999999999997</c:v>
                </c:pt>
                <c:pt idx="1475" formatCode="0.00">
                  <c:v>4.4740000000000011</c:v>
                </c:pt>
                <c:pt idx="1476" formatCode="0.00">
                  <c:v>4.5439999999999996</c:v>
                </c:pt>
                <c:pt idx="1477" formatCode="0.00">
                  <c:v>4.5999999999999996</c:v>
                </c:pt>
                <c:pt idx="1478" formatCode="0.00">
                  <c:v>4.6139999999999999</c:v>
                </c:pt>
                <c:pt idx="1479" formatCode="0.00">
                  <c:v>4.5780000000000003</c:v>
                </c:pt>
                <c:pt idx="1480" formatCode="0.00">
                  <c:v>4.766</c:v>
                </c:pt>
                <c:pt idx="1481" formatCode="0.00">
                  <c:v>4.8400000000000007</c:v>
                </c:pt>
                <c:pt idx="1482" formatCode="0.00">
                  <c:v>4.7279999999999998</c:v>
                </c:pt>
                <c:pt idx="1483" formatCode="0.00">
                  <c:v>4.78</c:v>
                </c:pt>
                <c:pt idx="1484" formatCode="0.00">
                  <c:v>4.74</c:v>
                </c:pt>
                <c:pt idx="1485" formatCode="0.00">
                  <c:v>4.7359999999999998</c:v>
                </c:pt>
                <c:pt idx="1486" formatCode="0.00">
                  <c:v>4.8779999999999992</c:v>
                </c:pt>
                <c:pt idx="1487" formatCode="0.00">
                  <c:v>4.99</c:v>
                </c:pt>
                <c:pt idx="1488" formatCode="0.00">
                  <c:v>5.1719999999999997</c:v>
                </c:pt>
                <c:pt idx="1489" formatCode="0.00">
                  <c:v>5.2200000000000006</c:v>
                </c:pt>
                <c:pt idx="1490" formatCode="0.00">
                  <c:v>5.2725</c:v>
                </c:pt>
                <c:pt idx="1491" formatCode="0.00">
                  <c:v>5.3519999999999994</c:v>
                </c:pt>
                <c:pt idx="1492" formatCode="0.00">
                  <c:v>5.3199999999999994</c:v>
                </c:pt>
                <c:pt idx="1493" formatCode="0.00">
                  <c:v>5.1840000000000002</c:v>
                </c:pt>
                <c:pt idx="1494" formatCode="0.00">
                  <c:v>4.9720000000000004</c:v>
                </c:pt>
                <c:pt idx="1495" formatCode="0.00">
                  <c:v>5.0720000000000001</c:v>
                </c:pt>
                <c:pt idx="1496" formatCode="0.00">
                  <c:v>5.3100000000000005</c:v>
                </c:pt>
                <c:pt idx="1497" formatCode="0.00">
                  <c:v>5.298</c:v>
                </c:pt>
                <c:pt idx="1498" formatCode="0.00">
                  <c:v>5.3340000000000005</c:v>
                </c:pt>
                <c:pt idx="1499" formatCode="0.00">
                  <c:v>5.4019999999999992</c:v>
                </c:pt>
                <c:pt idx="1500" formatCode="0.00">
                  <c:v>5.5179999999999998</c:v>
                </c:pt>
                <c:pt idx="1501" formatCode="0.00">
                  <c:v>5.5639999999999992</c:v>
                </c:pt>
                <c:pt idx="1502" formatCode="0.00">
                  <c:v>5.5359999999999996</c:v>
                </c:pt>
                <c:pt idx="1503" formatCode="0.00">
                  <c:v>5.5219999999999994</c:v>
                </c:pt>
                <c:pt idx="1504" formatCode="0.00">
                  <c:v>5.5780000000000003</c:v>
                </c:pt>
                <c:pt idx="1505" formatCode="0.00">
                  <c:v>5.77</c:v>
                </c:pt>
                <c:pt idx="1506" formatCode="0.00">
                  <c:v>6.2879999999999994</c:v>
                </c:pt>
                <c:pt idx="1507" formatCode="0.00">
                  <c:v>6.5920000000000005</c:v>
                </c:pt>
                <c:pt idx="1508" formatCode="0.00">
                  <c:v>6.62</c:v>
                </c:pt>
                <c:pt idx="1509" formatCode="0.00">
                  <c:v>6.7259999999999991</c:v>
                </c:pt>
                <c:pt idx="1510" formatCode="0.00">
                  <c:v>6.9139999999999997</c:v>
                </c:pt>
                <c:pt idx="1511" formatCode="0.00">
                  <c:v>6.919999999999999</c:v>
                </c:pt>
                <c:pt idx="1512" formatCode="0.00">
                  <c:v>5.5424999999999995</c:v>
                </c:pt>
                <c:pt idx="1513" formatCode="0.00">
                  <c:v>6.9640000000000004</c:v>
                </c:pt>
                <c:pt idx="1514" formatCode="0.00">
                  <c:v>6.7939999999999996</c:v>
                </c:pt>
                <c:pt idx="1515" formatCode="0.00">
                  <c:v>6.81</c:v>
                </c:pt>
                <c:pt idx="1516" formatCode="0.00">
                  <c:v>6.9340000000000002</c:v>
                </c:pt>
                <c:pt idx="1517" formatCode="0.00">
                  <c:v>6.9060000000000006</c:v>
                </c:pt>
                <c:pt idx="1518" formatCode="0.00">
                  <c:v>6.9479999999999986</c:v>
                </c:pt>
                <c:pt idx="1519" formatCode="0.00">
                  <c:v>7.22</c:v>
                </c:pt>
                <c:pt idx="1520" formatCode="0.00">
                  <c:v>7.36</c:v>
                </c:pt>
                <c:pt idx="1521" formatCode="0.00">
                  <c:v>8.08</c:v>
                </c:pt>
                <c:pt idx="1522" formatCode="0.00">
                  <c:v>8.4700000000000006</c:v>
                </c:pt>
                <c:pt idx="1523" formatCode="0.00">
                  <c:v>9.06</c:v>
                </c:pt>
                <c:pt idx="1524" formatCode="0.00">
                  <c:v>8.19</c:v>
                </c:pt>
                <c:pt idx="1525" formatCode="0.00">
                  <c:v>8.27</c:v>
                </c:pt>
                <c:pt idx="1526" formatCode="0.00">
                  <c:v>8.26</c:v>
                </c:pt>
                <c:pt idx="1527" formatCode="0.00">
                  <c:v>8.5500000000000007</c:v>
                </c:pt>
                <c:pt idx="1528" formatCode="0.00">
                  <c:v>8.6</c:v>
                </c:pt>
                <c:pt idx="1529" formatCode="0.00">
                  <c:v>8.31</c:v>
                </c:pt>
                <c:pt idx="1530" formatCode="0.00">
                  <c:v>7.87</c:v>
                </c:pt>
                <c:pt idx="1531" formatCode="0.00">
                  <c:v>8.7200000000000006</c:v>
                </c:pt>
                <c:pt idx="1532" formatCode="0.00">
                  <c:v>8.09</c:v>
                </c:pt>
                <c:pt idx="1533" formatCode="0.00">
                  <c:v>8.36</c:v>
                </c:pt>
                <c:pt idx="1534" formatCode="0.00">
                  <c:v>8.3699999999999992</c:v>
                </c:pt>
                <c:pt idx="1535" formatCode="0.00">
                  <c:v>8.35</c:v>
                </c:pt>
                <c:pt idx="1536" formatCode="0.00">
                  <c:v>8.43</c:v>
                </c:pt>
                <c:pt idx="1537" formatCode="0.00">
                  <c:v>8.6</c:v>
                </c:pt>
                <c:pt idx="1538" formatCode="0.00">
                  <c:v>8.33</c:v>
                </c:pt>
                <c:pt idx="1539" formatCode="0.00">
                  <c:v>8.51</c:v>
                </c:pt>
                <c:pt idx="1540" formatCode="0.00">
                  <c:v>7.84</c:v>
                </c:pt>
                <c:pt idx="1541" formatCode="0.00">
                  <c:v>6.23</c:v>
                </c:pt>
                <c:pt idx="1542" formatCode="0.00">
                  <c:v>6.32</c:v>
                </c:pt>
                <c:pt idx="1543" formatCode="0.00">
                  <c:v>6.33</c:v>
                </c:pt>
                <c:pt idx="1544" formatCode="0.00">
                  <c:v>6.55</c:v>
                </c:pt>
                <c:pt idx="1545" formatCode="0.00">
                  <c:v>6.41</c:v>
                </c:pt>
                <c:pt idx="1546" formatCode="0.00">
                  <c:v>6.34</c:v>
                </c:pt>
                <c:pt idx="1547" formatCode="0.00">
                  <c:v>6.47</c:v>
                </c:pt>
                <c:pt idx="1548" formatCode="0.00">
                  <c:v>6.8</c:v>
                </c:pt>
                <c:pt idx="1549" formatCode="0.00">
                  <c:v>6.68</c:v>
                </c:pt>
                <c:pt idx="1550" formatCode="0.00">
                  <c:v>6.92</c:v>
                </c:pt>
                <c:pt idx="1551" formatCode="0.00">
                  <c:v>6.88</c:v>
                </c:pt>
                <c:pt idx="1552" formatCode="0.00">
                  <c:v>7.08</c:v>
                </c:pt>
                <c:pt idx="1553" formatCode="0.00">
                  <c:v>7.04</c:v>
                </c:pt>
                <c:pt idx="1554" formatCode="0.00">
                  <c:v>7.14</c:v>
                </c:pt>
                <c:pt idx="1555" formatCode="0.00">
                  <c:v>7.25</c:v>
                </c:pt>
                <c:pt idx="1556" formatCode="0.00">
                  <c:v>7.44</c:v>
                </c:pt>
                <c:pt idx="1557" formatCode="0.00">
                  <c:v>7.31</c:v>
                </c:pt>
                <c:pt idx="1558" formatCode="0.00">
                  <c:v>7.45</c:v>
                </c:pt>
                <c:pt idx="1559" formatCode="0.00">
                  <c:v>7.25</c:v>
                </c:pt>
              </c:numCache>
            </c:numRef>
          </c:val>
          <c:smooth val="0"/>
          <c:extLst>
            <c:ext xmlns:c16="http://schemas.microsoft.com/office/drawing/2014/chart" uri="{C3380CC4-5D6E-409C-BE32-E72D297353CC}">
              <c16:uniqueId val="{00000000-57AE-4FAA-8526-7A48803AFA0B}"/>
            </c:ext>
          </c:extLst>
        </c:ser>
        <c:dLbls>
          <c:showLegendKey val="0"/>
          <c:showVal val="0"/>
          <c:showCatName val="0"/>
          <c:showSerName val="0"/>
          <c:showPercent val="0"/>
          <c:showBubbleSize val="0"/>
        </c:dLbls>
        <c:marker val="1"/>
        <c:smooth val="0"/>
        <c:axId val="377038200"/>
        <c:axId val="377039768"/>
      </c:lineChart>
      <c:catAx>
        <c:axId val="377038200"/>
        <c:scaling>
          <c:orientation val="minMax"/>
        </c:scaling>
        <c:delete val="0"/>
        <c:axPos val="b"/>
        <c:numFmt formatCode="General" sourceLinked="1"/>
        <c:majorTickMark val="out"/>
        <c:minorTickMark val="none"/>
        <c:tickLblPos val="nextTo"/>
        <c:spPr>
          <a:noFill/>
          <a:ln w="3175" cmpd="sng">
            <a:solidFill>
              <a:schemeClr val="tx1"/>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77039768"/>
        <c:crosses val="autoZero"/>
        <c:auto val="1"/>
        <c:lblAlgn val="ctr"/>
        <c:lblOffset val="100"/>
        <c:tickLblSkip val="156"/>
        <c:tickMarkSkip val="1"/>
        <c:noMultiLvlLbl val="0"/>
      </c:catAx>
      <c:valAx>
        <c:axId val="377039768"/>
        <c:scaling>
          <c:orientation val="minMax"/>
          <c:max val="10"/>
          <c:min val="2"/>
        </c:scaling>
        <c:delete val="0"/>
        <c:axPos val="l"/>
        <c:majorGridlines>
          <c:spPr>
            <a:ln w="3175">
              <a:solidFill>
                <a:schemeClr val="bg1">
                  <a:lumMod val="85000"/>
                </a:schemeClr>
              </a:solidFill>
              <a:prstDash val="solid"/>
            </a:ln>
          </c:spPr>
        </c:majorGridlines>
        <c:title>
          <c:tx>
            <c:rich>
              <a:bodyPr/>
              <a:lstStyle/>
              <a:p>
                <a:pPr>
                  <a:defRPr sz="1000" b="1" i="0" u="none" strike="noStrike" baseline="0">
                    <a:solidFill>
                      <a:srgbClr val="000000"/>
                    </a:solidFill>
                    <a:latin typeface="Arial"/>
                    <a:ea typeface="Arial"/>
                    <a:cs typeface="Arial"/>
                  </a:defRPr>
                </a:pPr>
                <a:r>
                  <a:rPr lang="en-CA"/>
                  <a:t>$/bushel
</a:t>
                </a:r>
              </a:p>
            </c:rich>
          </c:tx>
          <c:layout>
            <c:manualLayout>
              <c:xMode val="edge"/>
              <c:yMode val="edge"/>
              <c:x val="3.6950897256579412E-4"/>
              <c:y val="0.1160592762108433"/>
            </c:manualLayout>
          </c:layout>
          <c:overlay val="0"/>
          <c:spPr>
            <a:noFill/>
            <a:ln w="25400">
              <a:noFill/>
            </a:ln>
          </c:spPr>
        </c:title>
        <c:numFmt formatCode="0.0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77038200"/>
        <c:crosses val="autoZero"/>
        <c:crossBetween val="between"/>
        <c:majorUnit val="0.5"/>
      </c:valAx>
      <c:spPr>
        <a:noFill/>
        <a:ln w="12700">
          <a:no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81" workbookViewId="0" zoomToFit="1"/>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81" workbookViewId="0" zoomToFit="1"/>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104"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560741" cy="5804370"/>
    <xdr:graphicFrame macro="">
      <xdr:nvGraphicFramePr>
        <xdr:cNvPr id="2" name="Chart 1" descr="Ontario weekly Corn Cash Price&#10;" title="Ontario Corn Cash Price">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7264976" cy="4130386"/>
    <xdr:graphicFrame macro="">
      <xdr:nvGraphicFramePr>
        <xdr:cNvPr id="5" name="Chart 4" descr="Ontario weekly Corn Cash Price&#10;" title="Ontario Corn Cash Price">
          <a:extLst>
            <a:ext uri="{FF2B5EF4-FFF2-40B4-BE49-F238E27FC236}">
              <a16:creationId xmlns:a16="http://schemas.microsoft.com/office/drawing/2014/main" id="{2797947A-1782-48D0-8C68-C45FAE6C18C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68070" cy="5812465"/>
    <xdr:graphicFrame macro="">
      <xdr:nvGraphicFramePr>
        <xdr:cNvPr id="2" name="Chart 1" descr="Ontario weekly Corn basis&#10;" title="Ontario Corn basis">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22860" y="0"/>
    <xdr:ext cx="7313605" cy="4040372"/>
    <xdr:graphicFrame macro="">
      <xdr:nvGraphicFramePr>
        <xdr:cNvPr id="3" name="Chart 2" descr="Ontario weekly Corn basis&#10;" title="Ontario Corn basis">
          <a:extLst>
            <a:ext uri="{FF2B5EF4-FFF2-40B4-BE49-F238E27FC236}">
              <a16:creationId xmlns:a16="http://schemas.microsoft.com/office/drawing/2014/main" id="{77B7FCDD-C3D7-4995-BD9E-3614DC0A65E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7327604" cy="4102394"/>
    <xdr:graphicFrame macro="">
      <xdr:nvGraphicFramePr>
        <xdr:cNvPr id="2" name="shape" descr="Weekly corn forward price (Chatham) in dollars per bushel">
          <a:extLst>
            <a:ext uri="{FF2B5EF4-FFF2-40B4-BE49-F238E27FC236}">
              <a16:creationId xmlns:a16="http://schemas.microsoft.com/office/drawing/2014/main" id="{B1FE6A70-D72B-4A9B-AB55-74DE13F8668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7261952" cy="3956891"/>
    <xdr:graphicFrame macro="">
      <xdr:nvGraphicFramePr>
        <xdr:cNvPr id="2" name="Chart 1" descr="Weekly corn forward price (Chatham) in dollars per bushel">
          <a:extLst>
            <a:ext uri="{FF2B5EF4-FFF2-40B4-BE49-F238E27FC236}">
              <a16:creationId xmlns:a16="http://schemas.microsoft.com/office/drawing/2014/main" id="{816F92A4-B4CD-4B86-A7D2-BA0035DB30D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573741</xdr:colOff>
      <xdr:row>23</xdr:row>
      <xdr:rowOff>161365</xdr:rowOff>
    </xdr:to>
    <xdr:graphicFrame macro="">
      <xdr:nvGraphicFramePr>
        <xdr:cNvPr id="2" name="Chart 1" descr="Long-term trend of weekly corn prices">
          <a:extLst>
            <a:ext uri="{FF2B5EF4-FFF2-40B4-BE49-F238E27FC236}">
              <a16:creationId xmlns:a16="http://schemas.microsoft.com/office/drawing/2014/main" id="{7EADF720-0DBD-45DF-9F77-7FAD30F1D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0" y="0"/>
    <xdr:ext cx="8572500" cy="5817577"/>
    <xdr:graphicFrame macro="">
      <xdr:nvGraphicFramePr>
        <xdr:cNvPr id="2" name="Chart 1" descr="Weekly Old Crop Corn Price&#10;" title="Old Crop Corn Price">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rategic%20Policy%20Branch/02%20-%20Strategic%20Policy/22%20-%20Economic%20Analysis/Commoidty%20Price%20Data/Market%20Outlook/Price%20Tracking%202021upd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rategic%20Policy%20Branch/02%20-%20Strategic%20Policy/22%20-%20Economic%20Analysis/Commoidty%20Price%20Data/Market%20Outlook/Price%20Tracking%202022upd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trategic%20Policy%20Branch/02%20-%20Strategic%20Policy/22%20-%20Economic%20Analysis/Commoidty%20Price%20Data/Market%20Outlook/Price%20Tracking%202023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grain data"/>
      <sheetName val="WinterWheat_NewPriceSeries2021"/>
      <sheetName val="weekly data-pork"/>
      <sheetName val="WeeklyLamb-data"/>
      <sheetName val="weekly data-beef"/>
      <sheetName val="weekly-canfax-data"/>
      <sheetName val="weekly veal-data"/>
      <sheetName val="RMP Entry"/>
      <sheetName val="C$"/>
      <sheetName val="Cor"/>
      <sheetName val="Soy"/>
      <sheetName val="Wheat A"/>
      <sheetName val="Wheat B"/>
      <sheetName val="Wheat E"/>
      <sheetName val="Wheat C"/>
      <sheetName val="Hog 100%"/>
      <sheetName val="Hogs W 10years"/>
      <sheetName val="watching brief tables"/>
      <sheetName val="watching brief graphs"/>
      <sheetName val="summary"/>
      <sheetName val="Hog USDA"/>
      <sheetName val="fedcat"/>
      <sheetName val="Stoc"/>
      <sheetName val="Cattle CanFax"/>
      <sheetName val="RMP Cattle Summary"/>
      <sheetName val="Lambs"/>
      <sheetName val="DDG"/>
      <sheetName val="Soymeal"/>
      <sheetName val="Veal"/>
      <sheetName val="Livestock-Feed ratios"/>
      <sheetName val="Corn_Spot"/>
      <sheetName val="Corn_Basis"/>
      <sheetName val="Corn_Fwd"/>
      <sheetName val="Corn_FwdBasis"/>
      <sheetName val="Soy_Spot"/>
      <sheetName val="Soy_Basis"/>
      <sheetName val="Soy_Fwd"/>
      <sheetName val="Soy_FwdBasis"/>
      <sheetName val="Wheat_Spot"/>
      <sheetName val="Wheat_Basis"/>
      <sheetName val="Wheat_Fwd"/>
      <sheetName val="Wheat_FwdBasis"/>
      <sheetName val="Hog_100%FormP"/>
      <sheetName val="FedCat_Steer"/>
      <sheetName val="FedSt_Basis"/>
      <sheetName val="Sheet1"/>
      <sheetName val="Steers(500-599lbs)"/>
      <sheetName val="Steers(900-999lbs)"/>
      <sheetName val="feeder cattle"/>
      <sheetName val="Lamb"/>
      <sheetName val="Steers-Corn ratio"/>
      <sheetName val="Heifers-Corn ratio"/>
      <sheetName val="Hogs-Corn ratio"/>
      <sheetName val="DDG_SoyMeal"/>
      <sheetName val="Chart1"/>
      <sheetName val="Chart2"/>
      <sheetName val="Graphs-french"/>
      <sheetName val="CornBasis"/>
      <sheetName val="SoybeanBasis"/>
      <sheetName val="WheatBasis"/>
      <sheetName val="Hogs_Basis"/>
      <sheetName val="Price Tracking 2021update"/>
    </sheetNames>
    <sheetDataSet>
      <sheetData sheetId="0"/>
      <sheetData sheetId="1"/>
      <sheetData sheetId="2"/>
      <sheetData sheetId="3"/>
      <sheetData sheetId="4"/>
      <sheetData sheetId="5"/>
      <sheetData sheetId="6"/>
      <sheetData sheetId="7"/>
      <sheetData sheetId="8">
        <row r="5">
          <cell r="O5">
            <v>0.78711647749633995</v>
          </cell>
        </row>
        <row r="6">
          <cell r="O6">
            <v>0.78704213823608116</v>
          </cell>
        </row>
        <row r="7">
          <cell r="O7">
            <v>0.78757521343288284</v>
          </cell>
        </row>
        <row r="8">
          <cell r="O8">
            <v>0.7835885219953298</v>
          </cell>
        </row>
        <row r="9">
          <cell r="O9">
            <v>0.78117676467831143</v>
          </cell>
        </row>
        <row r="10">
          <cell r="O10">
            <v>0.7869554268446235</v>
          </cell>
        </row>
        <row r="11">
          <cell r="O11">
            <v>0.78898575880705357</v>
          </cell>
        </row>
        <row r="12">
          <cell r="O12">
            <v>0.79358781049123073</v>
          </cell>
        </row>
        <row r="13">
          <cell r="O13">
            <v>0.7908264136022144</v>
          </cell>
        </row>
        <row r="14">
          <cell r="O14">
            <v>0.79444523888968333</v>
          </cell>
        </row>
        <row r="15">
          <cell r="O15">
            <v>0.80237503008906363</v>
          </cell>
        </row>
        <row r="16">
          <cell r="O16">
            <v>0.79572093112080455</v>
          </cell>
        </row>
        <row r="17">
          <cell r="O17">
            <v>0.79476093591047814</v>
          </cell>
        </row>
        <row r="18">
          <cell r="O18">
            <v>0.79808459696727863</v>
          </cell>
        </row>
        <row r="19">
          <cell r="O19">
            <v>0.79980804606894351</v>
          </cell>
        </row>
        <row r="20">
          <cell r="O20">
            <v>0.80160320641282556</v>
          </cell>
        </row>
        <row r="21">
          <cell r="O21">
            <v>0.8145312372729494</v>
          </cell>
        </row>
        <row r="22">
          <cell r="O22">
            <v>0.82297753271335683</v>
          </cell>
        </row>
        <row r="23">
          <cell r="O23">
            <v>0.82549116724451044</v>
          </cell>
        </row>
        <row r="24">
          <cell r="O24">
            <v>0.8282945415389712</v>
          </cell>
        </row>
        <row r="25">
          <cell r="O25">
            <v>0.82802020369297014</v>
          </cell>
        </row>
        <row r="26">
          <cell r="O26">
            <v>0.82788310290586975</v>
          </cell>
        </row>
        <row r="27">
          <cell r="O27">
            <v>0.82176021037061375</v>
          </cell>
        </row>
        <row r="28">
          <cell r="O28">
            <v>0.8050233456770246</v>
          </cell>
        </row>
        <row r="29">
          <cell r="O29">
            <v>0.81267777326290136</v>
          </cell>
        </row>
        <row r="30">
          <cell r="O30">
            <v>0.8120178643930166</v>
          </cell>
        </row>
        <row r="31">
          <cell r="O31">
            <v>0.8026326350429408</v>
          </cell>
        </row>
        <row r="32">
          <cell r="O32">
            <v>0.79333597778659271</v>
          </cell>
        </row>
        <row r="33">
          <cell r="O33">
            <v>0.79510217062892574</v>
          </cell>
        </row>
        <row r="34">
          <cell r="O34">
            <v>0.80089700464520264</v>
          </cell>
        </row>
        <row r="35">
          <cell r="O35">
            <v>0.79636855936927609</v>
          </cell>
        </row>
        <row r="36">
          <cell r="O36">
            <v>0.79872204472843455</v>
          </cell>
        </row>
        <row r="37">
          <cell r="O37">
            <v>0.77845243655612639</v>
          </cell>
        </row>
        <row r="38">
          <cell r="O38">
            <v>0.79283279156425901</v>
          </cell>
        </row>
        <row r="39">
          <cell r="O39">
            <v>0.79910500239731497</v>
          </cell>
        </row>
        <row r="40">
          <cell r="O40">
            <v>0.78995181293941064</v>
          </cell>
        </row>
        <row r="41">
          <cell r="O41">
            <v>0.78449831332862641</v>
          </cell>
        </row>
        <row r="42">
          <cell r="O42">
            <v>0.78970228223959571</v>
          </cell>
        </row>
        <row r="43">
          <cell r="O43">
            <v>0.79164027865737807</v>
          </cell>
        </row>
        <row r="44">
          <cell r="O44">
            <v>0.80231065468549423</v>
          </cell>
        </row>
        <row r="45">
          <cell r="O45">
            <v>0.8071676487206394</v>
          </cell>
        </row>
        <row r="46">
          <cell r="O46">
            <v>0.80879974118408282</v>
          </cell>
        </row>
        <row r="47">
          <cell r="O47">
            <v>0.80781969464415537</v>
          </cell>
        </row>
        <row r="48">
          <cell r="O48">
            <v>0.80314834149867476</v>
          </cell>
        </row>
        <row r="49">
          <cell r="O49">
            <v>0.79681274900398413</v>
          </cell>
        </row>
        <row r="50">
          <cell r="O50">
            <v>0.79051383399209496</v>
          </cell>
        </row>
        <row r="51">
          <cell r="O51">
            <v>0.78253384458877839</v>
          </cell>
        </row>
        <row r="52">
          <cell r="O52">
            <v>0.77936248149014109</v>
          </cell>
        </row>
        <row r="53">
          <cell r="O53">
            <v>0.78566939032055316</v>
          </cell>
        </row>
        <row r="54">
          <cell r="O54">
            <v>0.77651809287156393</v>
          </cell>
        </row>
        <row r="55">
          <cell r="O55">
            <v>0.78027465667915097</v>
          </cell>
        </row>
        <row r="56">
          <cell r="O56">
            <v>0.7908264136022144</v>
          </cell>
        </row>
      </sheetData>
      <sheetData sheetId="9">
        <row r="5">
          <cell r="H5">
            <v>1.38</v>
          </cell>
          <cell r="W5">
            <v>6.2879999999999994</v>
          </cell>
          <cell r="AC5">
            <v>0.95</v>
          </cell>
          <cell r="AQ5">
            <v>5.36</v>
          </cell>
          <cell r="BJ5">
            <v>4.9219999999999988</v>
          </cell>
          <cell r="BK5">
            <v>4.3939999999999992</v>
          </cell>
        </row>
        <row r="6">
          <cell r="H6">
            <v>1.42</v>
          </cell>
          <cell r="W6">
            <v>6.5920000000000005</v>
          </cell>
          <cell r="AC6">
            <v>0.95</v>
          </cell>
          <cell r="AQ6">
            <v>5.55</v>
          </cell>
          <cell r="BJ6">
            <v>5.1980000000000004</v>
          </cell>
          <cell r="BK6">
            <v>4.54</v>
          </cell>
        </row>
        <row r="7">
          <cell r="H7">
            <v>1.4</v>
          </cell>
          <cell r="W7">
            <v>6.62</v>
          </cell>
          <cell r="AC7">
            <v>0.91</v>
          </cell>
          <cell r="AQ7">
            <v>5.21</v>
          </cell>
          <cell r="BJ7">
            <v>5.2080000000000002</v>
          </cell>
          <cell r="BK7">
            <v>4.4839999999999991</v>
          </cell>
        </row>
        <row r="8">
          <cell r="H8">
            <v>1.42</v>
          </cell>
          <cell r="W8">
            <v>6.7259999999999991</v>
          </cell>
          <cell r="AC8">
            <v>0.91</v>
          </cell>
          <cell r="AQ8">
            <v>5.36</v>
          </cell>
          <cell r="BJ8">
            <v>5.3179999999999996</v>
          </cell>
          <cell r="BK8">
            <v>4.41</v>
          </cell>
        </row>
        <row r="9">
          <cell r="H9">
            <v>1.43</v>
          </cell>
          <cell r="W9">
            <v>6.9139999999999997</v>
          </cell>
          <cell r="AC9">
            <v>0.93</v>
          </cell>
          <cell r="AQ9">
            <v>5.44</v>
          </cell>
          <cell r="BJ9">
            <v>5.4859999999999998</v>
          </cell>
          <cell r="BK9">
            <v>4.4980000000000002</v>
          </cell>
        </row>
        <row r="10">
          <cell r="H10">
            <v>1.45</v>
          </cell>
          <cell r="W10">
            <v>6.919999999999999</v>
          </cell>
          <cell r="AC10">
            <v>0.94</v>
          </cell>
          <cell r="AQ10">
            <v>5.43</v>
          </cell>
          <cell r="BJ10">
            <v>5.4699999999999989</v>
          </cell>
          <cell r="BK10">
            <v>4.5259999999999998</v>
          </cell>
        </row>
        <row r="11">
          <cell r="H11">
            <v>1.45</v>
          </cell>
          <cell r="W11">
            <v>5.5424999999999995</v>
          </cell>
          <cell r="AC11">
            <v>0.95</v>
          </cell>
          <cell r="AQ11">
            <v>5.55</v>
          </cell>
          <cell r="BJ11">
            <v>4.0924999999999994</v>
          </cell>
          <cell r="BK11">
            <v>3.4733333333333332</v>
          </cell>
        </row>
        <row r="12">
          <cell r="H12">
            <v>1.4</v>
          </cell>
          <cell r="W12">
            <v>6.9640000000000004</v>
          </cell>
          <cell r="AC12">
            <v>0.91</v>
          </cell>
          <cell r="AQ12">
            <v>5.62</v>
          </cell>
          <cell r="BJ12">
            <v>5.5340000000000007</v>
          </cell>
          <cell r="BK12">
            <v>4.7240000000000002</v>
          </cell>
        </row>
        <row r="13">
          <cell r="H13">
            <v>1.4</v>
          </cell>
          <cell r="W13">
            <v>6.7939999999999996</v>
          </cell>
          <cell r="AC13">
            <v>0.93</v>
          </cell>
          <cell r="AQ13">
            <v>5.75</v>
          </cell>
          <cell r="BJ13">
            <v>5.3940000000000001</v>
          </cell>
          <cell r="BK13">
            <v>4.7459999999999996</v>
          </cell>
        </row>
        <row r="14">
          <cell r="H14">
            <v>1.4</v>
          </cell>
          <cell r="W14">
            <v>6.81</v>
          </cell>
          <cell r="AC14">
            <v>0.92</v>
          </cell>
          <cell r="AQ14">
            <v>5.71</v>
          </cell>
          <cell r="BJ14">
            <v>5.41</v>
          </cell>
          <cell r="BK14">
            <v>4.8159999999999998</v>
          </cell>
        </row>
        <row r="15">
          <cell r="H15">
            <v>1.4</v>
          </cell>
          <cell r="W15">
            <v>6.9340000000000002</v>
          </cell>
          <cell r="AC15">
            <v>0.89</v>
          </cell>
          <cell r="AQ15">
            <v>5.61</v>
          </cell>
          <cell r="BJ15">
            <v>5.5340000000000007</v>
          </cell>
          <cell r="BK15">
            <v>4.7439999999999998</v>
          </cell>
        </row>
        <row r="16">
          <cell r="H16">
            <v>1.4</v>
          </cell>
          <cell r="W16">
            <v>6.9060000000000006</v>
          </cell>
          <cell r="AC16">
            <v>0.91</v>
          </cell>
          <cell r="AQ16">
            <v>5.57</v>
          </cell>
          <cell r="BJ16">
            <v>5.5060000000000002</v>
          </cell>
          <cell r="BK16">
            <v>4.6759999999999993</v>
          </cell>
        </row>
        <row r="17">
          <cell r="H17">
            <v>1.43</v>
          </cell>
          <cell r="W17">
            <v>6.9479999999999986</v>
          </cell>
          <cell r="AC17">
            <v>0.94</v>
          </cell>
          <cell r="AQ17">
            <v>5.79</v>
          </cell>
          <cell r="BJ17">
            <v>5.5359999999999987</v>
          </cell>
          <cell r="BK17">
            <v>4.72</v>
          </cell>
        </row>
        <row r="18">
          <cell r="H18">
            <v>1.45</v>
          </cell>
          <cell r="W18">
            <v>7.22</v>
          </cell>
          <cell r="AC18">
            <v>0.95</v>
          </cell>
          <cell r="AQ18">
            <v>5.92</v>
          </cell>
          <cell r="BJ18">
            <v>5.77</v>
          </cell>
          <cell r="BK18">
            <v>4.97</v>
          </cell>
        </row>
        <row r="19">
          <cell r="H19">
            <v>1.5</v>
          </cell>
          <cell r="W19">
            <v>7.36</v>
          </cell>
          <cell r="AC19">
            <v>1</v>
          </cell>
          <cell r="AQ19">
            <v>6.12</v>
          </cell>
          <cell r="BJ19">
            <v>5.86</v>
          </cell>
          <cell r="BK19">
            <v>5.12</v>
          </cell>
        </row>
        <row r="20">
          <cell r="H20">
            <v>1.53</v>
          </cell>
          <cell r="W20">
            <v>8.08</v>
          </cell>
          <cell r="AC20">
            <v>1</v>
          </cell>
          <cell r="AQ20">
            <v>6.51</v>
          </cell>
          <cell r="BJ20">
            <v>6.55</v>
          </cell>
          <cell r="BK20">
            <v>5.51</v>
          </cell>
        </row>
        <row r="21">
          <cell r="H21">
            <v>1.74</v>
          </cell>
          <cell r="W21">
            <v>8.4700000000000006</v>
          </cell>
          <cell r="AC21">
            <v>0.97</v>
          </cell>
          <cell r="AQ21">
            <v>6.6</v>
          </cell>
          <cell r="BJ21">
            <v>6.73</v>
          </cell>
          <cell r="BK21">
            <v>5.63</v>
          </cell>
        </row>
        <row r="22">
          <cell r="H22">
            <v>1.74</v>
          </cell>
          <cell r="W22">
            <v>9.06</v>
          </cell>
          <cell r="AC22">
            <v>0.96</v>
          </cell>
          <cell r="AQ22">
            <v>7.32</v>
          </cell>
          <cell r="BJ22">
            <v>7.32</v>
          </cell>
          <cell r="BK22">
            <v>6.36</v>
          </cell>
        </row>
        <row r="23">
          <cell r="H23">
            <v>1.75</v>
          </cell>
          <cell r="W23">
            <v>8.19</v>
          </cell>
          <cell r="AC23">
            <v>0.96</v>
          </cell>
          <cell r="AQ23">
            <v>6.39</v>
          </cell>
          <cell r="BJ23">
            <v>6.4399999999999995</v>
          </cell>
          <cell r="BK23">
            <v>5.43</v>
          </cell>
        </row>
        <row r="24">
          <cell r="H24">
            <v>1.68</v>
          </cell>
          <cell r="W24">
            <v>8.27</v>
          </cell>
          <cell r="AC24">
            <v>0.9</v>
          </cell>
          <cell r="AQ24">
            <v>6.37</v>
          </cell>
          <cell r="BJ24">
            <v>6.59</v>
          </cell>
          <cell r="BK24">
            <v>5.47</v>
          </cell>
        </row>
        <row r="25">
          <cell r="H25">
            <v>1.69</v>
          </cell>
          <cell r="W25">
            <v>8.26</v>
          </cell>
          <cell r="AC25">
            <v>0.9</v>
          </cell>
          <cell r="AQ25">
            <v>6.36</v>
          </cell>
          <cell r="BJ25">
            <v>6.57</v>
          </cell>
          <cell r="BK25">
            <v>5.46</v>
          </cell>
        </row>
        <row r="26">
          <cell r="H26">
            <v>1.73</v>
          </cell>
          <cell r="W26">
            <v>8.5500000000000007</v>
          </cell>
          <cell r="AC26">
            <v>0.92</v>
          </cell>
          <cell r="AQ26">
            <v>6.83</v>
          </cell>
          <cell r="BJ26">
            <v>6.82</v>
          </cell>
          <cell r="BK26">
            <v>5.91</v>
          </cell>
        </row>
        <row r="27">
          <cell r="H27">
            <v>1.76</v>
          </cell>
          <cell r="W27">
            <v>8.6</v>
          </cell>
          <cell r="AC27">
            <v>0.96</v>
          </cell>
          <cell r="AQ27">
            <v>7.06</v>
          </cell>
          <cell r="BJ27">
            <v>6.84</v>
          </cell>
          <cell r="BK27">
            <v>6.1</v>
          </cell>
        </row>
        <row r="28">
          <cell r="H28">
            <v>1.76</v>
          </cell>
          <cell r="W28">
            <v>8.31</v>
          </cell>
          <cell r="AC28">
            <v>0.96</v>
          </cell>
          <cell r="AQ28">
            <v>6.62</v>
          </cell>
          <cell r="BJ28">
            <v>6.5500000000000007</v>
          </cell>
          <cell r="BK28">
            <v>5.66</v>
          </cell>
        </row>
        <row r="29">
          <cell r="H29">
            <v>2.57</v>
          </cell>
          <cell r="W29">
            <v>7.87</v>
          </cell>
          <cell r="AC29">
            <v>0.96</v>
          </cell>
          <cell r="AQ29">
            <v>6.15</v>
          </cell>
          <cell r="BJ29">
            <v>5.3000000000000007</v>
          </cell>
          <cell r="BK29">
            <v>5.19</v>
          </cell>
        </row>
        <row r="30">
          <cell r="H30">
            <v>2.8</v>
          </cell>
          <cell r="W30">
            <v>8.7200000000000006</v>
          </cell>
          <cell r="AC30">
            <v>1.02</v>
          </cell>
          <cell r="AQ30">
            <v>6.81</v>
          </cell>
          <cell r="BJ30">
            <v>5.9200000000000008</v>
          </cell>
          <cell r="BK30">
            <v>5.7899999999999991</v>
          </cell>
        </row>
        <row r="31">
          <cell r="H31">
            <v>2.79</v>
          </cell>
          <cell r="W31">
            <v>8.09</v>
          </cell>
          <cell r="AC31">
            <v>1.03</v>
          </cell>
          <cell r="AQ31">
            <v>6.2</v>
          </cell>
          <cell r="BJ31">
            <v>5.3</v>
          </cell>
          <cell r="BK31">
            <v>5.17</v>
          </cell>
        </row>
        <row r="32">
          <cell r="H32">
            <v>2.8</v>
          </cell>
          <cell r="W32">
            <v>8.36</v>
          </cell>
          <cell r="AC32">
            <v>1.06</v>
          </cell>
          <cell r="AQ32">
            <v>6.58</v>
          </cell>
          <cell r="BJ32">
            <v>5.56</v>
          </cell>
          <cell r="BK32">
            <v>5.52</v>
          </cell>
        </row>
        <row r="33">
          <cell r="H33">
            <v>2.9</v>
          </cell>
          <cell r="W33">
            <v>8.3699999999999992</v>
          </cell>
          <cell r="AC33">
            <v>1.1399999999999999</v>
          </cell>
          <cell r="AQ33">
            <v>6.57</v>
          </cell>
          <cell r="BJ33">
            <v>5.4699999999999989</v>
          </cell>
          <cell r="BK33">
            <v>5.4300000000000006</v>
          </cell>
        </row>
        <row r="34">
          <cell r="H34">
            <v>2.88</v>
          </cell>
          <cell r="W34">
            <v>8.35</v>
          </cell>
          <cell r="AC34">
            <v>1.1100000000000001</v>
          </cell>
          <cell r="AQ34">
            <v>6.56</v>
          </cell>
          <cell r="BJ34">
            <v>5.47</v>
          </cell>
          <cell r="BK34">
            <v>5.4499999999999993</v>
          </cell>
        </row>
        <row r="35">
          <cell r="H35">
            <v>2.88</v>
          </cell>
          <cell r="W35">
            <v>8.43</v>
          </cell>
          <cell r="AC35">
            <v>1.0900000000000001</v>
          </cell>
          <cell r="AQ35">
            <v>6.66</v>
          </cell>
          <cell r="BJ35">
            <v>5.55</v>
          </cell>
          <cell r="BK35">
            <v>5.57</v>
          </cell>
        </row>
        <row r="36">
          <cell r="H36">
            <v>2.92</v>
          </cell>
          <cell r="W36">
            <v>8.6</v>
          </cell>
          <cell r="AC36">
            <v>1.1000000000000001</v>
          </cell>
          <cell r="AQ36">
            <v>6.83</v>
          </cell>
          <cell r="BJ36">
            <v>5.68</v>
          </cell>
          <cell r="BK36">
            <v>5.73</v>
          </cell>
        </row>
        <row r="37">
          <cell r="H37">
            <v>2.94</v>
          </cell>
          <cell r="W37">
            <v>8.33</v>
          </cell>
          <cell r="AC37">
            <v>1.1499999999999999</v>
          </cell>
          <cell r="AQ37">
            <v>6.52</v>
          </cell>
          <cell r="BJ37">
            <v>5.3900000000000006</v>
          </cell>
          <cell r="BK37">
            <v>5.3699999999999992</v>
          </cell>
        </row>
        <row r="38">
          <cell r="H38">
            <v>2.93</v>
          </cell>
          <cell r="W38">
            <v>8.51</v>
          </cell>
          <cell r="AC38">
            <v>1.1299999999999999</v>
          </cell>
          <cell r="AQ38">
            <v>6.67</v>
          </cell>
          <cell r="BJ38">
            <v>5.58</v>
          </cell>
          <cell r="BK38">
            <v>5.54</v>
          </cell>
        </row>
        <row r="39">
          <cell r="H39">
            <v>2.6</v>
          </cell>
          <cell r="W39">
            <v>7.84</v>
          </cell>
          <cell r="AC39">
            <v>1.05</v>
          </cell>
          <cell r="AQ39">
            <v>6.29</v>
          </cell>
          <cell r="BJ39">
            <v>5.24</v>
          </cell>
          <cell r="BK39">
            <v>5.24</v>
          </cell>
        </row>
        <row r="40">
          <cell r="H40">
            <v>1.05</v>
          </cell>
          <cell r="W40">
            <v>6.23</v>
          </cell>
          <cell r="AC40">
            <v>1.05</v>
          </cell>
          <cell r="AQ40">
            <v>6.23</v>
          </cell>
          <cell r="BJ40">
            <v>5.1800000000000006</v>
          </cell>
          <cell r="BK40">
            <v>5.1800000000000006</v>
          </cell>
        </row>
        <row r="41">
          <cell r="H41">
            <v>1.05</v>
          </cell>
          <cell r="W41">
            <v>6.32</v>
          </cell>
          <cell r="AC41">
            <v>1.05</v>
          </cell>
          <cell r="AQ41">
            <v>6.32</v>
          </cell>
          <cell r="BJ41">
            <v>5.2700000000000005</v>
          </cell>
          <cell r="BK41">
            <v>5.2700000000000005</v>
          </cell>
        </row>
        <row r="42">
          <cell r="H42">
            <v>1.06</v>
          </cell>
          <cell r="W42">
            <v>6.33</v>
          </cell>
          <cell r="AC42">
            <v>0.88</v>
          </cell>
          <cell r="AQ42">
            <v>5.92</v>
          </cell>
          <cell r="BJ42">
            <v>5.27</v>
          </cell>
          <cell r="BK42">
            <v>5.04</v>
          </cell>
        </row>
        <row r="43">
          <cell r="H43">
            <v>1.1399999999999999</v>
          </cell>
          <cell r="W43">
            <v>6.55</v>
          </cell>
          <cell r="AC43">
            <v>0.9</v>
          </cell>
          <cell r="AQ43">
            <v>6.22</v>
          </cell>
          <cell r="BJ43">
            <v>5.41</v>
          </cell>
          <cell r="BK43">
            <v>5.3199999999999994</v>
          </cell>
        </row>
        <row r="44">
          <cell r="H44">
            <v>1.1000000000000001</v>
          </cell>
          <cell r="W44">
            <v>6.41</v>
          </cell>
          <cell r="AC44">
            <v>0.9</v>
          </cell>
          <cell r="AQ44">
            <v>6.16</v>
          </cell>
          <cell r="BJ44">
            <v>5.3100000000000005</v>
          </cell>
          <cell r="BK44">
            <v>5.26</v>
          </cell>
        </row>
        <row r="45">
          <cell r="H45">
            <v>1.0900000000000001</v>
          </cell>
          <cell r="W45">
            <v>6.34</v>
          </cell>
          <cell r="AC45">
            <v>0.88</v>
          </cell>
          <cell r="AQ45">
            <v>6.11</v>
          </cell>
          <cell r="BJ45">
            <v>5.25</v>
          </cell>
          <cell r="BK45">
            <v>5.23</v>
          </cell>
        </row>
        <row r="46">
          <cell r="H46">
            <v>1.0900000000000001</v>
          </cell>
          <cell r="W46">
            <v>6.47</v>
          </cell>
          <cell r="AC46">
            <v>0.86</v>
          </cell>
          <cell r="AQ46">
            <v>6.19</v>
          </cell>
          <cell r="BJ46">
            <v>5.38</v>
          </cell>
          <cell r="BK46">
            <v>5.33</v>
          </cell>
        </row>
        <row r="47">
          <cell r="H47">
            <v>1.1100000000000001</v>
          </cell>
          <cell r="W47">
            <v>6.8</v>
          </cell>
          <cell r="AC47">
            <v>0.86</v>
          </cell>
          <cell r="AQ47">
            <v>6.36</v>
          </cell>
          <cell r="BJ47">
            <v>5.6899999999999995</v>
          </cell>
          <cell r="BK47">
            <v>5.5</v>
          </cell>
        </row>
        <row r="48">
          <cell r="H48">
            <v>1.1499999999999999</v>
          </cell>
          <cell r="W48">
            <v>6.68</v>
          </cell>
          <cell r="AC48">
            <v>0.88</v>
          </cell>
          <cell r="AQ48">
            <v>6.28</v>
          </cell>
          <cell r="BJ48">
            <v>5.5299999999999994</v>
          </cell>
          <cell r="BK48">
            <v>5.4</v>
          </cell>
        </row>
        <row r="49">
          <cell r="H49">
            <v>1.1499999999999999</v>
          </cell>
          <cell r="W49">
            <v>6.92</v>
          </cell>
          <cell r="AC49">
            <v>0.9</v>
          </cell>
          <cell r="AQ49">
            <v>6.39</v>
          </cell>
          <cell r="BJ49">
            <v>5.77</v>
          </cell>
          <cell r="BK49">
            <v>5.4899999999999993</v>
          </cell>
        </row>
        <row r="50">
          <cell r="H50">
            <v>1.17</v>
          </cell>
          <cell r="W50">
            <v>6.88</v>
          </cell>
          <cell r="AC50">
            <v>0.94</v>
          </cell>
          <cell r="AQ50">
            <v>6.49</v>
          </cell>
          <cell r="BJ50">
            <v>5.71</v>
          </cell>
          <cell r="BK50">
            <v>5.5500000000000007</v>
          </cell>
        </row>
        <row r="51">
          <cell r="H51">
            <v>1.21</v>
          </cell>
          <cell r="W51">
            <v>7.08</v>
          </cell>
          <cell r="AC51">
            <v>0.94</v>
          </cell>
          <cell r="AQ51">
            <v>6.57</v>
          </cell>
          <cell r="BJ51">
            <v>5.87</v>
          </cell>
          <cell r="BK51">
            <v>5.6300000000000008</v>
          </cell>
        </row>
        <row r="52">
          <cell r="H52">
            <v>1.2</v>
          </cell>
          <cell r="W52">
            <v>7.04</v>
          </cell>
          <cell r="AC52">
            <v>0.96</v>
          </cell>
          <cell r="AQ52">
            <v>6.49</v>
          </cell>
          <cell r="BJ52">
            <v>5.84</v>
          </cell>
          <cell r="BK52">
            <v>5.53</v>
          </cell>
        </row>
        <row r="53">
          <cell r="H53">
            <v>1.24</v>
          </cell>
          <cell r="W53">
            <v>7.14</v>
          </cell>
          <cell r="AC53">
            <v>0.99</v>
          </cell>
          <cell r="AQ53">
            <v>6.5</v>
          </cell>
          <cell r="BJ53">
            <v>5.8999999999999995</v>
          </cell>
          <cell r="BK53">
            <v>5.51</v>
          </cell>
        </row>
        <row r="54">
          <cell r="H54">
            <v>1.32</v>
          </cell>
          <cell r="W54">
            <v>7.25</v>
          </cell>
          <cell r="AC54">
            <v>1.03</v>
          </cell>
          <cell r="AQ54">
            <v>6.49</v>
          </cell>
          <cell r="BJ54">
            <v>5.93</v>
          </cell>
          <cell r="BK54">
            <v>5.46</v>
          </cell>
        </row>
        <row r="55">
          <cell r="H55">
            <v>1.39</v>
          </cell>
          <cell r="W55">
            <v>7.44</v>
          </cell>
          <cell r="AC55">
            <v>1.0900000000000001</v>
          </cell>
          <cell r="AQ55">
            <v>6.62</v>
          </cell>
          <cell r="BJ55">
            <v>6.0500000000000007</v>
          </cell>
          <cell r="BK55">
            <v>5.53</v>
          </cell>
        </row>
        <row r="56">
          <cell r="H56">
            <v>1.38</v>
          </cell>
          <cell r="W56">
            <v>7.31</v>
          </cell>
          <cell r="AC56">
            <v>1.0900000000000001</v>
          </cell>
          <cell r="AQ56">
            <v>6.55</v>
          </cell>
          <cell r="BJ56">
            <v>5.93</v>
          </cell>
          <cell r="BK56">
            <v>5.46</v>
          </cell>
        </row>
      </sheetData>
      <sheetData sheetId="10">
        <row r="5">
          <cell r="I5">
            <v>3.2919999999999994</v>
          </cell>
        </row>
      </sheetData>
      <sheetData sheetId="11">
        <row r="5">
          <cell r="I5">
            <v>1.319285714285714</v>
          </cell>
        </row>
      </sheetData>
      <sheetData sheetId="12"/>
      <sheetData sheetId="13"/>
      <sheetData sheetId="14"/>
      <sheetData sheetId="15"/>
      <sheetData sheetId="16"/>
      <sheetData sheetId="17"/>
      <sheetData sheetId="18"/>
      <sheetData sheetId="19"/>
      <sheetData sheetId="20"/>
      <sheetData sheetId="21">
        <row r="5">
          <cell r="AB5">
            <v>129.22999999999999</v>
          </cell>
        </row>
      </sheetData>
      <sheetData sheetId="22">
        <row r="5">
          <cell r="Q5">
            <v>167.16385720540507</v>
          </cell>
        </row>
      </sheetData>
      <sheetData sheetId="23"/>
      <sheetData sheetId="24"/>
      <sheetData sheetId="25"/>
      <sheetData sheetId="26"/>
      <sheetData sheetId="27">
        <row r="3">
          <cell r="F3">
            <v>638.91</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grain data"/>
      <sheetName val="WinterWheat_NewPriceSeries2022"/>
      <sheetName val="weekly data-pork"/>
      <sheetName val="WeeklyLamb-data"/>
      <sheetName val="weekly data-beef"/>
      <sheetName val="weekly-canfax-data"/>
      <sheetName val="weekly veal-data"/>
      <sheetName val="RMP Entry"/>
      <sheetName val="C$"/>
      <sheetName val="Cor"/>
      <sheetName val="Soy"/>
      <sheetName val="Wheat A"/>
      <sheetName val="Wheat B"/>
      <sheetName val="Wheat E"/>
      <sheetName val="Wheat C"/>
      <sheetName val="Hog 100%"/>
      <sheetName val="Hogs W 10years"/>
      <sheetName val="watching brief tables"/>
      <sheetName val="watching brief graphs"/>
      <sheetName val="summary"/>
      <sheetName val="Hog USDA"/>
      <sheetName val="fedcat"/>
      <sheetName val="Stoc"/>
      <sheetName val="Cattle CanFax"/>
      <sheetName val="RMP Cattle Summary"/>
      <sheetName val="Lambs"/>
      <sheetName val="DDG"/>
      <sheetName val="Soymeal"/>
      <sheetName val="Veal"/>
      <sheetName val="Livestock-Feed ratios"/>
      <sheetName val="Corn_Spot"/>
      <sheetName val="Corn_Basis"/>
      <sheetName val="Corn_Fwd"/>
      <sheetName val="Corn_FwdBasis"/>
      <sheetName val="Soy_Spot"/>
      <sheetName val="Soy_Basis"/>
      <sheetName val="Soy_Fwd"/>
      <sheetName val="Soy_FwdBasis"/>
      <sheetName val="Wheat_Spot"/>
      <sheetName val="Wheat_Basis"/>
      <sheetName val="Wheat_Fwd"/>
      <sheetName val="Wheat_FwdBasis"/>
      <sheetName val="Hog_100%FormP"/>
      <sheetName val="FedCat_Steer"/>
      <sheetName val="FedSt_Basis"/>
      <sheetName val="Steers(500-599lbs)"/>
      <sheetName val="Steers(900-999lbs)"/>
      <sheetName val="feeder cattle"/>
      <sheetName val="Lamb"/>
      <sheetName val="Steers-Corn ratio"/>
      <sheetName val="Heifers-Corn ratio"/>
      <sheetName val="Hogs-Corn ratio"/>
      <sheetName val="DDG_SoyMeal"/>
      <sheetName val="Chart3"/>
      <sheetName val="Chart4"/>
      <sheetName val="Graphs-french"/>
      <sheetName val="CornBasis"/>
      <sheetName val="SoybeanBasis"/>
      <sheetName val="WheatBasis"/>
      <sheetName val="Hogs_Basis"/>
      <sheetName val="WinterWheat_NewPriceSeries2021"/>
      <sheetName val="Price Tracking 2022update"/>
    </sheetNames>
    <sheetDataSet>
      <sheetData sheetId="0"/>
      <sheetData sheetId="1"/>
      <sheetData sheetId="2"/>
      <sheetData sheetId="3"/>
      <sheetData sheetId="4"/>
      <sheetData sheetId="5">
        <row r="8">
          <cell r="AM8">
            <v>173.4</v>
          </cell>
        </row>
      </sheetData>
      <sheetData sheetId="6"/>
      <sheetData sheetId="7"/>
      <sheetData sheetId="8">
        <row r="5">
          <cell r="O5">
            <v>0.79126444057604051</v>
          </cell>
        </row>
        <row r="6">
          <cell r="O6">
            <v>0.79579818558013693</v>
          </cell>
        </row>
        <row r="7">
          <cell r="O7">
            <v>0.79567154678548702</v>
          </cell>
        </row>
        <row r="8">
          <cell r="O8">
            <v>0.7822277847309137</v>
          </cell>
        </row>
        <row r="9">
          <cell r="O9">
            <v>0.7843752451172642</v>
          </cell>
        </row>
        <row r="10">
          <cell r="O10">
            <v>0.78492935635792782</v>
          </cell>
        </row>
        <row r="11">
          <cell r="O11">
            <v>0.7845598619174643</v>
          </cell>
        </row>
        <row r="12">
          <cell r="O12">
            <v>0.78585461689587432</v>
          </cell>
        </row>
        <row r="13">
          <cell r="O13">
            <v>0.78548425104076669</v>
          </cell>
        </row>
        <row r="14">
          <cell r="O14">
            <v>0.78647267007471489</v>
          </cell>
        </row>
        <row r="15">
          <cell r="O15">
            <v>0.79327304458194514</v>
          </cell>
        </row>
        <row r="16">
          <cell r="O16">
            <v>0.80147471347278987</v>
          </cell>
        </row>
        <row r="17">
          <cell r="O17">
            <v>0.79891347767036824</v>
          </cell>
        </row>
        <row r="18">
          <cell r="O18">
            <v>0.7948493760432398</v>
          </cell>
        </row>
        <row r="19">
          <cell r="O19">
            <v>0.79333597778659271</v>
          </cell>
        </row>
        <row r="20">
          <cell r="O20">
            <v>0.78647267007471489</v>
          </cell>
        </row>
        <row r="21">
          <cell r="O21">
            <v>0.77948398160417809</v>
          </cell>
        </row>
        <row r="22">
          <cell r="O22">
            <v>0.77471335605825853</v>
          </cell>
        </row>
        <row r="23">
          <cell r="O23">
            <v>0.77202192542268211</v>
          </cell>
        </row>
        <row r="24">
          <cell r="O24">
            <v>0.77790742901594701</v>
          </cell>
        </row>
        <row r="25">
          <cell r="O25">
            <v>0.78542255733584665</v>
          </cell>
        </row>
        <row r="26">
          <cell r="O26">
            <v>0.79421809228814222</v>
          </cell>
        </row>
        <row r="27">
          <cell r="O27">
            <v>0.78345346286430584</v>
          </cell>
        </row>
        <row r="28">
          <cell r="O28">
            <v>0.76751861232634899</v>
          </cell>
        </row>
        <row r="29">
          <cell r="O29">
            <v>0.77477337878670494</v>
          </cell>
        </row>
        <row r="30">
          <cell r="O30">
            <v>0.77214114740174511</v>
          </cell>
        </row>
        <row r="31">
          <cell r="O31">
            <v>0.77178359188083656</v>
          </cell>
        </row>
        <row r="32">
          <cell r="O32">
            <v>0.76822616578320657</v>
          </cell>
        </row>
        <row r="33">
          <cell r="O33">
            <v>0.77387401331063299</v>
          </cell>
        </row>
        <row r="34">
          <cell r="O34">
            <v>0.77948398160417809</v>
          </cell>
        </row>
        <row r="35">
          <cell r="O35">
            <v>0.77327559542220858</v>
          </cell>
        </row>
        <row r="36">
          <cell r="O36">
            <v>0.78259508530286426</v>
          </cell>
        </row>
        <row r="37">
          <cell r="O37">
            <v>0.76952674105425156</v>
          </cell>
        </row>
        <row r="38">
          <cell r="O38">
            <v>0.76751861232634899</v>
          </cell>
        </row>
        <row r="39">
          <cell r="O39">
            <v>0.76161462300076166</v>
          </cell>
        </row>
        <row r="40">
          <cell r="O40">
            <v>0.76704763365805007</v>
          </cell>
        </row>
        <row r="41">
          <cell r="O41">
            <v>0.75221904618624946</v>
          </cell>
        </row>
        <row r="42">
          <cell r="O42">
            <v>0.73556454578889297</v>
          </cell>
        </row>
        <row r="43">
          <cell r="O43">
            <v>0.724112961622013</v>
          </cell>
        </row>
        <row r="44">
          <cell r="O44">
            <v>0.72891610175668786</v>
          </cell>
        </row>
        <row r="45">
          <cell r="O45">
            <v>0.71983875611862946</v>
          </cell>
        </row>
        <row r="46">
          <cell r="O46">
            <v>0.73206442166910679</v>
          </cell>
        </row>
        <row r="47">
          <cell r="O47">
            <v>0.73475385745775168</v>
          </cell>
        </row>
        <row r="48">
          <cell r="O48">
            <v>0.74117995849392238</v>
          </cell>
        </row>
        <row r="49">
          <cell r="O49">
            <v>0.75528700906344404</v>
          </cell>
        </row>
        <row r="50">
          <cell r="O50">
            <v>0.74677021880367411</v>
          </cell>
        </row>
        <row r="51">
          <cell r="O51">
            <v>0.74727245553728883</v>
          </cell>
        </row>
        <row r="52">
          <cell r="O52">
            <v>0.74299725091017155</v>
          </cell>
        </row>
        <row r="53">
          <cell r="O53">
            <v>0.73496986623548433</v>
          </cell>
        </row>
        <row r="54">
          <cell r="O54">
            <v>0.73062029663184047</v>
          </cell>
        </row>
        <row r="55">
          <cell r="O55">
            <v>0.73551044424830836</v>
          </cell>
        </row>
        <row r="56">
          <cell r="O56">
            <v>0.73887985813506729</v>
          </cell>
        </row>
      </sheetData>
      <sheetData sheetId="9">
        <row r="5">
          <cell r="H5">
            <v>1.38</v>
          </cell>
          <cell r="W5">
            <v>7.45</v>
          </cell>
          <cell r="AC5">
            <v>1.1000000000000001</v>
          </cell>
          <cell r="AQ5">
            <v>6.68</v>
          </cell>
          <cell r="BJ5">
            <v>6.07</v>
          </cell>
          <cell r="BK5">
            <v>5.58</v>
          </cell>
        </row>
        <row r="6">
          <cell r="H6">
            <v>1.29</v>
          </cell>
          <cell r="W6">
            <v>7.25</v>
          </cell>
          <cell r="AC6">
            <v>1.06</v>
          </cell>
          <cell r="AQ6">
            <v>6.64</v>
          </cell>
          <cell r="BJ6">
            <v>5.96</v>
          </cell>
          <cell r="BK6">
            <v>5.58</v>
          </cell>
        </row>
        <row r="7">
          <cell r="H7">
            <v>1.25</v>
          </cell>
          <cell r="W7">
            <v>7.41</v>
          </cell>
          <cell r="AC7">
            <v>1.04</v>
          </cell>
          <cell r="AQ7">
            <v>6.7</v>
          </cell>
          <cell r="BJ7">
            <v>6.16</v>
          </cell>
          <cell r="BK7">
            <v>5.66</v>
          </cell>
        </row>
        <row r="8">
          <cell r="H8">
            <v>1.26</v>
          </cell>
          <cell r="W8">
            <v>7.62</v>
          </cell>
          <cell r="AC8">
            <v>1.07</v>
          </cell>
          <cell r="AQ8">
            <v>6.77</v>
          </cell>
          <cell r="BJ8">
            <v>6.36</v>
          </cell>
          <cell r="BK8">
            <v>5.6999999999999993</v>
          </cell>
        </row>
        <row r="9">
          <cell r="H9">
            <v>1.29</v>
          </cell>
          <cell r="W9">
            <v>7.49</v>
          </cell>
          <cell r="AC9">
            <v>1.0900000000000001</v>
          </cell>
          <cell r="AQ9">
            <v>6.83</v>
          </cell>
          <cell r="BJ9">
            <v>6.2</v>
          </cell>
          <cell r="BK9">
            <v>5.74</v>
          </cell>
        </row>
        <row r="10">
          <cell r="H10">
            <v>1.29</v>
          </cell>
          <cell r="W10">
            <v>7.8</v>
          </cell>
          <cell r="AC10">
            <v>1.1000000000000001</v>
          </cell>
          <cell r="AQ10">
            <v>7.05</v>
          </cell>
          <cell r="BJ10">
            <v>6.51</v>
          </cell>
          <cell r="BK10">
            <v>5.9499999999999993</v>
          </cell>
        </row>
        <row r="11">
          <cell r="H11">
            <v>1.29</v>
          </cell>
          <cell r="W11">
            <v>7.84</v>
          </cell>
          <cell r="AC11">
            <v>1.1499999999999999</v>
          </cell>
          <cell r="AQ11">
            <v>7.13</v>
          </cell>
          <cell r="BJ11">
            <v>6.55</v>
          </cell>
          <cell r="BK11">
            <v>5.98</v>
          </cell>
        </row>
        <row r="12">
          <cell r="H12">
            <v>1.28</v>
          </cell>
          <cell r="W12">
            <v>7.88</v>
          </cell>
          <cell r="AC12">
            <v>1.1399999999999999</v>
          </cell>
          <cell r="AQ12">
            <v>6.94</v>
          </cell>
          <cell r="BJ12">
            <v>6.6</v>
          </cell>
          <cell r="BK12">
            <v>5.8000000000000007</v>
          </cell>
        </row>
        <row r="13">
          <cell r="H13">
            <v>1.57</v>
          </cell>
          <cell r="W13">
            <v>8.7799999999999994</v>
          </cell>
          <cell r="AC13">
            <v>1.1399999999999999</v>
          </cell>
          <cell r="AQ13">
            <v>7.44</v>
          </cell>
          <cell r="BJ13">
            <v>7.2099999999999991</v>
          </cell>
          <cell r="BK13">
            <v>6.3000000000000007</v>
          </cell>
        </row>
        <row r="14">
          <cell r="H14">
            <v>1.51</v>
          </cell>
          <cell r="W14">
            <v>8.8000000000000007</v>
          </cell>
          <cell r="AC14">
            <v>1.1499999999999999</v>
          </cell>
          <cell r="AQ14">
            <v>7.7</v>
          </cell>
          <cell r="BJ14">
            <v>7.2900000000000009</v>
          </cell>
          <cell r="BK14">
            <v>6.5500000000000007</v>
          </cell>
        </row>
        <row r="15">
          <cell r="H15">
            <v>1.5</v>
          </cell>
          <cell r="W15">
            <v>8.6300000000000008</v>
          </cell>
          <cell r="AC15">
            <v>1.1599999999999999</v>
          </cell>
          <cell r="AQ15">
            <v>7.61</v>
          </cell>
          <cell r="BJ15">
            <v>7.1300000000000008</v>
          </cell>
          <cell r="BK15">
            <v>6.45</v>
          </cell>
        </row>
        <row r="16">
          <cell r="H16">
            <v>1.49</v>
          </cell>
          <cell r="W16">
            <v>8.84</v>
          </cell>
          <cell r="AC16">
            <v>1.18</v>
          </cell>
          <cell r="AQ16">
            <v>7.87</v>
          </cell>
          <cell r="BJ16">
            <v>7.35</v>
          </cell>
          <cell r="BK16">
            <v>6.69</v>
          </cell>
        </row>
        <row r="17">
          <cell r="H17">
            <v>1.46</v>
          </cell>
          <cell r="W17">
            <v>8.67</v>
          </cell>
          <cell r="AC17">
            <v>1.1599999999999999</v>
          </cell>
          <cell r="AQ17">
            <v>8.0399999999999991</v>
          </cell>
          <cell r="BJ17">
            <v>7.21</v>
          </cell>
          <cell r="BK17">
            <v>6.879999999999999</v>
          </cell>
        </row>
        <row r="18">
          <cell r="H18">
            <v>1.46</v>
          </cell>
          <cell r="W18">
            <v>9.06</v>
          </cell>
          <cell r="AC18">
            <v>1.2</v>
          </cell>
          <cell r="AQ18">
            <v>8.36</v>
          </cell>
          <cell r="BJ18">
            <v>7.6000000000000005</v>
          </cell>
          <cell r="BK18">
            <v>7.1599999999999993</v>
          </cell>
        </row>
        <row r="19">
          <cell r="H19">
            <v>1.47</v>
          </cell>
          <cell r="W19">
            <v>9.31</v>
          </cell>
          <cell r="AC19">
            <v>1.22</v>
          </cell>
          <cell r="AQ19">
            <v>8.57</v>
          </cell>
          <cell r="BJ19">
            <v>7.8400000000000007</v>
          </cell>
          <cell r="BK19">
            <v>7.3500000000000005</v>
          </cell>
        </row>
        <row r="20">
          <cell r="H20">
            <v>1.47</v>
          </cell>
          <cell r="W20">
            <v>9.36</v>
          </cell>
          <cell r="AC20">
            <v>1.25</v>
          </cell>
          <cell r="AQ20">
            <v>8.5</v>
          </cell>
          <cell r="BJ20">
            <v>7.89</v>
          </cell>
          <cell r="BK20">
            <v>7.25</v>
          </cell>
        </row>
        <row r="21">
          <cell r="H21">
            <v>1.6</v>
          </cell>
          <cell r="W21">
            <v>9.74</v>
          </cell>
          <cell r="AC21">
            <v>1.38</v>
          </cell>
          <cell r="AQ21">
            <v>8.89</v>
          </cell>
          <cell r="BJ21">
            <v>8.14</v>
          </cell>
          <cell r="BK21">
            <v>7.5100000000000007</v>
          </cell>
        </row>
        <row r="22">
          <cell r="H22">
            <v>1.63</v>
          </cell>
          <cell r="W22">
            <v>9.48</v>
          </cell>
          <cell r="AC22">
            <v>1.44</v>
          </cell>
          <cell r="AQ22">
            <v>8.64</v>
          </cell>
          <cell r="BJ22">
            <v>7.8500000000000005</v>
          </cell>
          <cell r="BK22">
            <v>7.2000000000000011</v>
          </cell>
        </row>
        <row r="23">
          <cell r="H23">
            <v>1.69</v>
          </cell>
          <cell r="W23">
            <v>9.51</v>
          </cell>
          <cell r="AC23">
            <v>1.49</v>
          </cell>
          <cell r="AQ23">
            <v>8.98</v>
          </cell>
          <cell r="BJ23">
            <v>7.82</v>
          </cell>
          <cell r="BK23">
            <v>7.49</v>
          </cell>
        </row>
        <row r="24">
          <cell r="H24">
            <v>1.69</v>
          </cell>
          <cell r="W24">
            <v>9.4700000000000006</v>
          </cell>
          <cell r="AC24">
            <v>1.49</v>
          </cell>
          <cell r="AQ24">
            <v>8.81</v>
          </cell>
          <cell r="BJ24">
            <v>7.7800000000000011</v>
          </cell>
          <cell r="BK24">
            <v>7.32</v>
          </cell>
        </row>
        <row r="25">
          <cell r="H25">
            <v>1.69</v>
          </cell>
          <cell r="W25">
            <v>9.4600000000000009</v>
          </cell>
          <cell r="AC25">
            <v>1.5</v>
          </cell>
          <cell r="AQ25">
            <v>8.8000000000000007</v>
          </cell>
          <cell r="BJ25">
            <v>7.7700000000000014</v>
          </cell>
          <cell r="BK25">
            <v>7.3000000000000007</v>
          </cell>
        </row>
        <row r="26">
          <cell r="H26">
            <v>1.59</v>
          </cell>
          <cell r="W26">
            <v>8.86</v>
          </cell>
          <cell r="AC26">
            <v>1.42</v>
          </cell>
          <cell r="AQ26">
            <v>8.32</v>
          </cell>
          <cell r="BJ26">
            <v>7.27</v>
          </cell>
          <cell r="BK26">
            <v>6.9</v>
          </cell>
        </row>
        <row r="27">
          <cell r="H27">
            <v>1.59</v>
          </cell>
          <cell r="W27">
            <v>9.32</v>
          </cell>
          <cell r="AC27">
            <v>1.4</v>
          </cell>
          <cell r="AQ27">
            <v>8.61</v>
          </cell>
          <cell r="BJ27">
            <v>7.73</v>
          </cell>
          <cell r="BK27">
            <v>7.2099999999999991</v>
          </cell>
        </row>
        <row r="28">
          <cell r="H28">
            <v>1.64</v>
          </cell>
          <cell r="W28">
            <v>9.49</v>
          </cell>
          <cell r="AC28">
            <v>1.5</v>
          </cell>
          <cell r="AQ28">
            <v>8.81</v>
          </cell>
          <cell r="BJ28">
            <v>7.8500000000000005</v>
          </cell>
          <cell r="BK28">
            <v>7.3100000000000005</v>
          </cell>
        </row>
        <row r="29">
          <cell r="H29">
            <v>2.16</v>
          </cell>
          <cell r="W29">
            <v>8.99</v>
          </cell>
          <cell r="AC29">
            <v>1.46</v>
          </cell>
          <cell r="AQ29">
            <v>8.1999999999999993</v>
          </cell>
          <cell r="BJ29">
            <v>6.83</v>
          </cell>
          <cell r="BK29">
            <v>6.7399999999999993</v>
          </cell>
        </row>
        <row r="30">
          <cell r="H30">
            <v>2.09</v>
          </cell>
          <cell r="W30">
            <v>8.2899999999999991</v>
          </cell>
          <cell r="AC30">
            <v>1.4</v>
          </cell>
          <cell r="AQ30">
            <v>7.48</v>
          </cell>
          <cell r="BJ30">
            <v>6.1999999999999993</v>
          </cell>
          <cell r="BK30">
            <v>6.08</v>
          </cell>
        </row>
        <row r="31">
          <cell r="H31">
            <v>2.0099999999999998</v>
          </cell>
          <cell r="W31">
            <v>8.35</v>
          </cell>
          <cell r="AC31">
            <v>1.36</v>
          </cell>
          <cell r="AQ31">
            <v>7.59</v>
          </cell>
          <cell r="BJ31">
            <v>6.34</v>
          </cell>
          <cell r="BK31">
            <v>6.2299999999999995</v>
          </cell>
        </row>
        <row r="32">
          <cell r="H32">
            <v>1.84</v>
          </cell>
          <cell r="W32">
            <v>7.88</v>
          </cell>
          <cell r="AC32">
            <v>1.38</v>
          </cell>
          <cell r="AQ32">
            <v>7.42</v>
          </cell>
          <cell r="BJ32">
            <v>6.04</v>
          </cell>
          <cell r="BK32">
            <v>6.04</v>
          </cell>
        </row>
        <row r="33">
          <cell r="H33">
            <v>1.74</v>
          </cell>
          <cell r="W33">
            <v>7.39</v>
          </cell>
          <cell r="AC33">
            <v>1.36</v>
          </cell>
          <cell r="AQ33">
            <v>7.01</v>
          </cell>
          <cell r="BJ33">
            <v>5.6499999999999995</v>
          </cell>
          <cell r="BK33">
            <v>5.6499999999999995</v>
          </cell>
        </row>
        <row r="34">
          <cell r="H34">
            <v>1.7</v>
          </cell>
          <cell r="W34">
            <v>7.86</v>
          </cell>
          <cell r="AC34">
            <v>1.34</v>
          </cell>
          <cell r="AQ34">
            <v>7.54</v>
          </cell>
          <cell r="BJ34">
            <v>6.16</v>
          </cell>
          <cell r="BK34">
            <v>6.2</v>
          </cell>
        </row>
        <row r="35">
          <cell r="H35">
            <v>1.66</v>
          </cell>
          <cell r="W35">
            <v>7.76</v>
          </cell>
          <cell r="AC35">
            <v>1.33</v>
          </cell>
          <cell r="AQ35">
            <v>7.43</v>
          </cell>
          <cell r="BJ35">
            <v>6.1</v>
          </cell>
          <cell r="BK35">
            <v>6.1</v>
          </cell>
        </row>
        <row r="36">
          <cell r="H36">
            <v>1.66</v>
          </cell>
          <cell r="W36">
            <v>8.0500000000000007</v>
          </cell>
          <cell r="AC36">
            <v>1.33</v>
          </cell>
          <cell r="AQ36">
            <v>7.75</v>
          </cell>
          <cell r="BJ36">
            <v>6.3900000000000006</v>
          </cell>
          <cell r="BK36">
            <v>6.42</v>
          </cell>
        </row>
        <row r="37">
          <cell r="H37">
            <v>1.65</v>
          </cell>
          <cell r="W37">
            <v>7.91</v>
          </cell>
          <cell r="AC37">
            <v>1.35</v>
          </cell>
          <cell r="AQ37">
            <v>7.58</v>
          </cell>
          <cell r="BJ37">
            <v>6.26</v>
          </cell>
          <cell r="BK37">
            <v>6.23</v>
          </cell>
        </row>
        <row r="38">
          <cell r="H38">
            <v>1.7</v>
          </cell>
          <cell r="W38">
            <v>8.39</v>
          </cell>
          <cell r="AC38">
            <v>1.43</v>
          </cell>
          <cell r="AQ38">
            <v>8.07</v>
          </cell>
          <cell r="BJ38">
            <v>6.69</v>
          </cell>
          <cell r="BK38">
            <v>6.6400000000000006</v>
          </cell>
        </row>
        <row r="39">
          <cell r="H39">
            <v>1.58</v>
          </cell>
          <cell r="W39">
            <v>8.24</v>
          </cell>
          <cell r="AC39">
            <v>1.54</v>
          </cell>
          <cell r="AQ39">
            <v>8.1999999999999993</v>
          </cell>
          <cell r="BJ39">
            <v>6.66</v>
          </cell>
          <cell r="BK39">
            <v>6.6599999999999993</v>
          </cell>
        </row>
        <row r="40">
          <cell r="H40">
            <v>1.61</v>
          </cell>
          <cell r="W40">
            <v>8.4600000000000009</v>
          </cell>
          <cell r="AC40">
            <v>1.59</v>
          </cell>
          <cell r="AQ40">
            <v>8.44</v>
          </cell>
          <cell r="BJ40">
            <v>6.8500000000000005</v>
          </cell>
          <cell r="BK40">
            <v>6.85</v>
          </cell>
        </row>
        <row r="41">
          <cell r="H41">
            <v>1.53</v>
          </cell>
          <cell r="W41">
            <v>8.3000000000000007</v>
          </cell>
          <cell r="AC41">
            <v>1.62</v>
          </cell>
          <cell r="AQ41">
            <v>8.39</v>
          </cell>
          <cell r="BJ41">
            <v>6.7700000000000005</v>
          </cell>
          <cell r="BK41">
            <v>6.7700000000000005</v>
          </cell>
        </row>
        <row r="42">
          <cell r="H42">
            <v>1.6</v>
          </cell>
          <cell r="W42">
            <v>8.3699999999999992</v>
          </cell>
          <cell r="AC42">
            <v>1.77</v>
          </cell>
          <cell r="AQ42">
            <v>8.5399999999999991</v>
          </cell>
          <cell r="BJ42">
            <v>6.77</v>
          </cell>
          <cell r="BK42">
            <v>6.77</v>
          </cell>
        </row>
        <row r="43">
          <cell r="H43">
            <v>1.68</v>
          </cell>
          <cell r="W43">
            <v>8.4600000000000009</v>
          </cell>
          <cell r="AC43">
            <v>1.85</v>
          </cell>
          <cell r="AQ43">
            <v>8.6300000000000008</v>
          </cell>
          <cell r="BJ43">
            <v>6.7800000000000011</v>
          </cell>
          <cell r="BK43">
            <v>6.7800000000000011</v>
          </cell>
        </row>
        <row r="44">
          <cell r="H44">
            <v>1.67</v>
          </cell>
          <cell r="W44">
            <v>8.5</v>
          </cell>
          <cell r="AC44">
            <v>1.84</v>
          </cell>
          <cell r="AQ44">
            <v>8.67</v>
          </cell>
          <cell r="BJ44">
            <v>6.83</v>
          </cell>
          <cell r="BK44">
            <v>6.83</v>
          </cell>
        </row>
        <row r="45">
          <cell r="H45">
            <v>1.86</v>
          </cell>
          <cell r="W45">
            <v>8.76</v>
          </cell>
          <cell r="AC45">
            <v>1.27</v>
          </cell>
          <cell r="AQ45">
            <v>7.56</v>
          </cell>
          <cell r="BJ45">
            <v>6.8999999999999995</v>
          </cell>
          <cell r="BK45">
            <v>6.2899999999999991</v>
          </cell>
        </row>
        <row r="46">
          <cell r="H46">
            <v>1.82</v>
          </cell>
          <cell r="W46">
            <v>8.66</v>
          </cell>
          <cell r="AC46">
            <v>1.26</v>
          </cell>
          <cell r="AQ46">
            <v>7.51</v>
          </cell>
          <cell r="BJ46">
            <v>6.84</v>
          </cell>
          <cell r="BK46">
            <v>6.25</v>
          </cell>
        </row>
        <row r="47">
          <cell r="H47">
            <v>1.74</v>
          </cell>
          <cell r="W47">
            <v>8.5399999999999991</v>
          </cell>
          <cell r="AC47">
            <v>1.28</v>
          </cell>
          <cell r="AQ47">
            <v>7.49</v>
          </cell>
          <cell r="BJ47">
            <v>6.7999999999999989</v>
          </cell>
          <cell r="BK47">
            <v>6.21</v>
          </cell>
        </row>
        <row r="48">
          <cell r="H48">
            <v>1.69</v>
          </cell>
          <cell r="W48">
            <v>8.5</v>
          </cell>
          <cell r="AC48">
            <v>1.29</v>
          </cell>
          <cell r="AQ48">
            <v>7.55</v>
          </cell>
          <cell r="BJ48">
            <v>6.8100000000000005</v>
          </cell>
          <cell r="BK48">
            <v>6.26</v>
          </cell>
        </row>
        <row r="49">
          <cell r="H49">
            <v>1.47</v>
          </cell>
          <cell r="W49">
            <v>8.0500000000000007</v>
          </cell>
          <cell r="AC49">
            <v>1.29</v>
          </cell>
          <cell r="AQ49">
            <v>7.39</v>
          </cell>
          <cell r="BJ49">
            <v>6.580000000000001</v>
          </cell>
          <cell r="BK49">
            <v>6.1</v>
          </cell>
        </row>
        <row r="50">
          <cell r="H50">
            <v>1.44</v>
          </cell>
          <cell r="W50">
            <v>8.11</v>
          </cell>
          <cell r="AC50">
            <v>1.28</v>
          </cell>
          <cell r="AQ50">
            <v>7.38</v>
          </cell>
          <cell r="BJ50">
            <v>6.67</v>
          </cell>
          <cell r="BK50">
            <v>6.1</v>
          </cell>
        </row>
        <row r="51">
          <cell r="H51">
            <v>1.44</v>
          </cell>
          <cell r="W51">
            <v>8.1199999999999992</v>
          </cell>
          <cell r="AC51">
            <v>1.27</v>
          </cell>
          <cell r="AQ51">
            <v>7.38</v>
          </cell>
          <cell r="BJ51">
            <v>6.68</v>
          </cell>
          <cell r="BK51">
            <v>6.1099999999999994</v>
          </cell>
        </row>
        <row r="52">
          <cell r="H52">
            <v>1.39</v>
          </cell>
          <cell r="W52">
            <v>7.85</v>
          </cell>
          <cell r="AC52">
            <v>1.28</v>
          </cell>
          <cell r="AQ52">
            <v>7.26</v>
          </cell>
          <cell r="BJ52">
            <v>6.46</v>
          </cell>
          <cell r="BK52">
            <v>5.9799999999999995</v>
          </cell>
        </row>
        <row r="53">
          <cell r="H53">
            <v>1.43</v>
          </cell>
          <cell r="W53">
            <v>7.87</v>
          </cell>
          <cell r="AC53">
            <v>1.31</v>
          </cell>
          <cell r="AQ53">
            <v>7.24</v>
          </cell>
          <cell r="BJ53">
            <v>6.44</v>
          </cell>
          <cell r="BK53">
            <v>5.93</v>
          </cell>
        </row>
        <row r="54">
          <cell r="H54">
            <v>1.44</v>
          </cell>
          <cell r="W54">
            <v>7.97</v>
          </cell>
          <cell r="AC54">
            <v>1.34</v>
          </cell>
          <cell r="AQ54">
            <v>7.32</v>
          </cell>
          <cell r="BJ54">
            <v>6.5299999999999994</v>
          </cell>
          <cell r="BK54">
            <v>5.98</v>
          </cell>
        </row>
        <row r="55">
          <cell r="H55">
            <v>1.44</v>
          </cell>
          <cell r="W55">
            <v>8.1</v>
          </cell>
          <cell r="AC55">
            <v>1.34</v>
          </cell>
          <cell r="AQ55">
            <v>7.36</v>
          </cell>
          <cell r="BJ55">
            <v>6.66</v>
          </cell>
          <cell r="BK55">
            <v>6.0200000000000005</v>
          </cell>
        </row>
        <row r="56">
          <cell r="H56">
            <v>1.48</v>
          </cell>
          <cell r="W56">
            <v>8.26</v>
          </cell>
          <cell r="AC56">
            <v>1.38</v>
          </cell>
          <cell r="AQ56">
            <v>7.49</v>
          </cell>
          <cell r="BJ56">
            <v>6.7799999999999994</v>
          </cell>
          <cell r="BK56">
            <v>6.11</v>
          </cell>
        </row>
      </sheetData>
      <sheetData sheetId="10">
        <row r="5">
          <cell r="I5">
            <v>3.35</v>
          </cell>
        </row>
      </sheetData>
      <sheetData sheetId="11">
        <row r="5">
          <cell r="I5">
            <v>1.9277777777777771</v>
          </cell>
        </row>
      </sheetData>
      <sheetData sheetId="12"/>
      <sheetData sheetId="13"/>
      <sheetData sheetId="14"/>
      <sheetData sheetId="15">
        <row r="4">
          <cell r="C4">
            <v>168.64</v>
          </cell>
        </row>
      </sheetData>
      <sheetData sheetId="16"/>
      <sheetData sheetId="17"/>
      <sheetData sheetId="18"/>
      <sheetData sheetId="19"/>
      <sheetData sheetId="20"/>
      <sheetData sheetId="21">
        <row r="5">
          <cell r="T5">
            <v>171.37</v>
          </cell>
        </row>
      </sheetData>
      <sheetData sheetId="22">
        <row r="5">
          <cell r="Q5">
            <v>196.07516909690543</v>
          </cell>
        </row>
      </sheetData>
      <sheetData sheetId="23"/>
      <sheetData sheetId="24"/>
      <sheetData sheetId="25"/>
      <sheetData sheetId="26">
        <row r="3">
          <cell r="F3">
            <v>297.5</v>
          </cell>
        </row>
      </sheetData>
      <sheetData sheetId="27">
        <row r="3">
          <cell r="F3">
            <v>628.33000000000004</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sheetData sheetId="57"/>
      <sheetData sheetId="58"/>
      <sheetData sheetId="59"/>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grain data"/>
      <sheetName val="WinterWheat_NewPriceSeries2023"/>
      <sheetName val="weekly data-pork"/>
      <sheetName val="WeeklyLamb-data"/>
      <sheetName val="weekly veal-data"/>
      <sheetName val="weekly data-beef"/>
      <sheetName val="weekly-canfax-data"/>
      <sheetName val="summary"/>
      <sheetName val="RMP Entry"/>
      <sheetName val="C$"/>
      <sheetName val="Cor"/>
      <sheetName val="Soy"/>
      <sheetName val="Wheat A"/>
      <sheetName val="Wheat B"/>
      <sheetName val="Wheat E"/>
      <sheetName val="Wheat C"/>
      <sheetName val="Hogs W 10years"/>
      <sheetName val="watching brief tables"/>
      <sheetName val="Hog 100%"/>
      <sheetName val="watching brief graphs"/>
      <sheetName val="Hog USDA"/>
      <sheetName val="fedcat"/>
      <sheetName val="Stoc"/>
      <sheetName val="Cattle CanFax"/>
      <sheetName val="RMP Cattle Summary"/>
      <sheetName val="Lambs"/>
      <sheetName val="DDG"/>
      <sheetName val="Soymeal"/>
      <sheetName val="Veal"/>
      <sheetName val="Livestock-Feed ratios"/>
      <sheetName val="Corn_Spot"/>
      <sheetName val="Corn_Basis"/>
      <sheetName val="Corn_Fwd"/>
      <sheetName val="Corn_FwdBasis"/>
      <sheetName val="Soy_Spot"/>
      <sheetName val="Soy_Basis"/>
      <sheetName val="Soy_Fwd"/>
      <sheetName val="Soy_FwdBasis"/>
      <sheetName val="Wheat_Spot"/>
      <sheetName val="Wheat_Basis"/>
      <sheetName val="Wheat_Fwd"/>
      <sheetName val="Wheat_FwdBasis"/>
      <sheetName val="Hog_100%FormP"/>
      <sheetName val="FedCat_Steer"/>
      <sheetName val="FedSt_Basis"/>
      <sheetName val="Steers(500-599lbs)"/>
      <sheetName val="Steers(900-999lbs)"/>
      <sheetName val="feeder cattle"/>
      <sheetName val="Lamb"/>
      <sheetName val="Steers-Corn ratio"/>
      <sheetName val="Heifers-Corn ratio"/>
      <sheetName val="Hogs-Corn ratio"/>
      <sheetName val="DDG_SoyMeal"/>
      <sheetName val="Chart1"/>
      <sheetName val="Chart2"/>
      <sheetName val="Graphs-french"/>
      <sheetName val="CornBasis"/>
      <sheetName val="SoybeanBasis"/>
      <sheetName val="WheatBasis"/>
      <sheetName val="Hogs_Basis"/>
    </sheetNames>
    <sheetDataSet>
      <sheetData sheetId="0"/>
      <sheetData sheetId="1"/>
      <sheetData sheetId="2"/>
      <sheetData sheetId="3"/>
      <sheetData sheetId="4"/>
      <sheetData sheetId="5"/>
      <sheetData sheetId="6">
        <row r="8">
          <cell r="AN8">
            <v>192.96</v>
          </cell>
        </row>
      </sheetData>
      <sheetData sheetId="7"/>
      <sheetData sheetId="8"/>
      <sheetData sheetId="9">
        <row r="5">
          <cell r="O5">
            <v>0.74471254095918971</v>
          </cell>
        </row>
        <row r="6">
          <cell r="O6">
            <v>0.74699335175916937</v>
          </cell>
        </row>
        <row r="7">
          <cell r="O7">
            <v>0.74749588877261175</v>
          </cell>
        </row>
        <row r="8">
          <cell r="O8">
            <v>0.75171014056979624</v>
          </cell>
        </row>
        <row r="9">
          <cell r="O9">
            <v>0.74688176861602806</v>
          </cell>
        </row>
        <row r="10">
          <cell r="O10">
            <v>0.74906367041198507</v>
          </cell>
        </row>
        <row r="11">
          <cell r="O11">
            <v>0.74250074250074249</v>
          </cell>
        </row>
        <row r="12">
          <cell r="O12">
            <v>0.73524005587824415</v>
          </cell>
        </row>
        <row r="13">
          <cell r="O13">
            <v>0.73551044424830836</v>
          </cell>
        </row>
        <row r="14">
          <cell r="O14">
            <v>0.72285672979615445</v>
          </cell>
        </row>
        <row r="15">
          <cell r="O15">
            <v>0.72966070777088654</v>
          </cell>
        </row>
        <row r="16">
          <cell r="O16">
            <v>0.729235032450959</v>
          </cell>
        </row>
        <row r="17">
          <cell r="O17">
            <v>0.73986386504883106</v>
          </cell>
        </row>
        <row r="18">
          <cell r="O18">
            <v>0.74250074250074249</v>
          </cell>
        </row>
        <row r="19">
          <cell r="O19">
            <v>0.74917590650284682</v>
          </cell>
        </row>
        <row r="20">
          <cell r="O20">
            <v>0.73931687121100098</v>
          </cell>
        </row>
        <row r="21">
          <cell r="O21">
            <v>0.73942620526471459</v>
          </cell>
        </row>
        <row r="22">
          <cell r="O22">
            <v>0.74805505685218432</v>
          </cell>
        </row>
        <row r="23">
          <cell r="O23">
            <v>0.73773515308004434</v>
          </cell>
        </row>
        <row r="24">
          <cell r="O24">
            <v>0.74057616825890538</v>
          </cell>
        </row>
        <row r="25">
          <cell r="O25">
            <v>0.73480784774781394</v>
          </cell>
        </row>
        <row r="26">
          <cell r="O26">
            <v>0.74632435256362406</v>
          </cell>
        </row>
        <row r="27">
          <cell r="O27">
            <v>0.75261533830059457</v>
          </cell>
        </row>
        <row r="28">
          <cell r="O28">
            <v>0.76045627376425862</v>
          </cell>
        </row>
        <row r="29">
          <cell r="O29">
            <v>0.75987841945288748</v>
          </cell>
        </row>
        <row r="30">
          <cell r="O30">
            <v>0.75734625870948191</v>
          </cell>
        </row>
        <row r="31">
          <cell r="O31">
            <v>0.7551159102922298</v>
          </cell>
        </row>
        <row r="32">
          <cell r="O32">
            <v>0.758782912208817</v>
          </cell>
        </row>
        <row r="33">
          <cell r="O33">
            <v>0.75855268148372901</v>
          </cell>
        </row>
        <row r="34">
          <cell r="O34">
            <v>0.75637243778836694</v>
          </cell>
        </row>
        <row r="35">
          <cell r="O35">
            <v>0.74883929908641611</v>
          </cell>
        </row>
        <row r="36">
          <cell r="O36">
            <v>0.74510096118023983</v>
          </cell>
        </row>
        <row r="37">
          <cell r="O37">
            <v>0.73920756948551158</v>
          </cell>
        </row>
        <row r="38">
          <cell r="O38">
            <v>0.73621438562909514</v>
          </cell>
        </row>
        <row r="39">
          <cell r="O39">
            <v>0.7362685907819172</v>
          </cell>
        </row>
        <row r="40">
          <cell r="O40">
            <v>0.73416048748256368</v>
          </cell>
        </row>
        <row r="41">
          <cell r="O41">
            <v>0.74052132701421802</v>
          </cell>
        </row>
        <row r="42">
          <cell r="O42">
            <v>0.74233538712790437</v>
          </cell>
        </row>
        <row r="43">
          <cell r="O43">
            <v>0.73784401977421976</v>
          </cell>
        </row>
        <row r="44">
          <cell r="O44">
            <v>0.73335288941038435</v>
          </cell>
        </row>
        <row r="45">
          <cell r="O45">
            <v>0.73286918285086111</v>
          </cell>
        </row>
        <row r="46">
          <cell r="O46">
            <v>0.73014018691588789</v>
          </cell>
        </row>
        <row r="47">
          <cell r="O47">
            <v>0.72165692429818873</v>
          </cell>
        </row>
        <row r="48">
          <cell r="O48">
            <v>0.7320108337603396</v>
          </cell>
        </row>
        <row r="49">
          <cell r="O49">
            <v>0.72469019494166254</v>
          </cell>
        </row>
        <row r="50">
          <cell r="O50">
            <v>0.72918185795537405</v>
          </cell>
        </row>
        <row r="51">
          <cell r="O51">
            <v>0.73469987510102119</v>
          </cell>
        </row>
        <row r="52">
          <cell r="O52">
            <v>0.74101519081141165</v>
          </cell>
        </row>
        <row r="53">
          <cell r="O53">
            <v>0.73610599926389397</v>
          </cell>
        </row>
        <row r="54">
          <cell r="O54">
            <v>0.74794315632011965</v>
          </cell>
        </row>
        <row r="55">
          <cell r="O55" t="e">
            <v>#N/A</v>
          </cell>
        </row>
        <row r="56">
          <cell r="O56" t="e">
            <v>#N/A</v>
          </cell>
        </row>
      </sheetData>
      <sheetData sheetId="10">
        <row r="5">
          <cell r="H5">
            <v>1.43</v>
          </cell>
          <cell r="W5">
            <v>7.97</v>
          </cell>
          <cell r="AC5">
            <v>1.34</v>
          </cell>
          <cell r="AQ5">
            <v>7.25</v>
          </cell>
          <cell r="AR5">
            <v>7.25</v>
          </cell>
          <cell r="BJ5">
            <v>6.54</v>
          </cell>
          <cell r="BK5">
            <v>5.91</v>
          </cell>
          <cell r="BS5">
            <v>6.68</v>
          </cell>
          <cell r="GA5">
            <v>5.1316000000000006</v>
          </cell>
          <cell r="GN5">
            <v>4.9838636363636368</v>
          </cell>
        </row>
        <row r="6">
          <cell r="H6">
            <v>1.39</v>
          </cell>
          <cell r="W6">
            <v>8.14</v>
          </cell>
          <cell r="AC6">
            <v>1.3</v>
          </cell>
          <cell r="AQ6">
            <v>7.29</v>
          </cell>
          <cell r="AR6">
            <v>7.29</v>
          </cell>
          <cell r="BJ6">
            <v>6.7500000000000009</v>
          </cell>
          <cell r="BK6">
            <v>5.99</v>
          </cell>
          <cell r="BS6">
            <v>6.64</v>
          </cell>
          <cell r="GA6">
            <v>5.1475999999999997</v>
          </cell>
          <cell r="GN6">
            <v>4.9896363636363636</v>
          </cell>
        </row>
        <row r="7">
          <cell r="H7">
            <v>1.41</v>
          </cell>
          <cell r="W7">
            <v>8.18</v>
          </cell>
          <cell r="AC7">
            <v>1.29</v>
          </cell>
          <cell r="AQ7">
            <v>7.25</v>
          </cell>
          <cell r="AR7">
            <v>7.25</v>
          </cell>
          <cell r="BJ7">
            <v>6.77</v>
          </cell>
          <cell r="BK7">
            <v>5.96</v>
          </cell>
          <cell r="BS7">
            <v>6.7</v>
          </cell>
          <cell r="GA7">
            <v>5.23325</v>
          </cell>
          <cell r="GN7">
            <v>5.0105454545454542</v>
          </cell>
        </row>
        <row r="8">
          <cell r="H8">
            <v>1.38</v>
          </cell>
          <cell r="W8">
            <v>8.2100000000000009</v>
          </cell>
          <cell r="AC8">
            <v>1.28</v>
          </cell>
          <cell r="AQ8">
            <v>7.15</v>
          </cell>
          <cell r="AR8">
            <v>7.15</v>
          </cell>
          <cell r="BJ8">
            <v>6.830000000000001</v>
          </cell>
          <cell r="BK8">
            <v>5.87</v>
          </cell>
          <cell r="BS8">
            <v>6.77</v>
          </cell>
          <cell r="GA8">
            <v>5.2877499999999991</v>
          </cell>
          <cell r="GN8">
            <v>5.0081363636363641</v>
          </cell>
        </row>
        <row r="9">
          <cell r="H9">
            <v>1.38</v>
          </cell>
          <cell r="W9">
            <v>8.15</v>
          </cell>
          <cell r="AC9">
            <v>1.3</v>
          </cell>
          <cell r="AQ9">
            <v>7.26</v>
          </cell>
          <cell r="AR9">
            <v>7.26</v>
          </cell>
          <cell r="BJ9">
            <v>6.7700000000000005</v>
          </cell>
          <cell r="BK9">
            <v>5.96</v>
          </cell>
          <cell r="BS9">
            <v>6.83</v>
          </cell>
          <cell r="GA9">
            <v>5.3041999999999998</v>
          </cell>
          <cell r="GN9">
            <v>5.0301818181818172</v>
          </cell>
        </row>
        <row r="10">
          <cell r="H10">
            <v>1.36</v>
          </cell>
          <cell r="W10">
            <v>8.17</v>
          </cell>
          <cell r="AC10">
            <v>1.29</v>
          </cell>
          <cell r="AQ10">
            <v>7.25</v>
          </cell>
          <cell r="AR10">
            <v>7.25</v>
          </cell>
          <cell r="BJ10">
            <v>6.81</v>
          </cell>
          <cell r="BK10">
            <v>5.96</v>
          </cell>
          <cell r="BS10">
            <v>7.05</v>
          </cell>
          <cell r="GA10">
            <v>5.3463999999999992</v>
          </cell>
          <cell r="GN10">
            <v>5.0618181818181816</v>
          </cell>
        </row>
        <row r="11">
          <cell r="H11">
            <v>1.36</v>
          </cell>
          <cell r="W11">
            <v>8.14</v>
          </cell>
          <cell r="AC11">
            <v>1.3</v>
          </cell>
          <cell r="AQ11">
            <v>7.26</v>
          </cell>
          <cell r="AR11">
            <v>7.26</v>
          </cell>
          <cell r="BJ11">
            <v>6.78</v>
          </cell>
          <cell r="BK11">
            <v>5.96</v>
          </cell>
          <cell r="BS11">
            <v>7.13</v>
          </cell>
          <cell r="GA11">
            <v>5.2108999999999996</v>
          </cell>
          <cell r="GN11">
            <v>4.8749090909090915</v>
          </cell>
        </row>
        <row r="12">
          <cell r="H12">
            <v>1.35</v>
          </cell>
          <cell r="W12">
            <v>7.85</v>
          </cell>
          <cell r="AC12">
            <v>1.34</v>
          </cell>
          <cell r="AQ12">
            <v>7.1</v>
          </cell>
          <cell r="AR12">
            <v>7.1</v>
          </cell>
          <cell r="BJ12">
            <v>6.5</v>
          </cell>
          <cell r="BK12">
            <v>5.76</v>
          </cell>
          <cell r="BS12">
            <v>6.94</v>
          </cell>
          <cell r="GA12">
            <v>5.3420666666666667</v>
          </cell>
          <cell r="GN12">
            <v>5.0714545454545457</v>
          </cell>
        </row>
        <row r="13">
          <cell r="H13">
            <v>1.36</v>
          </cell>
          <cell r="W13">
            <v>7.75</v>
          </cell>
          <cell r="AC13">
            <v>1.34</v>
          </cell>
          <cell r="AQ13">
            <v>7.05</v>
          </cell>
          <cell r="AR13">
            <v>7.05</v>
          </cell>
          <cell r="BJ13">
            <v>6.39</v>
          </cell>
          <cell r="BK13">
            <v>5.71</v>
          </cell>
          <cell r="BS13">
            <v>7.44</v>
          </cell>
          <cell r="GA13">
            <v>5.4169999999999998</v>
          </cell>
          <cell r="GN13">
            <v>5.0961818181818179</v>
          </cell>
        </row>
        <row r="14">
          <cell r="H14">
            <v>1.39</v>
          </cell>
          <cell r="W14">
            <v>7.56</v>
          </cell>
          <cell r="AC14">
            <v>1.39</v>
          </cell>
          <cell r="AQ14">
            <v>6.96</v>
          </cell>
          <cell r="AR14">
            <v>6.96</v>
          </cell>
          <cell r="BJ14">
            <v>6.17</v>
          </cell>
          <cell r="BK14">
            <v>5.57</v>
          </cell>
          <cell r="BS14">
            <v>7.7</v>
          </cell>
          <cell r="GA14">
            <v>5.4728000000000012</v>
          </cell>
          <cell r="GN14">
            <v>5.1563636363636354</v>
          </cell>
        </row>
        <row r="15">
          <cell r="H15">
            <v>1.34</v>
          </cell>
          <cell r="W15">
            <v>7.69</v>
          </cell>
          <cell r="AC15">
            <v>1.35</v>
          </cell>
          <cell r="AQ15">
            <v>6.96</v>
          </cell>
          <cell r="AR15">
            <v>6.96</v>
          </cell>
          <cell r="BJ15">
            <v>6.3500000000000005</v>
          </cell>
          <cell r="BK15">
            <v>5.6099999999999994</v>
          </cell>
          <cell r="BS15">
            <v>7.61</v>
          </cell>
          <cell r="GA15">
            <v>5.4741999999999997</v>
          </cell>
          <cell r="GN15">
            <v>5.1189090909090904</v>
          </cell>
        </row>
        <row r="16">
          <cell r="H16">
            <v>1.31</v>
          </cell>
          <cell r="W16">
            <v>7.74</v>
          </cell>
          <cell r="AC16">
            <v>1.32</v>
          </cell>
          <cell r="AQ16">
            <v>6.92</v>
          </cell>
          <cell r="AR16">
            <v>6.92</v>
          </cell>
          <cell r="BJ16">
            <v>6.43</v>
          </cell>
          <cell r="BK16">
            <v>5.6</v>
          </cell>
          <cell r="BS16">
            <v>7.87</v>
          </cell>
          <cell r="GA16">
            <v>5.4586500000000004</v>
          </cell>
          <cell r="GN16">
            <v>5.1103181818181822</v>
          </cell>
        </row>
        <row r="17">
          <cell r="H17">
            <v>1.29</v>
          </cell>
          <cell r="W17">
            <v>7.89</v>
          </cell>
          <cell r="AC17">
            <v>1.31</v>
          </cell>
          <cell r="AQ17">
            <v>6.97</v>
          </cell>
          <cell r="AR17">
            <v>6.97</v>
          </cell>
          <cell r="BJ17">
            <v>6.6</v>
          </cell>
          <cell r="BK17">
            <v>5.66</v>
          </cell>
          <cell r="BS17">
            <v>8.0399999999999991</v>
          </cell>
          <cell r="GA17">
            <v>5.4441499999999987</v>
          </cell>
          <cell r="GN17">
            <v>5.1450454545454543</v>
          </cell>
        </row>
        <row r="18">
          <cell r="H18">
            <v>1.31</v>
          </cell>
          <cell r="W18">
            <v>7.51</v>
          </cell>
          <cell r="AC18">
            <v>1.28</v>
          </cell>
          <cell r="AQ18">
            <v>6.85</v>
          </cell>
          <cell r="AR18">
            <v>6.85</v>
          </cell>
          <cell r="BJ18">
            <v>6.1999999999999993</v>
          </cell>
          <cell r="BK18">
            <v>5.5699999999999994</v>
          </cell>
          <cell r="BS18">
            <v>8.36</v>
          </cell>
          <cell r="GA18">
            <v>5.4813999999999998</v>
          </cell>
          <cell r="GN18">
            <v>5.2034545454545462</v>
          </cell>
        </row>
        <row r="19">
          <cell r="H19">
            <v>1.23</v>
          </cell>
          <cell r="W19">
            <v>7.59</v>
          </cell>
          <cell r="AC19">
            <v>1.22</v>
          </cell>
          <cell r="AQ19">
            <v>6.82</v>
          </cell>
          <cell r="AR19">
            <v>6.82</v>
          </cell>
          <cell r="BJ19">
            <v>6.3599999999999994</v>
          </cell>
          <cell r="BK19">
            <v>5.6000000000000005</v>
          </cell>
          <cell r="BS19">
            <v>8.57</v>
          </cell>
          <cell r="GA19">
            <v>5.47905</v>
          </cell>
          <cell r="GN19">
            <v>5.2667727272727269</v>
          </cell>
        </row>
        <row r="20">
          <cell r="H20">
            <v>1.18</v>
          </cell>
          <cell r="W20">
            <v>7.33</v>
          </cell>
          <cell r="AC20">
            <v>1.21</v>
          </cell>
          <cell r="AQ20">
            <v>6.69</v>
          </cell>
          <cell r="AR20">
            <v>6.69</v>
          </cell>
          <cell r="BJ20">
            <v>6.15</v>
          </cell>
          <cell r="BK20">
            <v>5.48</v>
          </cell>
          <cell r="BS20">
            <v>8.5</v>
          </cell>
          <cell r="GA20">
            <v>5.5361999999999991</v>
          </cell>
          <cell r="GN20">
            <v>5.3136818181818182</v>
          </cell>
        </row>
        <row r="21">
          <cell r="H21">
            <v>1.1200000000000001</v>
          </cell>
          <cell r="W21">
            <v>6.97</v>
          </cell>
          <cell r="AC21">
            <v>1.19</v>
          </cell>
          <cell r="AQ21">
            <v>6.47</v>
          </cell>
          <cell r="AR21">
            <v>6.47</v>
          </cell>
          <cell r="BJ21">
            <v>5.85</v>
          </cell>
          <cell r="BK21">
            <v>5.2799999999999994</v>
          </cell>
          <cell r="BS21">
            <v>8.89</v>
          </cell>
          <cell r="GA21">
            <v>5.5796000000000001</v>
          </cell>
          <cell r="GN21">
            <v>5.3279999999999994</v>
          </cell>
        </row>
        <row r="22">
          <cell r="H22">
            <v>1.05</v>
          </cell>
          <cell r="W22">
            <v>7.02</v>
          </cell>
          <cell r="AC22">
            <v>1.19</v>
          </cell>
          <cell r="AQ22">
            <v>6.53</v>
          </cell>
          <cell r="AR22">
            <v>6.53</v>
          </cell>
          <cell r="BJ22">
            <v>5.97</v>
          </cell>
          <cell r="BK22">
            <v>5.34</v>
          </cell>
          <cell r="BS22">
            <v>8.64</v>
          </cell>
          <cell r="GA22">
            <v>5.6579999999999995</v>
          </cell>
          <cell r="GN22">
            <v>5.4558181818181817</v>
          </cell>
        </row>
        <row r="23">
          <cell r="H23">
            <v>0.99</v>
          </cell>
          <cell r="W23">
            <v>6.86</v>
          </cell>
          <cell r="AC23">
            <v>1.1399999999999999</v>
          </cell>
          <cell r="AQ23">
            <v>6.22</v>
          </cell>
          <cell r="AR23">
            <v>6.22</v>
          </cell>
          <cell r="BJ23">
            <v>5.87</v>
          </cell>
          <cell r="BK23">
            <v>5.08</v>
          </cell>
          <cell r="BS23">
            <v>8.98</v>
          </cell>
          <cell r="GA23">
            <v>5.5533999999999999</v>
          </cell>
          <cell r="GN23">
            <v>5.2921818181818177</v>
          </cell>
        </row>
        <row r="24">
          <cell r="H24">
            <v>0.97</v>
          </cell>
          <cell r="W24">
            <v>6.52</v>
          </cell>
          <cell r="AC24">
            <v>1.1100000000000001</v>
          </cell>
          <cell r="AQ24">
            <v>6.11</v>
          </cell>
          <cell r="AR24">
            <v>6.11</v>
          </cell>
          <cell r="BJ24">
            <v>5.55</v>
          </cell>
          <cell r="BK24">
            <v>5</v>
          </cell>
          <cell r="BS24">
            <v>8.81</v>
          </cell>
          <cell r="GA24">
            <v>5.579600000000001</v>
          </cell>
          <cell r="GN24">
            <v>5.2759999999999998</v>
          </cell>
        </row>
        <row r="25">
          <cell r="H25">
            <v>0.99</v>
          </cell>
          <cell r="W25">
            <v>7.03</v>
          </cell>
          <cell r="AC25">
            <v>1.1399999999999999</v>
          </cell>
          <cell r="AQ25">
            <v>6.48</v>
          </cell>
          <cell r="AR25">
            <v>6.48</v>
          </cell>
          <cell r="BJ25">
            <v>6.04</v>
          </cell>
          <cell r="BK25">
            <v>5.3400000000000007</v>
          </cell>
          <cell r="BS25">
            <v>8.8000000000000007</v>
          </cell>
          <cell r="GA25">
            <v>5.6164000000000005</v>
          </cell>
          <cell r="GN25">
            <v>5.3032727272727271</v>
          </cell>
        </row>
        <row r="26">
          <cell r="H26">
            <v>0.97</v>
          </cell>
          <cell r="W26">
            <v>7.06</v>
          </cell>
          <cell r="AC26">
            <v>1.1200000000000001</v>
          </cell>
          <cell r="AQ26">
            <v>6.53</v>
          </cell>
          <cell r="AR26">
            <v>6.53</v>
          </cell>
          <cell r="BJ26">
            <v>6.09</v>
          </cell>
          <cell r="BK26">
            <v>5.41</v>
          </cell>
          <cell r="BS26">
            <v>8.32</v>
          </cell>
          <cell r="GA26">
            <v>5.6362500000000013</v>
          </cell>
          <cell r="GN26">
            <v>5.4049545454545447</v>
          </cell>
        </row>
        <row r="27">
          <cell r="H27">
            <v>0.97</v>
          </cell>
          <cell r="W27">
            <v>7.01</v>
          </cell>
          <cell r="AC27">
            <v>1.1200000000000001</v>
          </cell>
          <cell r="AQ27">
            <v>6.43</v>
          </cell>
          <cell r="AR27">
            <v>6.43</v>
          </cell>
          <cell r="BJ27">
            <v>6.04</v>
          </cell>
          <cell r="BK27">
            <v>5.31</v>
          </cell>
          <cell r="BS27">
            <v>8.61</v>
          </cell>
          <cell r="GA27">
            <v>5.7134</v>
          </cell>
          <cell r="GN27">
            <v>5.4810000000000008</v>
          </cell>
        </row>
        <row r="28">
          <cell r="H28">
            <v>0.95</v>
          </cell>
          <cell r="W28">
            <v>7.35</v>
          </cell>
          <cell r="AC28">
            <v>1.1200000000000001</v>
          </cell>
          <cell r="AQ28">
            <v>7.1</v>
          </cell>
          <cell r="AR28">
            <v>7.1</v>
          </cell>
          <cell r="BJ28">
            <v>6.3999999999999995</v>
          </cell>
          <cell r="BK28">
            <v>5.9799999999999995</v>
          </cell>
          <cell r="BS28">
            <v>8.81</v>
          </cell>
          <cell r="GA28">
            <v>5.6954000000000011</v>
          </cell>
          <cell r="GN28">
            <v>5.413818181818181</v>
          </cell>
        </row>
        <row r="29">
          <cell r="H29">
            <v>0.98</v>
          </cell>
          <cell r="W29">
            <v>7.29</v>
          </cell>
          <cell r="AC29">
            <v>1.1399999999999999</v>
          </cell>
          <cell r="AQ29">
            <v>7.02</v>
          </cell>
          <cell r="AR29">
            <v>7.02</v>
          </cell>
          <cell r="BJ29">
            <v>6.3100000000000005</v>
          </cell>
          <cell r="BK29">
            <v>5.88</v>
          </cell>
          <cell r="BS29">
            <v>8.1999999999999993</v>
          </cell>
          <cell r="GA29">
            <v>5.5805999999999996</v>
          </cell>
          <cell r="GN29">
            <v>5.2385454545454539</v>
          </cell>
        </row>
        <row r="30">
          <cell r="H30">
            <v>1.39</v>
          </cell>
          <cell r="W30">
            <v>6.27</v>
          </cell>
          <cell r="AC30">
            <v>1.1000000000000001</v>
          </cell>
          <cell r="AQ30">
            <v>6.05</v>
          </cell>
          <cell r="AR30">
            <v>6.05</v>
          </cell>
          <cell r="BJ30">
            <v>4.88</v>
          </cell>
          <cell r="BK30">
            <v>4.9499999999999993</v>
          </cell>
          <cell r="BS30">
            <v>7.48</v>
          </cell>
          <cell r="GA30">
            <v>5.5752000000000006</v>
          </cell>
          <cell r="GN30">
            <v>5.2472727272727271</v>
          </cell>
        </row>
        <row r="31">
          <cell r="H31">
            <v>1.36</v>
          </cell>
          <cell r="W31">
            <v>6.23</v>
          </cell>
          <cell r="AC31">
            <v>1.0900000000000001</v>
          </cell>
          <cell r="AQ31">
            <v>6.04</v>
          </cell>
          <cell r="AR31">
            <v>6.04</v>
          </cell>
          <cell r="BJ31">
            <v>4.87</v>
          </cell>
          <cell r="BK31">
            <v>4.95</v>
          </cell>
          <cell r="BS31">
            <v>7.59</v>
          </cell>
          <cell r="GA31">
            <v>5.5127500000000005</v>
          </cell>
          <cell r="GN31">
            <v>5.1266818181818188</v>
          </cell>
        </row>
        <row r="32">
          <cell r="H32">
            <v>1.31</v>
          </cell>
          <cell r="W32">
            <v>6.38</v>
          </cell>
          <cell r="AC32">
            <v>1.03</v>
          </cell>
          <cell r="AQ32">
            <v>6.17</v>
          </cell>
          <cell r="AR32">
            <v>6.17</v>
          </cell>
          <cell r="BJ32">
            <v>5.07</v>
          </cell>
          <cell r="BK32">
            <v>5.14</v>
          </cell>
          <cell r="BS32">
            <v>7.42</v>
          </cell>
          <cell r="GA32">
            <v>5.5498000000000003</v>
          </cell>
          <cell r="GN32">
            <v>5.2054545454545451</v>
          </cell>
        </row>
        <row r="33">
          <cell r="H33">
            <v>1.33</v>
          </cell>
          <cell r="W33">
            <v>6.6</v>
          </cell>
          <cell r="AC33">
            <v>1.0900000000000001</v>
          </cell>
          <cell r="AQ33">
            <v>6.45</v>
          </cell>
          <cell r="AR33">
            <v>6.45</v>
          </cell>
          <cell r="BJ33">
            <v>5.27</v>
          </cell>
          <cell r="BK33">
            <v>5.36</v>
          </cell>
          <cell r="BS33">
            <v>7.01</v>
          </cell>
          <cell r="GA33">
            <v>5.4824000000000002</v>
          </cell>
          <cell r="GN33">
            <v>5.123636363636364</v>
          </cell>
        </row>
        <row r="34">
          <cell r="H34">
            <v>1.4</v>
          </cell>
          <cell r="W34">
            <v>6.61</v>
          </cell>
          <cell r="AC34">
            <v>1.1299999999999999</v>
          </cell>
          <cell r="AQ34">
            <v>6.44</v>
          </cell>
          <cell r="AR34">
            <v>6.44</v>
          </cell>
          <cell r="BJ34">
            <v>5.2100000000000009</v>
          </cell>
          <cell r="BK34">
            <v>5.3100000000000005</v>
          </cell>
          <cell r="BS34">
            <v>7.54</v>
          </cell>
          <cell r="GA34">
            <v>5.4804000000000004</v>
          </cell>
          <cell r="GN34">
            <v>5.1036363636363644</v>
          </cell>
        </row>
        <row r="35">
          <cell r="H35">
            <v>1.4</v>
          </cell>
          <cell r="W35">
            <v>6.24</v>
          </cell>
          <cell r="AC35">
            <v>1.0900000000000001</v>
          </cell>
          <cell r="AQ35">
            <v>6.07</v>
          </cell>
          <cell r="AR35">
            <v>6.07</v>
          </cell>
          <cell r="BJ35">
            <v>4.84</v>
          </cell>
          <cell r="BK35">
            <v>4.9800000000000004</v>
          </cell>
          <cell r="BS35">
            <v>7.43</v>
          </cell>
          <cell r="GA35">
            <v>5.4041999999999994</v>
          </cell>
          <cell r="GN35">
            <v>5.0576363636363633</v>
          </cell>
        </row>
        <row r="36">
          <cell r="H36">
            <v>1.47</v>
          </cell>
          <cell r="W36">
            <v>6.21</v>
          </cell>
          <cell r="AC36">
            <v>1.1200000000000001</v>
          </cell>
          <cell r="AQ36">
            <v>5.99</v>
          </cell>
          <cell r="AR36">
            <v>5.99</v>
          </cell>
          <cell r="BJ36">
            <v>4.74</v>
          </cell>
          <cell r="BK36">
            <v>4.87</v>
          </cell>
          <cell r="BS36">
            <v>7.75</v>
          </cell>
          <cell r="GA36">
            <v>5.4507999999999992</v>
          </cell>
          <cell r="GN36">
            <v>5.1079999999999997</v>
          </cell>
        </row>
        <row r="37">
          <cell r="H37">
            <v>1.51</v>
          </cell>
          <cell r="W37">
            <v>6.3</v>
          </cell>
          <cell r="AC37">
            <v>1.1599999999999999</v>
          </cell>
          <cell r="AQ37">
            <v>6.09</v>
          </cell>
          <cell r="AR37">
            <v>6.09</v>
          </cell>
          <cell r="BJ37">
            <v>4.79</v>
          </cell>
          <cell r="BK37">
            <v>4.93</v>
          </cell>
          <cell r="BS37">
            <v>7.58</v>
          </cell>
          <cell r="GA37">
            <v>5.4105999999999996</v>
          </cell>
          <cell r="GN37">
            <v>5.0185454545454542</v>
          </cell>
        </row>
        <row r="38">
          <cell r="H38">
            <v>1.59</v>
          </cell>
          <cell r="W38">
            <v>6.3</v>
          </cell>
          <cell r="AC38">
            <v>1.18</v>
          </cell>
          <cell r="AQ38">
            <v>6.06</v>
          </cell>
          <cell r="AR38">
            <v>6.06</v>
          </cell>
          <cell r="BJ38">
            <v>4.71</v>
          </cell>
          <cell r="BK38">
            <v>4.88</v>
          </cell>
          <cell r="BS38">
            <v>8.07</v>
          </cell>
          <cell r="GA38">
            <v>5.5052000000000003</v>
          </cell>
          <cell r="GN38">
            <v>5.0963636363636367</v>
          </cell>
        </row>
        <row r="39">
          <cell r="H39">
            <v>1.49</v>
          </cell>
          <cell r="W39">
            <v>6.31</v>
          </cell>
          <cell r="AC39">
            <v>1.1100000000000001</v>
          </cell>
          <cell r="AQ39">
            <v>5.93</v>
          </cell>
          <cell r="AR39">
            <v>5.93</v>
          </cell>
          <cell r="BJ39">
            <v>4.8199999999999994</v>
          </cell>
          <cell r="BK39">
            <v>4.8199999999999994</v>
          </cell>
          <cell r="BS39">
            <v>8.1999999999999993</v>
          </cell>
          <cell r="GA39">
            <v>5.4589999999999996</v>
          </cell>
          <cell r="GN39">
            <v>5.0387272727272725</v>
          </cell>
        </row>
        <row r="40">
          <cell r="H40">
            <v>1.61</v>
          </cell>
          <cell r="W40">
            <v>6.45</v>
          </cell>
          <cell r="AC40">
            <v>1.1599999999999999</v>
          </cell>
          <cell r="AQ40">
            <v>5.99</v>
          </cell>
          <cell r="AR40">
            <v>5.99</v>
          </cell>
          <cell r="BJ40">
            <v>4.84</v>
          </cell>
          <cell r="BK40">
            <v>4.83</v>
          </cell>
          <cell r="BS40">
            <v>8.44</v>
          </cell>
          <cell r="GA40">
            <v>5.3498000000000001</v>
          </cell>
          <cell r="GN40">
            <v>5.0378636363636362</v>
          </cell>
        </row>
        <row r="41">
          <cell r="H41">
            <v>1.65</v>
          </cell>
          <cell r="W41">
            <v>6.41</v>
          </cell>
          <cell r="AC41">
            <v>1.1399999999999999</v>
          </cell>
          <cell r="AQ41">
            <v>5.91</v>
          </cell>
          <cell r="AR41">
            <v>5.91</v>
          </cell>
          <cell r="BJ41">
            <v>4.76</v>
          </cell>
          <cell r="BK41">
            <v>4.7700000000000005</v>
          </cell>
          <cell r="BS41">
            <v>8.39</v>
          </cell>
          <cell r="GA41">
            <v>5.33955</v>
          </cell>
          <cell r="GN41">
            <v>5.0391818181818175</v>
          </cell>
        </row>
        <row r="42">
          <cell r="H42">
            <v>1.65</v>
          </cell>
          <cell r="W42">
            <v>6.42</v>
          </cell>
          <cell r="AC42">
            <v>1.1200000000000001</v>
          </cell>
          <cell r="AQ42">
            <v>5.89</v>
          </cell>
          <cell r="AR42">
            <v>5.89</v>
          </cell>
          <cell r="BJ42">
            <v>4.7699999999999996</v>
          </cell>
          <cell r="BK42">
            <v>4.7699999999999996</v>
          </cell>
          <cell r="BS42">
            <v>8.5399999999999991</v>
          </cell>
          <cell r="GA42">
            <v>5.2529999999999992</v>
          </cell>
          <cell r="GN42">
            <v>4.9818181818181824</v>
          </cell>
        </row>
        <row r="43">
          <cell r="H43">
            <v>1.65</v>
          </cell>
          <cell r="W43">
            <v>6.42</v>
          </cell>
          <cell r="AC43">
            <v>1.06</v>
          </cell>
          <cell r="AQ43">
            <v>5.82</v>
          </cell>
          <cell r="AR43">
            <v>5.82</v>
          </cell>
          <cell r="BJ43">
            <v>4.7699999999999996</v>
          </cell>
          <cell r="BK43">
            <v>4.76</v>
          </cell>
          <cell r="BS43">
            <v>8.6300000000000008</v>
          </cell>
          <cell r="GA43">
            <v>5.2030000000000003</v>
          </cell>
          <cell r="GN43">
            <v>5.0458181818181824</v>
          </cell>
        </row>
        <row r="44">
          <cell r="H44">
            <v>1.1100000000000001</v>
          </cell>
          <cell r="W44">
            <v>6.03</v>
          </cell>
          <cell r="AC44">
            <v>0.99</v>
          </cell>
          <cell r="AQ44">
            <v>6.18</v>
          </cell>
          <cell r="AR44">
            <v>6.18</v>
          </cell>
          <cell r="BJ44">
            <v>4.92</v>
          </cell>
          <cell r="BK44">
            <v>5.1899999999999995</v>
          </cell>
          <cell r="BS44">
            <v>8.67</v>
          </cell>
          <cell r="GA44">
            <v>5.0646000000000004</v>
          </cell>
          <cell r="GN44">
            <v>5.0998181818181818</v>
          </cell>
        </row>
        <row r="45">
          <cell r="H45">
            <v>1.07</v>
          </cell>
          <cell r="W45">
            <v>6</v>
          </cell>
          <cell r="AC45">
            <v>0.97</v>
          </cell>
          <cell r="AQ45">
            <v>6.18</v>
          </cell>
          <cell r="AR45">
            <v>6.18</v>
          </cell>
          <cell r="BJ45">
            <v>4.93</v>
          </cell>
          <cell r="BK45">
            <v>5.21</v>
          </cell>
          <cell r="BS45">
            <v>7.56</v>
          </cell>
          <cell r="GA45">
            <v>5.0502000000000002</v>
          </cell>
          <cell r="GN45">
            <v>5.0670909090909095</v>
          </cell>
        </row>
        <row r="46">
          <cell r="H46">
            <v>1.06</v>
          </cell>
          <cell r="W46">
            <v>6.02</v>
          </cell>
          <cell r="AC46">
            <v>1</v>
          </cell>
          <cell r="AQ46">
            <v>6.2</v>
          </cell>
          <cell r="AR46">
            <v>6.2</v>
          </cell>
          <cell r="BJ46">
            <v>4.9599999999999991</v>
          </cell>
          <cell r="BK46">
            <v>5.2</v>
          </cell>
          <cell r="BS46">
            <v>7.51</v>
          </cell>
          <cell r="GA46">
            <v>5.0398000000000014</v>
          </cell>
          <cell r="GN46">
            <v>5.1190909090909082</v>
          </cell>
        </row>
        <row r="47">
          <cell r="H47">
            <v>1.02</v>
          </cell>
          <cell r="W47">
            <v>5.83</v>
          </cell>
          <cell r="AC47">
            <v>1.01</v>
          </cell>
          <cell r="AQ47">
            <v>6.12</v>
          </cell>
          <cell r="AR47">
            <v>6.12</v>
          </cell>
          <cell r="BJ47">
            <v>4.8100000000000005</v>
          </cell>
          <cell r="BK47">
            <v>5.1100000000000003</v>
          </cell>
          <cell r="BS47">
            <v>7.49</v>
          </cell>
          <cell r="GA47">
            <v>5.0738000000000003</v>
          </cell>
          <cell r="GN47">
            <v>5.1616363636363642</v>
          </cell>
        </row>
        <row r="48">
          <cell r="H48">
            <v>0.97</v>
          </cell>
          <cell r="W48">
            <v>5.74</v>
          </cell>
          <cell r="AC48">
            <v>0.99</v>
          </cell>
          <cell r="AQ48">
            <v>6.17</v>
          </cell>
          <cell r="AR48">
            <v>6.17</v>
          </cell>
          <cell r="BJ48">
            <v>4.7700000000000005</v>
          </cell>
          <cell r="BK48">
            <v>5.18</v>
          </cell>
          <cell r="BS48">
            <v>7.55</v>
          </cell>
          <cell r="GA48">
            <v>5.0835999999999997</v>
          </cell>
          <cell r="GN48">
            <v>5.1554545454545453</v>
          </cell>
        </row>
        <row r="49">
          <cell r="H49">
            <v>0.95</v>
          </cell>
          <cell r="W49">
            <v>5.59</v>
          </cell>
          <cell r="AC49">
            <v>1</v>
          </cell>
          <cell r="AQ49">
            <v>6.07</v>
          </cell>
          <cell r="AR49">
            <v>6.07</v>
          </cell>
          <cell r="BJ49">
            <v>4.6399999999999997</v>
          </cell>
          <cell r="BK49">
            <v>5.07</v>
          </cell>
          <cell r="BS49">
            <v>7.39</v>
          </cell>
          <cell r="GA49">
            <v>5.0618000000000007</v>
          </cell>
          <cell r="GN49">
            <v>5.1654545454545451</v>
          </cell>
        </row>
        <row r="50">
          <cell r="H50">
            <v>0.94</v>
          </cell>
          <cell r="W50">
            <v>5.61</v>
          </cell>
          <cell r="AC50">
            <v>1</v>
          </cell>
          <cell r="AQ50">
            <v>6.12</v>
          </cell>
          <cell r="AR50">
            <v>6.12</v>
          </cell>
          <cell r="BJ50">
            <v>4.67</v>
          </cell>
          <cell r="BK50">
            <v>5.12</v>
          </cell>
          <cell r="BS50">
            <v>7.38</v>
          </cell>
          <cell r="GA50">
            <v>5.0669999999999993</v>
          </cell>
          <cell r="GN50">
            <v>5.1978181818181817</v>
          </cell>
        </row>
        <row r="51">
          <cell r="H51">
            <v>0.91</v>
          </cell>
          <cell r="W51">
            <v>5.55</v>
          </cell>
          <cell r="AC51">
            <v>1</v>
          </cell>
          <cell r="AQ51">
            <v>6.11</v>
          </cell>
          <cell r="AR51">
            <v>6.11</v>
          </cell>
          <cell r="BJ51">
            <v>4.6399999999999997</v>
          </cell>
          <cell r="BK51">
            <v>5.1100000000000003</v>
          </cell>
          <cell r="BS51">
            <v>7.38</v>
          </cell>
          <cell r="GA51">
            <v>5.1120999999999999</v>
          </cell>
          <cell r="GN51">
            <v>5.2206363636363635</v>
          </cell>
        </row>
        <row r="52">
          <cell r="H52">
            <v>0.69</v>
          </cell>
          <cell r="W52">
            <v>5.54</v>
          </cell>
          <cell r="AC52">
            <v>0.99</v>
          </cell>
          <cell r="AQ52">
            <v>6.13</v>
          </cell>
          <cell r="AR52">
            <v>6.13</v>
          </cell>
          <cell r="BJ52">
            <v>4.8499999999999996</v>
          </cell>
          <cell r="BK52">
            <v>5.14</v>
          </cell>
          <cell r="BS52">
            <v>7.26</v>
          </cell>
          <cell r="GA52">
            <v>5.0987999999999998</v>
          </cell>
          <cell r="GN52">
            <v>5.1962272727272731</v>
          </cell>
        </row>
        <row r="53">
          <cell r="H53">
            <v>0.71</v>
          </cell>
          <cell r="W53">
            <v>5.57</v>
          </cell>
          <cell r="AC53">
            <v>0.99</v>
          </cell>
          <cell r="AQ53">
            <v>6.12</v>
          </cell>
          <cell r="AR53">
            <v>6.12</v>
          </cell>
          <cell r="BJ53">
            <v>4.8600000000000003</v>
          </cell>
          <cell r="BK53">
            <v>5.13</v>
          </cell>
          <cell r="BS53">
            <v>7.24</v>
          </cell>
          <cell r="GA53">
            <v>5.1530000000000005</v>
          </cell>
          <cell r="GN53">
            <v>5.2052727272727273</v>
          </cell>
        </row>
        <row r="54">
          <cell r="H54">
            <v>0.69</v>
          </cell>
          <cell r="W54">
            <v>5.52</v>
          </cell>
          <cell r="AC54">
            <v>0.99</v>
          </cell>
          <cell r="AQ54">
            <v>6.12</v>
          </cell>
          <cell r="AR54">
            <v>6.12</v>
          </cell>
          <cell r="BJ54">
            <v>4.83</v>
          </cell>
          <cell r="BK54">
            <v>5.13</v>
          </cell>
          <cell r="BS54">
            <v>7.32</v>
          </cell>
          <cell r="GA54">
            <v>5.1887999999999996</v>
          </cell>
          <cell r="GN54">
            <v>5.2254545454545456</v>
          </cell>
        </row>
        <row r="55">
          <cell r="H55" t="str">
            <v/>
          </cell>
          <cell r="W55" t="e">
            <v>#N/A</v>
          </cell>
          <cell r="AC55" t="str">
            <v/>
          </cell>
          <cell r="AQ55" t="str">
            <v/>
          </cell>
          <cell r="AR55" t="e">
            <v>#N/A</v>
          </cell>
          <cell r="BJ55" t="e">
            <v>#N/A</v>
          </cell>
          <cell r="BK55" t="e">
            <v>#N/A</v>
          </cell>
          <cell r="BS55">
            <v>7.36</v>
          </cell>
          <cell r="GA55">
            <v>5.2510000000000003</v>
          </cell>
          <cell r="GN55">
            <v>5.2732727272727269</v>
          </cell>
        </row>
        <row r="56">
          <cell r="H56" t="str">
            <v/>
          </cell>
          <cell r="W56" t="e">
            <v>#N/A</v>
          </cell>
          <cell r="AC56" t="str">
            <v/>
          </cell>
          <cell r="AQ56" t="str">
            <v/>
          </cell>
          <cell r="AR56" t="e">
            <v>#N/A</v>
          </cell>
          <cell r="BJ56" t="e">
            <v>#N/A</v>
          </cell>
          <cell r="BK56" t="e">
            <v>#N/A</v>
          </cell>
          <cell r="BS56">
            <v>7.49</v>
          </cell>
          <cell r="GA56">
            <v>5.2858999999999998</v>
          </cell>
          <cell r="GN56">
            <v>5.2935909090909092</v>
          </cell>
        </row>
        <row r="57">
          <cell r="AR57"/>
          <cell r="BS57"/>
        </row>
      </sheetData>
      <sheetData sheetId="11">
        <row r="3">
          <cell r="GR3" t="str">
            <v>10-yr Ave(2013-2022) Spot Price</v>
          </cell>
        </row>
      </sheetData>
      <sheetData sheetId="12">
        <row r="5">
          <cell r="I5">
            <v>2.1755555555555564</v>
          </cell>
        </row>
      </sheetData>
      <sheetData sheetId="13"/>
      <sheetData sheetId="14"/>
      <sheetData sheetId="15"/>
      <sheetData sheetId="16"/>
      <sheetData sheetId="17"/>
      <sheetData sheetId="18">
        <row r="3">
          <cell r="E3">
            <v>224.87</v>
          </cell>
        </row>
      </sheetData>
      <sheetData sheetId="19"/>
      <sheetData sheetId="20"/>
      <sheetData sheetId="21">
        <row r="5">
          <cell r="U5">
            <v>187.71</v>
          </cell>
        </row>
      </sheetData>
      <sheetData sheetId="22">
        <row r="5">
          <cell r="Q5">
            <v>227.60916263067662</v>
          </cell>
        </row>
      </sheetData>
      <sheetData sheetId="23"/>
      <sheetData sheetId="24"/>
      <sheetData sheetId="25"/>
      <sheetData sheetId="26">
        <row r="3">
          <cell r="F3">
            <v>360</v>
          </cell>
        </row>
      </sheetData>
      <sheetData sheetId="27">
        <row r="3">
          <cell r="F3">
            <v>735.92</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sheetData sheetId="56">
        <row r="4">
          <cell r="AX4" t="str">
            <v>5-Year Ave(2018-22)</v>
          </cell>
        </row>
        <row r="5">
          <cell r="AV5">
            <v>-0.186</v>
          </cell>
          <cell r="AW5">
            <v>-0.51</v>
          </cell>
          <cell r="AX5">
            <v>-0.25616666666666665</v>
          </cell>
          <cell r="AY5">
            <v>-0.40620000000000001</v>
          </cell>
        </row>
        <row r="6">
          <cell r="AV6">
            <v>-0.21800000000000003</v>
          </cell>
          <cell r="AW6">
            <v>-0.54</v>
          </cell>
          <cell r="AX6">
            <v>-0.26266666666666666</v>
          </cell>
          <cell r="AY6">
            <v>-0.43099999999999994</v>
          </cell>
        </row>
        <row r="7">
          <cell r="AV7">
            <v>-0.21999999999999997</v>
          </cell>
          <cell r="AW7">
            <v>-0.54</v>
          </cell>
          <cell r="AX7">
            <v>-0.27550000000000002</v>
          </cell>
          <cell r="AY7">
            <v>-0.43904999999999994</v>
          </cell>
        </row>
        <row r="8">
          <cell r="AV8">
            <v>-0.24</v>
          </cell>
          <cell r="AW8">
            <v>-0.5</v>
          </cell>
          <cell r="AX8">
            <v>-0.28499999999999998</v>
          </cell>
          <cell r="AY8">
            <v>-0.44409999999999999</v>
          </cell>
        </row>
        <row r="9">
          <cell r="AV9">
            <v>-0.27200000000000002</v>
          </cell>
          <cell r="AW9">
            <v>-0.54</v>
          </cell>
          <cell r="AX9">
            <v>-0.29033333333333339</v>
          </cell>
          <cell r="AY9">
            <v>-0.44220000000000004</v>
          </cell>
        </row>
        <row r="10">
          <cell r="AV10">
            <v>-0.21999999999999997</v>
          </cell>
          <cell r="AW10">
            <v>-0.53</v>
          </cell>
          <cell r="AX10">
            <v>-0.28599999999999998</v>
          </cell>
          <cell r="AY10">
            <v>-0.43559999999999988</v>
          </cell>
        </row>
        <row r="11">
          <cell r="AV11">
            <v>0.15000000000000002</v>
          </cell>
          <cell r="AW11">
            <v>-0.56999999999999995</v>
          </cell>
          <cell r="AX11">
            <v>-0.15866666666666665</v>
          </cell>
          <cell r="AY11">
            <v>-0.34794999999999998</v>
          </cell>
        </row>
        <row r="12">
          <cell r="AV12">
            <v>-0.23599999999999999</v>
          </cell>
          <cell r="AW12">
            <v>-0.54</v>
          </cell>
          <cell r="AX12">
            <v>-0.28699999999999998</v>
          </cell>
          <cell r="AY12">
            <v>-0.43170000000000003</v>
          </cell>
        </row>
        <row r="13">
          <cell r="AV13">
            <v>-0.26600000000000001</v>
          </cell>
          <cell r="AW13">
            <v>-0.52</v>
          </cell>
          <cell r="AX13">
            <v>-0.311</v>
          </cell>
          <cell r="AY13">
            <v>-0.44900000000000001</v>
          </cell>
        </row>
        <row r="14">
          <cell r="AV14">
            <v>-0.24</v>
          </cell>
          <cell r="AW14">
            <v>-0.54</v>
          </cell>
          <cell r="AX14">
            <v>-0.318</v>
          </cell>
          <cell r="AY14">
            <v>-0.4546</v>
          </cell>
        </row>
        <row r="15">
          <cell r="AV15">
            <v>-0.21600000000000003</v>
          </cell>
          <cell r="AW15">
            <v>-0.53</v>
          </cell>
          <cell r="AX15">
            <v>-0.30933333333333335</v>
          </cell>
          <cell r="AY15">
            <v>-0.45920000000000005</v>
          </cell>
        </row>
        <row r="16">
          <cell r="AV16">
            <v>-0.22999999999999998</v>
          </cell>
          <cell r="AW16">
            <v>-0.55000000000000004</v>
          </cell>
          <cell r="AX16">
            <v>-0.32233333333333331</v>
          </cell>
          <cell r="AY16">
            <v>-0.47710000000000008</v>
          </cell>
        </row>
        <row r="17">
          <cell r="AV17">
            <v>-0.23799999999999999</v>
          </cell>
          <cell r="AW17">
            <v>-0.51</v>
          </cell>
          <cell r="AX17">
            <v>-0.32183333333333336</v>
          </cell>
          <cell r="AY17">
            <v>-0.43955</v>
          </cell>
        </row>
        <row r="18">
          <cell r="AV18">
            <v>-0.24</v>
          </cell>
          <cell r="AW18">
            <v>-0.48</v>
          </cell>
          <cell r="AX18">
            <v>-0.31033333333333335</v>
          </cell>
          <cell r="AY18">
            <v>-0.45290000000000008</v>
          </cell>
        </row>
        <row r="19">
          <cell r="AV19">
            <v>0.23</v>
          </cell>
          <cell r="AW19">
            <v>-0.49</v>
          </cell>
          <cell r="AX19">
            <v>-0.13966666666666669</v>
          </cell>
          <cell r="AY19">
            <v>-0.33899999999999997</v>
          </cell>
        </row>
        <row r="20">
          <cell r="AV20">
            <v>-0.28999999999999998</v>
          </cell>
          <cell r="AW20">
            <v>-0.53</v>
          </cell>
          <cell r="AX20">
            <v>-0.30775000000000002</v>
          </cell>
          <cell r="AY20">
            <v>-0.44209999999999994</v>
          </cell>
        </row>
        <row r="21">
          <cell r="AV21">
            <v>0.26</v>
          </cell>
          <cell r="AW21">
            <v>-0.49</v>
          </cell>
          <cell r="AX21">
            <v>-0.13766666666666669</v>
          </cell>
          <cell r="AY21">
            <v>-0.3196</v>
          </cell>
        </row>
        <row r="22">
          <cell r="AV22">
            <v>0.34</v>
          </cell>
          <cell r="AW22">
            <v>-0.46</v>
          </cell>
          <cell r="AX22">
            <v>-0.11466666666666665</v>
          </cell>
          <cell r="AY22">
            <v>-0.32720000000000005</v>
          </cell>
        </row>
        <row r="23">
          <cell r="AV23">
            <v>0.16</v>
          </cell>
          <cell r="AW23">
            <v>-0.5</v>
          </cell>
          <cell r="AX23">
            <v>-0.16800000000000004</v>
          </cell>
          <cell r="AY23">
            <v>-0.34019999999999995</v>
          </cell>
        </row>
        <row r="24">
          <cell r="AV24">
            <v>-0.19</v>
          </cell>
          <cell r="AW24">
            <v>-0.47</v>
          </cell>
          <cell r="AX24">
            <v>-0.28133333333333332</v>
          </cell>
          <cell r="AY24">
            <v>-0.43520000000000003</v>
          </cell>
        </row>
        <row r="25">
          <cell r="AV25">
            <v>-0.19</v>
          </cell>
          <cell r="AW25">
            <v>-0.57999999999999996</v>
          </cell>
          <cell r="AX25">
            <v>-0.28533333333333333</v>
          </cell>
          <cell r="AY25">
            <v>-0.44540000000000013</v>
          </cell>
        </row>
        <row r="26">
          <cell r="AV26">
            <v>-0.26</v>
          </cell>
          <cell r="AW26">
            <v>-0.54</v>
          </cell>
          <cell r="AX26">
            <v>-0.30991666666666667</v>
          </cell>
          <cell r="AY26">
            <v>-0.45639999999999992</v>
          </cell>
        </row>
        <row r="27">
          <cell r="AV27">
            <v>-0.3</v>
          </cell>
          <cell r="AW27">
            <v>-0.47</v>
          </cell>
          <cell r="AX27">
            <v>-0.28166666666666668</v>
          </cell>
          <cell r="AY27">
            <v>-0.43620000000000003</v>
          </cell>
        </row>
        <row r="28">
          <cell r="AV28">
            <v>-0.33</v>
          </cell>
          <cell r="AW28">
            <v>-0.57999999999999996</v>
          </cell>
          <cell r="AX28">
            <v>-0.29500000000000004</v>
          </cell>
          <cell r="AY28">
            <v>-0.43680000000000002</v>
          </cell>
        </row>
        <row r="29">
          <cell r="AV29">
            <v>-0.19</v>
          </cell>
          <cell r="AW29">
            <v>-0.54</v>
          </cell>
          <cell r="AX29">
            <v>-0.24499999999999997</v>
          </cell>
          <cell r="AY29">
            <v>-0.39960000000000007</v>
          </cell>
        </row>
        <row r="30">
          <cell r="AV30">
            <v>-0.26</v>
          </cell>
          <cell r="AW30">
            <v>-0.37</v>
          </cell>
          <cell r="AX30">
            <v>-0.23233333333333336</v>
          </cell>
          <cell r="AY30">
            <v>-0.3962</v>
          </cell>
        </row>
        <row r="31">
          <cell r="AV31">
            <v>-0.2</v>
          </cell>
          <cell r="AW31">
            <v>-0.39</v>
          </cell>
          <cell r="AX31">
            <v>-0.20991666666666667</v>
          </cell>
          <cell r="AY31">
            <v>-0.37100000000000005</v>
          </cell>
        </row>
        <row r="32">
          <cell r="AV32">
            <v>-0.3</v>
          </cell>
          <cell r="AW32">
            <v>-0.46</v>
          </cell>
          <cell r="AX32">
            <v>-0.23466666666666669</v>
          </cell>
          <cell r="AY32">
            <v>-0.39019999999999999</v>
          </cell>
        </row>
        <row r="33">
          <cell r="AV33">
            <v>-0.2</v>
          </cell>
          <cell r="AW33">
            <v>-0.47</v>
          </cell>
          <cell r="AX33">
            <v>-0.17833333333333334</v>
          </cell>
          <cell r="AY33">
            <v>-0.35080000000000006</v>
          </cell>
        </row>
        <row r="34">
          <cell r="AV34">
            <v>-0.2</v>
          </cell>
          <cell r="AW34">
            <v>-0.43</v>
          </cell>
          <cell r="AX34">
            <v>-0.16800000000000001</v>
          </cell>
          <cell r="AY34">
            <v>-0.32840000000000003</v>
          </cell>
        </row>
        <row r="35">
          <cell r="AV35">
            <v>-0.26</v>
          </cell>
          <cell r="AW35">
            <v>-0.43</v>
          </cell>
          <cell r="AX35">
            <v>-0.18333333333333335</v>
          </cell>
          <cell r="AY35">
            <v>-0.31819999999999993</v>
          </cell>
        </row>
        <row r="36">
          <cell r="AV36">
            <v>-0.27</v>
          </cell>
          <cell r="AW36">
            <v>-0.41</v>
          </cell>
          <cell r="AX36">
            <v>-0.19266666666666668</v>
          </cell>
          <cell r="AY36">
            <v>-0.32679999999999998</v>
          </cell>
        </row>
        <row r="37">
          <cell r="AV37">
            <v>-0.28999999999999998</v>
          </cell>
          <cell r="AW37">
            <v>-0.43</v>
          </cell>
          <cell r="AX37">
            <v>-0.17600000000000002</v>
          </cell>
          <cell r="AY37">
            <v>-0.29660000000000009</v>
          </cell>
        </row>
        <row r="38">
          <cell r="AV38">
            <v>-0.25</v>
          </cell>
          <cell r="AW38">
            <v>-0.42</v>
          </cell>
          <cell r="AX38">
            <v>-0.14633333333333334</v>
          </cell>
          <cell r="AY38">
            <v>-0.27080000000000004</v>
          </cell>
        </row>
        <row r="39">
          <cell r="AV39">
            <v>-0.21</v>
          </cell>
          <cell r="AW39">
            <v>-0.45</v>
          </cell>
          <cell r="AX39">
            <v>-0.11866666666666666</v>
          </cell>
          <cell r="AY39">
            <v>-0.25139999999999996</v>
          </cell>
        </row>
        <row r="40">
          <cell r="AV40">
            <v>-0.26</v>
          </cell>
          <cell r="AW40">
            <v>-0.44</v>
          </cell>
          <cell r="AX40">
            <v>-0.13275000000000001</v>
          </cell>
          <cell r="AY40">
            <v>-0.24630000000000002</v>
          </cell>
        </row>
        <row r="41">
          <cell r="AV41">
            <v>-0.31</v>
          </cell>
          <cell r="AW41">
            <v>-0.39</v>
          </cell>
          <cell r="AX41">
            <v>-0.15183333333333335</v>
          </cell>
          <cell r="AY41">
            <v>-0.25995000000000001</v>
          </cell>
        </row>
        <row r="42">
          <cell r="AV42">
            <v>-0.37</v>
          </cell>
          <cell r="AW42">
            <v>-0.4</v>
          </cell>
          <cell r="AX42">
            <v>-0.18533333333333335</v>
          </cell>
          <cell r="AY42">
            <v>-0.2792</v>
          </cell>
        </row>
        <row r="43">
          <cell r="AV43">
            <v>-0.39</v>
          </cell>
          <cell r="AW43">
            <v>-0.47</v>
          </cell>
          <cell r="AX43">
            <v>-0.19666666666666668</v>
          </cell>
          <cell r="AY43">
            <v>-0.28780000000000006</v>
          </cell>
        </row>
        <row r="44">
          <cell r="AV44">
            <v>-0.32</v>
          </cell>
          <cell r="AW44">
            <v>-0.66</v>
          </cell>
          <cell r="AX44">
            <v>-0.27166666666666667</v>
          </cell>
          <cell r="AY44">
            <v>-0.37279999999999996</v>
          </cell>
        </row>
        <row r="45">
          <cell r="AV45">
            <v>-0.3</v>
          </cell>
          <cell r="AW45">
            <v>-0.68</v>
          </cell>
          <cell r="AX45">
            <v>-0.31000000000000005</v>
          </cell>
          <cell r="AY45">
            <v>-0.43459999999999999</v>
          </cell>
        </row>
        <row r="46">
          <cell r="AV46">
            <v>-0.32</v>
          </cell>
          <cell r="AW46">
            <v>-0.67</v>
          </cell>
          <cell r="AX46">
            <v>-0.3086666666666667</v>
          </cell>
          <cell r="AY46">
            <v>-0.43480000000000008</v>
          </cell>
        </row>
        <row r="47">
          <cell r="AV47">
            <v>-0.36</v>
          </cell>
          <cell r="AW47">
            <v>-0.7</v>
          </cell>
          <cell r="AX47">
            <v>-0.32533333333333331</v>
          </cell>
          <cell r="AY47">
            <v>-0.4476</v>
          </cell>
        </row>
        <row r="48">
          <cell r="AV48">
            <v>-0.36</v>
          </cell>
          <cell r="AW48">
            <v>-0.66</v>
          </cell>
          <cell r="AX48">
            <v>-0.32400000000000001</v>
          </cell>
          <cell r="AY48">
            <v>-0.44560000000000005</v>
          </cell>
        </row>
        <row r="49">
          <cell r="AV49">
            <v>-0.4</v>
          </cell>
          <cell r="AW49">
            <v>-0.67</v>
          </cell>
          <cell r="AX49">
            <v>-0.32666666666666666</v>
          </cell>
          <cell r="AY49">
            <v>-0.43919999999999992</v>
          </cell>
        </row>
        <row r="50">
          <cell r="AV50">
            <v>-0.42</v>
          </cell>
          <cell r="AW50">
            <v>-0.66</v>
          </cell>
          <cell r="AX50">
            <v>-0.33299999999999996</v>
          </cell>
          <cell r="AY50">
            <v>-0.42220000000000002</v>
          </cell>
        </row>
        <row r="51">
          <cell r="AV51">
            <v>-0.49</v>
          </cell>
          <cell r="AW51">
            <v>-0.62</v>
          </cell>
          <cell r="AX51">
            <v>-0.3569166666666666</v>
          </cell>
          <cell r="AY51">
            <v>-0.41920000000000002</v>
          </cell>
        </row>
        <row r="52">
          <cell r="AV52">
            <v>-0.47</v>
          </cell>
          <cell r="AW52">
            <v>-0.59</v>
          </cell>
          <cell r="AX52">
            <v>-0.35299999999999998</v>
          </cell>
          <cell r="AY52">
            <v>-0.41265000000000002</v>
          </cell>
        </row>
        <row r="53">
          <cell r="AV53">
            <v>-0.41</v>
          </cell>
          <cell r="AW53">
            <v>-0.62</v>
          </cell>
          <cell r="AX53">
            <v>-0.33266666666666661</v>
          </cell>
          <cell r="AY53">
            <v>-0.41039999999999999</v>
          </cell>
        </row>
        <row r="54">
          <cell r="AV54">
            <v>-0.42</v>
          </cell>
          <cell r="AW54">
            <v>-0.55000000000000004</v>
          </cell>
          <cell r="AX54">
            <v>-0.33033333333333331</v>
          </cell>
          <cell r="AY54">
            <v>-0.41859999999999997</v>
          </cell>
        </row>
        <row r="55">
          <cell r="AV55">
            <v>-0.37</v>
          </cell>
          <cell r="AW55" t="e">
            <v>#N/A</v>
          </cell>
          <cell r="AX55">
            <v>-0.3153333333333333</v>
          </cell>
          <cell r="AY55">
            <v>-0.41879999999999995</v>
          </cell>
        </row>
        <row r="56">
          <cell r="AV56">
            <v>-0.28000000000000003</v>
          </cell>
          <cell r="AW56" t="e">
            <v>#N/A</v>
          </cell>
          <cell r="AX56">
            <v>-0.31017462500000009</v>
          </cell>
          <cell r="AY56">
            <v>-0.40585477500000006</v>
          </cell>
        </row>
        <row r="57">
          <cell r="AV57"/>
          <cell r="AW57">
            <v>0</v>
          </cell>
        </row>
      </sheetData>
      <sheetData sheetId="57">
        <row r="4">
          <cell r="AH4" t="str">
            <v>5-Year Ave(2018-22)</v>
          </cell>
        </row>
      </sheetData>
      <sheetData sheetId="58">
        <row r="4">
          <cell r="AI4" t="str">
            <v>5-Year Ave(2018-22)</v>
          </cell>
        </row>
      </sheetData>
      <sheetData sheetId="59"/>
    </sheetDataSet>
  </externalBook>
</externalLink>
</file>

<file path=xl/persons/person.xml><?xml version="1.0" encoding="utf-8"?>
<personList xmlns="http://schemas.microsoft.com/office/spreadsheetml/2018/threadedcomments" xmlns:x="http://schemas.openxmlformats.org/spreadsheetml/2006/main">
  <person displayName="Kulasekera, Kumuduni (OMAFRA)" id="{D40F1372-58B2-4804-BBF5-88028C39CA2F}" userId="S::Kumuduni.Kulasekera@ontario.ca::27050184-ebc8-40d6-86f7-3874c3197bd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513" dT="2021-01-29T20:14:42.71" personId="{D40F1372-58B2-4804-BBF5-88028C39CA2F}" id="{E60951FC-0799-4954-8E0C-E0FBECF1B859}">
    <text>all the prices are friday of that week prices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18"/>
  <sheetViews>
    <sheetView workbookViewId="0"/>
  </sheetViews>
  <sheetFormatPr defaultRowHeight="12.5" x14ac:dyDescent="0.25"/>
  <cols>
    <col min="1" max="1" width="2" customWidth="1"/>
    <col min="2" max="2" width="38.7265625" customWidth="1"/>
  </cols>
  <sheetData>
    <row r="1" spans="2:24" x14ac:dyDescent="0.25">
      <c r="B1" t="s">
        <v>11</v>
      </c>
      <c r="X1" t="s">
        <v>16</v>
      </c>
    </row>
    <row r="2" spans="2:24" x14ac:dyDescent="0.25">
      <c r="B2" t="s">
        <v>10</v>
      </c>
    </row>
    <row r="3" spans="2:24" x14ac:dyDescent="0.25">
      <c r="B3" t="s">
        <v>30</v>
      </c>
    </row>
    <row r="6" spans="2:24" x14ac:dyDescent="0.25">
      <c r="B6" s="6" t="s">
        <v>9</v>
      </c>
      <c r="C6" t="s">
        <v>8</v>
      </c>
    </row>
    <row r="7" spans="2:24" x14ac:dyDescent="0.25">
      <c r="B7" s="13" t="s">
        <v>21</v>
      </c>
      <c r="C7" s="23" t="s">
        <v>14</v>
      </c>
    </row>
    <row r="8" spans="2:24" x14ac:dyDescent="0.25">
      <c r="B8" s="22" t="s">
        <v>2</v>
      </c>
      <c r="C8" t="s">
        <v>12</v>
      </c>
    </row>
    <row r="9" spans="2:24" x14ac:dyDescent="0.25">
      <c r="B9" s="13" t="s">
        <v>3</v>
      </c>
      <c r="C9" t="s">
        <v>13</v>
      </c>
    </row>
    <row r="10" spans="2:24" x14ac:dyDescent="0.25">
      <c r="B10" s="13" t="s">
        <v>4</v>
      </c>
      <c r="C10" t="s">
        <v>19</v>
      </c>
    </row>
    <row r="11" spans="2:24" x14ac:dyDescent="0.25">
      <c r="B11" s="13" t="s">
        <v>22</v>
      </c>
      <c r="C11" s="23" t="s">
        <v>15</v>
      </c>
    </row>
    <row r="12" spans="2:24" x14ac:dyDescent="0.25">
      <c r="B12" s="21" t="s">
        <v>5</v>
      </c>
      <c r="C12" t="s">
        <v>17</v>
      </c>
    </row>
    <row r="13" spans="2:24" x14ac:dyDescent="0.25">
      <c r="B13" s="21" t="s">
        <v>6</v>
      </c>
      <c r="C13" t="s">
        <v>18</v>
      </c>
    </row>
    <row r="14" spans="2:24" x14ac:dyDescent="0.25">
      <c r="B14" s="21" t="s">
        <v>7</v>
      </c>
      <c r="C14" t="s">
        <v>20</v>
      </c>
    </row>
    <row r="15" spans="2:24" x14ac:dyDescent="0.25">
      <c r="B15" s="15" t="s">
        <v>23</v>
      </c>
      <c r="C15" t="s">
        <v>27</v>
      </c>
    </row>
    <row r="16" spans="2:24" x14ac:dyDescent="0.25">
      <c r="B16" s="15" t="s">
        <v>24</v>
      </c>
      <c r="C16" t="s">
        <v>26</v>
      </c>
    </row>
    <row r="17" spans="2:3" x14ac:dyDescent="0.25">
      <c r="B17" s="24" t="s">
        <v>25</v>
      </c>
      <c r="C17" t="s">
        <v>28</v>
      </c>
    </row>
    <row r="18" spans="2:3" x14ac:dyDescent="0.25">
      <c r="B18" s="24"/>
    </row>
  </sheetData>
  <phoneticPr fontId="1"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68"/>
  <sheetViews>
    <sheetView tabSelected="1" workbookViewId="0">
      <pane xSplit="1" ySplit="4" topLeftCell="B1655" activePane="bottomRight" state="frozen"/>
      <selection pane="topRight" activeCell="B1" sqref="B1"/>
      <selection pane="bottomLeft" activeCell="A5" sqref="A5"/>
      <selection pane="bottomRight" activeCell="D1657" sqref="D1657"/>
    </sheetView>
  </sheetViews>
  <sheetFormatPr defaultRowHeight="12.5" x14ac:dyDescent="0.25"/>
  <cols>
    <col min="2" max="2" width="21.26953125" customWidth="1"/>
    <col min="3" max="3" width="23.26953125" customWidth="1"/>
    <col min="4" max="4" width="32.54296875" style="14" customWidth="1"/>
    <col min="5" max="5" width="32" style="14" customWidth="1"/>
    <col min="6" max="7" width="30.7265625" customWidth="1"/>
    <col min="8" max="8" width="31.81640625" customWidth="1"/>
    <col min="9" max="9" width="29.7265625" bestFit="1" customWidth="1"/>
    <col min="10" max="10" width="22" style="14" customWidth="1"/>
    <col min="11" max="11" width="19.54296875" style="26" customWidth="1"/>
    <col min="12" max="12" width="20.81640625" style="26" customWidth="1"/>
    <col min="13" max="13" width="22" style="25" customWidth="1"/>
    <col min="14" max="14" width="18.1796875" customWidth="1"/>
  </cols>
  <sheetData>
    <row r="1" spans="1:17" ht="15" customHeight="1" x14ac:dyDescent="0.25">
      <c r="A1" t="s">
        <v>32</v>
      </c>
      <c r="E1" s="14">
        <f>+F1517-(C1517/M1517)</f>
        <v>-0.10873831999999961</v>
      </c>
    </row>
    <row r="2" spans="1:17" ht="13.5" customHeight="1" x14ac:dyDescent="0.3">
      <c r="A2" s="20" t="s">
        <v>31</v>
      </c>
      <c r="E2" s="16"/>
      <c r="F2" s="12"/>
      <c r="G2" s="12"/>
    </row>
    <row r="3" spans="1:17" s="45" customFormat="1" x14ac:dyDescent="0.25">
      <c r="A3"/>
      <c r="B3" s="13"/>
      <c r="C3" s="94" t="s">
        <v>21</v>
      </c>
      <c r="D3" s="95" t="s">
        <v>2</v>
      </c>
      <c r="E3" s="96" t="s">
        <v>3</v>
      </c>
      <c r="F3" s="96" t="s">
        <v>4</v>
      </c>
      <c r="G3" s="96" t="s">
        <v>22</v>
      </c>
      <c r="H3" s="6" t="s">
        <v>5</v>
      </c>
      <c r="I3" s="6" t="s">
        <v>6</v>
      </c>
      <c r="J3" s="6" t="s">
        <v>7</v>
      </c>
      <c r="K3" s="52" t="s">
        <v>23</v>
      </c>
      <c r="L3" s="52" t="s">
        <v>24</v>
      </c>
      <c r="M3" s="89" t="s">
        <v>25</v>
      </c>
      <c r="N3"/>
      <c r="O3" t="s">
        <v>29</v>
      </c>
      <c r="P3"/>
      <c r="Q3"/>
    </row>
    <row r="4" spans="1:17" s="45" customFormat="1" ht="13" thickBot="1" x14ac:dyDescent="0.3">
      <c r="A4" s="15" t="s">
        <v>1</v>
      </c>
      <c r="B4" s="6" t="s">
        <v>0</v>
      </c>
      <c r="C4" s="6"/>
      <c r="D4" s="6"/>
      <c r="E4" s="6"/>
      <c r="F4" s="6"/>
      <c r="G4" s="6"/>
      <c r="H4" s="15"/>
      <c r="I4" s="15"/>
      <c r="J4" s="6"/>
      <c r="K4" s="31"/>
      <c r="L4" s="31"/>
      <c r="M4" s="40"/>
      <c r="N4"/>
      <c r="O4"/>
      <c r="P4"/>
      <c r="Q4"/>
    </row>
    <row r="5" spans="1:17" ht="13.5" customHeight="1" thickBot="1" x14ac:dyDescent="0.3">
      <c r="A5" s="6">
        <v>1992</v>
      </c>
      <c r="B5" s="6">
        <v>1</v>
      </c>
      <c r="C5" s="66">
        <v>2.5259999999999998</v>
      </c>
      <c r="D5" s="66">
        <v>-7.8500000000000014E-2</v>
      </c>
      <c r="E5" s="66">
        <v>-0.46068379999999998</v>
      </c>
      <c r="F5" s="85">
        <v>2.4474999999999998</v>
      </c>
      <c r="G5" s="66"/>
      <c r="H5" s="66"/>
      <c r="I5" s="66"/>
      <c r="J5" s="66"/>
      <c r="K5" s="66"/>
      <c r="L5" s="66"/>
      <c r="M5" s="98">
        <v>0.86858334057152786</v>
      </c>
    </row>
    <row r="6" spans="1:17" ht="13" thickBot="1" x14ac:dyDescent="0.3">
      <c r="A6" s="2">
        <v>1992</v>
      </c>
      <c r="B6" s="2">
        <v>2</v>
      </c>
      <c r="C6" s="66">
        <v>2.5939999999999999</v>
      </c>
      <c r="D6" s="66">
        <v>-8.1499999999999684E-2</v>
      </c>
      <c r="E6" s="66">
        <v>-0.4677465999999999</v>
      </c>
      <c r="F6" s="66">
        <v>2.5125000000000002</v>
      </c>
      <c r="G6" s="32"/>
      <c r="H6" s="32"/>
      <c r="I6" s="32"/>
      <c r="J6" s="81"/>
      <c r="K6" s="85"/>
      <c r="L6" s="32"/>
      <c r="M6" s="88">
        <v>0.87039777178170419</v>
      </c>
    </row>
    <row r="7" spans="1:17" x14ac:dyDescent="0.25">
      <c r="A7" s="3">
        <v>1992</v>
      </c>
      <c r="B7" s="3">
        <v>3</v>
      </c>
      <c r="C7" s="18">
        <v>2.6360000000000001</v>
      </c>
      <c r="D7" s="18">
        <v>-7.3500000000000121E-2</v>
      </c>
      <c r="E7" s="18">
        <v>-0.47601720000000025</v>
      </c>
      <c r="F7" s="18">
        <v>2.5625</v>
      </c>
      <c r="G7" s="18"/>
      <c r="H7" s="18"/>
      <c r="I7" s="18"/>
      <c r="J7" s="18"/>
      <c r="K7" s="18"/>
      <c r="L7" s="18"/>
      <c r="M7" s="29">
        <v>0.86752841155547844</v>
      </c>
    </row>
    <row r="8" spans="1:17" x14ac:dyDescent="0.25">
      <c r="A8" s="3">
        <v>1992</v>
      </c>
      <c r="B8" s="3">
        <v>4</v>
      </c>
      <c r="C8" s="18">
        <v>2.6419999999999999</v>
      </c>
      <c r="D8" s="18">
        <v>-7.2000000000000064E-2</v>
      </c>
      <c r="E8" s="18">
        <v>-0.48864339999999995</v>
      </c>
      <c r="F8" s="18">
        <v>2.57</v>
      </c>
      <c r="G8" s="18"/>
      <c r="H8" s="18"/>
      <c r="I8" s="18"/>
      <c r="J8" s="18"/>
      <c r="K8" s="18"/>
      <c r="L8" s="18"/>
      <c r="M8" s="29">
        <v>0.86378163600241864</v>
      </c>
    </row>
    <row r="9" spans="1:17" x14ac:dyDescent="0.25">
      <c r="A9" s="3">
        <v>1992</v>
      </c>
      <c r="B9" s="3">
        <v>5</v>
      </c>
      <c r="C9" s="18">
        <v>2.6459999999999999</v>
      </c>
      <c r="D9" s="18">
        <v>8.1500000000000128E-2</v>
      </c>
      <c r="E9" s="18">
        <v>-0.38710660000000008</v>
      </c>
      <c r="F9" s="18">
        <v>2.7275</v>
      </c>
      <c r="G9" s="18"/>
      <c r="H9" s="18"/>
      <c r="I9" s="18"/>
      <c r="J9" s="18"/>
      <c r="K9" s="18"/>
      <c r="L9" s="18"/>
      <c r="M9" s="29">
        <v>0.84954549316115879</v>
      </c>
    </row>
    <row r="10" spans="1:17" x14ac:dyDescent="0.25">
      <c r="A10" s="3">
        <v>1992</v>
      </c>
      <c r="B10" s="3">
        <v>6</v>
      </c>
      <c r="C10" s="18">
        <v>2.6240000000000001</v>
      </c>
      <c r="D10" s="18">
        <v>0.18100000000000005</v>
      </c>
      <c r="E10" s="18">
        <v>-0.2876464000000003</v>
      </c>
      <c r="F10" s="18">
        <v>2.8050000000000002</v>
      </c>
      <c r="G10" s="18"/>
      <c r="H10" s="18"/>
      <c r="I10" s="18"/>
      <c r="J10" s="18"/>
      <c r="K10" s="18"/>
      <c r="L10" s="18"/>
      <c r="M10" s="29">
        <v>0.84846427965382654</v>
      </c>
    </row>
    <row r="11" spans="1:17" x14ac:dyDescent="0.25">
      <c r="A11" s="3">
        <v>1992</v>
      </c>
      <c r="B11" s="3">
        <v>7</v>
      </c>
      <c r="C11" s="18">
        <v>2.6360000000000001</v>
      </c>
      <c r="D11" s="18">
        <v>0.13899999999999979</v>
      </c>
      <c r="E11" s="18">
        <v>-0.34839640000000038</v>
      </c>
      <c r="F11" s="18">
        <v>2.7749999999999999</v>
      </c>
      <c r="G11" s="18"/>
      <c r="H11" s="18"/>
      <c r="I11" s="18"/>
      <c r="J11" s="18"/>
      <c r="K11" s="18"/>
      <c r="L11" s="18"/>
      <c r="M11" s="29">
        <v>0.84395307620896276</v>
      </c>
    </row>
    <row r="12" spans="1:17" x14ac:dyDescent="0.25">
      <c r="A12" s="3">
        <v>1992</v>
      </c>
      <c r="B12" s="3">
        <v>8</v>
      </c>
      <c r="C12" s="18">
        <v>2.6459999999999999</v>
      </c>
      <c r="D12" s="18">
        <v>0.18900000000000006</v>
      </c>
      <c r="E12" s="18">
        <v>-0.29892239999999948</v>
      </c>
      <c r="F12" s="18">
        <v>2.835</v>
      </c>
      <c r="G12" s="18"/>
      <c r="H12" s="18"/>
      <c r="I12" s="18"/>
      <c r="J12" s="18"/>
      <c r="K12" s="18"/>
      <c r="L12" s="18"/>
      <c r="M12" s="29">
        <v>0.84430935494765291</v>
      </c>
    </row>
    <row r="13" spans="1:17" x14ac:dyDescent="0.25">
      <c r="A13" s="3">
        <v>1992</v>
      </c>
      <c r="B13" s="3">
        <v>9</v>
      </c>
      <c r="C13" s="18">
        <v>2.6720000000000002</v>
      </c>
      <c r="D13" s="18">
        <v>0.21299999999999963</v>
      </c>
      <c r="E13" s="18">
        <v>-0.26662400000000019</v>
      </c>
      <c r="F13" s="18">
        <v>2.8849999999999998</v>
      </c>
      <c r="G13" s="18"/>
      <c r="H13" s="18"/>
      <c r="I13" s="18"/>
      <c r="J13" s="18"/>
      <c r="K13" s="18"/>
      <c r="L13" s="18"/>
      <c r="M13" s="29">
        <v>0.84781687155574392</v>
      </c>
    </row>
    <row r="14" spans="1:17" x14ac:dyDescent="0.25">
      <c r="A14" s="3">
        <v>1992</v>
      </c>
      <c r="B14" s="3">
        <v>10</v>
      </c>
      <c r="C14" s="18">
        <v>2.6419999999999999</v>
      </c>
      <c r="D14" s="18">
        <v>0.27050000000000018</v>
      </c>
      <c r="E14" s="18">
        <v>-0.23306519999999997</v>
      </c>
      <c r="F14" s="18">
        <v>2.9125000000000001</v>
      </c>
      <c r="G14" s="18"/>
      <c r="H14" s="18"/>
      <c r="I14" s="18"/>
      <c r="J14" s="18"/>
      <c r="K14" s="18"/>
      <c r="L14" s="18"/>
      <c r="M14" s="29">
        <v>0.83991264908449514</v>
      </c>
    </row>
    <row r="15" spans="1:17" x14ac:dyDescent="0.25">
      <c r="A15" s="3">
        <v>1992</v>
      </c>
      <c r="B15" s="3">
        <v>11</v>
      </c>
      <c r="C15" s="18">
        <v>2.6739999999999999</v>
      </c>
      <c r="D15" s="18">
        <v>0.14349999999999996</v>
      </c>
      <c r="E15" s="18">
        <v>-0.37712780000000024</v>
      </c>
      <c r="F15" s="18">
        <v>2.8174999999999999</v>
      </c>
      <c r="G15" s="18"/>
      <c r="H15" s="18"/>
      <c r="I15" s="18"/>
      <c r="J15" s="18"/>
      <c r="K15" s="18"/>
      <c r="L15" s="18"/>
      <c r="M15" s="29">
        <v>0.83703021679082612</v>
      </c>
    </row>
    <row r="16" spans="1:17" x14ac:dyDescent="0.25">
      <c r="A16" s="3">
        <v>1992</v>
      </c>
      <c r="B16" s="3">
        <v>12</v>
      </c>
      <c r="C16" s="18">
        <v>2.7</v>
      </c>
      <c r="D16" s="18">
        <v>0.13750000000000001</v>
      </c>
      <c r="E16" s="18">
        <v>-0.39359000000000055</v>
      </c>
      <c r="F16" s="18">
        <v>2.8374999999999999</v>
      </c>
      <c r="G16" s="18"/>
      <c r="H16" s="18"/>
      <c r="I16" s="18"/>
      <c r="J16" s="18"/>
      <c r="K16" s="18"/>
      <c r="L16" s="18"/>
      <c r="M16" s="29">
        <v>0.83563131946185332</v>
      </c>
    </row>
    <row r="17" spans="1:13" x14ac:dyDescent="0.25">
      <c r="A17" s="3">
        <v>1992</v>
      </c>
      <c r="B17" s="3">
        <v>13</v>
      </c>
      <c r="C17" s="18">
        <v>2.6019999999999999</v>
      </c>
      <c r="D17" s="18">
        <v>0.18800000000000017</v>
      </c>
      <c r="E17" s="18">
        <v>-0.30611979999999983</v>
      </c>
      <c r="F17" s="18">
        <v>2.79</v>
      </c>
      <c r="G17" s="18"/>
      <c r="H17" s="18"/>
      <c r="I17" s="18"/>
      <c r="J17" s="18"/>
      <c r="K17" s="18"/>
      <c r="L17" s="18"/>
      <c r="M17" s="29">
        <v>0.84040675687032529</v>
      </c>
    </row>
    <row r="18" spans="1:13" x14ac:dyDescent="0.25">
      <c r="A18" s="3">
        <v>1992</v>
      </c>
      <c r="B18" s="3">
        <v>14</v>
      </c>
      <c r="C18" s="18">
        <v>2.5339999999999998</v>
      </c>
      <c r="D18" s="18">
        <v>0.2110000000000003</v>
      </c>
      <c r="E18" s="18">
        <v>-0.27755519999999967</v>
      </c>
      <c r="F18" s="18">
        <v>2.7450000000000001</v>
      </c>
      <c r="G18" s="18"/>
      <c r="H18" s="18"/>
      <c r="I18" s="18"/>
      <c r="J18" s="18"/>
      <c r="K18" s="18"/>
      <c r="L18" s="18"/>
      <c r="M18" s="29">
        <v>0.83836351441985235</v>
      </c>
    </row>
    <row r="19" spans="1:13" x14ac:dyDescent="0.25">
      <c r="A19" s="3">
        <v>1992</v>
      </c>
      <c r="B19" s="3">
        <v>15</v>
      </c>
      <c r="C19" s="18">
        <v>2.5339999999999998</v>
      </c>
      <c r="D19" s="18">
        <v>0.17600000000000016</v>
      </c>
      <c r="E19" s="18">
        <v>-0.30115219999999976</v>
      </c>
      <c r="F19" s="18">
        <v>2.71</v>
      </c>
      <c r="G19" s="18"/>
      <c r="H19" s="18"/>
      <c r="I19" s="18"/>
      <c r="J19" s="18"/>
      <c r="K19" s="18"/>
      <c r="L19" s="18"/>
      <c r="M19" s="29">
        <v>0.84153833207102591</v>
      </c>
    </row>
    <row r="20" spans="1:13" x14ac:dyDescent="0.25">
      <c r="A20" s="3">
        <v>1992</v>
      </c>
      <c r="B20" s="3">
        <v>16</v>
      </c>
      <c r="C20" s="18">
        <v>2.4940000000000002</v>
      </c>
      <c r="D20" s="18">
        <v>0.23349999999999982</v>
      </c>
      <c r="E20" s="18">
        <v>-0.22040799999999994</v>
      </c>
      <c r="F20" s="18">
        <v>2.7275</v>
      </c>
      <c r="G20" s="18"/>
      <c r="H20" s="18"/>
      <c r="I20" s="18"/>
      <c r="J20" s="18"/>
      <c r="K20" s="18"/>
      <c r="L20" s="18"/>
      <c r="M20" s="29">
        <v>0.84602368866328259</v>
      </c>
    </row>
    <row r="21" spans="1:13" x14ac:dyDescent="0.25">
      <c r="A21" s="3">
        <v>1992</v>
      </c>
      <c r="B21" s="3">
        <v>17</v>
      </c>
      <c r="C21" s="18">
        <v>2.476</v>
      </c>
      <c r="D21" s="18">
        <v>0.21399999999999997</v>
      </c>
      <c r="E21" s="18">
        <v>-0.24505040000000022</v>
      </c>
      <c r="F21" s="18">
        <v>2.69</v>
      </c>
      <c r="G21" s="18"/>
      <c r="H21" s="18"/>
      <c r="I21" s="18"/>
      <c r="J21" s="18"/>
      <c r="K21" s="18"/>
      <c r="L21" s="18"/>
      <c r="M21" s="29">
        <v>0.84359709802598282</v>
      </c>
    </row>
    <row r="22" spans="1:13" x14ac:dyDescent="0.25">
      <c r="A22" s="3">
        <v>1992</v>
      </c>
      <c r="B22" s="3">
        <v>18</v>
      </c>
      <c r="C22" s="18">
        <v>2.552</v>
      </c>
      <c r="D22" s="18">
        <v>0.22049999999999992</v>
      </c>
      <c r="E22" s="18">
        <v>-0.27943680000000004</v>
      </c>
      <c r="F22" s="18">
        <v>2.7725</v>
      </c>
      <c r="G22" s="18"/>
      <c r="H22" s="18"/>
      <c r="I22" s="18"/>
      <c r="J22" s="18"/>
      <c r="K22" s="18"/>
      <c r="L22" s="18"/>
      <c r="M22" s="29">
        <v>0.83619031691613011</v>
      </c>
    </row>
    <row r="23" spans="1:13" x14ac:dyDescent="0.25">
      <c r="A23" s="3">
        <v>1992</v>
      </c>
      <c r="B23" s="3">
        <v>19</v>
      </c>
      <c r="C23" s="18">
        <v>2.59</v>
      </c>
      <c r="D23" s="18">
        <v>0.22500000000000001</v>
      </c>
      <c r="E23" s="18">
        <v>-0.28885599999999956</v>
      </c>
      <c r="F23" s="18">
        <v>2.8149999999999999</v>
      </c>
      <c r="G23" s="18"/>
      <c r="H23" s="18"/>
      <c r="I23" s="18"/>
      <c r="J23" s="18"/>
      <c r="K23" s="18"/>
      <c r="L23" s="18"/>
      <c r="M23" s="29">
        <v>0.83444592790387184</v>
      </c>
    </row>
    <row r="24" spans="1:13" x14ac:dyDescent="0.25">
      <c r="A24" s="3">
        <v>1992</v>
      </c>
      <c r="B24" s="3">
        <v>20</v>
      </c>
      <c r="C24" s="18">
        <v>2.5299999999999998</v>
      </c>
      <c r="D24" s="18">
        <v>0.3175</v>
      </c>
      <c r="E24" s="18">
        <v>-0.19406599999999941</v>
      </c>
      <c r="F24" s="18">
        <v>2.8475000000000001</v>
      </c>
      <c r="G24" s="18"/>
      <c r="H24" s="18"/>
      <c r="I24" s="18"/>
      <c r="J24" s="18"/>
      <c r="K24" s="18"/>
      <c r="L24" s="18"/>
      <c r="M24" s="29">
        <v>0.83180835135584763</v>
      </c>
    </row>
    <row r="25" spans="1:13" x14ac:dyDescent="0.25">
      <c r="A25" s="3">
        <v>1992</v>
      </c>
      <c r="B25" s="3">
        <v>21</v>
      </c>
      <c r="C25" s="18">
        <v>2.5939999999999999</v>
      </c>
      <c r="D25" s="18">
        <v>0.16100000000000003</v>
      </c>
      <c r="E25" s="18">
        <v>-0.34690519999999969</v>
      </c>
      <c r="F25" s="18">
        <v>2.7549999999999999</v>
      </c>
      <c r="G25" s="18"/>
      <c r="H25" s="18"/>
      <c r="I25" s="18"/>
      <c r="J25" s="18"/>
      <c r="K25" s="18"/>
      <c r="L25" s="18"/>
      <c r="M25" s="29">
        <v>0.83626024418799128</v>
      </c>
    </row>
    <row r="26" spans="1:13" x14ac:dyDescent="0.25">
      <c r="A26" s="3">
        <v>1992</v>
      </c>
      <c r="B26" s="3">
        <v>22</v>
      </c>
      <c r="C26" s="18">
        <v>2.5859999999999999</v>
      </c>
      <c r="D26" s="18">
        <v>0.27649999999999997</v>
      </c>
      <c r="E26" s="18">
        <v>-0.25078539999999983</v>
      </c>
      <c r="F26" s="18">
        <v>2.8624999999999998</v>
      </c>
      <c r="G26" s="18"/>
      <c r="H26" s="18"/>
      <c r="I26" s="18"/>
      <c r="J26" s="18"/>
      <c r="K26" s="18"/>
      <c r="L26" s="18"/>
      <c r="M26" s="29">
        <v>0.83063377356923329</v>
      </c>
    </row>
    <row r="27" spans="1:13" x14ac:dyDescent="0.25">
      <c r="A27" s="3">
        <v>1992</v>
      </c>
      <c r="B27" s="3">
        <v>23</v>
      </c>
      <c r="C27" s="18">
        <v>2.5920000000000001</v>
      </c>
      <c r="D27" s="18">
        <v>0.31800000000000006</v>
      </c>
      <c r="E27" s="18">
        <v>-0.19340160000000006</v>
      </c>
      <c r="F27" s="18">
        <v>2.91</v>
      </c>
      <c r="G27" s="18"/>
      <c r="H27" s="18"/>
      <c r="I27" s="18"/>
      <c r="J27" s="18"/>
      <c r="K27" s="18"/>
      <c r="L27" s="18"/>
      <c r="M27" s="29">
        <v>0.83521256159692636</v>
      </c>
    </row>
    <row r="28" spans="1:13" x14ac:dyDescent="0.25">
      <c r="A28" s="3">
        <v>1992</v>
      </c>
      <c r="B28" s="3">
        <v>24</v>
      </c>
      <c r="C28" s="18">
        <v>2.512</v>
      </c>
      <c r="D28" s="18">
        <v>0.21300000000000008</v>
      </c>
      <c r="E28" s="18">
        <v>-0.27181600000000028</v>
      </c>
      <c r="F28" s="18">
        <v>2.7250000000000001</v>
      </c>
      <c r="G28" s="18"/>
      <c r="H28" s="18"/>
      <c r="I28" s="18"/>
      <c r="J28" s="18"/>
      <c r="K28" s="18"/>
      <c r="L28" s="18"/>
      <c r="M28" s="29">
        <v>0.83822296730930423</v>
      </c>
    </row>
    <row r="29" spans="1:13" x14ac:dyDescent="0.25">
      <c r="A29" s="3">
        <v>1992</v>
      </c>
      <c r="B29" s="3">
        <v>25</v>
      </c>
      <c r="C29" s="18">
        <v>2.54</v>
      </c>
      <c r="D29" s="18">
        <v>0.19</v>
      </c>
      <c r="E29" s="18">
        <v>-0.3106340000000003</v>
      </c>
      <c r="F29" s="18">
        <v>2.73</v>
      </c>
      <c r="G29" s="18"/>
      <c r="H29" s="18"/>
      <c r="I29" s="18"/>
      <c r="J29" s="18"/>
      <c r="K29" s="18"/>
      <c r="L29" s="18"/>
      <c r="M29" s="29">
        <v>0.8353521009105338</v>
      </c>
    </row>
    <row r="30" spans="1:13" x14ac:dyDescent="0.25">
      <c r="A30" s="3">
        <v>1992</v>
      </c>
      <c r="B30" s="3">
        <v>26</v>
      </c>
      <c r="C30" s="18">
        <v>2.496</v>
      </c>
      <c r="D30" s="18">
        <v>0.28399999999999981</v>
      </c>
      <c r="E30" s="18">
        <v>-0.20022399999999996</v>
      </c>
      <c r="F30" s="18">
        <v>2.78</v>
      </c>
      <c r="G30" s="18"/>
      <c r="H30" s="18"/>
      <c r="I30" s="18"/>
      <c r="J30" s="18"/>
      <c r="K30" s="18"/>
      <c r="L30" s="18"/>
      <c r="M30" s="29">
        <v>0.83752093802345062</v>
      </c>
    </row>
    <row r="31" spans="1:13" x14ac:dyDescent="0.25">
      <c r="A31" s="3">
        <v>1992</v>
      </c>
      <c r="B31" s="3">
        <v>27</v>
      </c>
      <c r="C31" s="18">
        <v>2.444</v>
      </c>
      <c r="D31" s="18">
        <v>0.246</v>
      </c>
      <c r="E31" s="18">
        <v>-0.24842119999999968</v>
      </c>
      <c r="F31" s="18">
        <v>2.69</v>
      </c>
      <c r="G31" s="18"/>
      <c r="H31" s="18"/>
      <c r="I31" s="18"/>
      <c r="J31" s="18"/>
      <c r="K31" s="18"/>
      <c r="L31" s="18"/>
      <c r="M31" s="29">
        <v>0.83173916659735514</v>
      </c>
    </row>
    <row r="32" spans="1:13" x14ac:dyDescent="0.25">
      <c r="A32" s="3">
        <v>1992</v>
      </c>
      <c r="B32" s="3">
        <v>28</v>
      </c>
      <c r="C32" s="18">
        <v>2.286</v>
      </c>
      <c r="D32" s="18">
        <v>0.34149999999999991</v>
      </c>
      <c r="E32" s="18">
        <v>-0.10061240000000016</v>
      </c>
      <c r="F32" s="18">
        <v>2.6274999999999999</v>
      </c>
      <c r="G32" s="18"/>
      <c r="H32" s="18"/>
      <c r="I32" s="18"/>
      <c r="J32" s="18"/>
      <c r="K32" s="18"/>
      <c r="L32" s="18"/>
      <c r="M32" s="29">
        <v>0.83794201441260263</v>
      </c>
    </row>
    <row r="33" spans="1:13" x14ac:dyDescent="0.25">
      <c r="A33" s="3">
        <v>1992</v>
      </c>
      <c r="B33" s="3">
        <v>29</v>
      </c>
      <c r="C33" s="18">
        <v>2.21</v>
      </c>
      <c r="D33" s="18">
        <v>0.30499999999999999</v>
      </c>
      <c r="E33" s="18">
        <v>-0.11644699999999997</v>
      </c>
      <c r="F33" s="18">
        <v>2.5150000000000001</v>
      </c>
      <c r="G33" s="18"/>
      <c r="H33" s="18"/>
      <c r="I33" s="18"/>
      <c r="J33" s="18"/>
      <c r="K33" s="18"/>
      <c r="L33" s="18"/>
      <c r="M33" s="29">
        <v>0.83984210968337947</v>
      </c>
    </row>
    <row r="34" spans="1:13" x14ac:dyDescent="0.25">
      <c r="A34" s="3">
        <v>1992</v>
      </c>
      <c r="B34" s="3">
        <v>30</v>
      </c>
      <c r="C34" s="18">
        <v>2.202</v>
      </c>
      <c r="D34" s="18">
        <v>0.27050000000000018</v>
      </c>
      <c r="E34" s="18">
        <v>-0.1441365999999995</v>
      </c>
      <c r="F34" s="18">
        <v>2.4725000000000001</v>
      </c>
      <c r="G34" s="18"/>
      <c r="H34" s="18"/>
      <c r="I34" s="18"/>
      <c r="J34" s="18"/>
      <c r="K34" s="18"/>
      <c r="L34" s="18"/>
      <c r="M34" s="29">
        <v>0.84153833207102591</v>
      </c>
    </row>
    <row r="35" spans="1:13" x14ac:dyDescent="0.25">
      <c r="A35" s="3">
        <v>1992</v>
      </c>
      <c r="B35" s="3">
        <v>31</v>
      </c>
      <c r="C35" s="18">
        <v>2.1219999999999999</v>
      </c>
      <c r="D35" s="18">
        <v>0.37050000000000027</v>
      </c>
      <c r="E35" s="18">
        <v>-1.7401599999999906E-2</v>
      </c>
      <c r="F35" s="18">
        <v>2.4925000000000002</v>
      </c>
      <c r="G35" s="18"/>
      <c r="H35" s="18"/>
      <c r="I35" s="18"/>
      <c r="J35" s="18"/>
      <c r="K35" s="18"/>
      <c r="L35" s="18"/>
      <c r="M35" s="29">
        <v>0.84545147108555962</v>
      </c>
    </row>
    <row r="36" spans="1:13" x14ac:dyDescent="0.25">
      <c r="A36" s="3">
        <v>1992</v>
      </c>
      <c r="B36" s="3">
        <v>32</v>
      </c>
      <c r="C36" s="18">
        <v>2.194</v>
      </c>
      <c r="D36" s="18">
        <v>0.26849999999999996</v>
      </c>
      <c r="E36" s="18">
        <v>-0.14002279999999967</v>
      </c>
      <c r="F36" s="18">
        <v>2.4624999999999999</v>
      </c>
      <c r="G36" s="18"/>
      <c r="H36" s="18"/>
      <c r="I36" s="18"/>
      <c r="J36" s="18"/>
      <c r="K36" s="18"/>
      <c r="L36" s="18"/>
      <c r="M36" s="29">
        <v>0.84302815714044854</v>
      </c>
    </row>
    <row r="37" spans="1:13" x14ac:dyDescent="0.25">
      <c r="A37" s="3">
        <v>1992</v>
      </c>
      <c r="B37" s="3">
        <v>33</v>
      </c>
      <c r="C37" s="18">
        <v>2.226</v>
      </c>
      <c r="D37" s="18">
        <v>0.40649999999999986</v>
      </c>
      <c r="E37" s="18">
        <v>-2.066940000000006E-2</v>
      </c>
      <c r="F37" s="18">
        <v>2.6324999999999998</v>
      </c>
      <c r="G37" s="18"/>
      <c r="H37" s="18"/>
      <c r="I37" s="18"/>
      <c r="J37" s="18"/>
      <c r="K37" s="18"/>
      <c r="L37" s="18"/>
      <c r="M37" s="29">
        <v>0.83899656011410351</v>
      </c>
    </row>
    <row r="38" spans="1:13" x14ac:dyDescent="0.25">
      <c r="A38" s="3">
        <v>1992</v>
      </c>
      <c r="B38" s="3">
        <v>34</v>
      </c>
      <c r="C38" s="18">
        <v>2.17</v>
      </c>
      <c r="D38" s="18">
        <v>0.55249999999999999</v>
      </c>
      <c r="E38" s="18">
        <v>0.13455800000000018</v>
      </c>
      <c r="F38" s="18">
        <v>2.7225000000000001</v>
      </c>
      <c r="G38" s="18"/>
      <c r="H38" s="18"/>
      <c r="I38" s="18"/>
      <c r="J38" s="18"/>
      <c r="K38" s="18"/>
      <c r="L38" s="18"/>
      <c r="M38" s="29">
        <v>0.83850410867013236</v>
      </c>
    </row>
    <row r="39" spans="1:13" x14ac:dyDescent="0.25">
      <c r="A39" s="3">
        <v>1992</v>
      </c>
      <c r="B39" s="3">
        <v>35</v>
      </c>
      <c r="C39" s="18">
        <v>2.2559999999999998</v>
      </c>
      <c r="D39" s="18">
        <v>0.49150000000000027</v>
      </c>
      <c r="E39" s="18">
        <v>5.2256799999999881E-2</v>
      </c>
      <c r="F39" s="18">
        <v>2.7475000000000001</v>
      </c>
      <c r="G39" s="18"/>
      <c r="H39" s="18"/>
      <c r="I39" s="18"/>
      <c r="J39" s="18"/>
      <c r="K39" s="18"/>
      <c r="L39" s="18"/>
      <c r="M39" s="29">
        <v>0.83703021679082612</v>
      </c>
    </row>
    <row r="40" spans="1:13" x14ac:dyDescent="0.25">
      <c r="A40" s="3">
        <v>1992</v>
      </c>
      <c r="B40" s="3">
        <v>36</v>
      </c>
      <c r="C40" s="18">
        <v>2.242</v>
      </c>
      <c r="D40" s="18">
        <v>0.71799999999999997</v>
      </c>
      <c r="E40" s="18">
        <v>0.27341140000000008</v>
      </c>
      <c r="F40" s="18">
        <v>2.96</v>
      </c>
      <c r="G40" s="18"/>
      <c r="H40" s="18"/>
      <c r="I40" s="18"/>
      <c r="J40" s="18"/>
      <c r="K40" s="18"/>
      <c r="L40" s="18"/>
      <c r="M40" s="29">
        <v>0.83451556371526336</v>
      </c>
    </row>
    <row r="41" spans="1:13" x14ac:dyDescent="0.25">
      <c r="A41" s="3">
        <v>1992</v>
      </c>
      <c r="B41" s="3">
        <v>37</v>
      </c>
      <c r="C41" s="18">
        <v>2.2240000000000002</v>
      </c>
      <c r="D41" s="18">
        <v>0.67599999999999971</v>
      </c>
      <c r="E41" s="18">
        <v>0.18783199999999978</v>
      </c>
      <c r="F41" s="18">
        <v>2.9</v>
      </c>
      <c r="G41" s="18"/>
      <c r="H41" s="18"/>
      <c r="I41" s="18"/>
      <c r="J41" s="18"/>
      <c r="K41" s="18"/>
      <c r="L41" s="18"/>
      <c r="M41" s="29">
        <v>0.82000820008200082</v>
      </c>
    </row>
    <row r="42" spans="1:13" x14ac:dyDescent="0.25">
      <c r="A42" s="3">
        <v>1992</v>
      </c>
      <c r="B42" s="3">
        <v>38</v>
      </c>
      <c r="C42" s="18">
        <v>2.1619999999999999</v>
      </c>
      <c r="D42" s="18">
        <v>0.72550000000000026</v>
      </c>
      <c r="E42" s="18">
        <v>0.25267060000000052</v>
      </c>
      <c r="F42" s="18">
        <v>2.8875000000000002</v>
      </c>
      <c r="G42" s="18"/>
      <c r="H42" s="18"/>
      <c r="I42" s="18"/>
      <c r="J42" s="18"/>
      <c r="K42" s="18"/>
      <c r="L42" s="18"/>
      <c r="M42" s="29">
        <v>0.82054648395831631</v>
      </c>
    </row>
    <row r="43" spans="1:13" x14ac:dyDescent="0.25">
      <c r="A43" s="3">
        <v>1992</v>
      </c>
      <c r="B43" s="3">
        <v>39</v>
      </c>
      <c r="C43" s="18">
        <v>2.1120000000000001</v>
      </c>
      <c r="D43" s="18">
        <v>0.62299999999999978</v>
      </c>
      <c r="E43" s="18">
        <v>0.1131631999999998</v>
      </c>
      <c r="F43" s="18">
        <v>2.7349999999999999</v>
      </c>
      <c r="G43" s="18"/>
      <c r="H43" s="18"/>
      <c r="I43" s="18"/>
      <c r="J43" s="18"/>
      <c r="K43" s="18"/>
      <c r="L43" s="18"/>
      <c r="M43" s="29">
        <v>0.80554212985339124</v>
      </c>
    </row>
    <row r="44" spans="1:13" x14ac:dyDescent="0.25">
      <c r="A44" s="3">
        <v>1992</v>
      </c>
      <c r="B44" s="3">
        <v>40</v>
      </c>
      <c r="C44" s="18">
        <v>2.0819999999999999</v>
      </c>
      <c r="D44" s="18">
        <v>0.5455000000000001</v>
      </c>
      <c r="E44" s="18">
        <v>3.853300000000015E-2</v>
      </c>
      <c r="F44" s="18">
        <v>2.6274999999999999</v>
      </c>
      <c r="G44" s="18"/>
      <c r="H44" s="18"/>
      <c r="I44" s="18"/>
      <c r="J44" s="18"/>
      <c r="K44" s="18"/>
      <c r="L44" s="18"/>
      <c r="M44" s="29">
        <v>0.80418174507438678</v>
      </c>
    </row>
    <row r="45" spans="1:13" x14ac:dyDescent="0.25">
      <c r="A45" s="3">
        <v>1992</v>
      </c>
      <c r="B45" s="3">
        <v>41</v>
      </c>
      <c r="C45" s="18">
        <v>2.0760000000000001</v>
      </c>
      <c r="D45" s="18">
        <v>0.23649999999999993</v>
      </c>
      <c r="E45" s="18">
        <v>-0.27627200000000052</v>
      </c>
      <c r="F45" s="18">
        <v>2.3125</v>
      </c>
      <c r="G45" s="18"/>
      <c r="H45" s="18"/>
      <c r="I45" s="18"/>
      <c r="J45" s="18"/>
      <c r="K45" s="18"/>
      <c r="L45" s="18"/>
      <c r="M45" s="29">
        <v>0.80192461908580581</v>
      </c>
    </row>
    <row r="46" spans="1:13" x14ac:dyDescent="0.25">
      <c r="A46" s="3">
        <v>1992</v>
      </c>
      <c r="B46" s="3">
        <v>42</v>
      </c>
      <c r="C46" s="18">
        <v>2.0659999999999998</v>
      </c>
      <c r="D46" s="18">
        <v>0.22900000000000009</v>
      </c>
      <c r="E46" s="18">
        <v>-0.28646700000000003</v>
      </c>
      <c r="F46" s="18">
        <v>2.2949999999999999</v>
      </c>
      <c r="G46" s="18"/>
      <c r="H46" s="18"/>
      <c r="I46" s="18"/>
      <c r="J46" s="18"/>
      <c r="K46" s="18"/>
      <c r="L46" s="18"/>
      <c r="M46" s="29">
        <v>0.80032012805122044</v>
      </c>
    </row>
    <row r="47" spans="1:13" x14ac:dyDescent="0.25">
      <c r="A47" s="3">
        <v>1992</v>
      </c>
      <c r="B47" s="3">
        <v>43</v>
      </c>
      <c r="C47" s="18">
        <v>2.0720000000000001</v>
      </c>
      <c r="D47" s="18">
        <v>0.38300000000000001</v>
      </c>
      <c r="E47" s="18">
        <v>-0.11883840000000001</v>
      </c>
      <c r="F47" s="18">
        <v>2.4550000000000001</v>
      </c>
      <c r="G47" s="18"/>
      <c r="H47" s="18"/>
      <c r="I47" s="18"/>
      <c r="J47" s="18"/>
      <c r="K47" s="18"/>
      <c r="L47" s="18"/>
      <c r="M47" s="29">
        <v>0.8050233456770246</v>
      </c>
    </row>
    <row r="48" spans="1:13" x14ac:dyDescent="0.25">
      <c r="A48" s="3">
        <v>1992</v>
      </c>
      <c r="B48" s="3">
        <v>44</v>
      </c>
      <c r="C48" s="18">
        <v>2.08</v>
      </c>
      <c r="D48" s="18">
        <v>0.35749999999999998</v>
      </c>
      <c r="E48" s="18">
        <v>-0.14606800000000009</v>
      </c>
      <c r="F48" s="18">
        <v>2.4375</v>
      </c>
      <c r="G48" s="18"/>
      <c r="H48" s="18"/>
      <c r="I48" s="18"/>
      <c r="J48" s="18"/>
      <c r="K48" s="18"/>
      <c r="L48" s="18"/>
      <c r="M48" s="29">
        <v>0.80508815715320825</v>
      </c>
    </row>
    <row r="49" spans="1:13" x14ac:dyDescent="0.25">
      <c r="A49" s="3">
        <v>1992</v>
      </c>
      <c r="B49" s="3">
        <v>45</v>
      </c>
      <c r="C49" s="18">
        <v>2.1240000000000001</v>
      </c>
      <c r="D49" s="18">
        <v>0.16599999999999993</v>
      </c>
      <c r="E49" s="18">
        <v>-0.36032719999999996</v>
      </c>
      <c r="F49" s="18">
        <v>2.29</v>
      </c>
      <c r="G49" s="18"/>
      <c r="H49" s="18"/>
      <c r="I49" s="18"/>
      <c r="J49" s="18"/>
      <c r="K49" s="18"/>
      <c r="L49" s="18"/>
      <c r="M49" s="29">
        <v>0.8014104824491104</v>
      </c>
    </row>
    <row r="50" spans="1:13" x14ac:dyDescent="0.25">
      <c r="A50" s="3">
        <v>1992</v>
      </c>
      <c r="B50" s="3">
        <v>46</v>
      </c>
      <c r="C50" s="18">
        <v>2.1360000000000001</v>
      </c>
      <c r="D50" s="18">
        <v>0.29899999999999993</v>
      </c>
      <c r="E50" s="18">
        <v>-0.26298159999999982</v>
      </c>
      <c r="F50" s="18">
        <v>2.4350000000000001</v>
      </c>
      <c r="G50" s="18"/>
      <c r="H50" s="18"/>
      <c r="I50" s="18"/>
      <c r="J50" s="18"/>
      <c r="K50" s="18"/>
      <c r="L50" s="18"/>
      <c r="M50" s="29">
        <v>0.79170295305201499</v>
      </c>
    </row>
    <row r="51" spans="1:13" x14ac:dyDescent="0.25">
      <c r="A51" s="3">
        <v>1992</v>
      </c>
      <c r="B51" s="3">
        <v>47</v>
      </c>
      <c r="C51" s="18">
        <v>2.13</v>
      </c>
      <c r="D51" s="18">
        <v>0.64249999999999996</v>
      </c>
      <c r="E51" s="18">
        <v>6.1649000000000065E-2</v>
      </c>
      <c r="F51" s="18">
        <v>2.7725</v>
      </c>
      <c r="G51" s="18"/>
      <c r="H51" s="18"/>
      <c r="I51" s="18"/>
      <c r="J51" s="18"/>
      <c r="K51" s="18"/>
      <c r="L51" s="18"/>
      <c r="M51" s="29">
        <v>0.78573112280977453</v>
      </c>
    </row>
    <row r="52" spans="1:13" x14ac:dyDescent="0.25">
      <c r="A52" s="3">
        <v>1992</v>
      </c>
      <c r="B52" s="3">
        <v>48</v>
      </c>
      <c r="C52" s="18">
        <v>2.1059999999999999</v>
      </c>
      <c r="D52" s="18">
        <v>0.95900000000000007</v>
      </c>
      <c r="E52" s="18">
        <v>0.36447619999999992</v>
      </c>
      <c r="F52" s="18">
        <v>3.0649999999999999</v>
      </c>
      <c r="G52" s="18"/>
      <c r="H52" s="18"/>
      <c r="I52" s="18"/>
      <c r="J52" s="18"/>
      <c r="K52" s="18"/>
      <c r="L52" s="18"/>
      <c r="M52" s="29">
        <v>0.77984870935038608</v>
      </c>
    </row>
    <row r="53" spans="1:13" x14ac:dyDescent="0.25">
      <c r="A53" s="3">
        <v>1992</v>
      </c>
      <c r="B53" s="3">
        <v>49</v>
      </c>
      <c r="C53" s="18">
        <v>2.12</v>
      </c>
      <c r="D53" s="18">
        <v>0.89249999999999996</v>
      </c>
      <c r="E53" s="18">
        <v>0.30547200000000041</v>
      </c>
      <c r="F53" s="18">
        <v>3.0125000000000002</v>
      </c>
      <c r="G53" s="18"/>
      <c r="H53" s="18"/>
      <c r="I53" s="18"/>
      <c r="J53" s="18"/>
      <c r="K53" s="18"/>
      <c r="L53" s="18"/>
      <c r="M53" s="29">
        <v>0.783146683373796</v>
      </c>
    </row>
    <row r="54" spans="1:13" x14ac:dyDescent="0.25">
      <c r="A54" s="3">
        <v>1992</v>
      </c>
      <c r="B54" s="3">
        <v>50</v>
      </c>
      <c r="C54" s="18">
        <v>2.1120000000000001</v>
      </c>
      <c r="D54" s="18">
        <v>0.96049999999999969</v>
      </c>
      <c r="E54" s="18">
        <v>0.38645839999999954</v>
      </c>
      <c r="F54" s="18">
        <v>3.0724999999999998</v>
      </c>
      <c r="G54" s="18"/>
      <c r="H54" s="18"/>
      <c r="I54" s="18"/>
      <c r="J54" s="18"/>
      <c r="K54" s="18"/>
      <c r="L54" s="18"/>
      <c r="M54" s="29">
        <v>0.7862871520679352</v>
      </c>
    </row>
    <row r="55" spans="1:13" x14ac:dyDescent="0.25">
      <c r="A55" s="3">
        <v>1992</v>
      </c>
      <c r="B55" s="3">
        <v>51</v>
      </c>
      <c r="C55" s="18">
        <v>2.1960000000000002</v>
      </c>
      <c r="D55" s="18">
        <v>0.81899999999999995</v>
      </c>
      <c r="E55" s="18">
        <v>0.21685679999999996</v>
      </c>
      <c r="F55" s="18">
        <v>3.0150000000000001</v>
      </c>
      <c r="G55" s="18"/>
      <c r="H55" s="18"/>
      <c r="I55" s="18"/>
      <c r="J55" s="18"/>
      <c r="K55" s="18"/>
      <c r="L55" s="18"/>
      <c r="M55" s="29">
        <v>0.78480615288023858</v>
      </c>
    </row>
    <row r="56" spans="1:13" x14ac:dyDescent="0.25">
      <c r="A56" s="3">
        <v>1992</v>
      </c>
      <c r="B56" s="3">
        <v>52</v>
      </c>
      <c r="C56" s="18">
        <v>2.1640000000000001</v>
      </c>
      <c r="D56" s="18">
        <v>0.76099999999999968</v>
      </c>
      <c r="E56" s="18">
        <v>0.19576319999999958</v>
      </c>
      <c r="F56" s="18">
        <v>2.9249999999999998</v>
      </c>
      <c r="G56" s="18"/>
      <c r="H56" s="18"/>
      <c r="I56" s="18"/>
      <c r="J56" s="18"/>
      <c r="K56" s="18"/>
      <c r="L56" s="18"/>
      <c r="M56" s="29">
        <v>0.79289565493181091</v>
      </c>
    </row>
    <row r="57" spans="1:13" x14ac:dyDescent="0.25">
      <c r="A57" s="3">
        <v>1993</v>
      </c>
      <c r="B57" s="3">
        <v>1</v>
      </c>
      <c r="C57" s="18">
        <v>2.1840000000000002</v>
      </c>
      <c r="D57" s="18">
        <v>0.69849999999999968</v>
      </c>
      <c r="E57" s="18">
        <v>0.10641759999999989</v>
      </c>
      <c r="F57" s="18">
        <v>2.8824999999999998</v>
      </c>
      <c r="G57" s="18"/>
      <c r="H57" s="18"/>
      <c r="I57" s="18"/>
      <c r="J57" s="18"/>
      <c r="K57" s="18"/>
      <c r="L57" s="18"/>
      <c r="M57" s="29">
        <v>0.78672016363779407</v>
      </c>
    </row>
    <row r="58" spans="1:13" ht="13" thickBot="1" x14ac:dyDescent="0.3">
      <c r="A58" s="4">
        <v>1993</v>
      </c>
      <c r="B58" s="4">
        <v>2</v>
      </c>
      <c r="C58" s="19">
        <v>2.17</v>
      </c>
      <c r="D58" s="19">
        <v>0.74</v>
      </c>
      <c r="E58" s="19">
        <v>0.13413600000000026</v>
      </c>
      <c r="F58" s="19">
        <v>2.91</v>
      </c>
      <c r="G58" s="19"/>
      <c r="H58" s="19"/>
      <c r="I58" s="19"/>
      <c r="J58" s="19"/>
      <c r="K58" s="19"/>
      <c r="L58" s="19"/>
      <c r="M58" s="30">
        <v>0.78173858661663542</v>
      </c>
    </row>
    <row r="59" spans="1:13" x14ac:dyDescent="0.25">
      <c r="A59" s="3">
        <v>1993</v>
      </c>
      <c r="B59" s="3">
        <v>3</v>
      </c>
      <c r="C59" s="18">
        <v>2.1840000000000002</v>
      </c>
      <c r="D59" s="18">
        <v>0.72099999999999964</v>
      </c>
      <c r="E59" s="18">
        <v>0.11341119999999938</v>
      </c>
      <c r="F59" s="18">
        <v>2.9049999999999998</v>
      </c>
      <c r="G59" s="18"/>
      <c r="H59" s="18"/>
      <c r="I59" s="18"/>
      <c r="J59" s="18"/>
      <c r="K59" s="18"/>
      <c r="L59" s="18"/>
      <c r="M59" s="29">
        <v>0.78235017994054135</v>
      </c>
    </row>
    <row r="60" spans="1:13" x14ac:dyDescent="0.25">
      <c r="A60" s="3">
        <v>1993</v>
      </c>
      <c r="B60" s="3">
        <v>4</v>
      </c>
      <c r="C60" s="18">
        <v>2.1440000000000001</v>
      </c>
      <c r="D60" s="18">
        <v>0.75349999999999984</v>
      </c>
      <c r="E60" s="18">
        <v>0.13860079999999986</v>
      </c>
      <c r="F60" s="18">
        <v>2.8975</v>
      </c>
      <c r="G60" s="18"/>
      <c r="H60" s="18"/>
      <c r="I60" s="18"/>
      <c r="J60" s="18"/>
      <c r="K60" s="18"/>
      <c r="L60" s="18"/>
      <c r="M60" s="29">
        <v>0.77712154180913895</v>
      </c>
    </row>
    <row r="61" spans="1:13" x14ac:dyDescent="0.25">
      <c r="A61" s="3">
        <v>1993</v>
      </c>
      <c r="B61" s="3">
        <v>5</v>
      </c>
      <c r="C61" s="18">
        <v>2.12</v>
      </c>
      <c r="D61" s="18">
        <v>0.71499999999999997</v>
      </c>
      <c r="E61" s="18">
        <v>0.14090399999999992</v>
      </c>
      <c r="F61" s="18">
        <v>2.835</v>
      </c>
      <c r="G61" s="18"/>
      <c r="H61" s="18"/>
      <c r="I61" s="18"/>
      <c r="J61" s="18"/>
      <c r="K61" s="18"/>
      <c r="L61" s="18"/>
      <c r="M61" s="29">
        <v>0.78690588605602774</v>
      </c>
    </row>
    <row r="62" spans="1:13" x14ac:dyDescent="0.25">
      <c r="A62" s="3">
        <v>1993</v>
      </c>
      <c r="B62" s="3">
        <v>6</v>
      </c>
      <c r="C62" s="18">
        <v>2.1219999999999999</v>
      </c>
      <c r="D62" s="18">
        <v>0.6705000000000001</v>
      </c>
      <c r="E62" s="18">
        <v>0.11262620000000023</v>
      </c>
      <c r="F62" s="18">
        <v>2.7925</v>
      </c>
      <c r="G62" s="18"/>
      <c r="H62" s="18"/>
      <c r="I62" s="18"/>
      <c r="J62" s="18"/>
      <c r="K62" s="18"/>
      <c r="L62" s="18"/>
      <c r="M62" s="29">
        <v>0.79182833161770538</v>
      </c>
    </row>
    <row r="63" spans="1:13" x14ac:dyDescent="0.25">
      <c r="A63" s="3">
        <v>1993</v>
      </c>
      <c r="B63" s="3">
        <v>7</v>
      </c>
      <c r="C63" s="18">
        <v>2.1259999999999999</v>
      </c>
      <c r="D63" s="18">
        <v>0.67149999999999999</v>
      </c>
      <c r="E63" s="18">
        <v>0.12681880000000012</v>
      </c>
      <c r="F63" s="18">
        <v>2.7974999999999999</v>
      </c>
      <c r="G63" s="18"/>
      <c r="H63" s="18"/>
      <c r="I63" s="18"/>
      <c r="J63" s="18"/>
      <c r="K63" s="18"/>
      <c r="L63" s="18"/>
      <c r="M63" s="29">
        <v>0.79605158414265242</v>
      </c>
    </row>
    <row r="64" spans="1:13" x14ac:dyDescent="0.25">
      <c r="A64" s="3">
        <v>1993</v>
      </c>
      <c r="B64" s="3">
        <v>8</v>
      </c>
      <c r="C64" s="18">
        <v>2.1120000000000001</v>
      </c>
      <c r="D64" s="18">
        <v>0.69550000000000001</v>
      </c>
      <c r="E64" s="18">
        <v>0.14764719999999976</v>
      </c>
      <c r="F64" s="18">
        <v>2.8075000000000001</v>
      </c>
      <c r="G64" s="18"/>
      <c r="H64" s="18"/>
      <c r="I64" s="18"/>
      <c r="J64" s="18"/>
      <c r="K64" s="18"/>
      <c r="L64" s="18"/>
      <c r="M64" s="29">
        <v>0.7940289026520565</v>
      </c>
    </row>
    <row r="65" spans="1:13" x14ac:dyDescent="0.25">
      <c r="A65" s="3">
        <v>1993</v>
      </c>
      <c r="B65" s="3">
        <v>9</v>
      </c>
      <c r="C65" s="18">
        <v>2.1360000000000001</v>
      </c>
      <c r="D65" s="18">
        <v>0.71399999999999997</v>
      </c>
      <c r="E65" s="18">
        <v>0.17231039999999975</v>
      </c>
      <c r="F65" s="18">
        <v>2.85</v>
      </c>
      <c r="G65" s="18"/>
      <c r="H65" s="18"/>
      <c r="I65" s="18"/>
      <c r="J65" s="18"/>
      <c r="K65" s="18"/>
      <c r="L65" s="18"/>
      <c r="M65" s="29">
        <v>0.79770261646458196</v>
      </c>
    </row>
    <row r="66" spans="1:13" x14ac:dyDescent="0.25">
      <c r="A66" s="3">
        <v>1993</v>
      </c>
      <c r="B66" s="3">
        <v>10</v>
      </c>
      <c r="C66" s="18">
        <v>2.1339999999999999</v>
      </c>
      <c r="D66" s="18">
        <v>0.68100000000000005</v>
      </c>
      <c r="E66" s="18">
        <v>0.16393180000000029</v>
      </c>
      <c r="F66" s="18">
        <v>2.8149999999999999</v>
      </c>
      <c r="G66" s="18"/>
      <c r="H66" s="18"/>
      <c r="I66" s="18"/>
      <c r="J66" s="18"/>
      <c r="K66" s="18"/>
      <c r="L66" s="18"/>
      <c r="M66" s="29">
        <v>0.80495854463495131</v>
      </c>
    </row>
    <row r="67" spans="1:13" x14ac:dyDescent="0.25">
      <c r="A67" s="3">
        <v>1993</v>
      </c>
      <c r="B67" s="3">
        <v>11</v>
      </c>
      <c r="C67" s="18">
        <v>2.2120000000000002</v>
      </c>
      <c r="D67" s="18">
        <v>0.59549999999999992</v>
      </c>
      <c r="E67" s="18">
        <v>5.4444800000000182E-2</v>
      </c>
      <c r="F67" s="18">
        <v>2.8075000000000001</v>
      </c>
      <c r="G67" s="18"/>
      <c r="H67" s="18"/>
      <c r="I67" s="18"/>
      <c r="J67" s="18"/>
      <c r="K67" s="18"/>
      <c r="L67" s="18"/>
      <c r="M67" s="29">
        <v>0.80347099469709149</v>
      </c>
    </row>
    <row r="68" spans="1:13" x14ac:dyDescent="0.25">
      <c r="A68" s="3">
        <v>1993</v>
      </c>
      <c r="B68" s="3">
        <v>12</v>
      </c>
      <c r="C68" s="18">
        <v>2.286</v>
      </c>
      <c r="D68" s="18">
        <v>0.5665</v>
      </c>
      <c r="E68" s="18">
        <v>5.0583999999997964E-3</v>
      </c>
      <c r="F68" s="18">
        <v>2.8525</v>
      </c>
      <c r="G68" s="18"/>
      <c r="H68" s="18"/>
      <c r="I68" s="18"/>
      <c r="J68" s="18"/>
      <c r="K68" s="18"/>
      <c r="L68" s="18"/>
      <c r="M68" s="29">
        <v>0.80282594733461787</v>
      </c>
    </row>
    <row r="69" spans="1:13" x14ac:dyDescent="0.25">
      <c r="A69" s="3">
        <v>1993</v>
      </c>
      <c r="B69" s="3">
        <v>13</v>
      </c>
      <c r="C69" s="18">
        <v>2.306</v>
      </c>
      <c r="D69" s="18">
        <v>0.58650000000000002</v>
      </c>
      <c r="E69" s="18">
        <v>2.4066599999999827E-2</v>
      </c>
      <c r="F69" s="18">
        <v>2.8925000000000001</v>
      </c>
      <c r="G69" s="18"/>
      <c r="H69" s="18"/>
      <c r="I69" s="18"/>
      <c r="J69" s="18"/>
      <c r="K69" s="18"/>
      <c r="L69" s="18"/>
      <c r="M69" s="29">
        <v>0.80392314494734307</v>
      </c>
    </row>
    <row r="70" spans="1:13" x14ac:dyDescent="0.25">
      <c r="A70" s="3">
        <v>1993</v>
      </c>
      <c r="B70" s="3">
        <v>14</v>
      </c>
      <c r="C70" s="18">
        <v>2.3159999999999998</v>
      </c>
      <c r="D70" s="18">
        <v>0.57150000000000034</v>
      </c>
      <c r="E70" s="18">
        <v>-2.6722799999999491E-2</v>
      </c>
      <c r="F70" s="18">
        <v>2.8875000000000002</v>
      </c>
      <c r="G70" s="18"/>
      <c r="H70" s="18"/>
      <c r="I70" s="18"/>
      <c r="J70" s="18"/>
      <c r="K70" s="18"/>
      <c r="L70" s="18"/>
      <c r="M70" s="29">
        <v>0.79472303902090125</v>
      </c>
    </row>
    <row r="71" spans="1:13" x14ac:dyDescent="0.25">
      <c r="A71" s="3">
        <v>1993</v>
      </c>
      <c r="B71" s="3">
        <v>15</v>
      </c>
      <c r="C71" s="18">
        <v>2.2759999999999998</v>
      </c>
      <c r="D71" s="18">
        <v>0.629</v>
      </c>
      <c r="E71" s="18">
        <v>4.1792000000000051E-2</v>
      </c>
      <c r="F71" s="18">
        <v>2.9049999999999998</v>
      </c>
      <c r="G71" s="18"/>
      <c r="H71" s="18"/>
      <c r="I71" s="18"/>
      <c r="J71" s="18"/>
      <c r="K71" s="18"/>
      <c r="L71" s="18"/>
      <c r="M71" s="29">
        <v>0.79491255961844198</v>
      </c>
    </row>
    <row r="72" spans="1:13" x14ac:dyDescent="0.25">
      <c r="A72" s="3">
        <v>1993</v>
      </c>
      <c r="B72" s="3">
        <v>16</v>
      </c>
      <c r="C72" s="18">
        <v>2.242</v>
      </c>
      <c r="D72" s="18">
        <v>0.6030000000000002</v>
      </c>
      <c r="E72" s="18">
        <v>1.828640000000048E-2</v>
      </c>
      <c r="F72" s="18">
        <v>2.8450000000000002</v>
      </c>
      <c r="G72" s="18"/>
      <c r="H72" s="18"/>
      <c r="I72" s="18"/>
      <c r="J72" s="18"/>
      <c r="K72" s="18"/>
      <c r="L72" s="18"/>
      <c r="M72" s="29">
        <v>0.79314720812182748</v>
      </c>
    </row>
    <row r="73" spans="1:13" x14ac:dyDescent="0.25">
      <c r="A73" s="3">
        <v>1993</v>
      </c>
      <c r="B73" s="3">
        <v>17</v>
      </c>
      <c r="C73" s="18">
        <v>2.2799999999999998</v>
      </c>
      <c r="D73" s="18">
        <v>0.52500000000000002</v>
      </c>
      <c r="E73" s="18">
        <v>-7.2131999999999863E-2</v>
      </c>
      <c r="F73" s="18">
        <v>2.8050000000000002</v>
      </c>
      <c r="G73" s="18"/>
      <c r="H73" s="18"/>
      <c r="I73" s="18"/>
      <c r="J73" s="18"/>
      <c r="K73" s="18"/>
      <c r="L73" s="18"/>
      <c r="M73" s="29">
        <v>0.79245582058800224</v>
      </c>
    </row>
    <row r="74" spans="1:13" x14ac:dyDescent="0.25">
      <c r="A74" s="3">
        <v>1993</v>
      </c>
      <c r="B74" s="3">
        <v>18</v>
      </c>
      <c r="C74" s="18">
        <v>2.2759999999999998</v>
      </c>
      <c r="D74" s="18">
        <v>0.55650000000000022</v>
      </c>
      <c r="E74" s="18">
        <v>-6.3027199999999617E-2</v>
      </c>
      <c r="F74" s="18">
        <v>2.8325</v>
      </c>
      <c r="G74" s="18"/>
      <c r="H74" s="18"/>
      <c r="I74" s="18"/>
      <c r="J74" s="18"/>
      <c r="K74" s="18"/>
      <c r="L74" s="18"/>
      <c r="M74" s="29">
        <v>0.78603993082848611</v>
      </c>
    </row>
    <row r="75" spans="1:13" x14ac:dyDescent="0.25">
      <c r="A75" s="3">
        <v>1993</v>
      </c>
      <c r="B75" s="3">
        <v>19</v>
      </c>
      <c r="C75" s="18">
        <v>2.23</v>
      </c>
      <c r="D75" s="18">
        <v>0.54500000000000004</v>
      </c>
      <c r="E75" s="18">
        <v>-5.8437999999999768E-2</v>
      </c>
      <c r="F75" s="18">
        <v>2.7749999999999999</v>
      </c>
      <c r="G75" s="18"/>
      <c r="H75" s="18"/>
      <c r="I75" s="18"/>
      <c r="J75" s="18"/>
      <c r="K75" s="18"/>
      <c r="L75" s="18"/>
      <c r="M75" s="29">
        <v>0.78702974972453965</v>
      </c>
    </row>
    <row r="76" spans="1:13" x14ac:dyDescent="0.25">
      <c r="A76" s="3">
        <v>1993</v>
      </c>
      <c r="B76" s="3">
        <v>20</v>
      </c>
      <c r="C76" s="18">
        <v>2.282</v>
      </c>
      <c r="D76" s="18">
        <v>0.49049999999999994</v>
      </c>
      <c r="E76" s="18">
        <v>-0.13134500000000005</v>
      </c>
      <c r="F76" s="18">
        <v>2.7725</v>
      </c>
      <c r="G76" s="18"/>
      <c r="H76" s="18"/>
      <c r="I76" s="18"/>
      <c r="J76" s="18"/>
      <c r="K76" s="18"/>
      <c r="L76" s="18"/>
      <c r="M76" s="29">
        <v>0.78585461689587432</v>
      </c>
    </row>
    <row r="77" spans="1:13" x14ac:dyDescent="0.25">
      <c r="A77" s="3">
        <v>1993</v>
      </c>
      <c r="B77" s="3">
        <v>21</v>
      </c>
      <c r="C77" s="18">
        <v>2.2440000000000002</v>
      </c>
      <c r="D77" s="18">
        <v>0.50349999999999984</v>
      </c>
      <c r="E77" s="18">
        <v>-9.8789600000000366E-2</v>
      </c>
      <c r="F77" s="18">
        <v>2.7475000000000001</v>
      </c>
      <c r="G77" s="18"/>
      <c r="H77" s="18"/>
      <c r="I77" s="18"/>
      <c r="J77" s="18"/>
      <c r="K77" s="18"/>
      <c r="L77" s="18"/>
      <c r="M77" s="29">
        <v>0.78839482812992745</v>
      </c>
    </row>
    <row r="78" spans="1:13" x14ac:dyDescent="0.25">
      <c r="A78" s="3">
        <v>1993</v>
      </c>
      <c r="B78" s="3">
        <v>22</v>
      </c>
      <c r="C78" s="18">
        <v>2.1920000000000002</v>
      </c>
      <c r="D78" s="18">
        <v>0.55299999999999994</v>
      </c>
      <c r="E78" s="18">
        <v>-2.4372800000000083E-2</v>
      </c>
      <c r="F78" s="18">
        <v>2.7450000000000001</v>
      </c>
      <c r="G78" s="18"/>
      <c r="H78" s="18"/>
      <c r="I78" s="18"/>
      <c r="J78" s="18"/>
      <c r="K78" s="18"/>
      <c r="L78" s="18"/>
      <c r="M78" s="29">
        <v>0.79151495963273699</v>
      </c>
    </row>
    <row r="79" spans="1:13" x14ac:dyDescent="0.25">
      <c r="A79" s="3">
        <v>1993</v>
      </c>
      <c r="B79" s="3">
        <v>23</v>
      </c>
      <c r="C79" s="18">
        <v>2.15</v>
      </c>
      <c r="D79" s="18">
        <v>0.56999999999999995</v>
      </c>
      <c r="E79" s="18">
        <v>-1.9529999999999603E-2</v>
      </c>
      <c r="F79" s="18">
        <v>2.72</v>
      </c>
      <c r="G79" s="18"/>
      <c r="H79" s="18"/>
      <c r="I79" s="18"/>
      <c r="J79" s="18"/>
      <c r="K79" s="18"/>
      <c r="L79" s="18"/>
      <c r="M79" s="29">
        <v>0.78480615288023858</v>
      </c>
    </row>
    <row r="80" spans="1:13" x14ac:dyDescent="0.25">
      <c r="A80" s="3">
        <v>1993</v>
      </c>
      <c r="B80" s="3">
        <v>24</v>
      </c>
      <c r="C80" s="18">
        <v>2.1619999999999999</v>
      </c>
      <c r="D80" s="18">
        <v>0.45800000000000018</v>
      </c>
      <c r="E80" s="18">
        <v>-0.14454939999999983</v>
      </c>
      <c r="F80" s="18">
        <v>2.62</v>
      </c>
      <c r="G80" s="18"/>
      <c r="H80" s="18"/>
      <c r="I80" s="18"/>
      <c r="J80" s="18"/>
      <c r="K80" s="18"/>
      <c r="L80" s="18"/>
      <c r="M80" s="29">
        <v>0.78204426370532576</v>
      </c>
    </row>
    <row r="81" spans="1:13" x14ac:dyDescent="0.25">
      <c r="A81" s="3">
        <v>1993</v>
      </c>
      <c r="B81" s="3">
        <v>25</v>
      </c>
      <c r="C81" s="18">
        <v>2.19</v>
      </c>
      <c r="D81" s="18">
        <v>0.46500000000000002</v>
      </c>
      <c r="E81" s="18">
        <v>-0.14141100000000018</v>
      </c>
      <c r="F81" s="18">
        <v>2.6549999999999998</v>
      </c>
      <c r="G81" s="18"/>
      <c r="H81" s="18"/>
      <c r="I81" s="18"/>
      <c r="J81" s="18"/>
      <c r="K81" s="18"/>
      <c r="L81" s="18"/>
      <c r="M81" s="29">
        <v>0.783146683373796</v>
      </c>
    </row>
    <row r="82" spans="1:13" x14ac:dyDescent="0.25">
      <c r="A82" s="3">
        <v>1993</v>
      </c>
      <c r="B82" s="3">
        <v>26</v>
      </c>
      <c r="C82" s="18">
        <v>2.3140000000000001</v>
      </c>
      <c r="D82" s="18">
        <v>0.35099999999999998</v>
      </c>
      <c r="E82" s="18">
        <v>-0.3024735999999999</v>
      </c>
      <c r="F82" s="18">
        <v>2.665</v>
      </c>
      <c r="G82" s="18"/>
      <c r="H82" s="18"/>
      <c r="I82" s="18"/>
      <c r="J82" s="18"/>
      <c r="K82" s="18"/>
      <c r="L82" s="18"/>
      <c r="M82" s="29">
        <v>0.77978789769182788</v>
      </c>
    </row>
    <row r="83" spans="1:13" x14ac:dyDescent="0.25">
      <c r="A83" s="3">
        <v>1993</v>
      </c>
      <c r="B83" s="3">
        <v>27</v>
      </c>
      <c r="C83" s="18">
        <v>2.3439999999999999</v>
      </c>
      <c r="D83" s="18">
        <v>0.52100000000000035</v>
      </c>
      <c r="E83" s="18">
        <v>-0.1407111999999997</v>
      </c>
      <c r="F83" s="18">
        <v>2.8650000000000002</v>
      </c>
      <c r="G83" s="18"/>
      <c r="H83" s="18"/>
      <c r="I83" s="18"/>
      <c r="J83" s="18"/>
      <c r="K83" s="18"/>
      <c r="L83" s="18"/>
      <c r="M83" s="29">
        <v>0.77984870935038608</v>
      </c>
    </row>
    <row r="84" spans="1:13" x14ac:dyDescent="0.25">
      <c r="A84" s="3">
        <v>1993</v>
      </c>
      <c r="B84" s="3">
        <v>28</v>
      </c>
      <c r="C84" s="18">
        <v>2.3540000000000001</v>
      </c>
      <c r="D84" s="18">
        <v>0.47599999999999998</v>
      </c>
      <c r="E84" s="18">
        <v>-0.19347760000000003</v>
      </c>
      <c r="F84" s="18">
        <v>2.83</v>
      </c>
      <c r="G84" s="18"/>
      <c r="H84" s="18"/>
      <c r="I84" s="18"/>
      <c r="J84" s="18"/>
      <c r="K84" s="18"/>
      <c r="L84" s="18"/>
      <c r="M84" s="29">
        <v>0.7785736530675802</v>
      </c>
    </row>
    <row r="85" spans="1:13" x14ac:dyDescent="0.25">
      <c r="A85" s="3">
        <v>1993</v>
      </c>
      <c r="B85" s="3">
        <v>29</v>
      </c>
      <c r="C85" s="18">
        <v>2.44</v>
      </c>
      <c r="D85" s="18">
        <v>0.46</v>
      </c>
      <c r="E85" s="18">
        <v>-0.22759200000000002</v>
      </c>
      <c r="F85" s="18">
        <v>2.9</v>
      </c>
      <c r="G85" s="18"/>
      <c r="H85" s="18"/>
      <c r="I85" s="18"/>
      <c r="J85" s="18"/>
      <c r="K85" s="18"/>
      <c r="L85" s="18"/>
      <c r="M85" s="29">
        <v>0.78015290997035414</v>
      </c>
    </row>
    <row r="86" spans="1:13" x14ac:dyDescent="0.25">
      <c r="A86" s="3">
        <v>1993</v>
      </c>
      <c r="B86" s="3">
        <v>30</v>
      </c>
      <c r="C86" s="18">
        <v>2.3559999999999999</v>
      </c>
      <c r="D86" s="18">
        <v>0.54899999999999993</v>
      </c>
      <c r="E86" s="18">
        <v>-0.10950200000000043</v>
      </c>
      <c r="F86" s="18">
        <v>2.9049999999999998</v>
      </c>
      <c r="G86" s="18"/>
      <c r="H86" s="18"/>
      <c r="I86" s="18"/>
      <c r="J86" s="18"/>
      <c r="K86" s="18"/>
      <c r="L86" s="18"/>
      <c r="M86" s="29">
        <v>0.78155529503712384</v>
      </c>
    </row>
    <row r="87" spans="1:13" x14ac:dyDescent="0.25">
      <c r="A87" s="3">
        <v>1993</v>
      </c>
      <c r="B87" s="3">
        <v>31</v>
      </c>
      <c r="C87" s="18">
        <v>2.41</v>
      </c>
      <c r="D87" s="18">
        <v>0.47249999999999998</v>
      </c>
      <c r="E87" s="18">
        <v>-0.21989300000000078</v>
      </c>
      <c r="F87" s="18">
        <v>2.8824999999999998</v>
      </c>
      <c r="G87" s="18"/>
      <c r="H87" s="18"/>
      <c r="I87" s="18"/>
      <c r="J87" s="18"/>
      <c r="K87" s="18"/>
      <c r="L87" s="18"/>
      <c r="M87" s="29">
        <v>0.77681970014759572</v>
      </c>
    </row>
    <row r="88" spans="1:13" x14ac:dyDescent="0.25">
      <c r="A88" s="3">
        <v>1993</v>
      </c>
      <c r="B88" s="3">
        <v>32</v>
      </c>
      <c r="C88" s="18">
        <v>2.3860000000000001</v>
      </c>
      <c r="D88" s="18">
        <v>0.44899999999999984</v>
      </c>
      <c r="E88" s="18">
        <v>-0.2417470000000006</v>
      </c>
      <c r="F88" s="18">
        <v>2.835</v>
      </c>
      <c r="G88" s="18"/>
      <c r="H88" s="18"/>
      <c r="I88" s="18"/>
      <c r="J88" s="18"/>
      <c r="K88" s="18"/>
      <c r="L88" s="18"/>
      <c r="M88" s="29">
        <v>0.7754943776657619</v>
      </c>
    </row>
    <row r="89" spans="1:13" x14ac:dyDescent="0.25">
      <c r="A89" s="3">
        <v>1993</v>
      </c>
      <c r="B89" s="3">
        <v>33</v>
      </c>
      <c r="C89" s="18">
        <v>2.3660000000000001</v>
      </c>
      <c r="D89" s="18">
        <v>0.46899999999999986</v>
      </c>
      <c r="E89" s="18">
        <v>-0.26351360000000046</v>
      </c>
      <c r="F89" s="18">
        <v>2.835</v>
      </c>
      <c r="G89" s="18"/>
      <c r="H89" s="18"/>
      <c r="I89" s="18"/>
      <c r="J89" s="18"/>
      <c r="K89" s="18"/>
      <c r="L89" s="18"/>
      <c r="M89" s="29">
        <v>0.7635919364691508</v>
      </c>
    </row>
    <row r="90" spans="1:13" x14ac:dyDescent="0.25">
      <c r="A90" s="3">
        <v>1993</v>
      </c>
      <c r="B90" s="3">
        <v>34</v>
      </c>
      <c r="C90" s="18">
        <v>2.34</v>
      </c>
      <c r="D90" s="18">
        <v>0.51500000000000001</v>
      </c>
      <c r="E90" s="18">
        <v>-0.22935399999999984</v>
      </c>
      <c r="F90" s="18">
        <v>2.855</v>
      </c>
      <c r="G90" s="18"/>
      <c r="H90" s="18"/>
      <c r="I90" s="18"/>
      <c r="J90" s="18"/>
      <c r="K90" s="18"/>
      <c r="L90" s="18"/>
      <c r="M90" s="29">
        <v>0.75866777937940977</v>
      </c>
    </row>
    <row r="91" spans="1:13" x14ac:dyDescent="0.25">
      <c r="A91" s="3">
        <v>1993</v>
      </c>
      <c r="B91" s="3">
        <v>35</v>
      </c>
      <c r="C91" s="18">
        <v>2.294</v>
      </c>
      <c r="D91" s="18">
        <v>0.53600000000000003</v>
      </c>
      <c r="E91" s="18">
        <v>-0.18844520000000031</v>
      </c>
      <c r="F91" s="18">
        <v>2.83</v>
      </c>
      <c r="G91" s="18"/>
      <c r="H91" s="18"/>
      <c r="I91" s="18"/>
      <c r="J91" s="18"/>
      <c r="K91" s="18"/>
      <c r="L91" s="18"/>
      <c r="M91" s="29">
        <v>0.75999392004863953</v>
      </c>
    </row>
    <row r="92" spans="1:13" x14ac:dyDescent="0.25">
      <c r="A92" s="3">
        <v>1993</v>
      </c>
      <c r="B92" s="3">
        <v>36</v>
      </c>
      <c r="C92" s="18">
        <v>2.262</v>
      </c>
      <c r="D92" s="18">
        <v>0.49299999999999988</v>
      </c>
      <c r="E92" s="18">
        <v>-0.24622160000000015</v>
      </c>
      <c r="F92" s="18">
        <v>2.7549999999999999</v>
      </c>
      <c r="G92" s="18"/>
      <c r="H92" s="18"/>
      <c r="I92" s="18"/>
      <c r="J92" s="18"/>
      <c r="K92" s="18"/>
      <c r="L92" s="18"/>
      <c r="M92" s="29">
        <v>0.75369309617123903</v>
      </c>
    </row>
    <row r="93" spans="1:13" x14ac:dyDescent="0.25">
      <c r="A93" s="3">
        <v>1993</v>
      </c>
      <c r="B93" s="3">
        <v>37</v>
      </c>
      <c r="C93" s="18">
        <v>2.42</v>
      </c>
      <c r="D93" s="18">
        <v>0.39250000000000002</v>
      </c>
      <c r="E93" s="18">
        <v>-0.37246200000000007</v>
      </c>
      <c r="F93" s="18">
        <v>2.8125</v>
      </c>
      <c r="G93" s="18"/>
      <c r="H93" s="18"/>
      <c r="I93" s="18"/>
      <c r="J93" s="18"/>
      <c r="K93" s="18"/>
      <c r="L93" s="18"/>
      <c r="M93" s="29">
        <v>0.75982068231897271</v>
      </c>
    </row>
    <row r="94" spans="1:13" x14ac:dyDescent="0.25">
      <c r="A94" s="3">
        <v>1993</v>
      </c>
      <c r="B94" s="3">
        <v>38</v>
      </c>
      <c r="C94" s="18">
        <v>2.4860000000000002</v>
      </c>
      <c r="D94" s="18">
        <v>0.40649999999999986</v>
      </c>
      <c r="E94" s="18">
        <v>-0.3746012000000003</v>
      </c>
      <c r="F94" s="18">
        <v>2.8925000000000001</v>
      </c>
      <c r="G94" s="18"/>
      <c r="H94" s="18"/>
      <c r="I94" s="18"/>
      <c r="J94" s="18"/>
      <c r="K94" s="18"/>
      <c r="L94" s="18"/>
      <c r="M94" s="29">
        <v>0.76091919038198141</v>
      </c>
    </row>
    <row r="95" spans="1:13" x14ac:dyDescent="0.25">
      <c r="A95" s="3">
        <v>1993</v>
      </c>
      <c r="B95" s="3">
        <v>39</v>
      </c>
      <c r="C95" s="18">
        <v>2.4260000000000002</v>
      </c>
      <c r="D95" s="18">
        <v>0.43649999999999967</v>
      </c>
      <c r="E95" s="18">
        <v>-0.34539980000000048</v>
      </c>
      <c r="F95" s="18">
        <v>2.8624999999999998</v>
      </c>
      <c r="G95" s="18"/>
      <c r="H95" s="18"/>
      <c r="I95" s="18"/>
      <c r="J95" s="18"/>
      <c r="K95" s="18"/>
      <c r="L95" s="18"/>
      <c r="M95" s="29">
        <v>0.75625803524162438</v>
      </c>
    </row>
    <row r="96" spans="1:13" x14ac:dyDescent="0.25">
      <c r="A96" s="3">
        <v>1993</v>
      </c>
      <c r="B96" s="3">
        <v>40</v>
      </c>
      <c r="C96" s="18">
        <v>2.4159999999999999</v>
      </c>
      <c r="D96" s="18">
        <v>0.27899999999999991</v>
      </c>
      <c r="E96" s="18">
        <v>-0.53229280000000045</v>
      </c>
      <c r="F96" s="18">
        <v>2.6949999999999998</v>
      </c>
      <c r="G96" s="18"/>
      <c r="H96" s="18"/>
      <c r="I96" s="18"/>
      <c r="J96" s="18"/>
      <c r="K96" s="18"/>
      <c r="L96" s="18"/>
      <c r="M96" s="29">
        <v>0.74861506213505014</v>
      </c>
    </row>
    <row r="97" spans="1:13" x14ac:dyDescent="0.25">
      <c r="A97" s="3">
        <v>1993</v>
      </c>
      <c r="B97" s="3">
        <v>41</v>
      </c>
      <c r="C97" s="18">
        <v>2.4860000000000002</v>
      </c>
      <c r="D97" s="18">
        <v>0.28399999999999981</v>
      </c>
      <c r="E97" s="18">
        <v>-0.54309220000000025</v>
      </c>
      <c r="F97" s="18">
        <v>2.77</v>
      </c>
      <c r="G97" s="18"/>
      <c r="H97" s="18"/>
      <c r="I97" s="18"/>
      <c r="J97" s="18"/>
      <c r="K97" s="18"/>
      <c r="L97" s="18"/>
      <c r="M97" s="29">
        <v>0.75035641929916708</v>
      </c>
    </row>
    <row r="98" spans="1:13" x14ac:dyDescent="0.25">
      <c r="A98" s="3">
        <v>1993</v>
      </c>
      <c r="B98" s="3">
        <v>42</v>
      </c>
      <c r="C98" s="18">
        <v>2.5339999999999998</v>
      </c>
      <c r="D98" s="18">
        <v>0.32100000000000017</v>
      </c>
      <c r="E98" s="18">
        <v>-0.506351</v>
      </c>
      <c r="F98" s="18">
        <v>2.855</v>
      </c>
      <c r="G98" s="18"/>
      <c r="H98" s="18"/>
      <c r="I98" s="18"/>
      <c r="J98" s="18"/>
      <c r="K98" s="18"/>
      <c r="L98" s="18"/>
      <c r="M98" s="29">
        <v>0.7538635506973238</v>
      </c>
    </row>
    <row r="99" spans="1:13" x14ac:dyDescent="0.25">
      <c r="A99" s="3">
        <v>1993</v>
      </c>
      <c r="B99" s="3">
        <v>43</v>
      </c>
      <c r="C99" s="18">
        <v>2.5760000000000001</v>
      </c>
      <c r="D99" s="18">
        <v>0.28900000000000015</v>
      </c>
      <c r="E99" s="18">
        <v>-0.5278495999999997</v>
      </c>
      <c r="F99" s="18">
        <v>2.8650000000000002</v>
      </c>
      <c r="G99" s="18"/>
      <c r="H99" s="18"/>
      <c r="I99" s="18"/>
      <c r="J99" s="18"/>
      <c r="K99" s="18"/>
      <c r="L99" s="18"/>
      <c r="M99" s="29">
        <v>0.75924379318199076</v>
      </c>
    </row>
    <row r="100" spans="1:13" x14ac:dyDescent="0.25">
      <c r="A100" s="3">
        <v>1993</v>
      </c>
      <c r="B100" s="3">
        <v>44</v>
      </c>
      <c r="C100" s="18">
        <v>2.6360000000000001</v>
      </c>
      <c r="D100" s="18">
        <v>0.27150000000000007</v>
      </c>
      <c r="E100" s="18">
        <v>-0.57834640000000004</v>
      </c>
      <c r="F100" s="18">
        <v>2.9075000000000002</v>
      </c>
      <c r="G100" s="18"/>
      <c r="H100" s="18"/>
      <c r="I100" s="18"/>
      <c r="J100" s="18"/>
      <c r="K100" s="18"/>
      <c r="L100" s="18"/>
      <c r="M100" s="29">
        <v>0.7562008469449486</v>
      </c>
    </row>
    <row r="101" spans="1:13" x14ac:dyDescent="0.25">
      <c r="A101" s="3">
        <v>1993</v>
      </c>
      <c r="B101" s="3">
        <v>45</v>
      </c>
      <c r="C101" s="18">
        <v>2.7759999999999998</v>
      </c>
      <c r="D101" s="18">
        <v>0.18150000000000022</v>
      </c>
      <c r="E101" s="18">
        <v>-0.66379199999999949</v>
      </c>
      <c r="F101" s="18">
        <v>2.9575</v>
      </c>
      <c r="G101" s="18"/>
      <c r="H101" s="18"/>
      <c r="I101" s="18"/>
      <c r="J101" s="18"/>
      <c r="K101" s="18"/>
      <c r="L101" s="18"/>
      <c r="M101" s="29">
        <v>0.76657723265619016</v>
      </c>
    </row>
    <row r="102" spans="1:13" x14ac:dyDescent="0.25">
      <c r="A102" s="3">
        <v>1993</v>
      </c>
      <c r="B102" s="3">
        <v>46</v>
      </c>
      <c r="C102" s="18">
        <v>2.8159999999999998</v>
      </c>
      <c r="D102" s="18">
        <v>0.32400000000000029</v>
      </c>
      <c r="E102" s="18">
        <v>-0.54614399999999952</v>
      </c>
      <c r="F102" s="18">
        <v>3.14</v>
      </c>
      <c r="G102" s="18"/>
      <c r="H102" s="18"/>
      <c r="I102" s="18"/>
      <c r="J102" s="18"/>
      <c r="K102" s="18"/>
      <c r="L102" s="18"/>
      <c r="M102" s="29">
        <v>0.76394194041252872</v>
      </c>
    </row>
    <row r="103" spans="1:13" x14ac:dyDescent="0.25">
      <c r="A103" s="3">
        <v>1993</v>
      </c>
      <c r="B103" s="3">
        <v>47</v>
      </c>
      <c r="C103" s="18">
        <v>2.8260000000000001</v>
      </c>
      <c r="D103" s="18">
        <v>0.39149999999999974</v>
      </c>
      <c r="E103" s="18">
        <v>-0.52045020000000042</v>
      </c>
      <c r="F103" s="18">
        <v>3.2174999999999998</v>
      </c>
      <c r="G103" s="18"/>
      <c r="H103" s="18"/>
      <c r="I103" s="18"/>
      <c r="J103" s="18"/>
      <c r="K103" s="18"/>
      <c r="L103" s="18"/>
      <c r="M103" s="29">
        <v>0.75602933393815686</v>
      </c>
    </row>
    <row r="104" spans="1:13" x14ac:dyDescent="0.25">
      <c r="A104" s="3">
        <v>1993</v>
      </c>
      <c r="B104" s="3">
        <v>48</v>
      </c>
      <c r="C104" s="18">
        <v>2.85</v>
      </c>
      <c r="D104" s="18">
        <v>0.41749999999999998</v>
      </c>
      <c r="E104" s="18">
        <v>-0.5198649999999998</v>
      </c>
      <c r="F104" s="18">
        <v>3.2675000000000001</v>
      </c>
      <c r="G104" s="18"/>
      <c r="H104" s="18"/>
      <c r="I104" s="18"/>
      <c r="J104" s="18"/>
      <c r="K104" s="18"/>
      <c r="L104" s="18"/>
      <c r="M104" s="29">
        <v>0.75250206938069086</v>
      </c>
    </row>
    <row r="105" spans="1:13" x14ac:dyDescent="0.25">
      <c r="A105" s="3">
        <v>1993</v>
      </c>
      <c r="B105" s="3">
        <v>49</v>
      </c>
      <c r="C105" s="18">
        <v>2.8620000000000001</v>
      </c>
      <c r="D105" s="18">
        <v>0.50300000000000011</v>
      </c>
      <c r="E105" s="18">
        <v>-0.44403579999999998</v>
      </c>
      <c r="F105" s="18">
        <v>3.3650000000000002</v>
      </c>
      <c r="G105" s="18"/>
      <c r="H105" s="18"/>
      <c r="I105" s="18"/>
      <c r="J105" s="18"/>
      <c r="K105" s="18"/>
      <c r="L105" s="18"/>
      <c r="M105" s="29">
        <v>0.751371252535878</v>
      </c>
    </row>
    <row r="106" spans="1:13" x14ac:dyDescent="0.25">
      <c r="A106" s="3">
        <v>1993</v>
      </c>
      <c r="B106" s="3">
        <v>50</v>
      </c>
      <c r="C106" s="18">
        <v>2.88</v>
      </c>
      <c r="D106" s="18">
        <v>0.52249999999999996</v>
      </c>
      <c r="E106" s="18">
        <v>-0.41148400000000018</v>
      </c>
      <c r="F106" s="18">
        <v>3.4024999999999999</v>
      </c>
      <c r="G106" s="18"/>
      <c r="H106" s="18"/>
      <c r="I106" s="18"/>
      <c r="J106" s="18"/>
      <c r="K106" s="18"/>
      <c r="L106" s="18"/>
      <c r="M106" s="29">
        <v>0.7551159102922298</v>
      </c>
    </row>
    <row r="107" spans="1:13" x14ac:dyDescent="0.25">
      <c r="A107" s="3">
        <v>1993</v>
      </c>
      <c r="B107" s="3">
        <v>51</v>
      </c>
      <c r="C107" s="18">
        <v>2.99</v>
      </c>
      <c r="D107" s="18">
        <v>0.4425</v>
      </c>
      <c r="E107" s="18">
        <v>-0.54928300000000041</v>
      </c>
      <c r="F107" s="18">
        <v>3.4325000000000001</v>
      </c>
      <c r="G107" s="18"/>
      <c r="H107" s="18"/>
      <c r="I107" s="18"/>
      <c r="J107" s="18"/>
      <c r="K107" s="18"/>
      <c r="L107" s="18"/>
      <c r="M107" s="29">
        <v>0.75091987684914019</v>
      </c>
    </row>
    <row r="108" spans="1:13" x14ac:dyDescent="0.25">
      <c r="A108" s="3">
        <v>1993</v>
      </c>
      <c r="B108" s="3">
        <v>52</v>
      </c>
      <c r="C108" s="18">
        <v>3.06</v>
      </c>
      <c r="D108" s="18">
        <v>0.4325</v>
      </c>
      <c r="E108" s="18">
        <v>-0.56506000000000034</v>
      </c>
      <c r="F108" s="18">
        <v>3.4925000000000002</v>
      </c>
      <c r="G108" s="18"/>
      <c r="H108" s="18"/>
      <c r="I108" s="18"/>
      <c r="J108" s="18"/>
      <c r="K108" s="18"/>
      <c r="L108" s="18"/>
      <c r="M108" s="29">
        <v>0.75414781297134237</v>
      </c>
    </row>
    <row r="109" spans="1:13" x14ac:dyDescent="0.25">
      <c r="A109" s="3">
        <v>1994</v>
      </c>
      <c r="B109" s="3">
        <v>1</v>
      </c>
      <c r="C109" s="18">
        <v>3.09</v>
      </c>
      <c r="D109" s="18">
        <v>0.50249999999999995</v>
      </c>
      <c r="E109" s="18">
        <v>-0.51287399999999961</v>
      </c>
      <c r="F109" s="18">
        <v>3.5924999999999998</v>
      </c>
      <c r="G109" s="18"/>
      <c r="H109" s="18"/>
      <c r="I109" s="18"/>
      <c r="J109" s="18"/>
      <c r="K109" s="18"/>
      <c r="L109" s="18"/>
      <c r="M109" s="29">
        <v>0.75267198554869785</v>
      </c>
    </row>
    <row r="110" spans="1:13" ht="13" thickBot="1" x14ac:dyDescent="0.3">
      <c r="A110" s="4">
        <v>1994</v>
      </c>
      <c r="B110" s="4">
        <v>2</v>
      </c>
      <c r="C110" s="19">
        <v>3.1</v>
      </c>
      <c r="D110" s="19">
        <v>0.48749999999999999</v>
      </c>
      <c r="E110" s="19">
        <v>-0.50791000000000031</v>
      </c>
      <c r="F110" s="19">
        <v>3.5874999999999999</v>
      </c>
      <c r="G110" s="19"/>
      <c r="H110" s="19"/>
      <c r="I110" s="19"/>
      <c r="J110" s="19"/>
      <c r="K110" s="19"/>
      <c r="L110" s="19"/>
      <c r="M110" s="30">
        <v>0.75694497010067374</v>
      </c>
    </row>
    <row r="111" spans="1:13" x14ac:dyDescent="0.25">
      <c r="A111" s="3">
        <v>1994</v>
      </c>
      <c r="B111" s="3">
        <v>3</v>
      </c>
      <c r="C111" s="18">
        <v>2.976</v>
      </c>
      <c r="D111" s="18">
        <v>0.64650000000000007</v>
      </c>
      <c r="E111" s="18">
        <v>-0.30909359999999975</v>
      </c>
      <c r="F111" s="18">
        <v>3.6225000000000001</v>
      </c>
      <c r="G111" s="18"/>
      <c r="H111" s="18"/>
      <c r="I111" s="18"/>
      <c r="J111" s="18"/>
      <c r="K111" s="18"/>
      <c r="L111" s="18"/>
      <c r="M111" s="29">
        <v>0.75694497010067374</v>
      </c>
    </row>
    <row r="112" spans="1:13" x14ac:dyDescent="0.25">
      <c r="A112" s="3">
        <v>1994</v>
      </c>
      <c r="B112" s="3">
        <v>4</v>
      </c>
      <c r="C112" s="18">
        <v>2.9</v>
      </c>
      <c r="D112" s="18">
        <v>0.65500000000000003</v>
      </c>
      <c r="E112" s="18">
        <v>-0.24458000000000002</v>
      </c>
      <c r="F112" s="18">
        <v>3.5550000000000002</v>
      </c>
      <c r="G112" s="18"/>
      <c r="H112" s="18"/>
      <c r="I112" s="18"/>
      <c r="J112" s="18"/>
      <c r="K112" s="18"/>
      <c r="L112" s="18"/>
      <c r="M112" s="29">
        <v>0.76324225309113114</v>
      </c>
    </row>
    <row r="113" spans="1:13" x14ac:dyDescent="0.25">
      <c r="A113" s="3">
        <v>1994</v>
      </c>
      <c r="B113" s="3">
        <v>5</v>
      </c>
      <c r="C113" s="18">
        <v>2.8839999999999999</v>
      </c>
      <c r="D113" s="18">
        <v>0.56850000000000023</v>
      </c>
      <c r="E113" s="18">
        <v>-0.33015440000000007</v>
      </c>
      <c r="F113" s="18">
        <v>3.4525000000000001</v>
      </c>
      <c r="G113" s="18"/>
      <c r="H113" s="18"/>
      <c r="I113" s="18"/>
      <c r="J113" s="18"/>
      <c r="K113" s="18"/>
      <c r="L113" s="18"/>
      <c r="M113" s="29">
        <v>0.76242756938090872</v>
      </c>
    </row>
    <row r="114" spans="1:13" x14ac:dyDescent="0.25">
      <c r="A114" s="3">
        <v>1994</v>
      </c>
      <c r="B114" s="3">
        <v>6</v>
      </c>
      <c r="C114" s="18">
        <v>2.9820000000000002</v>
      </c>
      <c r="D114" s="18">
        <v>0.48299999999999965</v>
      </c>
      <c r="E114" s="18">
        <v>-0.49330680000000005</v>
      </c>
      <c r="F114" s="18">
        <v>3.4649999999999999</v>
      </c>
      <c r="G114" s="18"/>
      <c r="H114" s="18"/>
      <c r="I114" s="18"/>
      <c r="J114" s="18"/>
      <c r="K114" s="18"/>
      <c r="L114" s="18"/>
      <c r="M114" s="29">
        <v>0.75335241826126265</v>
      </c>
    </row>
    <row r="115" spans="1:13" x14ac:dyDescent="0.25">
      <c r="A115" s="3">
        <v>1994</v>
      </c>
      <c r="B115" s="3">
        <v>7</v>
      </c>
      <c r="C115" s="18">
        <v>2.8820000000000001</v>
      </c>
      <c r="D115" s="18">
        <v>0.69799999999999995</v>
      </c>
      <c r="E115" s="18">
        <v>-0.28649119999999995</v>
      </c>
      <c r="F115" s="18">
        <v>3.58</v>
      </c>
      <c r="G115" s="18"/>
      <c r="H115" s="18"/>
      <c r="I115" s="18"/>
      <c r="J115" s="18"/>
      <c r="K115" s="18"/>
      <c r="L115" s="18"/>
      <c r="M115" s="29">
        <v>0.74537865235539658</v>
      </c>
    </row>
    <row r="116" spans="1:13" x14ac:dyDescent="0.25">
      <c r="A116" s="3">
        <v>1994</v>
      </c>
      <c r="B116" s="3">
        <v>8</v>
      </c>
      <c r="C116" s="18">
        <v>2.8420000000000001</v>
      </c>
      <c r="D116" s="18">
        <v>0.74049999999999994</v>
      </c>
      <c r="E116" s="18">
        <v>-0.22663260000000029</v>
      </c>
      <c r="F116" s="18">
        <v>3.5825</v>
      </c>
      <c r="G116" s="18"/>
      <c r="H116" s="18"/>
      <c r="I116" s="18"/>
      <c r="J116" s="18"/>
      <c r="K116" s="18"/>
      <c r="L116" s="18"/>
      <c r="M116" s="29">
        <v>0.74610161904051331</v>
      </c>
    </row>
    <row r="117" spans="1:13" x14ac:dyDescent="0.25">
      <c r="A117" s="3">
        <v>1994</v>
      </c>
      <c r="B117" s="3">
        <v>9</v>
      </c>
      <c r="C117" s="18">
        <v>2.782</v>
      </c>
      <c r="D117" s="18">
        <v>0.80549999999999988</v>
      </c>
      <c r="E117" s="18">
        <v>-0.16013220000000006</v>
      </c>
      <c r="F117" s="18">
        <v>3.5874999999999999</v>
      </c>
      <c r="G117" s="18"/>
      <c r="H117" s="18"/>
      <c r="I117" s="18"/>
      <c r="J117" s="18"/>
      <c r="K117" s="18"/>
      <c r="L117" s="18"/>
      <c r="M117" s="29">
        <v>0.74233538712790437</v>
      </c>
    </row>
    <row r="118" spans="1:13" x14ac:dyDescent="0.25">
      <c r="A118" s="3">
        <v>1994</v>
      </c>
      <c r="B118" s="3">
        <v>10</v>
      </c>
      <c r="C118" s="18">
        <v>2.75</v>
      </c>
      <c r="D118" s="18">
        <v>0.79749999999999999</v>
      </c>
      <c r="E118" s="18">
        <v>-0.18122500000000041</v>
      </c>
      <c r="F118" s="18">
        <v>3.5474999999999999</v>
      </c>
      <c r="G118" s="18"/>
      <c r="H118" s="18"/>
      <c r="I118" s="18"/>
      <c r="J118" s="18"/>
      <c r="K118" s="18"/>
      <c r="L118" s="18"/>
      <c r="M118" s="29">
        <v>0.7375175160410059</v>
      </c>
    </row>
    <row r="119" spans="1:13" x14ac:dyDescent="0.25">
      <c r="A119" s="3">
        <v>1994</v>
      </c>
      <c r="B119" s="3">
        <v>11</v>
      </c>
      <c r="C119" s="18">
        <v>2.81</v>
      </c>
      <c r="D119" s="18">
        <v>0.76</v>
      </c>
      <c r="E119" s="18">
        <v>-0.24485599999999996</v>
      </c>
      <c r="F119" s="18">
        <v>3.57</v>
      </c>
      <c r="G119" s="18"/>
      <c r="H119" s="18"/>
      <c r="I119" s="18"/>
      <c r="J119" s="18"/>
      <c r="K119" s="18"/>
      <c r="L119" s="18"/>
      <c r="M119" s="29">
        <v>0.73659398939304654</v>
      </c>
    </row>
    <row r="120" spans="1:13" x14ac:dyDescent="0.25">
      <c r="A120" s="3">
        <v>1994</v>
      </c>
      <c r="B120" s="3">
        <v>12</v>
      </c>
      <c r="C120" s="18">
        <v>2.8319999999999999</v>
      </c>
      <c r="D120" s="18">
        <v>0.77550000000000008</v>
      </c>
      <c r="E120" s="18">
        <v>-0.26072879999999943</v>
      </c>
      <c r="F120" s="18">
        <v>3.6074999999999999</v>
      </c>
      <c r="G120" s="18"/>
      <c r="H120" s="18"/>
      <c r="I120" s="18"/>
      <c r="J120" s="18"/>
      <c r="K120" s="18"/>
      <c r="L120" s="18"/>
      <c r="M120" s="29">
        <v>0.73211801742440885</v>
      </c>
    </row>
    <row r="121" spans="1:13" x14ac:dyDescent="0.25">
      <c r="A121" s="3">
        <v>1994</v>
      </c>
      <c r="B121" s="3">
        <v>13</v>
      </c>
      <c r="C121" s="18">
        <v>2.746</v>
      </c>
      <c r="D121" s="18">
        <v>0.89400000000000013</v>
      </c>
      <c r="E121" s="18">
        <v>-0.12915959999999993</v>
      </c>
      <c r="F121" s="18">
        <v>3.64</v>
      </c>
      <c r="G121" s="18"/>
      <c r="H121" s="18"/>
      <c r="I121" s="18"/>
      <c r="J121" s="18"/>
      <c r="K121" s="18"/>
      <c r="L121" s="18"/>
      <c r="M121" s="29">
        <v>0.72854436835203262</v>
      </c>
    </row>
    <row r="122" spans="1:13" x14ac:dyDescent="0.25">
      <c r="A122" s="3">
        <v>1994</v>
      </c>
      <c r="B122" s="3">
        <v>14</v>
      </c>
      <c r="C122" s="18">
        <v>2.74</v>
      </c>
      <c r="D122" s="18">
        <v>0.755</v>
      </c>
      <c r="E122" s="18">
        <v>-0.29633799999999999</v>
      </c>
      <c r="F122" s="18">
        <v>3.4950000000000001</v>
      </c>
      <c r="G122" s="18"/>
      <c r="H122" s="18"/>
      <c r="I122" s="18"/>
      <c r="J122" s="18"/>
      <c r="K122" s="18"/>
      <c r="L122" s="18"/>
      <c r="M122" s="29">
        <v>0.72270000722700012</v>
      </c>
    </row>
    <row r="123" spans="1:13" x14ac:dyDescent="0.25">
      <c r="A123" s="3">
        <v>1994</v>
      </c>
      <c r="B123" s="3">
        <v>15</v>
      </c>
      <c r="C123" s="18">
        <v>2.65</v>
      </c>
      <c r="D123" s="18">
        <v>0.8175</v>
      </c>
      <c r="E123" s="18">
        <v>-0.20566500000000021</v>
      </c>
      <c r="F123" s="18">
        <v>3.4674999999999998</v>
      </c>
      <c r="G123" s="18"/>
      <c r="H123" s="18"/>
      <c r="I123" s="18"/>
      <c r="J123" s="18"/>
      <c r="K123" s="18"/>
      <c r="L123" s="18"/>
      <c r="M123" s="29">
        <v>0.72144866892720583</v>
      </c>
    </row>
    <row r="124" spans="1:13" x14ac:dyDescent="0.25">
      <c r="A124" s="3">
        <v>1994</v>
      </c>
      <c r="B124" s="3">
        <v>16</v>
      </c>
      <c r="C124" s="18">
        <v>2.59</v>
      </c>
      <c r="D124" s="18">
        <v>0.82750000000000001</v>
      </c>
      <c r="E124" s="18">
        <v>-0.15540499999999957</v>
      </c>
      <c r="F124" s="18">
        <v>3.4175</v>
      </c>
      <c r="G124" s="18"/>
      <c r="H124" s="18"/>
      <c r="I124" s="18"/>
      <c r="J124" s="18"/>
      <c r="K124" s="18"/>
      <c r="L124" s="18"/>
      <c r="M124" s="29">
        <v>0.72490032620514677</v>
      </c>
    </row>
    <row r="125" spans="1:13" x14ac:dyDescent="0.25">
      <c r="A125" s="3">
        <v>1994</v>
      </c>
      <c r="B125" s="3">
        <v>17</v>
      </c>
      <c r="C125" s="18">
        <v>2.69</v>
      </c>
      <c r="D125" s="18">
        <v>0.72</v>
      </c>
      <c r="E125" s="18">
        <v>-0.30435199999999973</v>
      </c>
      <c r="F125" s="18">
        <v>3.41</v>
      </c>
      <c r="G125" s="18"/>
      <c r="H125" s="18"/>
      <c r="I125" s="18"/>
      <c r="J125" s="18"/>
      <c r="K125" s="18"/>
      <c r="L125" s="18"/>
      <c r="M125" s="29">
        <v>0.72421784472769413</v>
      </c>
    </row>
    <row r="126" spans="1:13" x14ac:dyDescent="0.25">
      <c r="A126" s="3">
        <v>1994</v>
      </c>
      <c r="B126" s="3">
        <v>18</v>
      </c>
      <c r="C126" s="18">
        <v>2.59</v>
      </c>
      <c r="D126" s="18">
        <v>0.97750000000000004</v>
      </c>
      <c r="E126" s="18">
        <v>-7.4770000000001779E-3</v>
      </c>
      <c r="F126" s="18">
        <v>3.5674999999999999</v>
      </c>
      <c r="G126" s="18"/>
      <c r="H126" s="18"/>
      <c r="I126" s="18"/>
      <c r="J126" s="18"/>
      <c r="K126" s="18"/>
      <c r="L126" s="18"/>
      <c r="M126" s="29">
        <v>0.72448018546692738</v>
      </c>
    </row>
    <row r="127" spans="1:13" x14ac:dyDescent="0.25">
      <c r="A127" s="3">
        <v>1994</v>
      </c>
      <c r="B127" s="3">
        <v>19</v>
      </c>
      <c r="C127" s="18">
        <v>2.6019999999999999</v>
      </c>
      <c r="D127" s="18">
        <v>0.81800000000000006</v>
      </c>
      <c r="E127" s="18">
        <v>-0.18220880000000017</v>
      </c>
      <c r="F127" s="18">
        <v>3.42</v>
      </c>
      <c r="G127" s="18"/>
      <c r="H127" s="18"/>
      <c r="I127" s="18"/>
      <c r="J127" s="18"/>
      <c r="K127" s="18"/>
      <c r="L127" s="18"/>
      <c r="M127" s="29">
        <v>0.72233458537994799</v>
      </c>
    </row>
    <row r="128" spans="1:13" x14ac:dyDescent="0.25">
      <c r="A128" s="3">
        <v>1994</v>
      </c>
      <c r="B128" s="3">
        <v>20</v>
      </c>
      <c r="C128" s="18">
        <v>2.6859999999999999</v>
      </c>
      <c r="D128" s="18">
        <v>0.86149999999999993</v>
      </c>
      <c r="E128" s="18">
        <v>-0.16052300000000042</v>
      </c>
      <c r="F128" s="18">
        <v>3.5474999999999999</v>
      </c>
      <c r="G128" s="18"/>
      <c r="H128" s="18"/>
      <c r="I128" s="18"/>
      <c r="J128" s="18"/>
      <c r="K128" s="18"/>
      <c r="L128" s="18"/>
      <c r="M128" s="29">
        <v>0.72437522636725826</v>
      </c>
    </row>
    <row r="129" spans="1:13" x14ac:dyDescent="0.25">
      <c r="A129" s="3">
        <v>1994</v>
      </c>
      <c r="B129" s="3">
        <v>21</v>
      </c>
      <c r="C129" s="18">
        <v>2.6659999999999999</v>
      </c>
      <c r="D129" s="18">
        <v>0.98649999999999993</v>
      </c>
      <c r="E129" s="18">
        <v>-1.0317399999999921E-2</v>
      </c>
      <c r="F129" s="18">
        <v>3.6524999999999999</v>
      </c>
      <c r="G129" s="18"/>
      <c r="H129" s="18"/>
      <c r="I129" s="18"/>
      <c r="J129" s="18"/>
      <c r="K129" s="18"/>
      <c r="L129" s="18"/>
      <c r="M129" s="29">
        <v>0.72785501128175267</v>
      </c>
    </row>
    <row r="130" spans="1:13" x14ac:dyDescent="0.25">
      <c r="A130" s="3">
        <v>1994</v>
      </c>
      <c r="B130" s="3">
        <v>22</v>
      </c>
      <c r="C130" s="18">
        <v>2.734</v>
      </c>
      <c r="D130" s="18">
        <v>0.85849999999999982</v>
      </c>
      <c r="E130" s="18">
        <v>-0.19627719999999993</v>
      </c>
      <c r="F130" s="18">
        <v>3.5924999999999998</v>
      </c>
      <c r="G130" s="18"/>
      <c r="H130" s="18"/>
      <c r="I130" s="18"/>
      <c r="J130" s="18"/>
      <c r="K130" s="18"/>
      <c r="L130" s="18"/>
      <c r="M130" s="29">
        <v>0.72160484918458656</v>
      </c>
    </row>
    <row r="131" spans="1:13" x14ac:dyDescent="0.25">
      <c r="A131" s="3">
        <v>1994</v>
      </c>
      <c r="B131" s="3">
        <v>23</v>
      </c>
      <c r="C131" s="18">
        <v>2.7320000000000002</v>
      </c>
      <c r="D131" s="18">
        <v>0.87299999999999978</v>
      </c>
      <c r="E131" s="18">
        <v>-0.17827360000000025</v>
      </c>
      <c r="F131" s="18">
        <v>3.605</v>
      </c>
      <c r="G131" s="18"/>
      <c r="H131" s="18"/>
      <c r="I131" s="18"/>
      <c r="J131" s="18"/>
      <c r="K131" s="18"/>
      <c r="L131" s="18"/>
      <c r="M131" s="29">
        <v>0.72212593876372033</v>
      </c>
    </row>
    <row r="132" spans="1:13" x14ac:dyDescent="0.25">
      <c r="A132" s="3">
        <v>1994</v>
      </c>
      <c r="B132" s="3">
        <v>24</v>
      </c>
      <c r="C132" s="18">
        <v>2.8319999999999999</v>
      </c>
      <c r="D132" s="18">
        <v>0.86549999999999994</v>
      </c>
      <c r="E132" s="18">
        <v>-0.19338479999999958</v>
      </c>
      <c r="F132" s="18">
        <v>3.6974999999999998</v>
      </c>
      <c r="G132" s="18"/>
      <c r="H132" s="18"/>
      <c r="I132" s="18"/>
      <c r="J132" s="18"/>
      <c r="K132" s="18"/>
      <c r="L132" s="18"/>
      <c r="M132" s="29">
        <v>0.72785501128175267</v>
      </c>
    </row>
    <row r="133" spans="1:13" x14ac:dyDescent="0.25">
      <c r="A133" s="3">
        <v>1994</v>
      </c>
      <c r="B133" s="3">
        <v>25</v>
      </c>
      <c r="C133" s="18">
        <v>2.5539999999999998</v>
      </c>
      <c r="D133" s="18">
        <v>1.1585000000000001</v>
      </c>
      <c r="E133" s="18">
        <v>0.15707660000000034</v>
      </c>
      <c r="F133" s="18">
        <v>3.7124999999999999</v>
      </c>
      <c r="G133" s="18"/>
      <c r="H133" s="18"/>
      <c r="I133" s="18"/>
      <c r="J133" s="18"/>
      <c r="K133" s="18"/>
      <c r="L133" s="18"/>
      <c r="M133" s="29">
        <v>0.7183391997701315</v>
      </c>
    </row>
    <row r="134" spans="1:13" x14ac:dyDescent="0.25">
      <c r="A134" s="3">
        <v>1994</v>
      </c>
      <c r="B134" s="3">
        <v>26</v>
      </c>
      <c r="C134" s="18">
        <v>2.48</v>
      </c>
      <c r="D134" s="18">
        <v>0.9</v>
      </c>
      <c r="E134" s="18">
        <v>-5.4800000000000182E-2</v>
      </c>
      <c r="F134" s="18">
        <v>3.38</v>
      </c>
      <c r="G134" s="18"/>
      <c r="H134" s="18"/>
      <c r="I134" s="18"/>
      <c r="J134" s="18"/>
      <c r="K134" s="18"/>
      <c r="L134" s="18"/>
      <c r="M134" s="29">
        <v>0.72202166064981954</v>
      </c>
    </row>
    <row r="135" spans="1:13" x14ac:dyDescent="0.25">
      <c r="A135" s="3">
        <v>1994</v>
      </c>
      <c r="B135" s="3">
        <v>27</v>
      </c>
      <c r="C135" s="18">
        <v>2.4140000000000001</v>
      </c>
      <c r="D135" s="18">
        <v>0.9335</v>
      </c>
      <c r="E135" s="18">
        <v>1.0627799999999521E-2</v>
      </c>
      <c r="F135" s="18">
        <v>3.3475000000000001</v>
      </c>
      <c r="G135" s="18"/>
      <c r="H135" s="18"/>
      <c r="I135" s="18"/>
      <c r="J135" s="18"/>
      <c r="K135" s="18"/>
      <c r="L135" s="18"/>
      <c r="M135" s="29">
        <v>0.72343196122404685</v>
      </c>
    </row>
    <row r="136" spans="1:13" x14ac:dyDescent="0.25">
      <c r="A136" s="3">
        <v>1994</v>
      </c>
      <c r="B136" s="3">
        <v>28</v>
      </c>
      <c r="C136" s="18">
        <v>2.3660000000000001</v>
      </c>
      <c r="D136" s="18">
        <v>0.8214999999999999</v>
      </c>
      <c r="E136" s="18">
        <v>-9.7217800000000576E-2</v>
      </c>
      <c r="F136" s="18">
        <v>3.1875</v>
      </c>
      <c r="G136" s="18"/>
      <c r="H136" s="18"/>
      <c r="I136" s="18"/>
      <c r="J136" s="18"/>
      <c r="K136" s="18"/>
      <c r="L136" s="18"/>
      <c r="M136" s="29">
        <v>0.7203054094936252</v>
      </c>
    </row>
    <row r="137" spans="1:13" x14ac:dyDescent="0.25">
      <c r="A137" s="3">
        <v>1994</v>
      </c>
      <c r="B137" s="3">
        <v>29</v>
      </c>
      <c r="C137" s="18">
        <v>2.1520000000000001</v>
      </c>
      <c r="D137" s="18">
        <v>0.97549999999999981</v>
      </c>
      <c r="E137" s="18">
        <v>0.15386640000000007</v>
      </c>
      <c r="F137" s="18">
        <v>3.1274999999999999</v>
      </c>
      <c r="G137" s="18"/>
      <c r="H137" s="18"/>
      <c r="I137" s="18"/>
      <c r="J137" s="18"/>
      <c r="K137" s="18"/>
      <c r="L137" s="18"/>
      <c r="M137" s="29">
        <v>0.72369373281227389</v>
      </c>
    </row>
    <row r="138" spans="1:13" x14ac:dyDescent="0.25">
      <c r="A138" s="3">
        <v>1994</v>
      </c>
      <c r="B138" s="3">
        <v>30</v>
      </c>
      <c r="C138" s="18">
        <v>2.1859999999999999</v>
      </c>
      <c r="D138" s="18">
        <v>0.83400000000000007</v>
      </c>
      <c r="E138" s="18">
        <v>7.0361999999999369E-3</v>
      </c>
      <c r="F138" s="18">
        <v>3.02</v>
      </c>
      <c r="G138" s="18"/>
      <c r="H138" s="18"/>
      <c r="I138" s="18"/>
      <c r="J138" s="18"/>
      <c r="K138" s="18"/>
      <c r="L138" s="18"/>
      <c r="M138" s="29">
        <v>0.72553145178843503</v>
      </c>
    </row>
    <row r="139" spans="1:13" x14ac:dyDescent="0.25">
      <c r="A139" s="3">
        <v>1994</v>
      </c>
      <c r="B139" s="3">
        <v>31</v>
      </c>
      <c r="C139" s="18">
        <v>2.1720000000000002</v>
      </c>
      <c r="D139" s="18">
        <v>0.83049999999999979</v>
      </c>
      <c r="E139" s="18">
        <v>4.053999999999558E-3</v>
      </c>
      <c r="F139" s="18">
        <v>3.0024999999999999</v>
      </c>
      <c r="G139" s="18"/>
      <c r="H139" s="18"/>
      <c r="I139" s="18"/>
      <c r="J139" s="18"/>
      <c r="K139" s="18"/>
      <c r="L139" s="18"/>
      <c r="M139" s="29">
        <v>0.72437522636725826</v>
      </c>
    </row>
    <row r="140" spans="1:13" x14ac:dyDescent="0.25">
      <c r="A140" s="3">
        <v>1994</v>
      </c>
      <c r="B140" s="3">
        <v>32</v>
      </c>
      <c r="C140" s="18">
        <v>2.1739999999999999</v>
      </c>
      <c r="D140" s="18">
        <v>0.79850000000000021</v>
      </c>
      <c r="E140" s="18">
        <v>-4.1968400000000017E-2</v>
      </c>
      <c r="F140" s="18">
        <v>2.9725000000000001</v>
      </c>
      <c r="G140" s="18"/>
      <c r="H140" s="18"/>
      <c r="I140" s="18"/>
      <c r="J140" s="18"/>
      <c r="K140" s="18"/>
      <c r="L140" s="18"/>
      <c r="M140" s="29">
        <v>0.72118851867878264</v>
      </c>
    </row>
    <row r="141" spans="1:13" x14ac:dyDescent="0.25">
      <c r="A141" s="3">
        <v>1994</v>
      </c>
      <c r="B141" s="3">
        <v>33</v>
      </c>
      <c r="C141" s="18">
        <v>2.21</v>
      </c>
      <c r="D141" s="18">
        <v>0.74</v>
      </c>
      <c r="E141" s="18">
        <v>-9.4716999999999718E-2</v>
      </c>
      <c r="F141" s="18">
        <v>2.95</v>
      </c>
      <c r="G141" s="18"/>
      <c r="H141" s="18"/>
      <c r="I141" s="18"/>
      <c r="J141" s="18"/>
      <c r="K141" s="18"/>
      <c r="L141" s="18"/>
      <c r="M141" s="29">
        <v>0.72584742687087178</v>
      </c>
    </row>
    <row r="142" spans="1:13" x14ac:dyDescent="0.25">
      <c r="A142" s="3">
        <v>1994</v>
      </c>
      <c r="B142" s="3">
        <v>34</v>
      </c>
      <c r="C142" s="18">
        <v>2.2040000000000002</v>
      </c>
      <c r="D142" s="18">
        <v>0.78600000000000003</v>
      </c>
      <c r="E142" s="18">
        <v>-4.9316000000000138E-2</v>
      </c>
      <c r="F142" s="18">
        <v>2.99</v>
      </c>
      <c r="G142" s="18"/>
      <c r="H142" s="18"/>
      <c r="I142" s="18"/>
      <c r="J142" s="18"/>
      <c r="K142" s="18"/>
      <c r="L142" s="18"/>
      <c r="M142" s="29">
        <v>0.72516316171138506</v>
      </c>
    </row>
    <row r="143" spans="1:13" x14ac:dyDescent="0.25">
      <c r="A143" s="3">
        <v>1994</v>
      </c>
      <c r="B143" s="3">
        <v>35</v>
      </c>
      <c r="C143" s="18">
        <v>2.226</v>
      </c>
      <c r="D143" s="18">
        <v>0.78900000000000015</v>
      </c>
      <c r="E143" s="18">
        <v>-3.9739799999999992E-2</v>
      </c>
      <c r="F143" s="18">
        <v>3.0150000000000001</v>
      </c>
      <c r="G143" s="18"/>
      <c r="H143" s="18"/>
      <c r="I143" s="18"/>
      <c r="J143" s="18"/>
      <c r="K143" s="18"/>
      <c r="L143" s="18"/>
      <c r="M143" s="29">
        <v>0.72870363623114476</v>
      </c>
    </row>
    <row r="144" spans="1:13" x14ac:dyDescent="0.25">
      <c r="A144" s="3">
        <v>1994</v>
      </c>
      <c r="B144" s="3">
        <v>36</v>
      </c>
      <c r="C144" s="18">
        <v>2.23</v>
      </c>
      <c r="D144" s="18">
        <v>0.86250000000000004</v>
      </c>
      <c r="E144" s="18">
        <v>4.1859999999999786E-2</v>
      </c>
      <c r="F144" s="18">
        <v>3.0924999999999998</v>
      </c>
      <c r="G144" s="18"/>
      <c r="H144" s="18"/>
      <c r="I144" s="18"/>
      <c r="J144" s="18"/>
      <c r="K144" s="18"/>
      <c r="L144" s="18"/>
      <c r="M144" s="29">
        <v>0.73099415204678353</v>
      </c>
    </row>
    <row r="145" spans="1:13" x14ac:dyDescent="0.25">
      <c r="A145" s="3">
        <v>1994</v>
      </c>
      <c r="B145" s="3">
        <v>37</v>
      </c>
      <c r="C145" s="18">
        <v>2.1659999999999999</v>
      </c>
      <c r="D145" s="18">
        <v>0.92649999999999988</v>
      </c>
      <c r="E145" s="18">
        <v>0.12334719999999999</v>
      </c>
      <c r="F145" s="18">
        <v>3.0924999999999998</v>
      </c>
      <c r="G145" s="18"/>
      <c r="H145" s="18"/>
      <c r="I145" s="18"/>
      <c r="J145" s="18"/>
      <c r="K145" s="18"/>
      <c r="L145" s="18"/>
      <c r="M145" s="29">
        <v>0.7295010213014298</v>
      </c>
    </row>
    <row r="146" spans="1:13" x14ac:dyDescent="0.25">
      <c r="A146" s="3">
        <v>1994</v>
      </c>
      <c r="B146" s="3">
        <v>38</v>
      </c>
      <c r="C146" s="18">
        <v>2.17</v>
      </c>
      <c r="D146" s="18">
        <v>0.87749999999999995</v>
      </c>
      <c r="E146" s="18">
        <v>0.10975400000000013</v>
      </c>
      <c r="F146" s="18">
        <v>3.0474999999999999</v>
      </c>
      <c r="G146" s="18"/>
      <c r="H146" s="18"/>
      <c r="I146" s="18"/>
      <c r="J146" s="18"/>
      <c r="K146" s="18"/>
      <c r="L146" s="18"/>
      <c r="M146" s="29">
        <v>0.73866154527995276</v>
      </c>
    </row>
    <row r="147" spans="1:13" x14ac:dyDescent="0.25">
      <c r="A147" s="3">
        <v>1994</v>
      </c>
      <c r="B147" s="3">
        <v>39</v>
      </c>
      <c r="C147" s="18">
        <v>2.1560000000000001</v>
      </c>
      <c r="D147" s="18">
        <v>0.91149999999999975</v>
      </c>
      <c r="E147" s="18">
        <v>0.17199199999999992</v>
      </c>
      <c r="F147" s="18">
        <v>3.0674999999999999</v>
      </c>
      <c r="G147" s="18"/>
      <c r="H147" s="18"/>
      <c r="I147" s="18"/>
      <c r="J147" s="18"/>
      <c r="K147" s="18"/>
      <c r="L147" s="18"/>
      <c r="M147" s="29">
        <v>0.74460163812360391</v>
      </c>
    </row>
    <row r="148" spans="1:13" x14ac:dyDescent="0.25">
      <c r="A148" s="3">
        <v>1994</v>
      </c>
      <c r="B148" s="3">
        <v>40</v>
      </c>
      <c r="C148" s="18">
        <v>2.1419999999999999</v>
      </c>
      <c r="D148" s="18">
        <v>0.83300000000000018</v>
      </c>
      <c r="E148" s="18">
        <v>0.10000760000000009</v>
      </c>
      <c r="F148" s="18">
        <v>2.9750000000000001</v>
      </c>
      <c r="G148" s="18"/>
      <c r="H148" s="18"/>
      <c r="I148" s="18"/>
      <c r="J148" s="18"/>
      <c r="K148" s="18"/>
      <c r="L148" s="18"/>
      <c r="M148" s="29">
        <v>0.74504544777231407</v>
      </c>
    </row>
    <row r="149" spans="1:13" x14ac:dyDescent="0.25">
      <c r="A149" s="3">
        <v>1994</v>
      </c>
      <c r="B149" s="3">
        <v>41</v>
      </c>
      <c r="C149" s="18">
        <v>2.1739999999999999</v>
      </c>
      <c r="D149" s="18">
        <v>0.56349999999999989</v>
      </c>
      <c r="E149" s="18">
        <v>-0.19196499999999972</v>
      </c>
      <c r="F149" s="18">
        <v>2.7374999999999998</v>
      </c>
      <c r="G149" s="18"/>
      <c r="H149" s="18"/>
      <c r="I149" s="18"/>
      <c r="J149" s="18"/>
      <c r="K149" s="18"/>
      <c r="L149" s="18"/>
      <c r="M149" s="29">
        <v>0.7421150278293136</v>
      </c>
    </row>
    <row r="150" spans="1:13" x14ac:dyDescent="0.25">
      <c r="A150" s="3">
        <v>1994</v>
      </c>
      <c r="B150" s="3">
        <v>42</v>
      </c>
      <c r="C150" s="18">
        <v>2.1459999999999999</v>
      </c>
      <c r="D150" s="18">
        <v>0.61900000000000022</v>
      </c>
      <c r="E150" s="18">
        <v>-0.14004019999999961</v>
      </c>
      <c r="F150" s="18">
        <v>2.7650000000000001</v>
      </c>
      <c r="G150" s="18"/>
      <c r="H150" s="18"/>
      <c r="I150" s="18"/>
      <c r="J150" s="18"/>
      <c r="K150" s="18"/>
      <c r="L150" s="18"/>
      <c r="M150" s="29">
        <v>0.73871611139838966</v>
      </c>
    </row>
    <row r="151" spans="1:13" x14ac:dyDescent="0.25">
      <c r="A151" s="3">
        <v>1994</v>
      </c>
      <c r="B151" s="3">
        <v>43</v>
      </c>
      <c r="C151" s="18">
        <v>2.1659999999999999</v>
      </c>
      <c r="D151" s="18">
        <v>0.53149999999999986</v>
      </c>
      <c r="E151" s="18">
        <v>-0.23548060000000026</v>
      </c>
      <c r="F151" s="18">
        <v>2.6974999999999998</v>
      </c>
      <c r="G151" s="18"/>
      <c r="H151" s="18"/>
      <c r="I151" s="18"/>
      <c r="J151" s="18"/>
      <c r="K151" s="18"/>
      <c r="L151" s="18"/>
      <c r="M151" s="29">
        <v>0.73849789528099841</v>
      </c>
    </row>
    <row r="152" spans="1:13" x14ac:dyDescent="0.25">
      <c r="A152" s="3">
        <v>1994</v>
      </c>
      <c r="B152" s="3">
        <v>44</v>
      </c>
      <c r="C152" s="18">
        <v>2.1560000000000001</v>
      </c>
      <c r="D152" s="18">
        <v>0.6014999999999997</v>
      </c>
      <c r="E152" s="18">
        <v>-0.15029720000000024</v>
      </c>
      <c r="F152" s="18">
        <v>2.7574999999999998</v>
      </c>
      <c r="G152" s="18"/>
      <c r="H152" s="18"/>
      <c r="I152" s="18"/>
      <c r="J152" s="18"/>
      <c r="K152" s="18"/>
      <c r="L152" s="18"/>
      <c r="M152" s="29">
        <v>0.74145473418847774</v>
      </c>
    </row>
    <row r="153" spans="1:13" x14ac:dyDescent="0.25">
      <c r="A153" s="3">
        <v>1994</v>
      </c>
      <c r="B153" s="3">
        <v>45</v>
      </c>
      <c r="C153" s="18">
        <v>2.1739999999999999</v>
      </c>
      <c r="D153" s="18">
        <v>0.51600000000000001</v>
      </c>
      <c r="E153" s="18">
        <v>-0.26011799999999985</v>
      </c>
      <c r="F153" s="18">
        <v>2.69</v>
      </c>
      <c r="G153" s="18"/>
      <c r="H153" s="18"/>
      <c r="I153" s="18"/>
      <c r="J153" s="18"/>
      <c r="K153" s="18"/>
      <c r="L153" s="18"/>
      <c r="M153" s="29">
        <v>0.73691967575534267</v>
      </c>
    </row>
    <row r="154" spans="1:13" x14ac:dyDescent="0.25">
      <c r="A154" s="3">
        <v>1994</v>
      </c>
      <c r="B154" s="3">
        <v>46</v>
      </c>
      <c r="C154" s="18">
        <v>2.1720000000000002</v>
      </c>
      <c r="D154" s="18">
        <v>0.52299999999999969</v>
      </c>
      <c r="E154" s="18">
        <v>-0.2556620000000005</v>
      </c>
      <c r="F154" s="18">
        <v>2.6949999999999998</v>
      </c>
      <c r="G154" s="18"/>
      <c r="H154" s="18"/>
      <c r="I154" s="18"/>
      <c r="J154" s="18"/>
      <c r="K154" s="18"/>
      <c r="L154" s="18"/>
      <c r="M154" s="29">
        <v>0.73610599926389397</v>
      </c>
    </row>
    <row r="155" spans="1:13" x14ac:dyDescent="0.25">
      <c r="A155" s="3">
        <v>1994</v>
      </c>
      <c r="B155" s="3">
        <v>47</v>
      </c>
      <c r="C155" s="18">
        <v>2.1219999999999999</v>
      </c>
      <c r="D155" s="18">
        <v>0.5405000000000002</v>
      </c>
      <c r="E155" s="18">
        <v>-0.23445439999999973</v>
      </c>
      <c r="F155" s="18">
        <v>2.6625000000000001</v>
      </c>
      <c r="G155" s="18"/>
      <c r="H155" s="18"/>
      <c r="I155" s="18"/>
      <c r="J155" s="18"/>
      <c r="K155" s="18"/>
      <c r="L155" s="18"/>
      <c r="M155" s="29">
        <v>0.73249340755933201</v>
      </c>
    </row>
    <row r="156" spans="1:13" x14ac:dyDescent="0.25">
      <c r="A156" s="3">
        <v>1994</v>
      </c>
      <c r="B156" s="3">
        <v>48</v>
      </c>
      <c r="C156" s="18">
        <v>2.1539999999999999</v>
      </c>
      <c r="D156" s="18">
        <v>0.45350000000000001</v>
      </c>
      <c r="E156" s="18">
        <v>-0.35274220000000023</v>
      </c>
      <c r="F156" s="18">
        <v>2.6074999999999999</v>
      </c>
      <c r="G156" s="18"/>
      <c r="H156" s="18"/>
      <c r="I156" s="18"/>
      <c r="J156" s="18"/>
      <c r="K156" s="18"/>
      <c r="L156" s="18"/>
      <c r="M156" s="29">
        <v>0.72764316379247618</v>
      </c>
    </row>
    <row r="157" spans="1:13" x14ac:dyDescent="0.25">
      <c r="A157" s="3">
        <v>1994</v>
      </c>
      <c r="B157" s="3">
        <v>49</v>
      </c>
      <c r="C157" s="18">
        <v>2.1859999999999999</v>
      </c>
      <c r="D157" s="18">
        <v>0.49400000000000022</v>
      </c>
      <c r="E157" s="18">
        <v>-0.32596859999999994</v>
      </c>
      <c r="F157" s="18">
        <v>2.68</v>
      </c>
      <c r="G157" s="18"/>
      <c r="H157" s="18"/>
      <c r="I157" s="18"/>
      <c r="J157" s="18"/>
      <c r="K157" s="18"/>
      <c r="L157" s="18"/>
      <c r="M157" s="29">
        <v>0.72721983855719585</v>
      </c>
    </row>
    <row r="158" spans="1:13" x14ac:dyDescent="0.25">
      <c r="A158" s="3">
        <v>1994</v>
      </c>
      <c r="B158" s="3">
        <v>50</v>
      </c>
      <c r="C158" s="18">
        <v>2.1819999999999999</v>
      </c>
      <c r="D158" s="18">
        <v>0.53299999999999992</v>
      </c>
      <c r="E158" s="18">
        <v>-0.30314240000000003</v>
      </c>
      <c r="F158" s="18">
        <v>2.7149999999999999</v>
      </c>
      <c r="G158" s="18"/>
      <c r="H158" s="18"/>
      <c r="I158" s="18"/>
      <c r="J158" s="18"/>
      <c r="K158" s="18"/>
      <c r="L158" s="18"/>
      <c r="M158" s="29">
        <v>0.72296124927703875</v>
      </c>
    </row>
    <row r="159" spans="1:13" x14ac:dyDescent="0.25">
      <c r="A159" s="3">
        <v>1994</v>
      </c>
      <c r="B159" s="3">
        <v>51</v>
      </c>
      <c r="C159" s="18">
        <v>2.3119999999999998</v>
      </c>
      <c r="D159" s="18">
        <v>0.35550000000000015</v>
      </c>
      <c r="E159" s="18">
        <v>-0.53924399999999961</v>
      </c>
      <c r="F159" s="18">
        <v>2.6675</v>
      </c>
      <c r="G159" s="18"/>
      <c r="H159" s="18"/>
      <c r="I159" s="18"/>
      <c r="J159" s="18"/>
      <c r="K159" s="18"/>
      <c r="L159" s="18"/>
      <c r="M159" s="29">
        <v>0.72098053352559477</v>
      </c>
    </row>
    <row r="160" spans="1:13" x14ac:dyDescent="0.25">
      <c r="A160" s="3">
        <v>1994</v>
      </c>
      <c r="B160" s="3">
        <v>52</v>
      </c>
      <c r="C160" s="18">
        <v>2.31</v>
      </c>
      <c r="D160" s="18">
        <v>0.44</v>
      </c>
      <c r="E160" s="18">
        <v>-0.48030400000000029</v>
      </c>
      <c r="F160" s="18">
        <v>2.75</v>
      </c>
      <c r="G160" s="18"/>
      <c r="H160" s="18"/>
      <c r="I160" s="18"/>
      <c r="J160" s="18"/>
      <c r="K160" s="18"/>
      <c r="L160" s="18"/>
      <c r="M160" s="29">
        <v>0.71510297482837526</v>
      </c>
    </row>
    <row r="161" spans="1:13" x14ac:dyDescent="0.25">
      <c r="A161" s="3">
        <v>1995</v>
      </c>
      <c r="B161" s="3">
        <v>1</v>
      </c>
      <c r="C161" s="18">
        <v>2.3159999999999998</v>
      </c>
      <c r="D161" s="18">
        <v>0.46900000000000031</v>
      </c>
      <c r="E161" s="18">
        <v>-0.47453839999999969</v>
      </c>
      <c r="F161" s="18">
        <v>2.7850000000000001</v>
      </c>
      <c r="G161" s="18"/>
      <c r="H161" s="18"/>
      <c r="I161" s="18"/>
      <c r="J161" s="18"/>
      <c r="K161" s="18"/>
      <c r="L161" s="18"/>
      <c r="M161" s="29">
        <v>0.71053005542134429</v>
      </c>
    </row>
    <row r="162" spans="1:13" ht="13" thickBot="1" x14ac:dyDescent="0.3">
      <c r="A162" s="4">
        <v>1995</v>
      </c>
      <c r="B162" s="4">
        <v>2</v>
      </c>
      <c r="C162" s="19">
        <v>2.34</v>
      </c>
      <c r="D162" s="19">
        <v>0.48749999999999999</v>
      </c>
      <c r="E162" s="19">
        <v>-0.44896799999999937</v>
      </c>
      <c r="F162" s="19">
        <v>2.8275000000000001</v>
      </c>
      <c r="G162" s="19"/>
      <c r="H162" s="19"/>
      <c r="I162" s="19"/>
      <c r="J162" s="19"/>
      <c r="K162" s="19"/>
      <c r="L162" s="19"/>
      <c r="M162" s="30">
        <v>0.71418368804456511</v>
      </c>
    </row>
    <row r="163" spans="1:13" x14ac:dyDescent="0.25">
      <c r="A163" s="3">
        <v>1995</v>
      </c>
      <c r="B163" s="3">
        <v>3</v>
      </c>
      <c r="C163" s="18">
        <v>2.3420000000000001</v>
      </c>
      <c r="D163" s="18">
        <v>0.52800000000000002</v>
      </c>
      <c r="E163" s="18">
        <v>-0.446272</v>
      </c>
      <c r="F163" s="18">
        <v>2.87</v>
      </c>
      <c r="G163" s="18"/>
      <c r="H163" s="18"/>
      <c r="I163" s="18"/>
      <c r="J163" s="18"/>
      <c r="K163" s="18"/>
      <c r="L163" s="18"/>
      <c r="M163" s="29">
        <v>0.70621468926553677</v>
      </c>
    </row>
    <row r="164" spans="1:13" x14ac:dyDescent="0.25">
      <c r="A164" s="3">
        <v>1995</v>
      </c>
      <c r="B164" s="3">
        <v>4</v>
      </c>
      <c r="C164" s="18">
        <v>2.3220000000000001</v>
      </c>
      <c r="D164" s="18">
        <v>0.6080000000000001</v>
      </c>
      <c r="E164" s="18">
        <v>-0.36979419999999985</v>
      </c>
      <c r="F164" s="18">
        <v>2.93</v>
      </c>
      <c r="G164" s="18"/>
      <c r="H164" s="18"/>
      <c r="I164" s="18"/>
      <c r="J164" s="18"/>
      <c r="K164" s="18"/>
      <c r="L164" s="18"/>
      <c r="M164" s="29">
        <v>0.70368024769544713</v>
      </c>
    </row>
    <row r="165" spans="1:13" x14ac:dyDescent="0.25">
      <c r="A165" s="3">
        <v>1995</v>
      </c>
      <c r="B165" s="3">
        <v>5</v>
      </c>
      <c r="C165" s="18">
        <v>2.3239999999999998</v>
      </c>
      <c r="D165" s="18">
        <v>0.57100000000000017</v>
      </c>
      <c r="E165" s="18">
        <v>-0.3929952000000001</v>
      </c>
      <c r="F165" s="18">
        <v>2.895</v>
      </c>
      <c r="G165" s="18"/>
      <c r="H165" s="18"/>
      <c r="I165" s="18"/>
      <c r="J165" s="18"/>
      <c r="K165" s="18"/>
      <c r="L165" s="18"/>
      <c r="M165" s="29">
        <v>0.70681368391292054</v>
      </c>
    </row>
    <row r="166" spans="1:13" x14ac:dyDescent="0.25">
      <c r="A166" s="3">
        <v>1995</v>
      </c>
      <c r="B166" s="3">
        <v>6</v>
      </c>
      <c r="C166" s="18">
        <v>2.3439999999999999</v>
      </c>
      <c r="D166" s="18">
        <v>0.66349999999999998</v>
      </c>
      <c r="E166" s="18">
        <v>-0.2891016000000004</v>
      </c>
      <c r="F166" s="18">
        <v>3.0074999999999998</v>
      </c>
      <c r="G166" s="18"/>
      <c r="H166" s="18"/>
      <c r="I166" s="18"/>
      <c r="J166" s="18"/>
      <c r="K166" s="18"/>
      <c r="L166" s="18"/>
      <c r="M166" s="29">
        <v>0.71103526734926048</v>
      </c>
    </row>
    <row r="167" spans="1:13" x14ac:dyDescent="0.25">
      <c r="A167" s="3">
        <v>1995</v>
      </c>
      <c r="B167" s="3">
        <v>7</v>
      </c>
      <c r="C167" s="18">
        <v>2.3260000000000001</v>
      </c>
      <c r="D167" s="18">
        <v>0.66400000000000015</v>
      </c>
      <c r="E167" s="18">
        <v>-0.26267839999999998</v>
      </c>
      <c r="F167" s="18">
        <v>2.99</v>
      </c>
      <c r="G167" s="18"/>
      <c r="H167" s="18"/>
      <c r="I167" s="18"/>
      <c r="J167" s="18"/>
      <c r="K167" s="18"/>
      <c r="L167" s="18"/>
      <c r="M167" s="29">
        <v>0.71510297482837526</v>
      </c>
    </row>
    <row r="168" spans="1:13" x14ac:dyDescent="0.25">
      <c r="A168" s="3">
        <v>1995</v>
      </c>
      <c r="B168" s="3">
        <v>8</v>
      </c>
      <c r="C168" s="18">
        <v>2.3319999999999999</v>
      </c>
      <c r="D168" s="18">
        <v>0.64550000000000018</v>
      </c>
      <c r="E168" s="18">
        <v>-0.31015359999999959</v>
      </c>
      <c r="F168" s="18">
        <v>2.9775</v>
      </c>
      <c r="G168" s="18"/>
      <c r="H168" s="18"/>
      <c r="I168" s="18"/>
      <c r="J168" s="18"/>
      <c r="K168" s="18"/>
      <c r="L168" s="18"/>
      <c r="M168" s="29">
        <v>0.70932047098879281</v>
      </c>
    </row>
    <row r="169" spans="1:13" x14ac:dyDescent="0.25">
      <c r="A169" s="3">
        <v>1995</v>
      </c>
      <c r="B169" s="3">
        <v>9</v>
      </c>
      <c r="C169" s="18">
        <v>2.3340000000000001</v>
      </c>
      <c r="D169" s="18">
        <v>0.64349999999999996</v>
      </c>
      <c r="E169" s="18">
        <v>-0.27586259999999996</v>
      </c>
      <c r="F169" s="18">
        <v>2.9775</v>
      </c>
      <c r="G169" s="18"/>
      <c r="H169" s="18"/>
      <c r="I169" s="18"/>
      <c r="J169" s="18"/>
      <c r="K169" s="18"/>
      <c r="L169" s="18"/>
      <c r="M169" s="29">
        <v>0.71741157902288544</v>
      </c>
    </row>
    <row r="170" spans="1:13" x14ac:dyDescent="0.25">
      <c r="A170" s="3">
        <v>1995</v>
      </c>
      <c r="B170" s="3">
        <v>10</v>
      </c>
      <c r="C170" s="18">
        <v>2.3860000000000001</v>
      </c>
      <c r="D170" s="18">
        <v>0.65149999999999997</v>
      </c>
      <c r="E170" s="18">
        <v>-0.31148959999999981</v>
      </c>
      <c r="F170" s="18">
        <v>3.0375000000000001</v>
      </c>
      <c r="G170" s="18"/>
      <c r="H170" s="18"/>
      <c r="I170" s="18"/>
      <c r="J170" s="18"/>
      <c r="K170" s="18"/>
      <c r="L170" s="18"/>
      <c r="M170" s="29">
        <v>0.71245369051011687</v>
      </c>
    </row>
    <row r="171" spans="1:13" x14ac:dyDescent="0.25">
      <c r="A171" s="3">
        <v>1995</v>
      </c>
      <c r="B171" s="3">
        <v>11</v>
      </c>
      <c r="C171" s="18">
        <v>2.4060000000000001</v>
      </c>
      <c r="D171" s="18">
        <v>0.71899999999999986</v>
      </c>
      <c r="E171" s="18">
        <v>-0.27347500000000036</v>
      </c>
      <c r="F171" s="18">
        <v>3.125</v>
      </c>
      <c r="G171" s="18"/>
      <c r="H171" s="18"/>
      <c r="I171" s="18"/>
      <c r="J171" s="18"/>
      <c r="K171" s="18"/>
      <c r="L171" s="18"/>
      <c r="M171" s="29">
        <v>0.70796460176991149</v>
      </c>
    </row>
    <row r="172" spans="1:13" x14ac:dyDescent="0.25">
      <c r="A172" s="3">
        <v>1995</v>
      </c>
      <c r="B172" s="3">
        <v>12</v>
      </c>
      <c r="C172" s="18">
        <v>2.4660000000000002</v>
      </c>
      <c r="D172" s="18">
        <v>0.69899999999999984</v>
      </c>
      <c r="E172" s="18">
        <v>-0.32143079999999991</v>
      </c>
      <c r="F172" s="18">
        <v>3.165</v>
      </c>
      <c r="G172" s="18"/>
      <c r="H172" s="18"/>
      <c r="I172" s="18"/>
      <c r="J172" s="18"/>
      <c r="K172" s="18"/>
      <c r="L172" s="18"/>
      <c r="M172" s="29">
        <v>0.70731362286037636</v>
      </c>
    </row>
    <row r="173" spans="1:13" x14ac:dyDescent="0.25">
      <c r="A173" s="3">
        <v>1995</v>
      </c>
      <c r="B173" s="3">
        <v>13</v>
      </c>
      <c r="C173" s="18">
        <v>2.5</v>
      </c>
      <c r="D173" s="18">
        <v>0.6825</v>
      </c>
      <c r="E173" s="18">
        <v>-0.33250000000000002</v>
      </c>
      <c r="F173" s="18">
        <v>3.1825000000000001</v>
      </c>
      <c r="G173" s="18"/>
      <c r="H173" s="18"/>
      <c r="I173" s="18"/>
      <c r="J173" s="18"/>
      <c r="K173" s="18"/>
      <c r="L173" s="18"/>
      <c r="M173" s="29">
        <v>0.71123755334281658</v>
      </c>
    </row>
    <row r="174" spans="1:13" x14ac:dyDescent="0.25">
      <c r="A174" s="3">
        <v>1995</v>
      </c>
      <c r="B174" s="3">
        <v>14</v>
      </c>
      <c r="C174" s="18">
        <v>2.5</v>
      </c>
      <c r="D174" s="18">
        <v>0.75749999999999995</v>
      </c>
      <c r="E174" s="18">
        <v>-0.23825000000000029</v>
      </c>
      <c r="F174" s="18">
        <v>3.2574999999999998</v>
      </c>
      <c r="G174" s="18"/>
      <c r="H174" s="18"/>
      <c r="I174" s="18"/>
      <c r="J174" s="18"/>
      <c r="K174" s="18"/>
      <c r="L174" s="18"/>
      <c r="M174" s="29">
        <v>0.71515411571193588</v>
      </c>
    </row>
    <row r="175" spans="1:13" x14ac:dyDescent="0.25">
      <c r="A175" s="3">
        <v>1995</v>
      </c>
      <c r="B175" s="3">
        <v>15</v>
      </c>
      <c r="C175" s="18">
        <v>2.4660000000000002</v>
      </c>
      <c r="D175" s="18">
        <v>0.79899999999999993</v>
      </c>
      <c r="E175" s="18">
        <v>-0.16150699999999985</v>
      </c>
      <c r="F175" s="18">
        <v>3.2650000000000001</v>
      </c>
      <c r="G175" s="18"/>
      <c r="H175" s="18"/>
      <c r="I175" s="18"/>
      <c r="J175" s="18"/>
      <c r="K175" s="18"/>
      <c r="L175" s="18"/>
      <c r="M175" s="29">
        <v>0.7196833393306945</v>
      </c>
    </row>
    <row r="176" spans="1:13" x14ac:dyDescent="0.25">
      <c r="A176" s="3">
        <v>1995</v>
      </c>
      <c r="B176" s="3">
        <v>16</v>
      </c>
      <c r="C176" s="18">
        <v>2.4660000000000002</v>
      </c>
      <c r="D176" s="18">
        <v>0.7589999999999999</v>
      </c>
      <c r="E176" s="18">
        <v>-0.16205099999999995</v>
      </c>
      <c r="F176" s="18">
        <v>3.2250000000000001</v>
      </c>
      <c r="G176" s="18"/>
      <c r="H176" s="18"/>
      <c r="I176" s="18"/>
      <c r="J176" s="18"/>
      <c r="K176" s="18"/>
      <c r="L176" s="18"/>
      <c r="M176" s="29">
        <v>0.72806698216235899</v>
      </c>
    </row>
    <row r="177" spans="1:13" x14ac:dyDescent="0.25">
      <c r="A177" s="3">
        <v>1995</v>
      </c>
      <c r="B177" s="3">
        <v>17</v>
      </c>
      <c r="C177" s="18">
        <v>2.4900000000000002</v>
      </c>
      <c r="D177" s="18">
        <v>0.78</v>
      </c>
      <c r="E177" s="18">
        <v>-0.14279400000000031</v>
      </c>
      <c r="F177" s="18">
        <v>3.27</v>
      </c>
      <c r="G177" s="18"/>
      <c r="H177" s="18"/>
      <c r="I177" s="18"/>
      <c r="J177" s="18"/>
      <c r="K177" s="18"/>
      <c r="L177" s="18"/>
      <c r="M177" s="29">
        <v>0.72960747118050484</v>
      </c>
    </row>
    <row r="178" spans="1:13" x14ac:dyDescent="0.25">
      <c r="A178" s="3">
        <v>1995</v>
      </c>
      <c r="B178" s="3">
        <v>18</v>
      </c>
      <c r="C178" s="18">
        <v>2.496</v>
      </c>
      <c r="D178" s="18">
        <v>0.80900000000000016</v>
      </c>
      <c r="E178" s="18">
        <v>-9.7048000000000023E-2</v>
      </c>
      <c r="F178" s="18">
        <v>3.3050000000000002</v>
      </c>
      <c r="G178" s="18"/>
      <c r="H178" s="18"/>
      <c r="I178" s="18"/>
      <c r="J178" s="18"/>
      <c r="K178" s="18"/>
      <c r="L178" s="18"/>
      <c r="M178" s="29">
        <v>0.73367571533382248</v>
      </c>
    </row>
    <row r="179" spans="1:13" x14ac:dyDescent="0.25">
      <c r="A179" s="3">
        <v>1995</v>
      </c>
      <c r="B179" s="3">
        <v>19</v>
      </c>
      <c r="C179" s="18">
        <v>2.5219999999999998</v>
      </c>
      <c r="D179" s="18">
        <v>0.78050000000000042</v>
      </c>
      <c r="E179" s="18">
        <v>-0.13776019999999978</v>
      </c>
      <c r="F179" s="18">
        <v>3.3025000000000002</v>
      </c>
      <c r="G179" s="18"/>
      <c r="H179" s="18"/>
      <c r="I179" s="18"/>
      <c r="J179" s="18"/>
      <c r="K179" s="18"/>
      <c r="L179" s="18"/>
      <c r="M179" s="29">
        <v>0.73308408474452014</v>
      </c>
    </row>
    <row r="180" spans="1:13" x14ac:dyDescent="0.25">
      <c r="A180" s="3">
        <v>1995</v>
      </c>
      <c r="B180" s="3">
        <v>20</v>
      </c>
      <c r="C180" s="18">
        <v>2.5219999999999998</v>
      </c>
      <c r="D180" s="18">
        <v>0.75050000000000017</v>
      </c>
      <c r="E180" s="18">
        <v>-0.13497419999999982</v>
      </c>
      <c r="F180" s="18">
        <v>3.2725</v>
      </c>
      <c r="G180" s="18"/>
      <c r="H180" s="18"/>
      <c r="I180" s="18"/>
      <c r="J180" s="18"/>
      <c r="K180" s="18"/>
      <c r="L180" s="18"/>
      <c r="M180" s="29">
        <v>0.74013766560580274</v>
      </c>
    </row>
    <row r="181" spans="1:13" x14ac:dyDescent="0.25">
      <c r="A181" s="3">
        <v>1995</v>
      </c>
      <c r="B181" s="3">
        <v>21</v>
      </c>
      <c r="C181" s="18">
        <v>2.71</v>
      </c>
      <c r="D181" s="18">
        <v>0.63749999999999996</v>
      </c>
      <c r="E181" s="18">
        <v>-0.32942799999999961</v>
      </c>
      <c r="F181" s="18">
        <v>3.3475000000000001</v>
      </c>
      <c r="G181" s="18"/>
      <c r="H181" s="18"/>
      <c r="I181" s="18"/>
      <c r="J181" s="18"/>
      <c r="K181" s="18"/>
      <c r="L181" s="18"/>
      <c r="M181" s="29">
        <v>0.73702830188679247</v>
      </c>
    </row>
    <row r="182" spans="1:13" x14ac:dyDescent="0.25">
      <c r="A182" s="3">
        <v>1995</v>
      </c>
      <c r="B182" s="3">
        <v>22</v>
      </c>
      <c r="C182" s="18">
        <v>2.722</v>
      </c>
      <c r="D182" s="18">
        <v>0.7629999999999999</v>
      </c>
      <c r="E182" s="18">
        <v>-0.24277900000000008</v>
      </c>
      <c r="F182" s="18">
        <v>3.4849999999999999</v>
      </c>
      <c r="G182" s="18"/>
      <c r="H182" s="18"/>
      <c r="I182" s="18"/>
      <c r="J182" s="18"/>
      <c r="K182" s="18"/>
      <c r="L182" s="18"/>
      <c r="M182" s="29">
        <v>0.73019350127783866</v>
      </c>
    </row>
    <row r="183" spans="1:13" x14ac:dyDescent="0.25">
      <c r="A183" s="3">
        <v>1995</v>
      </c>
      <c r="B183" s="3">
        <v>23</v>
      </c>
      <c r="C183" s="18">
        <v>2.694</v>
      </c>
      <c r="D183" s="18">
        <v>0.79349999999999987</v>
      </c>
      <c r="E183" s="18">
        <v>-0.21028440000000037</v>
      </c>
      <c r="F183" s="18">
        <v>3.4874999999999998</v>
      </c>
      <c r="G183" s="18"/>
      <c r="H183" s="18"/>
      <c r="I183" s="18"/>
      <c r="J183" s="18"/>
      <c r="K183" s="18"/>
      <c r="L183" s="18"/>
      <c r="M183" s="29">
        <v>0.72854436835203262</v>
      </c>
    </row>
    <row r="184" spans="1:13" x14ac:dyDescent="0.25">
      <c r="A184" s="3">
        <v>1995</v>
      </c>
      <c r="B184" s="3">
        <v>24</v>
      </c>
      <c r="C184" s="18">
        <v>2.7719999999999998</v>
      </c>
      <c r="D184" s="18">
        <v>0.73799999999999999</v>
      </c>
      <c r="E184" s="18">
        <v>-0.29761919999999975</v>
      </c>
      <c r="F184" s="18">
        <v>3.51</v>
      </c>
      <c r="G184" s="18"/>
      <c r="H184" s="18"/>
      <c r="I184" s="18"/>
      <c r="J184" s="18"/>
      <c r="K184" s="18"/>
      <c r="L184" s="18"/>
      <c r="M184" s="29">
        <v>0.72801397786837507</v>
      </c>
    </row>
    <row r="185" spans="1:13" x14ac:dyDescent="0.25">
      <c r="A185" s="3">
        <v>1995</v>
      </c>
      <c r="B185" s="3">
        <v>25</v>
      </c>
      <c r="C185" s="18">
        <v>2.79</v>
      </c>
      <c r="D185" s="18">
        <v>0.89749999999999996</v>
      </c>
      <c r="E185" s="18">
        <v>-0.15377200000000002</v>
      </c>
      <c r="F185" s="18">
        <v>3.6875</v>
      </c>
      <c r="G185" s="18"/>
      <c r="H185" s="18"/>
      <c r="I185" s="18"/>
      <c r="J185" s="18"/>
      <c r="K185" s="18"/>
      <c r="L185" s="18"/>
      <c r="M185" s="29">
        <v>0.72632190586868095</v>
      </c>
    </row>
    <row r="186" spans="1:13" x14ac:dyDescent="0.25">
      <c r="A186" s="3">
        <v>1995</v>
      </c>
      <c r="B186" s="3">
        <v>26</v>
      </c>
      <c r="C186" s="18">
        <v>2.72</v>
      </c>
      <c r="D186" s="18">
        <v>0.85499999999999998</v>
      </c>
      <c r="E186" s="18">
        <v>-0.16744799999999982</v>
      </c>
      <c r="F186" s="18">
        <v>3.5750000000000002</v>
      </c>
      <c r="G186" s="18"/>
      <c r="H186" s="18"/>
      <c r="I186" s="18"/>
      <c r="J186" s="18"/>
      <c r="K186" s="18"/>
      <c r="L186" s="18"/>
      <c r="M186" s="29">
        <v>0.72679700559633698</v>
      </c>
    </row>
    <row r="187" spans="1:13" x14ac:dyDescent="0.25">
      <c r="A187" s="3">
        <v>1995</v>
      </c>
      <c r="B187" s="3">
        <v>27</v>
      </c>
      <c r="C187" s="18">
        <v>2.7719999999999998</v>
      </c>
      <c r="D187" s="18">
        <v>0.92549999999999999</v>
      </c>
      <c r="E187" s="18">
        <v>-0.1170492000000003</v>
      </c>
      <c r="F187" s="18">
        <v>3.6974999999999998</v>
      </c>
      <c r="G187" s="18"/>
      <c r="H187" s="18"/>
      <c r="I187" s="18"/>
      <c r="J187" s="18"/>
      <c r="K187" s="18"/>
      <c r="L187" s="18"/>
      <c r="M187" s="29">
        <v>0.72669137417338847</v>
      </c>
    </row>
    <row r="188" spans="1:13" x14ac:dyDescent="0.25">
      <c r="A188" s="3">
        <v>1995</v>
      </c>
      <c r="B188" s="3">
        <v>28</v>
      </c>
      <c r="C188" s="18">
        <v>2.87</v>
      </c>
      <c r="D188" s="18">
        <v>0.84499999999999997</v>
      </c>
      <c r="E188" s="18">
        <v>-0.21460400000000002</v>
      </c>
      <c r="F188" s="18">
        <v>3.7149999999999999</v>
      </c>
      <c r="G188" s="18"/>
      <c r="H188" s="18"/>
      <c r="I188" s="18"/>
      <c r="J188" s="18"/>
      <c r="K188" s="18"/>
      <c r="L188" s="18"/>
      <c r="M188" s="29">
        <v>0.73035349108968739</v>
      </c>
    </row>
    <row r="189" spans="1:13" x14ac:dyDescent="0.25">
      <c r="A189" s="3">
        <v>1995</v>
      </c>
      <c r="B189" s="3">
        <v>29</v>
      </c>
      <c r="C189" s="18">
        <v>2.9340000000000002</v>
      </c>
      <c r="D189" s="18">
        <v>0.98099999999999987</v>
      </c>
      <c r="E189" s="18">
        <v>-7.2306000000000203E-2</v>
      </c>
      <c r="F189" s="18">
        <v>3.915</v>
      </c>
      <c r="G189" s="18"/>
      <c r="H189" s="18"/>
      <c r="I189" s="18"/>
      <c r="J189" s="18"/>
      <c r="K189" s="18"/>
      <c r="L189" s="18"/>
      <c r="M189" s="29">
        <v>0.73583517292126566</v>
      </c>
    </row>
    <row r="190" spans="1:13" x14ac:dyDescent="0.25">
      <c r="A190" s="3">
        <v>1995</v>
      </c>
      <c r="B190" s="3">
        <v>30</v>
      </c>
      <c r="C190" s="18">
        <v>2.89</v>
      </c>
      <c r="D190" s="18">
        <v>1.0149999999999999</v>
      </c>
      <c r="E190" s="18">
        <v>-3.4937000000000218E-2</v>
      </c>
      <c r="F190" s="18">
        <v>3.9049999999999998</v>
      </c>
      <c r="G190" s="18"/>
      <c r="H190" s="18"/>
      <c r="I190" s="18"/>
      <c r="J190" s="18"/>
      <c r="K190" s="18"/>
      <c r="L190" s="18"/>
      <c r="M190" s="29">
        <v>0.73351426685249033</v>
      </c>
    </row>
    <row r="191" spans="1:13" x14ac:dyDescent="0.25">
      <c r="A191" s="3">
        <v>1995</v>
      </c>
      <c r="B191" s="3">
        <v>31</v>
      </c>
      <c r="C191" s="18">
        <v>2.762</v>
      </c>
      <c r="D191" s="18">
        <v>1.0305</v>
      </c>
      <c r="E191" s="18">
        <v>3.5627599999999759E-2</v>
      </c>
      <c r="F191" s="18">
        <v>3.7925</v>
      </c>
      <c r="G191" s="18"/>
      <c r="H191" s="18"/>
      <c r="I191" s="18"/>
      <c r="J191" s="18"/>
      <c r="K191" s="18"/>
      <c r="L191" s="18"/>
      <c r="M191" s="29">
        <v>0.7351860020585208</v>
      </c>
    </row>
    <row r="192" spans="1:13" x14ac:dyDescent="0.25">
      <c r="A192" s="3">
        <v>1995</v>
      </c>
      <c r="B192" s="3">
        <v>32</v>
      </c>
      <c r="C192" s="18">
        <v>2.786</v>
      </c>
      <c r="D192" s="18">
        <v>0.92149999999999999</v>
      </c>
      <c r="E192" s="18">
        <v>-7.7559600000000284E-2</v>
      </c>
      <c r="F192" s="18">
        <v>3.7075</v>
      </c>
      <c r="G192" s="18"/>
      <c r="H192" s="18"/>
      <c r="I192" s="18"/>
      <c r="J192" s="18"/>
      <c r="K192" s="18"/>
      <c r="L192" s="18"/>
      <c r="M192" s="29">
        <v>0.73605181804799058</v>
      </c>
    </row>
    <row r="193" spans="1:13" x14ac:dyDescent="0.25">
      <c r="A193" s="3">
        <v>1995</v>
      </c>
      <c r="B193" s="3">
        <v>33</v>
      </c>
      <c r="C193" s="18">
        <v>2.8159999999999998</v>
      </c>
      <c r="D193" s="18">
        <v>0.94650000000000034</v>
      </c>
      <c r="E193" s="18">
        <v>-6.1627999999999794E-2</v>
      </c>
      <c r="F193" s="18">
        <v>3.7625000000000002</v>
      </c>
      <c r="G193" s="18"/>
      <c r="H193" s="18"/>
      <c r="I193" s="18"/>
      <c r="J193" s="18"/>
      <c r="K193" s="18"/>
      <c r="L193" s="18"/>
      <c r="M193" s="29">
        <v>0.73637702503681879</v>
      </c>
    </row>
    <row r="194" spans="1:13" x14ac:dyDescent="0.25">
      <c r="A194" s="3">
        <v>1995</v>
      </c>
      <c r="B194" s="3">
        <v>34</v>
      </c>
      <c r="C194" s="18">
        <v>2.8860000000000001</v>
      </c>
      <c r="D194" s="18">
        <v>0.94899999999999984</v>
      </c>
      <c r="E194" s="18">
        <v>-8.6496800000000373E-2</v>
      </c>
      <c r="F194" s="18">
        <v>3.835</v>
      </c>
      <c r="G194" s="18"/>
      <c r="H194" s="18"/>
      <c r="I194" s="18"/>
      <c r="J194" s="18"/>
      <c r="K194" s="18"/>
      <c r="L194" s="18"/>
      <c r="M194" s="29">
        <v>0.73594347954077122</v>
      </c>
    </row>
    <row r="195" spans="1:13" x14ac:dyDescent="0.25">
      <c r="A195" s="3">
        <v>1995</v>
      </c>
      <c r="B195" s="3">
        <v>35</v>
      </c>
      <c r="C195" s="18">
        <v>2.96</v>
      </c>
      <c r="D195" s="18">
        <v>0.9325</v>
      </c>
      <c r="E195" s="18">
        <v>-0.12244399999999978</v>
      </c>
      <c r="F195" s="18">
        <v>3.8925000000000001</v>
      </c>
      <c r="G195" s="18"/>
      <c r="H195" s="18"/>
      <c r="I195" s="18"/>
      <c r="J195" s="18"/>
      <c r="K195" s="18"/>
      <c r="L195" s="18"/>
      <c r="M195" s="29">
        <v>0.73724565025066346</v>
      </c>
    </row>
    <row r="196" spans="1:13" x14ac:dyDescent="0.25">
      <c r="A196" s="3">
        <v>1995</v>
      </c>
      <c r="B196" s="3">
        <v>36</v>
      </c>
      <c r="C196" s="18">
        <v>2.91</v>
      </c>
      <c r="D196" s="18">
        <v>0.995</v>
      </c>
      <c r="E196" s="18">
        <v>-3.1300000000005213E-3</v>
      </c>
      <c r="F196" s="18">
        <v>3.9049999999999998</v>
      </c>
      <c r="G196" s="18"/>
      <c r="H196" s="18"/>
      <c r="I196" s="18"/>
      <c r="J196" s="18"/>
      <c r="K196" s="18"/>
      <c r="L196" s="18"/>
      <c r="M196" s="29">
        <v>0.74460163812360391</v>
      </c>
    </row>
    <row r="197" spans="1:13" x14ac:dyDescent="0.25">
      <c r="A197" s="3">
        <v>1995</v>
      </c>
      <c r="B197" s="3">
        <v>37</v>
      </c>
      <c r="C197" s="18">
        <v>2.9420000000000002</v>
      </c>
      <c r="D197" s="18">
        <v>0.88549999999999995</v>
      </c>
      <c r="E197" s="18">
        <v>-0.11095539999999993</v>
      </c>
      <c r="F197" s="18">
        <v>3.8275000000000001</v>
      </c>
      <c r="G197" s="18"/>
      <c r="H197" s="18"/>
      <c r="I197" s="18"/>
      <c r="J197" s="18"/>
      <c r="K197" s="18"/>
      <c r="L197" s="18"/>
      <c r="M197" s="29">
        <v>0.74699335175916937</v>
      </c>
    </row>
    <row r="198" spans="1:13" x14ac:dyDescent="0.25">
      <c r="A198" s="3">
        <v>1995</v>
      </c>
      <c r="B198" s="3">
        <v>38</v>
      </c>
      <c r="C198" s="18">
        <v>3.1</v>
      </c>
      <c r="D198" s="18">
        <v>0.77</v>
      </c>
      <c r="E198" s="18">
        <v>-0.37451999999999952</v>
      </c>
      <c r="F198" s="18">
        <v>3.87</v>
      </c>
      <c r="G198" s="18"/>
      <c r="H198" s="18"/>
      <c r="I198" s="18"/>
      <c r="J198" s="18"/>
      <c r="K198" s="18"/>
      <c r="L198" s="18"/>
      <c r="M198" s="29">
        <v>0.73035349108968739</v>
      </c>
    </row>
    <row r="199" spans="1:13" x14ac:dyDescent="0.25">
      <c r="A199" s="3">
        <v>1995</v>
      </c>
      <c r="B199" s="3">
        <v>39</v>
      </c>
      <c r="C199" s="18">
        <v>3.1160000000000001</v>
      </c>
      <c r="D199" s="18">
        <v>0.62400000000000011</v>
      </c>
      <c r="E199" s="18">
        <v>-0.48841200000000029</v>
      </c>
      <c r="F199" s="18">
        <v>3.74</v>
      </c>
      <c r="G199" s="18"/>
      <c r="H199" s="18"/>
      <c r="I199" s="18"/>
      <c r="J199" s="18"/>
      <c r="K199" s="18"/>
      <c r="L199" s="18"/>
      <c r="M199" s="29">
        <v>0.73691967575534267</v>
      </c>
    </row>
    <row r="200" spans="1:13" x14ac:dyDescent="0.25">
      <c r="A200" s="3">
        <v>1995</v>
      </c>
      <c r="B200" s="3">
        <v>40</v>
      </c>
      <c r="C200" s="18">
        <v>3.1059999999999999</v>
      </c>
      <c r="D200" s="18">
        <v>0.66650000000000009</v>
      </c>
      <c r="E200" s="18">
        <v>-0.42432719999999957</v>
      </c>
      <c r="F200" s="18">
        <v>3.7725</v>
      </c>
      <c r="G200" s="18"/>
      <c r="H200" s="18"/>
      <c r="I200" s="18"/>
      <c r="J200" s="18"/>
      <c r="K200" s="18"/>
      <c r="L200" s="18"/>
      <c r="M200" s="29">
        <v>0.74008288928359978</v>
      </c>
    </row>
    <row r="201" spans="1:13" x14ac:dyDescent="0.25">
      <c r="A201" s="3">
        <v>1995</v>
      </c>
      <c r="B201" s="3">
        <v>41</v>
      </c>
      <c r="C201" s="18">
        <v>3.2519999999999998</v>
      </c>
      <c r="D201" s="18">
        <v>0.53050000000000042</v>
      </c>
      <c r="E201" s="18">
        <v>-0.559245199999999</v>
      </c>
      <c r="F201" s="18">
        <v>3.7825000000000002</v>
      </c>
      <c r="G201" s="18"/>
      <c r="H201" s="18"/>
      <c r="I201" s="18"/>
      <c r="J201" s="18"/>
      <c r="K201" s="18"/>
      <c r="L201" s="18"/>
      <c r="M201" s="29">
        <v>0.7490075649764063</v>
      </c>
    </row>
    <row r="202" spans="1:13" x14ac:dyDescent="0.25">
      <c r="A202" s="3">
        <v>1995</v>
      </c>
      <c r="B202" s="3">
        <v>42</v>
      </c>
      <c r="C202" s="18">
        <v>3.3260000000000001</v>
      </c>
      <c r="D202" s="18">
        <v>0.62650000000000006</v>
      </c>
      <c r="E202" s="18">
        <v>-0.49535979999999968</v>
      </c>
      <c r="F202" s="18">
        <v>3.9525000000000001</v>
      </c>
      <c r="G202" s="18"/>
      <c r="H202" s="18"/>
      <c r="I202" s="18"/>
      <c r="J202" s="18"/>
      <c r="K202" s="18"/>
      <c r="L202" s="18"/>
      <c r="M202" s="29">
        <v>0.74777536827936897</v>
      </c>
    </row>
    <row r="203" spans="1:13" x14ac:dyDescent="0.25">
      <c r="A203" s="3">
        <v>1995</v>
      </c>
      <c r="B203" s="3">
        <v>43</v>
      </c>
      <c r="C203" s="18">
        <v>3.2839999999999998</v>
      </c>
      <c r="D203" s="18">
        <v>0.69100000000000028</v>
      </c>
      <c r="E203" s="18">
        <v>-0.41570799999999997</v>
      </c>
      <c r="F203" s="18">
        <v>3.9750000000000001</v>
      </c>
      <c r="G203" s="18"/>
      <c r="H203" s="18"/>
      <c r="I203" s="18"/>
      <c r="J203" s="18"/>
      <c r="K203" s="18"/>
      <c r="L203" s="18"/>
      <c r="M203" s="29">
        <v>0.74794315632011965</v>
      </c>
    </row>
    <row r="204" spans="1:13" x14ac:dyDescent="0.25">
      <c r="A204" s="3">
        <v>1995</v>
      </c>
      <c r="B204" s="3">
        <v>44</v>
      </c>
      <c r="C204" s="18">
        <v>3.32</v>
      </c>
      <c r="D204" s="18">
        <v>0.69499999999999995</v>
      </c>
      <c r="E204" s="18">
        <v>-0.5191239999999997</v>
      </c>
      <c r="F204" s="18">
        <v>4.0149999999999997</v>
      </c>
      <c r="G204" s="18"/>
      <c r="H204" s="18"/>
      <c r="I204" s="18"/>
      <c r="J204" s="18"/>
      <c r="K204" s="18"/>
      <c r="L204" s="18"/>
      <c r="M204" s="29">
        <v>0.73222523248151139</v>
      </c>
    </row>
    <row r="205" spans="1:13" x14ac:dyDescent="0.25">
      <c r="A205" s="3">
        <v>1995</v>
      </c>
      <c r="B205" s="3">
        <v>45</v>
      </c>
      <c r="C205" s="18">
        <v>3.2759999999999998</v>
      </c>
      <c r="D205" s="18">
        <v>0.73650000000000038</v>
      </c>
      <c r="E205" s="18">
        <v>-0.38520239999999983</v>
      </c>
      <c r="F205" s="18">
        <v>4.0125000000000002</v>
      </c>
      <c r="G205" s="18"/>
      <c r="H205" s="18"/>
      <c r="I205" s="18"/>
      <c r="J205" s="18"/>
      <c r="K205" s="18"/>
      <c r="L205" s="18"/>
      <c r="M205" s="29">
        <v>0.74493444576877232</v>
      </c>
    </row>
    <row r="206" spans="1:13" x14ac:dyDescent="0.25">
      <c r="A206" s="3">
        <v>1995</v>
      </c>
      <c r="B206" s="3">
        <v>46</v>
      </c>
      <c r="C206" s="18">
        <v>3.28</v>
      </c>
      <c r="D206" s="18">
        <v>0.67249999999999999</v>
      </c>
      <c r="E206" s="18">
        <v>-0.49386799999999953</v>
      </c>
      <c r="F206" s="18">
        <v>3.9525000000000001</v>
      </c>
      <c r="G206" s="18"/>
      <c r="H206" s="18"/>
      <c r="I206" s="18"/>
      <c r="J206" s="18"/>
      <c r="K206" s="18"/>
      <c r="L206" s="18"/>
      <c r="M206" s="29">
        <v>0.73768073177928595</v>
      </c>
    </row>
    <row r="207" spans="1:13" x14ac:dyDescent="0.25">
      <c r="A207" s="3">
        <v>1995</v>
      </c>
      <c r="B207" s="3">
        <v>47</v>
      </c>
      <c r="C207" s="18">
        <v>3.28</v>
      </c>
      <c r="D207" s="18">
        <v>0.73499999999999999</v>
      </c>
      <c r="E207" s="18">
        <v>-0.43169599999999964</v>
      </c>
      <c r="F207" s="18">
        <v>4.0149999999999997</v>
      </c>
      <c r="G207" s="18"/>
      <c r="H207" s="18"/>
      <c r="I207" s="18"/>
      <c r="J207" s="18"/>
      <c r="K207" s="18"/>
      <c r="L207" s="18"/>
      <c r="M207" s="29">
        <v>0.73762631850704441</v>
      </c>
    </row>
    <row r="208" spans="1:13" x14ac:dyDescent="0.25">
      <c r="A208" s="3">
        <v>1995</v>
      </c>
      <c r="B208" s="3">
        <v>48</v>
      </c>
      <c r="C208" s="18">
        <v>3.3119999999999998</v>
      </c>
      <c r="D208" s="18">
        <v>0.70799999999999974</v>
      </c>
      <c r="E208" s="18">
        <v>-0.46378559999999958</v>
      </c>
      <c r="F208" s="18">
        <v>4.0199999999999996</v>
      </c>
      <c r="G208" s="18"/>
      <c r="H208" s="18"/>
      <c r="I208" s="18"/>
      <c r="J208" s="18"/>
      <c r="K208" s="18"/>
      <c r="L208" s="18"/>
      <c r="M208" s="29">
        <v>0.73866154527995276</v>
      </c>
    </row>
    <row r="209" spans="1:13" x14ac:dyDescent="0.25">
      <c r="A209" s="3">
        <v>1995</v>
      </c>
      <c r="B209" s="3">
        <v>49</v>
      </c>
      <c r="C209" s="18">
        <v>3.3660000000000001</v>
      </c>
      <c r="D209" s="18">
        <v>0.74900000000000011</v>
      </c>
      <c r="E209" s="18">
        <v>-0.45737439999999996</v>
      </c>
      <c r="F209" s="18">
        <v>4.1150000000000002</v>
      </c>
      <c r="G209" s="18"/>
      <c r="H209" s="18"/>
      <c r="I209" s="18"/>
      <c r="J209" s="18"/>
      <c r="K209" s="18"/>
      <c r="L209" s="18"/>
      <c r="M209" s="29">
        <v>0.73616018845700826</v>
      </c>
    </row>
    <row r="210" spans="1:13" x14ac:dyDescent="0.25">
      <c r="A210" s="3">
        <v>1995</v>
      </c>
      <c r="B210" s="3">
        <v>50</v>
      </c>
      <c r="C210" s="18">
        <v>3.37</v>
      </c>
      <c r="D210" s="18">
        <v>0.8774999999999995</v>
      </c>
      <c r="E210" s="18">
        <v>-0.364008000000001</v>
      </c>
      <c r="F210" s="18">
        <v>4.2474999999999996</v>
      </c>
      <c r="G210" s="18"/>
      <c r="H210" s="18"/>
      <c r="I210" s="18"/>
      <c r="J210" s="18"/>
      <c r="K210" s="18"/>
      <c r="L210" s="18"/>
      <c r="M210" s="29">
        <v>0.73078047354574682</v>
      </c>
    </row>
    <row r="211" spans="1:13" x14ac:dyDescent="0.25">
      <c r="A211" s="3">
        <v>1995</v>
      </c>
      <c r="B211" s="3">
        <v>51</v>
      </c>
      <c r="C211" s="18">
        <v>3.5819999999999999</v>
      </c>
      <c r="D211" s="18">
        <v>0.7605000000000004</v>
      </c>
      <c r="E211" s="18">
        <v>-0.57988440000000008</v>
      </c>
      <c r="F211" s="18">
        <v>4.3425000000000002</v>
      </c>
      <c r="G211" s="18"/>
      <c r="H211" s="18"/>
      <c r="I211" s="18"/>
      <c r="J211" s="18"/>
      <c r="K211" s="18"/>
      <c r="L211" s="18"/>
      <c r="M211" s="29">
        <v>0.72769611410275059</v>
      </c>
    </row>
    <row r="212" spans="1:13" x14ac:dyDescent="0.25">
      <c r="A212" s="3">
        <v>1995</v>
      </c>
      <c r="B212" s="3">
        <v>52</v>
      </c>
      <c r="C212" s="18">
        <v>3.6920000000000002</v>
      </c>
      <c r="D212" s="18">
        <v>0.78800000000000026</v>
      </c>
      <c r="E212" s="18">
        <v>-0.54665799999999987</v>
      </c>
      <c r="F212" s="18">
        <v>4.4800000000000004</v>
      </c>
      <c r="G212" s="18"/>
      <c r="H212" s="18"/>
      <c r="I212" s="18"/>
      <c r="J212" s="18"/>
      <c r="K212" s="18"/>
      <c r="L212" s="18"/>
      <c r="M212" s="29">
        <v>0.73448402497245691</v>
      </c>
    </row>
    <row r="213" spans="1:13" x14ac:dyDescent="0.25">
      <c r="A213" s="3">
        <v>1996</v>
      </c>
      <c r="B213" s="3">
        <v>1</v>
      </c>
      <c r="C213" s="18">
        <v>3.6640000000000001</v>
      </c>
      <c r="D213" s="18">
        <v>0.94349999999999978</v>
      </c>
      <c r="E213" s="18">
        <v>-0.37810480000000002</v>
      </c>
      <c r="F213" s="18">
        <v>4.6074999999999999</v>
      </c>
      <c r="G213" s="18"/>
      <c r="H213" s="18"/>
      <c r="I213" s="18"/>
      <c r="J213" s="18"/>
      <c r="K213" s="18"/>
      <c r="L213" s="18"/>
      <c r="M213" s="29">
        <v>0.73491585213493049</v>
      </c>
    </row>
    <row r="214" spans="1:13" ht="13" thickBot="1" x14ac:dyDescent="0.3">
      <c r="A214" s="4">
        <v>1996</v>
      </c>
      <c r="B214" s="4">
        <v>2</v>
      </c>
      <c r="C214" s="19">
        <v>3.6259999999999999</v>
      </c>
      <c r="D214" s="19">
        <v>0.88899999999999979</v>
      </c>
      <c r="E214" s="19">
        <v>-0.39387879999999953</v>
      </c>
      <c r="F214" s="19">
        <v>4.5149999999999997</v>
      </c>
      <c r="G214" s="19"/>
      <c r="H214" s="19"/>
      <c r="I214" s="19"/>
      <c r="J214" s="19"/>
      <c r="K214" s="19"/>
      <c r="L214" s="19"/>
      <c r="M214" s="30">
        <v>0.73866154527995276</v>
      </c>
    </row>
    <row r="215" spans="1:13" x14ac:dyDescent="0.25">
      <c r="A215" s="3">
        <v>1996</v>
      </c>
      <c r="B215" s="3">
        <v>3</v>
      </c>
      <c r="C215" s="18">
        <v>3.6059999999999999</v>
      </c>
      <c r="D215" s="18">
        <v>0.99399999999999977</v>
      </c>
      <c r="E215" s="18">
        <v>-0.32218999999999998</v>
      </c>
      <c r="F215" s="18">
        <v>4.5999999999999996</v>
      </c>
      <c r="G215" s="18"/>
      <c r="H215" s="18"/>
      <c r="I215" s="18"/>
      <c r="J215" s="18"/>
      <c r="K215" s="18"/>
      <c r="L215" s="18"/>
      <c r="M215" s="29">
        <v>0.73260073260073255</v>
      </c>
    </row>
    <row r="216" spans="1:13" x14ac:dyDescent="0.25">
      <c r="A216" s="3">
        <v>1996</v>
      </c>
      <c r="B216" s="3">
        <v>4</v>
      </c>
      <c r="C216" s="18">
        <v>3.5739999999999998</v>
      </c>
      <c r="D216" s="18">
        <v>0.97850000000000037</v>
      </c>
      <c r="E216" s="18">
        <v>-0.32100639999999903</v>
      </c>
      <c r="F216" s="18">
        <v>4.5525000000000002</v>
      </c>
      <c r="G216" s="18"/>
      <c r="H216" s="18"/>
      <c r="I216" s="18"/>
      <c r="J216" s="18"/>
      <c r="K216" s="18"/>
      <c r="L216" s="18"/>
      <c r="M216" s="29">
        <v>0.73335288941038435</v>
      </c>
    </row>
    <row r="217" spans="1:13" x14ac:dyDescent="0.25">
      <c r="A217" s="3">
        <v>1996</v>
      </c>
      <c r="B217" s="3">
        <v>5</v>
      </c>
      <c r="C217" s="18">
        <v>3.6659999999999999</v>
      </c>
      <c r="D217" s="18">
        <v>0.99649999999999972</v>
      </c>
      <c r="E217" s="18">
        <v>-0.38484880000000032</v>
      </c>
      <c r="F217" s="18">
        <v>4.6624999999999996</v>
      </c>
      <c r="G217" s="18"/>
      <c r="H217" s="18"/>
      <c r="I217" s="18"/>
      <c r="J217" s="18"/>
      <c r="K217" s="18"/>
      <c r="L217" s="18"/>
      <c r="M217" s="29">
        <v>0.72632190586868095</v>
      </c>
    </row>
    <row r="218" spans="1:13" x14ac:dyDescent="0.25">
      <c r="A218" s="3">
        <v>1996</v>
      </c>
      <c r="B218" s="3">
        <v>6</v>
      </c>
      <c r="C218" s="18">
        <v>3.63</v>
      </c>
      <c r="D218" s="18">
        <v>1.1599999999999999</v>
      </c>
      <c r="E218" s="18">
        <v>-0.19653099999999935</v>
      </c>
      <c r="F218" s="18">
        <v>4.79</v>
      </c>
      <c r="G218" s="18"/>
      <c r="H218" s="18"/>
      <c r="I218" s="18"/>
      <c r="J218" s="18"/>
      <c r="K218" s="18"/>
      <c r="L218" s="18"/>
      <c r="M218" s="29">
        <v>0.72796098129140285</v>
      </c>
    </row>
    <row r="219" spans="1:13" x14ac:dyDescent="0.25">
      <c r="A219" s="3">
        <v>1996</v>
      </c>
      <c r="B219" s="3">
        <v>7</v>
      </c>
      <c r="C219" s="18">
        <v>3.8</v>
      </c>
      <c r="D219" s="18">
        <v>1</v>
      </c>
      <c r="E219" s="18">
        <v>-0.40409999999999968</v>
      </c>
      <c r="F219" s="18">
        <v>4.8</v>
      </c>
      <c r="G219" s="18"/>
      <c r="H219" s="18"/>
      <c r="I219" s="18"/>
      <c r="J219" s="18"/>
      <c r="K219" s="18"/>
      <c r="L219" s="18"/>
      <c r="M219" s="29">
        <v>0.73019350127783866</v>
      </c>
    </row>
    <row r="220" spans="1:13" x14ac:dyDescent="0.25">
      <c r="A220" s="3">
        <v>1996</v>
      </c>
      <c r="B220" s="3">
        <v>8</v>
      </c>
      <c r="C220" s="18">
        <v>3.8039999999999998</v>
      </c>
      <c r="D220" s="18">
        <v>1.331</v>
      </c>
      <c r="E220" s="18">
        <v>-0.10957479999999986</v>
      </c>
      <c r="F220" s="18">
        <v>5.1349999999999998</v>
      </c>
      <c r="G220" s="18"/>
      <c r="H220" s="18"/>
      <c r="I220" s="18"/>
      <c r="J220" s="18"/>
      <c r="K220" s="18"/>
      <c r="L220" s="18"/>
      <c r="M220" s="29">
        <v>0.7253209545223761</v>
      </c>
    </row>
    <row r="221" spans="1:13" x14ac:dyDescent="0.25">
      <c r="A221" s="3">
        <v>1996</v>
      </c>
      <c r="B221" s="3">
        <v>9</v>
      </c>
      <c r="C221" s="18">
        <v>3.9319999999999999</v>
      </c>
      <c r="D221" s="18">
        <v>1.278</v>
      </c>
      <c r="E221" s="18">
        <v>-0.19846599999999981</v>
      </c>
      <c r="F221" s="18">
        <v>5.21</v>
      </c>
      <c r="G221" s="18"/>
      <c r="H221" s="18"/>
      <c r="I221" s="18"/>
      <c r="J221" s="18"/>
      <c r="K221" s="18"/>
      <c r="L221" s="18"/>
      <c r="M221" s="29">
        <v>0.72700836059614693</v>
      </c>
    </row>
    <row r="222" spans="1:13" x14ac:dyDescent="0.25">
      <c r="A222" s="3">
        <v>1996</v>
      </c>
      <c r="B222" s="3">
        <v>10</v>
      </c>
      <c r="C222" s="18">
        <v>3.92</v>
      </c>
      <c r="D222" s="18">
        <v>1.26</v>
      </c>
      <c r="E222" s="18">
        <v>-0.19902400000000053</v>
      </c>
      <c r="F222" s="18">
        <v>5.18</v>
      </c>
      <c r="G222" s="18"/>
      <c r="H222" s="18"/>
      <c r="I222" s="18"/>
      <c r="J222" s="18"/>
      <c r="K222" s="18"/>
      <c r="L222" s="18"/>
      <c r="M222" s="29">
        <v>0.72875674099985421</v>
      </c>
    </row>
    <row r="223" spans="1:13" x14ac:dyDescent="0.25">
      <c r="A223" s="3">
        <v>1996</v>
      </c>
      <c r="B223" s="3">
        <v>11</v>
      </c>
      <c r="C223" s="18">
        <v>3.9119999999999999</v>
      </c>
      <c r="D223" s="18">
        <v>1.3079999999999998</v>
      </c>
      <c r="E223" s="18">
        <v>-0.14256959999999985</v>
      </c>
      <c r="F223" s="18">
        <v>5.22</v>
      </c>
      <c r="G223" s="18"/>
      <c r="H223" s="18"/>
      <c r="I223" s="18"/>
      <c r="J223" s="18"/>
      <c r="K223" s="18"/>
      <c r="L223" s="18"/>
      <c r="M223" s="29">
        <v>0.7295010213014298</v>
      </c>
    </row>
    <row r="224" spans="1:13" x14ac:dyDescent="0.25">
      <c r="A224" s="3">
        <v>1996</v>
      </c>
      <c r="B224" s="3">
        <v>12</v>
      </c>
      <c r="C224" s="18">
        <v>3.964</v>
      </c>
      <c r="D224" s="18">
        <v>1.2185000000000001</v>
      </c>
      <c r="E224" s="18">
        <v>-0.23866639999999961</v>
      </c>
      <c r="F224" s="18">
        <v>5.1825000000000001</v>
      </c>
      <c r="G224" s="18"/>
      <c r="H224" s="18"/>
      <c r="I224" s="18"/>
      <c r="J224" s="18"/>
      <c r="K224" s="18"/>
      <c r="L224" s="18"/>
      <c r="M224" s="29">
        <v>0.73120795554255635</v>
      </c>
    </row>
    <row r="225" spans="1:13" x14ac:dyDescent="0.25">
      <c r="A225" s="3">
        <v>1996</v>
      </c>
      <c r="B225" s="3">
        <v>13</v>
      </c>
      <c r="C225" s="18">
        <v>4.09</v>
      </c>
      <c r="D225" s="18">
        <v>1.17</v>
      </c>
      <c r="E225" s="18">
        <v>-0.30649000000000015</v>
      </c>
      <c r="F225" s="18">
        <v>5.26</v>
      </c>
      <c r="G225" s="18"/>
      <c r="H225" s="18"/>
      <c r="I225" s="18"/>
      <c r="J225" s="18"/>
      <c r="K225" s="18"/>
      <c r="L225" s="18"/>
      <c r="M225" s="29">
        <v>0.73475385745775168</v>
      </c>
    </row>
    <row r="226" spans="1:13" x14ac:dyDescent="0.25">
      <c r="A226" s="3">
        <v>1996</v>
      </c>
      <c r="B226" s="3">
        <v>14</v>
      </c>
      <c r="C226" s="18">
        <v>4.2640000000000002</v>
      </c>
      <c r="D226" s="18">
        <v>1.226</v>
      </c>
      <c r="E226" s="18">
        <v>-0.32268480000000022</v>
      </c>
      <c r="F226" s="18">
        <v>5.49</v>
      </c>
      <c r="G226" s="18"/>
      <c r="H226" s="18"/>
      <c r="I226" s="18"/>
      <c r="J226" s="18"/>
      <c r="K226" s="18"/>
      <c r="L226" s="18"/>
      <c r="M226" s="29">
        <v>0.73356807511737088</v>
      </c>
    </row>
    <row r="227" spans="1:13" x14ac:dyDescent="0.25">
      <c r="A227" s="3">
        <v>1996</v>
      </c>
      <c r="B227" s="3">
        <v>15</v>
      </c>
      <c r="C227" s="18">
        <v>4.51</v>
      </c>
      <c r="D227" s="18">
        <v>1.1975</v>
      </c>
      <c r="E227" s="18">
        <v>-0.41708000000000034</v>
      </c>
      <c r="F227" s="18">
        <v>5.7074999999999996</v>
      </c>
      <c r="G227" s="18"/>
      <c r="H227" s="18"/>
      <c r="I227" s="18"/>
      <c r="J227" s="18"/>
      <c r="K227" s="18"/>
      <c r="L227" s="18"/>
      <c r="M227" s="29">
        <v>0.73637702503681879</v>
      </c>
    </row>
    <row r="228" spans="1:13" x14ac:dyDescent="0.25">
      <c r="A228" s="3">
        <v>1996</v>
      </c>
      <c r="B228" s="3">
        <v>16</v>
      </c>
      <c r="C228" s="18">
        <v>4.58</v>
      </c>
      <c r="D228" s="18">
        <v>1.35</v>
      </c>
      <c r="E228" s="18">
        <v>-0.28231200000000101</v>
      </c>
      <c r="F228" s="18">
        <v>5.93</v>
      </c>
      <c r="G228" s="18"/>
      <c r="H228" s="18"/>
      <c r="I228" s="18"/>
      <c r="J228" s="18"/>
      <c r="K228" s="18"/>
      <c r="L228" s="18"/>
      <c r="M228" s="29">
        <v>0.73724565025066346</v>
      </c>
    </row>
    <row r="229" spans="1:13" x14ac:dyDescent="0.25">
      <c r="A229" s="3">
        <v>1996</v>
      </c>
      <c r="B229" s="3">
        <v>17</v>
      </c>
      <c r="C229" s="18">
        <v>5.0739999999999998</v>
      </c>
      <c r="D229" s="18">
        <v>1.0785</v>
      </c>
      <c r="E229" s="18">
        <v>-0.75524360000000001</v>
      </c>
      <c r="F229" s="18">
        <v>6.1524999999999999</v>
      </c>
      <c r="G229" s="18"/>
      <c r="H229" s="18"/>
      <c r="I229" s="18"/>
      <c r="J229" s="18"/>
      <c r="K229" s="18"/>
      <c r="L229" s="18"/>
      <c r="M229" s="29">
        <v>0.73453797561333922</v>
      </c>
    </row>
    <row r="230" spans="1:13" x14ac:dyDescent="0.25">
      <c r="A230" s="3">
        <v>1996</v>
      </c>
      <c r="B230" s="3">
        <v>18</v>
      </c>
      <c r="C230" s="18">
        <v>4.71</v>
      </c>
      <c r="D230" s="18">
        <v>1.665</v>
      </c>
      <c r="E230" s="18">
        <v>-5.0853000000000037E-2</v>
      </c>
      <c r="F230" s="18">
        <v>6.375</v>
      </c>
      <c r="G230" s="18"/>
      <c r="H230" s="18"/>
      <c r="I230" s="18"/>
      <c r="J230" s="18"/>
      <c r="K230" s="18"/>
      <c r="L230" s="18"/>
      <c r="M230" s="29">
        <v>0.73297661804588432</v>
      </c>
    </row>
    <row r="231" spans="1:13" x14ac:dyDescent="0.25">
      <c r="A231" s="3">
        <v>1996</v>
      </c>
      <c r="B231" s="3">
        <v>19</v>
      </c>
      <c r="C231" s="18">
        <v>5.0599999999999996</v>
      </c>
      <c r="D231" s="18">
        <v>1.1375</v>
      </c>
      <c r="E231" s="18">
        <v>-0.6942200000000005</v>
      </c>
      <c r="F231" s="18">
        <v>6.1974999999999998</v>
      </c>
      <c r="G231" s="18"/>
      <c r="H231" s="18"/>
      <c r="I231" s="18"/>
      <c r="J231" s="18"/>
      <c r="K231" s="18"/>
      <c r="L231" s="18"/>
      <c r="M231" s="29">
        <v>0.73421439060205573</v>
      </c>
    </row>
    <row r="232" spans="1:13" x14ac:dyDescent="0.25">
      <c r="A232" s="3">
        <v>1996</v>
      </c>
      <c r="B232" s="3">
        <v>20</v>
      </c>
      <c r="C232" s="18">
        <v>5.2859999999999996</v>
      </c>
      <c r="D232" s="18">
        <v>1.4015000000000004</v>
      </c>
      <c r="E232" s="18">
        <v>-0.54110499999999906</v>
      </c>
      <c r="F232" s="18">
        <v>6.6875</v>
      </c>
      <c r="G232" s="18"/>
      <c r="H232" s="18"/>
      <c r="I232" s="18"/>
      <c r="J232" s="18"/>
      <c r="K232" s="18"/>
      <c r="L232" s="18"/>
      <c r="M232" s="29">
        <v>0.73126142595978061</v>
      </c>
    </row>
    <row r="233" spans="1:13" x14ac:dyDescent="0.25">
      <c r="A233" s="3">
        <v>1996</v>
      </c>
      <c r="B233" s="3">
        <v>21</v>
      </c>
      <c r="C233" s="18">
        <v>4.8860000000000001</v>
      </c>
      <c r="D233" s="18">
        <v>1.9589999999999996</v>
      </c>
      <c r="E233" s="18">
        <v>0.1609519999999991</v>
      </c>
      <c r="F233" s="18">
        <v>6.8449999999999998</v>
      </c>
      <c r="G233" s="18"/>
      <c r="H233" s="18"/>
      <c r="I233" s="18"/>
      <c r="J233" s="18"/>
      <c r="K233" s="18"/>
      <c r="L233" s="18"/>
      <c r="M233" s="29">
        <v>0.73099415204678353</v>
      </c>
    </row>
    <row r="234" spans="1:13" x14ac:dyDescent="0.25">
      <c r="A234" s="3">
        <v>1996</v>
      </c>
      <c r="B234" s="3">
        <v>22</v>
      </c>
      <c r="C234" s="18">
        <v>4.7720000000000002</v>
      </c>
      <c r="D234" s="18">
        <v>1.9904999999999999</v>
      </c>
      <c r="E234" s="18">
        <v>0.20052279999999989</v>
      </c>
      <c r="F234" s="18">
        <v>6.7625000000000002</v>
      </c>
      <c r="G234" s="18"/>
      <c r="H234" s="18"/>
      <c r="I234" s="18"/>
      <c r="J234" s="18"/>
      <c r="K234" s="18"/>
      <c r="L234" s="18"/>
      <c r="M234" s="29">
        <v>0.72721983855719585</v>
      </c>
    </row>
    <row r="235" spans="1:13" x14ac:dyDescent="0.25">
      <c r="A235" s="3">
        <v>1996</v>
      </c>
      <c r="B235" s="3">
        <v>23</v>
      </c>
      <c r="C235" s="18">
        <v>4.59</v>
      </c>
      <c r="D235" s="18">
        <v>2.0074999999999998</v>
      </c>
      <c r="E235" s="18">
        <v>0.31792100000000012</v>
      </c>
      <c r="F235" s="18">
        <v>6.5975000000000001</v>
      </c>
      <c r="G235" s="18"/>
      <c r="H235" s="18"/>
      <c r="I235" s="18"/>
      <c r="J235" s="18"/>
      <c r="K235" s="18"/>
      <c r="L235" s="18"/>
      <c r="M235" s="29">
        <v>0.73094072070755056</v>
      </c>
    </row>
    <row r="236" spans="1:13" x14ac:dyDescent="0.25">
      <c r="A236" s="3">
        <v>1996</v>
      </c>
      <c r="B236" s="3">
        <v>24</v>
      </c>
      <c r="C236" s="18">
        <v>4.6459999999999999</v>
      </c>
      <c r="D236" s="18">
        <v>2.024</v>
      </c>
      <c r="E236" s="18">
        <v>0.33192679999999974</v>
      </c>
      <c r="F236" s="18">
        <v>6.67</v>
      </c>
      <c r="G236" s="18"/>
      <c r="H236" s="18"/>
      <c r="I236" s="18"/>
      <c r="J236" s="18"/>
      <c r="K236" s="18"/>
      <c r="L236" s="18"/>
      <c r="M236" s="29">
        <v>0.73303034745638462</v>
      </c>
    </row>
    <row r="237" spans="1:13" x14ac:dyDescent="0.25">
      <c r="A237" s="3">
        <v>1996</v>
      </c>
      <c r="B237" s="3">
        <v>25</v>
      </c>
      <c r="C237" s="18">
        <v>4.7</v>
      </c>
      <c r="D237" s="18">
        <v>1.92</v>
      </c>
      <c r="E237" s="18">
        <v>0.18710999999999967</v>
      </c>
      <c r="F237" s="18">
        <v>6.62</v>
      </c>
      <c r="G237" s="18"/>
      <c r="H237" s="18"/>
      <c r="I237" s="18"/>
      <c r="J237" s="18"/>
      <c r="K237" s="18"/>
      <c r="L237" s="18"/>
      <c r="M237" s="29">
        <v>0.73062029663184047</v>
      </c>
    </row>
    <row r="238" spans="1:13" x14ac:dyDescent="0.25">
      <c r="A238" s="3">
        <v>1996</v>
      </c>
      <c r="B238" s="3">
        <v>26</v>
      </c>
      <c r="C238" s="18">
        <v>5.1619999999999999</v>
      </c>
      <c r="D238" s="18">
        <v>1.5754999999999999</v>
      </c>
      <c r="E238" s="18">
        <v>-0.31998640000000034</v>
      </c>
      <c r="F238" s="18">
        <v>6.7374999999999998</v>
      </c>
      <c r="G238" s="18"/>
      <c r="H238" s="18"/>
      <c r="I238" s="18"/>
      <c r="J238" s="18"/>
      <c r="K238" s="18"/>
      <c r="L238" s="18"/>
      <c r="M238" s="29">
        <v>0.73142188414277354</v>
      </c>
    </row>
    <row r="239" spans="1:13" x14ac:dyDescent="0.25">
      <c r="A239" s="3">
        <v>1996</v>
      </c>
      <c r="B239" s="3">
        <v>27</v>
      </c>
      <c r="C239" s="18">
        <v>5.31</v>
      </c>
      <c r="D239" s="18">
        <v>1.8625</v>
      </c>
      <c r="E239" s="18">
        <v>-6.3967999999999137E-2</v>
      </c>
      <c r="F239" s="18">
        <v>7.1725000000000003</v>
      </c>
      <c r="G239" s="18"/>
      <c r="H239" s="18"/>
      <c r="I239" s="18"/>
      <c r="J239" s="18"/>
      <c r="K239" s="18"/>
      <c r="L239" s="18"/>
      <c r="M239" s="29">
        <v>0.73378338714411506</v>
      </c>
    </row>
    <row r="240" spans="1:13" x14ac:dyDescent="0.25">
      <c r="A240" s="3">
        <v>1996</v>
      </c>
      <c r="B240" s="3">
        <v>28</v>
      </c>
      <c r="C240" s="18">
        <v>5.48</v>
      </c>
      <c r="D240" s="18">
        <v>1.5649999999999999</v>
      </c>
      <c r="E240" s="18">
        <v>-0.40341600000000088</v>
      </c>
      <c r="F240" s="18">
        <v>7.0449999999999999</v>
      </c>
      <c r="G240" s="18"/>
      <c r="H240" s="18"/>
      <c r="I240" s="18"/>
      <c r="J240" s="18"/>
      <c r="K240" s="18"/>
      <c r="L240" s="18"/>
      <c r="M240" s="29">
        <v>0.73572689817539727</v>
      </c>
    </row>
    <row r="241" spans="1:13" x14ac:dyDescent="0.25">
      <c r="A241" s="3">
        <v>1996</v>
      </c>
      <c r="B241" s="3">
        <v>29</v>
      </c>
      <c r="C241" s="18">
        <v>4.944</v>
      </c>
      <c r="D241" s="18">
        <v>2.2359999999999998</v>
      </c>
      <c r="E241" s="18">
        <v>0.40523679999999906</v>
      </c>
      <c r="F241" s="18">
        <v>7.18</v>
      </c>
      <c r="G241" s="18"/>
      <c r="H241" s="18"/>
      <c r="I241" s="18"/>
      <c r="J241" s="18"/>
      <c r="K241" s="18"/>
      <c r="L241" s="18"/>
      <c r="M241" s="29">
        <v>0.72976720426184039</v>
      </c>
    </row>
    <row r="242" spans="1:13" x14ac:dyDescent="0.25">
      <c r="A242" s="3">
        <v>1996</v>
      </c>
      <c r="B242" s="3">
        <v>30</v>
      </c>
      <c r="C242" s="18">
        <v>3.5</v>
      </c>
      <c r="D242" s="18">
        <v>2.9824999999999999</v>
      </c>
      <c r="E242" s="18">
        <v>1.6980000000000004</v>
      </c>
      <c r="F242" s="18">
        <v>6.4824999999999999</v>
      </c>
      <c r="G242" s="18"/>
      <c r="H242" s="18"/>
      <c r="I242" s="18"/>
      <c r="J242" s="18"/>
      <c r="K242" s="18"/>
      <c r="L242" s="18"/>
      <c r="M242" s="29">
        <v>0.73152889539136801</v>
      </c>
    </row>
    <row r="243" spans="1:13" x14ac:dyDescent="0.25">
      <c r="A243" s="3">
        <v>1996</v>
      </c>
      <c r="B243" s="3">
        <v>31</v>
      </c>
      <c r="C243" s="18">
        <v>3.5819999999999999</v>
      </c>
      <c r="D243" s="18">
        <v>2.9104999999999999</v>
      </c>
      <c r="E243" s="18">
        <v>1.5762049999999999</v>
      </c>
      <c r="F243" s="18">
        <v>6.4924999999999997</v>
      </c>
      <c r="G243" s="18"/>
      <c r="H243" s="18"/>
      <c r="I243" s="18"/>
      <c r="J243" s="18"/>
      <c r="K243" s="18"/>
      <c r="L243" s="18"/>
      <c r="M243" s="29">
        <v>0.72859744990892528</v>
      </c>
    </row>
    <row r="244" spans="1:13" x14ac:dyDescent="0.25">
      <c r="A244" s="3">
        <v>1996</v>
      </c>
      <c r="B244" s="3">
        <v>32</v>
      </c>
      <c r="C244" s="18">
        <v>3.63</v>
      </c>
      <c r="D244" s="18">
        <v>2.7524999999999999</v>
      </c>
      <c r="E244" s="18">
        <v>1.4050440000000002</v>
      </c>
      <c r="F244" s="18">
        <v>6.3825000000000003</v>
      </c>
      <c r="G244" s="18"/>
      <c r="H244" s="18"/>
      <c r="I244" s="18"/>
      <c r="J244" s="18"/>
      <c r="K244" s="18"/>
      <c r="L244" s="18"/>
      <c r="M244" s="29">
        <v>0.72928821470245042</v>
      </c>
    </row>
    <row r="245" spans="1:13" x14ac:dyDescent="0.25">
      <c r="A245" s="3">
        <v>1996</v>
      </c>
      <c r="B245" s="3">
        <v>33</v>
      </c>
      <c r="C245" s="18">
        <v>3.6739999999999999</v>
      </c>
      <c r="D245" s="18">
        <v>3.0260000000000002</v>
      </c>
      <c r="E245" s="18">
        <v>1.6589045999999996</v>
      </c>
      <c r="F245" s="18">
        <v>6.7</v>
      </c>
      <c r="G245" s="18"/>
      <c r="H245" s="18"/>
      <c r="I245" s="18"/>
      <c r="J245" s="18"/>
      <c r="K245" s="18"/>
      <c r="L245" s="18"/>
      <c r="M245" s="29">
        <v>0.72880985350921934</v>
      </c>
    </row>
    <row r="246" spans="1:13" x14ac:dyDescent="0.25">
      <c r="A246" s="3">
        <v>1996</v>
      </c>
      <c r="B246" s="3">
        <v>34</v>
      </c>
      <c r="C246" s="18">
        <v>3.6539999999999999</v>
      </c>
      <c r="D246" s="18">
        <v>2.9359999999999999</v>
      </c>
      <c r="E246" s="18">
        <v>1.5573458000000002</v>
      </c>
      <c r="F246" s="18">
        <v>6.59</v>
      </c>
      <c r="G246" s="18"/>
      <c r="H246" s="18"/>
      <c r="I246" s="18"/>
      <c r="J246" s="18"/>
      <c r="K246" s="18"/>
      <c r="L246" s="18"/>
      <c r="M246" s="29">
        <v>0.72605822987003554</v>
      </c>
    </row>
    <row r="247" spans="1:13" x14ac:dyDescent="0.25">
      <c r="A247" s="3">
        <v>1996</v>
      </c>
      <c r="B247" s="3">
        <v>35</v>
      </c>
      <c r="C247" s="18">
        <v>3.7040000000000002</v>
      </c>
      <c r="D247" s="18">
        <v>2.9409999999999994</v>
      </c>
      <c r="E247" s="18">
        <v>1.5653343999999993</v>
      </c>
      <c r="F247" s="18">
        <v>6.6449999999999996</v>
      </c>
      <c r="G247" s="18"/>
      <c r="H247" s="18"/>
      <c r="I247" s="18"/>
      <c r="J247" s="18"/>
      <c r="K247" s="18"/>
      <c r="L247" s="18"/>
      <c r="M247" s="29">
        <v>0.72918185795537405</v>
      </c>
    </row>
    <row r="248" spans="1:13" x14ac:dyDescent="0.25">
      <c r="A248" s="3">
        <v>1996</v>
      </c>
      <c r="B248" s="3">
        <v>36</v>
      </c>
      <c r="C248" s="18">
        <v>3.6240000000000001</v>
      </c>
      <c r="D248" s="18">
        <v>2.9759999999999995</v>
      </c>
      <c r="E248" s="18">
        <v>1.6474415999999996</v>
      </c>
      <c r="F248" s="18">
        <v>6.6</v>
      </c>
      <c r="G248" s="18"/>
      <c r="H248" s="18"/>
      <c r="I248" s="18"/>
      <c r="J248" s="18"/>
      <c r="K248" s="18"/>
      <c r="L248" s="18"/>
      <c r="M248" s="29">
        <v>0.73174301185423674</v>
      </c>
    </row>
    <row r="249" spans="1:13" x14ac:dyDescent="0.25">
      <c r="A249" s="3">
        <v>1996</v>
      </c>
      <c r="B249" s="3">
        <v>37</v>
      </c>
      <c r="C249" s="18">
        <v>3.6160000000000001</v>
      </c>
      <c r="D249" s="18">
        <v>2.3414999999999995</v>
      </c>
      <c r="E249" s="18">
        <v>1.0035799999999995</v>
      </c>
      <c r="F249" s="18">
        <v>5.9574999999999996</v>
      </c>
      <c r="G249" s="18"/>
      <c r="H249" s="18"/>
      <c r="I249" s="18"/>
      <c r="J249" s="18"/>
      <c r="K249" s="18"/>
      <c r="L249" s="18"/>
      <c r="M249" s="29">
        <v>0.72992700729927007</v>
      </c>
    </row>
    <row r="250" spans="1:13" x14ac:dyDescent="0.25">
      <c r="A250" s="3">
        <v>1996</v>
      </c>
      <c r="B250" s="3">
        <v>38</v>
      </c>
      <c r="C250" s="18">
        <v>3.1419999999999999</v>
      </c>
      <c r="D250" s="18">
        <v>2.153</v>
      </c>
      <c r="E250" s="18">
        <v>0.98637540000000001</v>
      </c>
      <c r="F250" s="18">
        <v>5.2949999999999999</v>
      </c>
      <c r="G250" s="18"/>
      <c r="H250" s="18"/>
      <c r="I250" s="18"/>
      <c r="J250" s="18"/>
      <c r="K250" s="18"/>
      <c r="L250" s="18"/>
      <c r="M250" s="29">
        <v>0.729235032450959</v>
      </c>
    </row>
    <row r="251" spans="1:13" x14ac:dyDescent="0.25">
      <c r="A251" s="3">
        <v>1996</v>
      </c>
      <c r="B251" s="3">
        <v>39</v>
      </c>
      <c r="C251" s="18">
        <v>3.032</v>
      </c>
      <c r="D251" s="18">
        <v>1.6754999999999995</v>
      </c>
      <c r="E251" s="18">
        <v>0.55062799999999967</v>
      </c>
      <c r="F251" s="18">
        <v>4.7074999999999996</v>
      </c>
      <c r="G251" s="18"/>
      <c r="H251" s="18"/>
      <c r="I251" s="18"/>
      <c r="J251" s="18"/>
      <c r="K251" s="18"/>
      <c r="L251" s="18"/>
      <c r="M251" s="29">
        <v>0.7293946024799417</v>
      </c>
    </row>
    <row r="252" spans="1:13" x14ac:dyDescent="0.25">
      <c r="A252" s="3">
        <v>1996</v>
      </c>
      <c r="B252" s="3">
        <v>40</v>
      </c>
      <c r="C252" s="18">
        <v>2.8940000000000001</v>
      </c>
      <c r="D252" s="18">
        <v>1.8784999999999998</v>
      </c>
      <c r="E252" s="18">
        <v>0.8146656000000001</v>
      </c>
      <c r="F252" s="18">
        <v>4.7725</v>
      </c>
      <c r="G252" s="18"/>
      <c r="H252" s="18"/>
      <c r="I252" s="18"/>
      <c r="J252" s="18"/>
      <c r="K252" s="18"/>
      <c r="L252" s="18"/>
      <c r="M252" s="29">
        <v>0.73120795554255635</v>
      </c>
    </row>
    <row r="253" spans="1:13" x14ac:dyDescent="0.25">
      <c r="A253" s="3">
        <v>1996</v>
      </c>
      <c r="B253" s="3">
        <v>41</v>
      </c>
      <c r="C253" s="18">
        <v>2.8359999999999999</v>
      </c>
      <c r="D253" s="18">
        <v>1.5314999999999999</v>
      </c>
      <c r="E253" s="18">
        <v>0.50827119999999981</v>
      </c>
      <c r="F253" s="18">
        <v>4.3674999999999997</v>
      </c>
      <c r="G253" s="18"/>
      <c r="H253" s="18"/>
      <c r="I253" s="18"/>
      <c r="J253" s="18"/>
      <c r="K253" s="18"/>
      <c r="L253" s="18"/>
      <c r="M253" s="29">
        <v>0.73486184597295712</v>
      </c>
    </row>
    <row r="254" spans="1:13" x14ac:dyDescent="0.25">
      <c r="A254" s="3">
        <v>1996</v>
      </c>
      <c r="B254" s="3">
        <v>42</v>
      </c>
      <c r="C254" s="18">
        <v>2.802</v>
      </c>
      <c r="D254" s="18">
        <v>1.3130000000000002</v>
      </c>
      <c r="E254" s="18">
        <v>0.32893760000000016</v>
      </c>
      <c r="F254" s="18">
        <v>4.1150000000000002</v>
      </c>
      <c r="G254" s="18"/>
      <c r="H254" s="18"/>
      <c r="I254" s="18"/>
      <c r="J254" s="18"/>
      <c r="K254" s="18"/>
      <c r="L254" s="18"/>
      <c r="M254" s="29">
        <v>0.74008288928359978</v>
      </c>
    </row>
    <row r="255" spans="1:13" x14ac:dyDescent="0.25">
      <c r="A255" s="3">
        <v>1996</v>
      </c>
      <c r="B255" s="3">
        <v>43</v>
      </c>
      <c r="C255" s="18">
        <v>2.7519999999999998</v>
      </c>
      <c r="D255" s="18">
        <v>1.0530000000000004</v>
      </c>
      <c r="E255" s="18">
        <v>8.3745600000000309E-2</v>
      </c>
      <c r="F255" s="18">
        <v>3.8050000000000002</v>
      </c>
      <c r="G255" s="18"/>
      <c r="H255" s="18"/>
      <c r="I255" s="18"/>
      <c r="J255" s="18"/>
      <c r="K255" s="18"/>
      <c r="L255" s="18"/>
      <c r="M255" s="29">
        <v>0.73953557166099682</v>
      </c>
    </row>
    <row r="256" spans="1:13" x14ac:dyDescent="0.25">
      <c r="A256" s="3">
        <v>1996</v>
      </c>
      <c r="B256" s="3">
        <v>44</v>
      </c>
      <c r="C256" s="18">
        <v>2.63</v>
      </c>
      <c r="D256" s="18">
        <v>1.1625000000000001</v>
      </c>
      <c r="E256" s="18">
        <v>0.25357200000000057</v>
      </c>
      <c r="F256" s="18">
        <v>3.7925</v>
      </c>
      <c r="G256" s="18"/>
      <c r="H256" s="18"/>
      <c r="I256" s="18"/>
      <c r="J256" s="18"/>
      <c r="K256" s="18"/>
      <c r="L256" s="18"/>
      <c r="M256" s="29">
        <v>0.74316290130796681</v>
      </c>
    </row>
    <row r="257" spans="1:13" x14ac:dyDescent="0.25">
      <c r="A257" s="3">
        <v>1996</v>
      </c>
      <c r="B257" s="3">
        <v>45</v>
      </c>
      <c r="C257" s="18">
        <v>2.6739999999999999</v>
      </c>
      <c r="D257" s="18">
        <v>0.86850000000000005</v>
      </c>
      <c r="E257" s="18">
        <v>-4.2799199999999704E-2</v>
      </c>
      <c r="F257" s="18">
        <v>3.5425</v>
      </c>
      <c r="G257" s="18"/>
      <c r="H257" s="18"/>
      <c r="I257" s="18"/>
      <c r="J257" s="18"/>
      <c r="K257" s="18"/>
      <c r="L257" s="18"/>
      <c r="M257" s="29">
        <v>0.74582338902147971</v>
      </c>
    </row>
    <row r="258" spans="1:13" x14ac:dyDescent="0.25">
      <c r="A258" s="3">
        <v>1996</v>
      </c>
      <c r="B258" s="3">
        <v>46</v>
      </c>
      <c r="C258" s="18">
        <v>2.694</v>
      </c>
      <c r="D258" s="18">
        <v>0.91349999999999998</v>
      </c>
      <c r="E258" s="18">
        <v>1.8822600000000023E-2</v>
      </c>
      <c r="F258" s="18">
        <v>3.6074999999999999</v>
      </c>
      <c r="G258" s="18"/>
      <c r="H258" s="18"/>
      <c r="I258" s="18"/>
      <c r="J258" s="18"/>
      <c r="K258" s="18"/>
      <c r="L258" s="18"/>
      <c r="M258" s="29">
        <v>0.75069439231288937</v>
      </c>
    </row>
    <row r="259" spans="1:13" x14ac:dyDescent="0.25">
      <c r="A259" s="3">
        <v>1996</v>
      </c>
      <c r="B259" s="3">
        <v>47</v>
      </c>
      <c r="C259" s="18">
        <v>2.7240000000000002</v>
      </c>
      <c r="D259" s="18">
        <v>0.88599999999999968</v>
      </c>
      <c r="E259" s="18">
        <v>-2.054720000000021E-2</v>
      </c>
      <c r="F259" s="18">
        <v>3.61</v>
      </c>
      <c r="G259" s="18"/>
      <c r="H259" s="18"/>
      <c r="I259" s="18"/>
      <c r="J259" s="18"/>
      <c r="K259" s="18"/>
      <c r="L259" s="18"/>
      <c r="M259" s="29">
        <v>0.75030012004801927</v>
      </c>
    </row>
    <row r="260" spans="1:13" x14ac:dyDescent="0.25">
      <c r="A260" s="3">
        <v>1996</v>
      </c>
      <c r="B260" s="3">
        <v>48</v>
      </c>
      <c r="C260" s="18">
        <v>2.706</v>
      </c>
      <c r="D260" s="18">
        <v>0.92149999999999999</v>
      </c>
      <c r="E260" s="18">
        <v>4.1660000000001141E-3</v>
      </c>
      <c r="F260" s="18">
        <v>3.6274999999999999</v>
      </c>
      <c r="G260" s="18"/>
      <c r="H260" s="18"/>
      <c r="I260" s="18"/>
      <c r="J260" s="18"/>
      <c r="K260" s="18"/>
      <c r="L260" s="18"/>
      <c r="M260" s="29">
        <v>0.74682598954443613</v>
      </c>
    </row>
    <row r="261" spans="1:13" x14ac:dyDescent="0.25">
      <c r="A261" s="3">
        <v>1996</v>
      </c>
      <c r="B261" s="3">
        <v>49</v>
      </c>
      <c r="C261" s="18">
        <v>2.6720000000000002</v>
      </c>
      <c r="D261" s="18">
        <v>0.87049999999999983</v>
      </c>
      <c r="E261" s="18">
        <v>-5.7218400000000003E-2</v>
      </c>
      <c r="F261" s="18">
        <v>3.5425</v>
      </c>
      <c r="G261" s="18"/>
      <c r="H261" s="18"/>
      <c r="I261" s="18"/>
      <c r="J261" s="18"/>
      <c r="K261" s="18"/>
      <c r="L261" s="18"/>
      <c r="M261" s="29">
        <v>0.74228028503562948</v>
      </c>
    </row>
    <row r="262" spans="1:13" x14ac:dyDescent="0.25">
      <c r="A262" s="3">
        <v>1996</v>
      </c>
      <c r="B262" s="3">
        <v>50</v>
      </c>
      <c r="C262" s="18">
        <v>2.6720000000000002</v>
      </c>
      <c r="D262" s="18">
        <v>0.87299999999999978</v>
      </c>
      <c r="E262" s="18">
        <v>-8.3576000000000317E-2</v>
      </c>
      <c r="F262" s="18">
        <v>3.5449999999999999</v>
      </c>
      <c r="G262" s="18"/>
      <c r="H262" s="18"/>
      <c r="I262" s="18"/>
      <c r="J262" s="18"/>
      <c r="K262" s="18"/>
      <c r="L262" s="18"/>
      <c r="M262" s="29">
        <v>0.73637702503681879</v>
      </c>
    </row>
    <row r="263" spans="1:13" x14ac:dyDescent="0.25">
      <c r="A263" s="3">
        <v>1996</v>
      </c>
      <c r="B263" s="3">
        <v>51</v>
      </c>
      <c r="C263" s="18">
        <v>2.6659999999999999</v>
      </c>
      <c r="D263" s="18">
        <v>0.85899999999999999</v>
      </c>
      <c r="E263" s="18">
        <v>-9.2495399999999783E-2</v>
      </c>
      <c r="F263" s="18">
        <v>3.5249999999999999</v>
      </c>
      <c r="G263" s="18"/>
      <c r="H263" s="18"/>
      <c r="I263" s="18"/>
      <c r="J263" s="18"/>
      <c r="K263" s="18"/>
      <c r="L263" s="18"/>
      <c r="M263" s="29">
        <v>0.73697398481833587</v>
      </c>
    </row>
    <row r="264" spans="1:13" x14ac:dyDescent="0.25">
      <c r="A264" s="3">
        <v>1996</v>
      </c>
      <c r="B264" s="3">
        <v>52</v>
      </c>
      <c r="C264" s="18">
        <v>2.6440000000000001</v>
      </c>
      <c r="D264" s="18">
        <v>0.92099999999999982</v>
      </c>
      <c r="E264" s="18">
        <v>-5.3314000000000306E-2</v>
      </c>
      <c r="F264" s="18">
        <v>3.5649999999999999</v>
      </c>
      <c r="G264" s="18"/>
      <c r="H264" s="18"/>
      <c r="I264" s="18"/>
      <c r="J264" s="18"/>
      <c r="K264" s="18"/>
      <c r="L264" s="18"/>
      <c r="M264" s="29">
        <v>0.73072707343807086</v>
      </c>
    </row>
    <row r="265" spans="1:13" x14ac:dyDescent="0.25">
      <c r="A265" s="3">
        <v>1997</v>
      </c>
      <c r="B265" s="3">
        <v>1</v>
      </c>
      <c r="C265" s="18">
        <v>2.5640000000000001</v>
      </c>
      <c r="D265" s="18">
        <v>0.94349999999999978</v>
      </c>
      <c r="E265" s="18">
        <v>-3.8979999999999571E-3</v>
      </c>
      <c r="F265" s="18">
        <v>3.5074999999999998</v>
      </c>
      <c r="G265" s="18"/>
      <c r="H265" s="18"/>
      <c r="I265" s="18"/>
      <c r="J265" s="18">
        <v>3.1262500000000002</v>
      </c>
      <c r="K265" s="18"/>
      <c r="L265" s="18"/>
      <c r="M265" s="29">
        <v>0.73019350127783866</v>
      </c>
    </row>
    <row r="266" spans="1:13" ht="13" thickBot="1" x14ac:dyDescent="0.3">
      <c r="A266" s="4">
        <v>1997</v>
      </c>
      <c r="B266" s="4">
        <v>2</v>
      </c>
      <c r="C266" s="19">
        <v>2.6539999999999999</v>
      </c>
      <c r="D266" s="19">
        <v>0.84100000000000019</v>
      </c>
      <c r="E266" s="19">
        <v>-0.15079979999999971</v>
      </c>
      <c r="F266" s="19">
        <v>3.4950000000000001</v>
      </c>
      <c r="G266" s="19"/>
      <c r="H266" s="19"/>
      <c r="I266" s="19"/>
      <c r="J266" s="19">
        <v>3.1335000000000002</v>
      </c>
      <c r="K266" s="19"/>
      <c r="L266" s="19"/>
      <c r="M266" s="30">
        <v>0.72796098129140285</v>
      </c>
    </row>
    <row r="267" spans="1:13" x14ac:dyDescent="0.25">
      <c r="A267" s="3">
        <v>1997</v>
      </c>
      <c r="B267" s="3">
        <v>3</v>
      </c>
      <c r="C267" s="18">
        <v>2.7320000000000002</v>
      </c>
      <c r="D267" s="18">
        <v>0.84049999999999958</v>
      </c>
      <c r="E267" s="18">
        <v>-0.12007120000000038</v>
      </c>
      <c r="F267" s="18">
        <v>3.5724999999999998</v>
      </c>
      <c r="G267" s="18"/>
      <c r="H267" s="18"/>
      <c r="I267" s="18"/>
      <c r="J267" s="31">
        <v>3.1960000000000002</v>
      </c>
      <c r="K267" s="18"/>
      <c r="L267" s="18"/>
      <c r="M267" s="29">
        <v>0.73986386504883106</v>
      </c>
    </row>
    <row r="268" spans="1:13" x14ac:dyDescent="0.25">
      <c r="A268" s="3">
        <v>1997</v>
      </c>
      <c r="B268" s="3">
        <v>4</v>
      </c>
      <c r="C268" s="18">
        <v>2.726</v>
      </c>
      <c r="D268" s="18">
        <v>0.86649999999999983</v>
      </c>
      <c r="E268" s="18">
        <v>-5.734140000000032E-2</v>
      </c>
      <c r="F268" s="18">
        <v>3.5924999999999998</v>
      </c>
      <c r="G268" s="18"/>
      <c r="H268" s="18"/>
      <c r="I268" s="18"/>
      <c r="J268" s="31">
        <v>3.2109999999999999</v>
      </c>
      <c r="K268" s="18"/>
      <c r="L268" s="18"/>
      <c r="M268" s="29">
        <v>0.74688176861602806</v>
      </c>
    </row>
    <row r="269" spans="1:13" x14ac:dyDescent="0.25">
      <c r="A269" s="3">
        <v>1997</v>
      </c>
      <c r="B269" s="3">
        <v>5</v>
      </c>
      <c r="C269" s="18">
        <v>2.702</v>
      </c>
      <c r="D269" s="18">
        <v>0.87800000000000011</v>
      </c>
      <c r="E269" s="18">
        <v>-4.4462799999999802E-2</v>
      </c>
      <c r="F269" s="18">
        <v>3.58</v>
      </c>
      <c r="G269" s="18"/>
      <c r="H269" s="18"/>
      <c r="I269" s="18"/>
      <c r="J269" s="31">
        <v>3.24</v>
      </c>
      <c r="K269" s="18"/>
      <c r="L269" s="18"/>
      <c r="M269" s="29">
        <v>0.74548978678992106</v>
      </c>
    </row>
    <row r="270" spans="1:13" x14ac:dyDescent="0.25">
      <c r="A270" s="3">
        <v>1997</v>
      </c>
      <c r="B270" s="3">
        <v>6</v>
      </c>
      <c r="C270" s="18">
        <v>2.71</v>
      </c>
      <c r="D270" s="18">
        <v>0.78500000000000003</v>
      </c>
      <c r="E270" s="18">
        <v>-0.15780900000000031</v>
      </c>
      <c r="F270" s="18">
        <v>3.4950000000000001</v>
      </c>
      <c r="G270" s="18"/>
      <c r="H270" s="18"/>
      <c r="I270" s="18"/>
      <c r="J270" s="31">
        <v>3.2294999999999994</v>
      </c>
      <c r="K270" s="18"/>
      <c r="L270" s="18"/>
      <c r="M270" s="29">
        <v>0.74189479931745672</v>
      </c>
    </row>
    <row r="271" spans="1:13" x14ac:dyDescent="0.25">
      <c r="A271" s="3">
        <v>1997</v>
      </c>
      <c r="B271" s="3">
        <v>7</v>
      </c>
      <c r="C271" s="18">
        <v>2.74</v>
      </c>
      <c r="D271" s="18">
        <v>0.70499999999999996</v>
      </c>
      <c r="E271" s="18">
        <v>-0.24906800000000073</v>
      </c>
      <c r="F271" s="18">
        <v>3.4449999999999998</v>
      </c>
      <c r="G271" s="18"/>
      <c r="H271" s="18"/>
      <c r="I271" s="18"/>
      <c r="J271" s="31">
        <v>3.2555000000000001</v>
      </c>
      <c r="K271" s="18"/>
      <c r="L271" s="18"/>
      <c r="M271" s="29">
        <v>0.74172971369233043</v>
      </c>
    </row>
    <row r="272" spans="1:13" x14ac:dyDescent="0.25">
      <c r="A272" s="3">
        <v>1997</v>
      </c>
      <c r="B272" s="3">
        <v>8</v>
      </c>
      <c r="C272" s="18">
        <v>2.9159999999999999</v>
      </c>
      <c r="D272" s="18">
        <v>0.55400000000000027</v>
      </c>
      <c r="E272" s="18">
        <v>-0.47505639999999971</v>
      </c>
      <c r="F272" s="18">
        <v>3.47</v>
      </c>
      <c r="G272" s="18"/>
      <c r="H272" s="18"/>
      <c r="I272" s="18"/>
      <c r="J272" s="31">
        <v>3.3414999999999999</v>
      </c>
      <c r="K272" s="18"/>
      <c r="L272" s="18"/>
      <c r="M272" s="29">
        <v>0.73915293074137034</v>
      </c>
    </row>
    <row r="273" spans="1:13" x14ac:dyDescent="0.25">
      <c r="A273" s="3">
        <v>1997</v>
      </c>
      <c r="B273" s="3">
        <v>9</v>
      </c>
      <c r="C273" s="18">
        <v>2.9660000000000002</v>
      </c>
      <c r="D273" s="18">
        <v>0.70649999999999968</v>
      </c>
      <c r="E273" s="18">
        <v>-0.36007360000000022</v>
      </c>
      <c r="F273" s="18">
        <v>3.6724999999999999</v>
      </c>
      <c r="G273" s="18"/>
      <c r="H273" s="18"/>
      <c r="I273" s="18"/>
      <c r="J273" s="31">
        <v>3.3869999999999996</v>
      </c>
      <c r="K273" s="18"/>
      <c r="L273" s="18"/>
      <c r="M273" s="29">
        <v>0.73551044424830836</v>
      </c>
    </row>
    <row r="274" spans="1:13" x14ac:dyDescent="0.25">
      <c r="A274" s="3">
        <v>1997</v>
      </c>
      <c r="B274" s="3">
        <v>10</v>
      </c>
      <c r="C274" s="18">
        <v>3.06</v>
      </c>
      <c r="D274" s="18">
        <v>0.75249999999999995</v>
      </c>
      <c r="E274" s="18">
        <v>-0.37174399999999963</v>
      </c>
      <c r="F274" s="18">
        <v>3.8125</v>
      </c>
      <c r="G274" s="18"/>
      <c r="H274" s="18"/>
      <c r="I274" s="18"/>
      <c r="J274" s="31">
        <v>3.4525000000000001</v>
      </c>
      <c r="K274" s="18"/>
      <c r="L274" s="18"/>
      <c r="M274" s="29">
        <v>0.73131490419774758</v>
      </c>
    </row>
    <row r="275" spans="1:13" x14ac:dyDescent="0.25">
      <c r="A275" s="3">
        <v>1997</v>
      </c>
      <c r="B275" s="3">
        <v>11</v>
      </c>
      <c r="C275" s="18">
        <v>3.0720000000000001</v>
      </c>
      <c r="D275" s="18">
        <v>0.87549999999999972</v>
      </c>
      <c r="E275" s="18">
        <v>-0.24393680000000018</v>
      </c>
      <c r="F275" s="18">
        <v>3.9474999999999998</v>
      </c>
      <c r="G275" s="18"/>
      <c r="H275" s="18"/>
      <c r="I275" s="18"/>
      <c r="J275" s="31">
        <v>3.4779999999999993</v>
      </c>
      <c r="K275" s="18"/>
      <c r="L275" s="18"/>
      <c r="M275" s="29">
        <v>0.73292289651128695</v>
      </c>
    </row>
    <row r="276" spans="1:13" x14ac:dyDescent="0.25">
      <c r="A276" s="3">
        <v>1997</v>
      </c>
      <c r="B276" s="3">
        <v>12</v>
      </c>
      <c r="C276" s="18">
        <v>3.0019999999999998</v>
      </c>
      <c r="D276" s="18">
        <v>0.9155000000000002</v>
      </c>
      <c r="E276" s="18">
        <v>-0.17452619999999941</v>
      </c>
      <c r="F276" s="18">
        <v>3.9175</v>
      </c>
      <c r="G276" s="18"/>
      <c r="H276" s="18"/>
      <c r="I276" s="18"/>
      <c r="J276" s="31">
        <v>3.5379999999999994</v>
      </c>
      <c r="K276" s="18"/>
      <c r="L276" s="18"/>
      <c r="M276" s="29">
        <v>0.73362189127723576</v>
      </c>
    </row>
    <row r="277" spans="1:13" x14ac:dyDescent="0.25">
      <c r="A277" s="3">
        <v>1997</v>
      </c>
      <c r="B277" s="3">
        <v>13</v>
      </c>
      <c r="C277" s="18">
        <v>3.0819999999999999</v>
      </c>
      <c r="D277" s="18">
        <v>0.78300000000000036</v>
      </c>
      <c r="E277" s="18">
        <v>-0.38446159999999985</v>
      </c>
      <c r="F277" s="18">
        <v>3.8650000000000002</v>
      </c>
      <c r="G277" s="18"/>
      <c r="H277" s="18"/>
      <c r="I277" s="18"/>
      <c r="J277" s="31">
        <v>3.5770000000000004</v>
      </c>
      <c r="K277" s="18"/>
      <c r="L277" s="18"/>
      <c r="M277" s="29">
        <v>0.725268349289237</v>
      </c>
    </row>
    <row r="278" spans="1:13" x14ac:dyDescent="0.25">
      <c r="A278" s="3">
        <v>1997</v>
      </c>
      <c r="B278" s="3">
        <v>14</v>
      </c>
      <c r="C278" s="18">
        <v>2.9420000000000002</v>
      </c>
      <c r="D278" s="18">
        <v>1.0579999999999998</v>
      </c>
      <c r="E278" s="18">
        <v>-5.1428200000000146E-2</v>
      </c>
      <c r="F278" s="18">
        <v>4</v>
      </c>
      <c r="G278" s="18"/>
      <c r="H278" s="18"/>
      <c r="I278" s="18"/>
      <c r="J278" s="31">
        <v>3.5318749999999999</v>
      </c>
      <c r="K278" s="18"/>
      <c r="L278" s="18"/>
      <c r="M278" s="29">
        <v>0.7261636772928618</v>
      </c>
    </row>
    <row r="279" spans="1:13" x14ac:dyDescent="0.25">
      <c r="A279" s="3">
        <v>1997</v>
      </c>
      <c r="B279" s="3">
        <v>15</v>
      </c>
      <c r="C279" s="18">
        <v>2.9940000000000002</v>
      </c>
      <c r="D279" s="18">
        <v>0.93849999999999989</v>
      </c>
      <c r="E279" s="18">
        <v>-0.22496840000000073</v>
      </c>
      <c r="F279" s="18">
        <v>3.9325000000000001</v>
      </c>
      <c r="G279" s="18"/>
      <c r="H279" s="18"/>
      <c r="I279" s="18"/>
      <c r="J279" s="31">
        <v>3.55</v>
      </c>
      <c r="K279" s="18"/>
      <c r="L279" s="18"/>
      <c r="M279" s="29">
        <v>0.72014979115656053</v>
      </c>
    </row>
    <row r="280" spans="1:13" x14ac:dyDescent="0.25">
      <c r="A280" s="3">
        <v>1997</v>
      </c>
      <c r="B280" s="3">
        <v>16</v>
      </c>
      <c r="C280" s="18">
        <v>3.0019999999999998</v>
      </c>
      <c r="D280" s="18">
        <v>0.96050000000000013</v>
      </c>
      <c r="E280" s="18">
        <v>-0.21448279999999942</v>
      </c>
      <c r="F280" s="18">
        <v>3.9624999999999999</v>
      </c>
      <c r="G280" s="18"/>
      <c r="H280" s="18"/>
      <c r="I280" s="18"/>
      <c r="J280" s="31">
        <v>3.5314999999999999</v>
      </c>
      <c r="K280" s="18"/>
      <c r="L280" s="18"/>
      <c r="M280" s="29">
        <v>0.71870058933448322</v>
      </c>
    </row>
    <row r="281" spans="1:13" x14ac:dyDescent="0.25">
      <c r="A281" s="3">
        <v>1997</v>
      </c>
      <c r="B281" s="3">
        <v>17</v>
      </c>
      <c r="C281" s="18">
        <v>2.944</v>
      </c>
      <c r="D281" s="18">
        <v>0.97849999999999993</v>
      </c>
      <c r="E281" s="18">
        <v>-0.19115119999999974</v>
      </c>
      <c r="F281" s="18">
        <v>3.9224999999999999</v>
      </c>
      <c r="G281" s="18"/>
      <c r="H281" s="18"/>
      <c r="I281" s="18"/>
      <c r="J281" s="31">
        <v>3.5129999999999995</v>
      </c>
      <c r="K281" s="18"/>
      <c r="L281" s="18"/>
      <c r="M281" s="29">
        <v>0.7156659271452086</v>
      </c>
    </row>
    <row r="282" spans="1:13" x14ac:dyDescent="0.25">
      <c r="A282" s="3">
        <v>1997</v>
      </c>
      <c r="B282" s="3">
        <v>18</v>
      </c>
      <c r="C282" s="18">
        <v>2.9460000000000002</v>
      </c>
      <c r="D282" s="18">
        <v>0.88649999999999984</v>
      </c>
      <c r="E282" s="18">
        <v>-0.27039420000000058</v>
      </c>
      <c r="F282" s="18">
        <v>3.8325</v>
      </c>
      <c r="G282" s="18"/>
      <c r="H282" s="18"/>
      <c r="I282" s="18"/>
      <c r="J282" s="31">
        <v>3.4490000000000003</v>
      </c>
      <c r="K282" s="18"/>
      <c r="L282" s="18"/>
      <c r="M282" s="29">
        <v>0.7180297264306742</v>
      </c>
    </row>
    <row r="283" spans="1:13" x14ac:dyDescent="0.25">
      <c r="A283" s="3">
        <v>1997</v>
      </c>
      <c r="B283" s="3">
        <v>19</v>
      </c>
      <c r="C283" s="18">
        <v>2.92</v>
      </c>
      <c r="D283" s="18">
        <v>0.89249999999999996</v>
      </c>
      <c r="E283" s="18">
        <v>-0.2416280000000004</v>
      </c>
      <c r="F283" s="18">
        <v>3.8125</v>
      </c>
      <c r="G283" s="18"/>
      <c r="H283" s="18"/>
      <c r="I283" s="18"/>
      <c r="J283" s="31">
        <v>3.3875000000000002</v>
      </c>
      <c r="K283" s="18"/>
      <c r="L283" s="18"/>
      <c r="M283" s="29">
        <v>0.72025352924229324</v>
      </c>
    </row>
    <row r="284" spans="1:13" x14ac:dyDescent="0.25">
      <c r="A284" s="3">
        <v>1997</v>
      </c>
      <c r="B284" s="3">
        <v>20</v>
      </c>
      <c r="C284" s="18">
        <v>2.8820000000000001</v>
      </c>
      <c r="D284" s="18">
        <v>0.84799999999999986</v>
      </c>
      <c r="E284" s="18">
        <v>-0.25609420000000016</v>
      </c>
      <c r="F284" s="18">
        <v>3.73</v>
      </c>
      <c r="G284" s="18"/>
      <c r="H284" s="18"/>
      <c r="I284" s="18"/>
      <c r="J284" s="31">
        <v>3.3654999999999999</v>
      </c>
      <c r="K284" s="18"/>
      <c r="L284" s="18"/>
      <c r="M284" s="29">
        <v>0.72301352035283062</v>
      </c>
    </row>
    <row r="285" spans="1:13" x14ac:dyDescent="0.25">
      <c r="A285" s="3">
        <v>1997</v>
      </c>
      <c r="B285" s="3">
        <v>21</v>
      </c>
      <c r="C285" s="18">
        <v>2.7040000000000002</v>
      </c>
      <c r="D285" s="18">
        <v>1.0259999999999998</v>
      </c>
      <c r="E285" s="18">
        <v>1.1839999999998518E-3</v>
      </c>
      <c r="F285" s="18">
        <v>3.73</v>
      </c>
      <c r="G285" s="18"/>
      <c r="H285" s="18"/>
      <c r="I285" s="18"/>
      <c r="J285" s="31">
        <v>3.29</v>
      </c>
      <c r="K285" s="18"/>
      <c r="L285" s="18"/>
      <c r="M285" s="29">
        <v>0.72516316171138506</v>
      </c>
    </row>
    <row r="286" spans="1:13" x14ac:dyDescent="0.25">
      <c r="A286" s="3">
        <v>1997</v>
      </c>
      <c r="B286" s="3">
        <v>22</v>
      </c>
      <c r="C286" s="18">
        <v>2.706</v>
      </c>
      <c r="D286" s="18">
        <v>0.89900000000000002</v>
      </c>
      <c r="E286" s="18">
        <v>-0.10654959999999969</v>
      </c>
      <c r="F286" s="18">
        <v>3.605</v>
      </c>
      <c r="G286" s="18"/>
      <c r="H286" s="18"/>
      <c r="I286" s="18"/>
      <c r="J286" s="31">
        <v>3.218</v>
      </c>
      <c r="K286" s="18"/>
      <c r="L286" s="18"/>
      <c r="M286" s="29">
        <v>0.72907553222513855</v>
      </c>
    </row>
    <row r="287" spans="1:13" x14ac:dyDescent="0.25">
      <c r="A287" s="3">
        <v>1997</v>
      </c>
      <c r="B287" s="3">
        <v>23</v>
      </c>
      <c r="C287" s="18">
        <v>2.74</v>
      </c>
      <c r="D287" s="18">
        <v>0.85</v>
      </c>
      <c r="E287" s="18">
        <v>-0.19394000000000045</v>
      </c>
      <c r="F287" s="18">
        <v>3.59</v>
      </c>
      <c r="G287" s="18"/>
      <c r="H287" s="18"/>
      <c r="I287" s="18"/>
      <c r="J287" s="31">
        <v>3.2954999999999997</v>
      </c>
      <c r="K287" s="18"/>
      <c r="L287" s="18"/>
      <c r="M287" s="29">
        <v>0.724112961622013</v>
      </c>
    </row>
    <row r="288" spans="1:13" x14ac:dyDescent="0.25">
      <c r="A288" s="3">
        <v>1997</v>
      </c>
      <c r="B288" s="3">
        <v>24</v>
      </c>
      <c r="C288" s="18">
        <v>2.714</v>
      </c>
      <c r="D288" s="18">
        <v>0.87599999999999989</v>
      </c>
      <c r="E288" s="18">
        <v>-0.14473540000000051</v>
      </c>
      <c r="F288" s="18">
        <v>3.59</v>
      </c>
      <c r="G288" s="18"/>
      <c r="H288" s="18"/>
      <c r="I288" s="18"/>
      <c r="J288" s="31">
        <v>3.3045</v>
      </c>
      <c r="K288" s="18"/>
      <c r="L288" s="18"/>
      <c r="M288" s="29">
        <v>0.72669137417338847</v>
      </c>
    </row>
    <row r="289" spans="1:13" x14ac:dyDescent="0.25">
      <c r="A289" s="3">
        <v>1997</v>
      </c>
      <c r="B289" s="3">
        <v>25</v>
      </c>
      <c r="C289" s="18">
        <v>2.6539999999999999</v>
      </c>
      <c r="D289" s="18">
        <v>0.95599999999999996</v>
      </c>
      <c r="E289" s="18">
        <v>-5.8624200000000126E-2</v>
      </c>
      <c r="F289" s="18">
        <v>3.61</v>
      </c>
      <c r="G289" s="18"/>
      <c r="H289" s="18"/>
      <c r="I289" s="18"/>
      <c r="J289" s="31">
        <v>3.2805</v>
      </c>
      <c r="K289" s="18"/>
      <c r="L289" s="18"/>
      <c r="M289" s="29">
        <v>0.72343196122404685</v>
      </c>
    </row>
    <row r="290" spans="1:13" x14ac:dyDescent="0.25">
      <c r="A290" s="3">
        <v>1997</v>
      </c>
      <c r="B290" s="3">
        <v>26</v>
      </c>
      <c r="C290" s="18">
        <v>2.4620000000000002</v>
      </c>
      <c r="D290" s="18">
        <v>1.0379999999999998</v>
      </c>
      <c r="E290" s="18">
        <v>8.2251599999999314E-2</v>
      </c>
      <c r="F290" s="18">
        <v>3.5</v>
      </c>
      <c r="G290" s="18"/>
      <c r="H290" s="18"/>
      <c r="I290" s="18"/>
      <c r="J290" s="31">
        <v>3.2155</v>
      </c>
      <c r="K290" s="18"/>
      <c r="L290" s="18"/>
      <c r="M290" s="29">
        <v>0.72035729721942077</v>
      </c>
    </row>
    <row r="291" spans="1:13" x14ac:dyDescent="0.25">
      <c r="A291" s="3">
        <v>1997</v>
      </c>
      <c r="B291" s="3">
        <v>27</v>
      </c>
      <c r="C291" s="18">
        <v>2.4460000000000002</v>
      </c>
      <c r="D291" s="18">
        <v>0.90899999999999981</v>
      </c>
      <c r="E291" s="18">
        <v>-2.3659800000000342E-2</v>
      </c>
      <c r="F291" s="18">
        <v>3.355</v>
      </c>
      <c r="G291" s="18"/>
      <c r="H291" s="18"/>
      <c r="I291" s="18"/>
      <c r="J291" s="31">
        <v>3.1435000000000004</v>
      </c>
      <c r="K291" s="18"/>
      <c r="L291" s="18"/>
      <c r="M291" s="29">
        <v>0.72395569391153258</v>
      </c>
    </row>
    <row r="292" spans="1:13" x14ac:dyDescent="0.25">
      <c r="A292" s="3">
        <v>1997</v>
      </c>
      <c r="B292" s="3">
        <v>28</v>
      </c>
      <c r="C292" s="18">
        <v>2.5139999999999998</v>
      </c>
      <c r="D292" s="18">
        <v>0.6785000000000001</v>
      </c>
      <c r="E292" s="18">
        <v>-0.25972479999999987</v>
      </c>
      <c r="F292" s="18">
        <v>3.1924999999999999</v>
      </c>
      <c r="G292" s="18"/>
      <c r="H292" s="18"/>
      <c r="I292" s="18"/>
      <c r="J292" s="26">
        <v>3.1355</v>
      </c>
      <c r="K292" s="18"/>
      <c r="L292" s="18"/>
      <c r="M292" s="29">
        <v>0.72822604136323921</v>
      </c>
    </row>
    <row r="293" spans="1:13" x14ac:dyDescent="0.25">
      <c r="A293" s="3">
        <v>1997</v>
      </c>
      <c r="B293" s="3">
        <v>29</v>
      </c>
      <c r="C293" s="18">
        <v>2.702</v>
      </c>
      <c r="D293" s="18">
        <v>0.65799999999999992</v>
      </c>
      <c r="E293" s="18">
        <v>-0.35092679999999987</v>
      </c>
      <c r="F293" s="18">
        <v>3.36</v>
      </c>
      <c r="G293" s="18"/>
      <c r="H293" s="18"/>
      <c r="I293" s="18"/>
      <c r="J293" s="31">
        <v>3.3174999999999999</v>
      </c>
      <c r="K293" s="18"/>
      <c r="L293" s="18"/>
      <c r="M293" s="29">
        <v>0.72811999417504003</v>
      </c>
    </row>
    <row r="294" spans="1:13" x14ac:dyDescent="0.25">
      <c r="A294" s="3">
        <v>1997</v>
      </c>
      <c r="B294" s="3">
        <v>30</v>
      </c>
      <c r="C294" s="18">
        <v>2.4319999999999999</v>
      </c>
      <c r="D294" s="18">
        <v>0.87050000000000027</v>
      </c>
      <c r="E294" s="18">
        <v>-4.9039200000000172E-2</v>
      </c>
      <c r="F294" s="18">
        <v>3.3025000000000002</v>
      </c>
      <c r="G294" s="18"/>
      <c r="H294" s="18"/>
      <c r="I294" s="18"/>
      <c r="J294" s="31">
        <v>3.2605000000000004</v>
      </c>
      <c r="K294" s="18"/>
      <c r="L294" s="18"/>
      <c r="M294" s="29">
        <v>0.72563674624482977</v>
      </c>
    </row>
    <row r="295" spans="1:13" x14ac:dyDescent="0.25">
      <c r="A295" s="3">
        <v>1997</v>
      </c>
      <c r="B295" s="3">
        <v>31</v>
      </c>
      <c r="C295" s="18">
        <v>2.6840000000000002</v>
      </c>
      <c r="D295" s="18">
        <v>0.67099999999999982</v>
      </c>
      <c r="E295" s="18">
        <v>-0.35750880000000018</v>
      </c>
      <c r="F295" s="18">
        <v>3.355</v>
      </c>
      <c r="G295" s="18"/>
      <c r="H295" s="18"/>
      <c r="I295" s="18"/>
      <c r="J295" s="31">
        <v>3.4410000000000003</v>
      </c>
      <c r="K295" s="18"/>
      <c r="L295" s="18"/>
      <c r="M295" s="29">
        <v>0.72296124927703875</v>
      </c>
    </row>
    <row r="296" spans="1:13" x14ac:dyDescent="0.25">
      <c r="A296" s="3">
        <v>1997</v>
      </c>
      <c r="B296" s="3">
        <v>32</v>
      </c>
      <c r="C296" s="18">
        <v>2.5339999999999998</v>
      </c>
      <c r="D296" s="18">
        <v>0.9285000000000001</v>
      </c>
      <c r="E296" s="18">
        <v>-3.7967599999999546E-2</v>
      </c>
      <c r="F296" s="18">
        <v>3.4624999999999999</v>
      </c>
      <c r="G296" s="18"/>
      <c r="H296" s="18"/>
      <c r="I296" s="18"/>
      <c r="J296" s="31">
        <v>3.4195000000000002</v>
      </c>
      <c r="K296" s="18"/>
      <c r="L296" s="18"/>
      <c r="M296" s="29">
        <v>0.72390328652092084</v>
      </c>
    </row>
    <row r="297" spans="1:13" x14ac:dyDescent="0.25">
      <c r="A297" s="3">
        <v>1997</v>
      </c>
      <c r="B297" s="3">
        <v>33</v>
      </c>
      <c r="C297" s="18">
        <v>2.6</v>
      </c>
      <c r="D297" s="18">
        <v>0.72250000000000003</v>
      </c>
      <c r="E297" s="18">
        <v>-0.28448000000000029</v>
      </c>
      <c r="F297" s="18">
        <v>3.3224999999999998</v>
      </c>
      <c r="G297" s="18"/>
      <c r="H297" s="18"/>
      <c r="I297" s="18"/>
      <c r="J297" s="31">
        <v>3.472</v>
      </c>
      <c r="K297" s="18"/>
      <c r="L297" s="18"/>
      <c r="M297" s="29">
        <v>0.72082462336913433</v>
      </c>
    </row>
    <row r="298" spans="1:13" x14ac:dyDescent="0.25">
      <c r="A298" s="3">
        <v>1997</v>
      </c>
      <c r="B298" s="3">
        <v>34</v>
      </c>
      <c r="C298" s="18">
        <v>2.7160000000000002</v>
      </c>
      <c r="D298" s="18">
        <v>0.6915</v>
      </c>
      <c r="E298" s="18">
        <v>-0.36909800000000015</v>
      </c>
      <c r="F298" s="18">
        <v>3.4075000000000002</v>
      </c>
      <c r="G298" s="18"/>
      <c r="H298" s="18"/>
      <c r="I298" s="18"/>
      <c r="J298" s="31">
        <v>3.5420000000000003</v>
      </c>
      <c r="K298" s="18"/>
      <c r="L298" s="18"/>
      <c r="M298" s="29">
        <v>0.71916576770945695</v>
      </c>
    </row>
    <row r="299" spans="1:13" x14ac:dyDescent="0.25">
      <c r="A299" s="3">
        <v>1997</v>
      </c>
      <c r="B299" s="3">
        <v>35</v>
      </c>
      <c r="C299" s="18">
        <v>2.6560000000000001</v>
      </c>
      <c r="D299" s="18">
        <v>0.89149999999999974</v>
      </c>
      <c r="E299" s="18">
        <v>-0.15841680000000036</v>
      </c>
      <c r="F299" s="18">
        <v>3.5474999999999999</v>
      </c>
      <c r="G299" s="18"/>
      <c r="H299" s="18"/>
      <c r="I299" s="18"/>
      <c r="J299" s="31">
        <v>3.5839999999999996</v>
      </c>
      <c r="K299" s="18"/>
      <c r="L299" s="18"/>
      <c r="M299" s="29">
        <v>0.71669175087794745</v>
      </c>
    </row>
    <row r="300" spans="1:13" x14ac:dyDescent="0.25">
      <c r="A300" s="3">
        <v>1997</v>
      </c>
      <c r="B300" s="3">
        <v>36</v>
      </c>
      <c r="C300" s="18">
        <v>2.6619999999999999</v>
      </c>
      <c r="D300" s="18">
        <v>1.0105</v>
      </c>
      <c r="E300" s="18">
        <v>-1.0643200000000075E-2</v>
      </c>
      <c r="F300" s="18">
        <v>3.6724999999999999</v>
      </c>
      <c r="G300" s="18"/>
      <c r="H300" s="18"/>
      <c r="I300" s="18"/>
      <c r="J300" s="31">
        <v>3.6425000000000001</v>
      </c>
      <c r="K300" s="18"/>
      <c r="L300" s="18"/>
      <c r="M300" s="29">
        <v>0.72275224053194564</v>
      </c>
    </row>
    <row r="301" spans="1:13" x14ac:dyDescent="0.25">
      <c r="A301" s="3">
        <v>1997</v>
      </c>
      <c r="B301" s="3">
        <v>37</v>
      </c>
      <c r="C301" s="18">
        <v>2.6619999999999999</v>
      </c>
      <c r="D301" s="18">
        <v>1.1680000000000001</v>
      </c>
      <c r="E301" s="18">
        <v>0.14685680000000012</v>
      </c>
      <c r="F301" s="18">
        <v>3.83</v>
      </c>
      <c r="G301" s="18"/>
      <c r="H301" s="18"/>
      <c r="I301" s="18"/>
      <c r="J301" s="31">
        <v>3.6734999999999998</v>
      </c>
      <c r="K301" s="18"/>
      <c r="L301" s="18"/>
      <c r="M301" s="29">
        <v>0.72275224053194564</v>
      </c>
    </row>
    <row r="302" spans="1:13" x14ac:dyDescent="0.25">
      <c r="A302" s="3">
        <v>1997</v>
      </c>
      <c r="B302" s="3">
        <v>38</v>
      </c>
      <c r="C302" s="18">
        <v>2.5539999999999998</v>
      </c>
      <c r="D302" s="18">
        <v>1.5535000000000001</v>
      </c>
      <c r="E302" s="18">
        <v>0.55309820000000043</v>
      </c>
      <c r="F302" s="18">
        <v>4.1074999999999999</v>
      </c>
      <c r="G302" s="18"/>
      <c r="H302" s="18"/>
      <c r="I302" s="18"/>
      <c r="J302" s="31">
        <v>3.7045000000000003</v>
      </c>
      <c r="K302" s="18"/>
      <c r="L302" s="18"/>
      <c r="M302" s="29">
        <v>0.71854566357692029</v>
      </c>
    </row>
    <row r="303" spans="1:13" x14ac:dyDescent="0.25">
      <c r="A303" s="3">
        <v>1997</v>
      </c>
      <c r="B303" s="3">
        <v>39</v>
      </c>
      <c r="C303" s="18">
        <v>2.5760000000000001</v>
      </c>
      <c r="D303" s="18">
        <v>1.4815</v>
      </c>
      <c r="E303" s="18">
        <v>0.47248080000000003</v>
      </c>
      <c r="F303" s="18">
        <v>4.0575000000000001</v>
      </c>
      <c r="G303" s="18"/>
      <c r="H303" s="18"/>
      <c r="I303" s="18"/>
      <c r="J303" s="31">
        <v>3.7009999999999996</v>
      </c>
      <c r="K303" s="18"/>
      <c r="L303" s="18"/>
      <c r="M303" s="29">
        <v>0.71854566357692029</v>
      </c>
    </row>
    <row r="304" spans="1:13" x14ac:dyDescent="0.25">
      <c r="A304" s="3">
        <v>1997</v>
      </c>
      <c r="B304" s="3">
        <v>40</v>
      </c>
      <c r="C304" s="18">
        <v>2.6459999999999999</v>
      </c>
      <c r="D304" s="18">
        <v>1.3414999999999999</v>
      </c>
      <c r="E304" s="18">
        <v>0.30559100000000017</v>
      </c>
      <c r="F304" s="18">
        <v>3.9874999999999998</v>
      </c>
      <c r="G304" s="18"/>
      <c r="H304" s="18"/>
      <c r="I304" s="18"/>
      <c r="J304" s="31">
        <v>3.6665000000000001</v>
      </c>
      <c r="K304" s="18"/>
      <c r="L304" s="18"/>
      <c r="M304" s="29">
        <v>0.71864893999281354</v>
      </c>
    </row>
    <row r="305" spans="1:15" x14ac:dyDescent="0.25">
      <c r="A305" s="3">
        <v>1997</v>
      </c>
      <c r="B305" s="3">
        <v>41</v>
      </c>
      <c r="C305" s="18">
        <v>2.8820000000000001</v>
      </c>
      <c r="D305" s="18">
        <v>1.1954999999999996</v>
      </c>
      <c r="E305" s="18">
        <v>8.9676599999999773E-2</v>
      </c>
      <c r="F305" s="18">
        <v>4.0774999999999997</v>
      </c>
      <c r="G305" s="18"/>
      <c r="H305" s="18"/>
      <c r="I305" s="18"/>
      <c r="J305" s="31">
        <v>3.8865000000000003</v>
      </c>
      <c r="K305" s="18"/>
      <c r="L305" s="18"/>
      <c r="M305" s="29">
        <v>0.72270000722700012</v>
      </c>
    </row>
    <row r="306" spans="1:15" x14ac:dyDescent="0.25">
      <c r="A306" s="3">
        <v>1997</v>
      </c>
      <c r="B306" s="3">
        <v>42</v>
      </c>
      <c r="C306" s="18">
        <v>2.82</v>
      </c>
      <c r="D306" s="18">
        <v>1.335</v>
      </c>
      <c r="E306" s="18">
        <v>0.27947400000000044</v>
      </c>
      <c r="F306" s="18">
        <v>4.1550000000000002</v>
      </c>
      <c r="G306" s="18"/>
      <c r="H306" s="18"/>
      <c r="I306" s="18"/>
      <c r="J306" s="31">
        <v>3.9704999999999999</v>
      </c>
      <c r="K306" s="18"/>
      <c r="L306" s="18"/>
      <c r="M306" s="29">
        <v>0.72764316379247618</v>
      </c>
    </row>
    <row r="307" spans="1:15" x14ac:dyDescent="0.25">
      <c r="A307" s="3">
        <v>1997</v>
      </c>
      <c r="B307" s="3">
        <v>43</v>
      </c>
      <c r="C307" s="18">
        <v>2.8959999999999999</v>
      </c>
      <c r="D307" s="18">
        <v>1.109</v>
      </c>
      <c r="E307" s="18">
        <v>2.3579199999999911E-2</v>
      </c>
      <c r="F307" s="18">
        <v>4.0049999999999999</v>
      </c>
      <c r="G307" s="18"/>
      <c r="H307" s="18"/>
      <c r="I307" s="18"/>
      <c r="J307" s="31">
        <v>3.6695000000000002</v>
      </c>
      <c r="K307" s="18"/>
      <c r="L307" s="18"/>
      <c r="M307" s="29">
        <v>0.72737852778585976</v>
      </c>
    </row>
    <row r="308" spans="1:15" x14ac:dyDescent="0.25">
      <c r="A308" s="3">
        <v>1997</v>
      </c>
      <c r="B308" s="3">
        <v>44</v>
      </c>
      <c r="C308" s="18">
        <v>2.7959999999999998</v>
      </c>
      <c r="D308" s="18">
        <v>1.2290000000000005</v>
      </c>
      <c r="E308" s="18">
        <v>0.14806640000000026</v>
      </c>
      <c r="F308" s="18">
        <v>4.0250000000000004</v>
      </c>
      <c r="G308" s="18"/>
      <c r="H308" s="18"/>
      <c r="I308" s="18"/>
      <c r="J308" s="31">
        <v>3.6625000000000001</v>
      </c>
      <c r="K308" s="18"/>
      <c r="L308" s="18"/>
      <c r="M308" s="29">
        <v>0.72118851867878264</v>
      </c>
    </row>
    <row r="309" spans="1:15" x14ac:dyDescent="0.25">
      <c r="A309" s="3">
        <v>1997</v>
      </c>
      <c r="B309" s="3">
        <v>45</v>
      </c>
      <c r="C309" s="18">
        <v>2.84</v>
      </c>
      <c r="D309" s="18">
        <v>1.1625000000000001</v>
      </c>
      <c r="E309" s="18">
        <v>5.6320000000000814E-2</v>
      </c>
      <c r="F309" s="18">
        <v>4.0025000000000004</v>
      </c>
      <c r="G309" s="18"/>
      <c r="H309" s="18"/>
      <c r="I309" s="18"/>
      <c r="J309" s="31">
        <v>3.6875</v>
      </c>
      <c r="K309" s="18"/>
      <c r="L309" s="18"/>
      <c r="M309" s="29">
        <v>0.7196833393306945</v>
      </c>
    </row>
    <row r="310" spans="1:15" x14ac:dyDescent="0.25">
      <c r="A310" s="3">
        <v>1997</v>
      </c>
      <c r="B310" s="3">
        <v>46</v>
      </c>
      <c r="C310" s="18">
        <v>2.72</v>
      </c>
      <c r="D310" s="18">
        <v>1.2375</v>
      </c>
      <c r="E310" s="18">
        <v>0.12774000000000019</v>
      </c>
      <c r="F310" s="18">
        <v>3.9575</v>
      </c>
      <c r="G310" s="18"/>
      <c r="H310" s="18"/>
      <c r="I310" s="18"/>
      <c r="J310" s="31">
        <v>3.6284999999999998</v>
      </c>
      <c r="K310" s="18"/>
      <c r="L310" s="18"/>
      <c r="M310" s="29">
        <v>0.71022727272727282</v>
      </c>
    </row>
    <row r="311" spans="1:15" x14ac:dyDescent="0.25">
      <c r="A311" s="3">
        <v>1997</v>
      </c>
      <c r="B311" s="3">
        <v>47</v>
      </c>
      <c r="C311" s="18">
        <v>2.754</v>
      </c>
      <c r="D311" s="18">
        <v>1.2235</v>
      </c>
      <c r="E311" s="18">
        <v>0.11694280000000035</v>
      </c>
      <c r="F311" s="18">
        <v>3.9775</v>
      </c>
      <c r="G311" s="18"/>
      <c r="H311" s="18"/>
      <c r="I311" s="18"/>
      <c r="J311" s="31">
        <v>3.6150000000000002</v>
      </c>
      <c r="K311" s="18"/>
      <c r="L311" s="18"/>
      <c r="M311" s="29">
        <v>0.71336852618062496</v>
      </c>
    </row>
    <row r="312" spans="1:15" x14ac:dyDescent="0.25">
      <c r="A312" s="3">
        <v>1997</v>
      </c>
      <c r="B312" s="3">
        <v>48</v>
      </c>
      <c r="C312" s="18">
        <v>2.714</v>
      </c>
      <c r="D312" s="18">
        <v>1.2135000000000002</v>
      </c>
      <c r="E312" s="18">
        <v>0.10645940000000031</v>
      </c>
      <c r="F312" s="18">
        <v>3.9275000000000002</v>
      </c>
      <c r="G312" s="18"/>
      <c r="H312" s="18"/>
      <c r="I312" s="18"/>
      <c r="J312" s="31">
        <v>3.6295000000000002</v>
      </c>
      <c r="K312" s="18"/>
      <c r="L312" s="18"/>
      <c r="M312" s="29">
        <v>0.71027771858796795</v>
      </c>
    </row>
    <row r="313" spans="1:15" x14ac:dyDescent="0.25">
      <c r="A313" s="3">
        <v>1997</v>
      </c>
      <c r="B313" s="3">
        <v>49</v>
      </c>
      <c r="C313" s="18">
        <v>2.69</v>
      </c>
      <c r="D313" s="18">
        <v>1.1599999999999999</v>
      </c>
      <c r="E313" s="18">
        <v>1.8902000000000196E-2</v>
      </c>
      <c r="F313" s="18">
        <v>3.85</v>
      </c>
      <c r="G313" s="18"/>
      <c r="H313" s="18"/>
      <c r="I313" s="18"/>
      <c r="J313" s="31">
        <v>3.6375000000000002</v>
      </c>
      <c r="K313" s="18"/>
      <c r="L313" s="18"/>
      <c r="M313" s="29">
        <v>0.70214857463839353</v>
      </c>
    </row>
    <row r="314" spans="1:15" x14ac:dyDescent="0.25">
      <c r="A314" s="3">
        <v>1997</v>
      </c>
      <c r="B314" s="3">
        <v>50</v>
      </c>
      <c r="C314" s="18">
        <v>2.6139999999999999</v>
      </c>
      <c r="D314" s="18">
        <v>1.1760000000000002</v>
      </c>
      <c r="E314" s="18">
        <v>7.1846400000000088E-2</v>
      </c>
      <c r="F314" s="18">
        <v>3.79</v>
      </c>
      <c r="G314" s="18"/>
      <c r="H314" s="18"/>
      <c r="I314" s="18"/>
      <c r="J314" s="31">
        <v>3.6545000000000001</v>
      </c>
      <c r="K314" s="18"/>
      <c r="L314" s="18"/>
      <c r="M314" s="29">
        <v>0.70303712035995491</v>
      </c>
    </row>
    <row r="315" spans="1:15" x14ac:dyDescent="0.25">
      <c r="A315" s="3">
        <v>1997</v>
      </c>
      <c r="B315" s="3">
        <v>51</v>
      </c>
      <c r="C315" s="18">
        <v>2.5339999999999998</v>
      </c>
      <c r="D315" s="18">
        <v>1.1235000000000004</v>
      </c>
      <c r="E315" s="18">
        <v>5.3138400000000363E-2</v>
      </c>
      <c r="F315" s="18">
        <v>3.6575000000000002</v>
      </c>
      <c r="G315" s="18"/>
      <c r="H315" s="18"/>
      <c r="I315" s="18"/>
      <c r="J315" s="31">
        <v>3.5894999999999997</v>
      </c>
      <c r="K315" s="18"/>
      <c r="L315" s="18"/>
      <c r="M315" s="29">
        <v>0.70303712035995491</v>
      </c>
    </row>
    <row r="316" spans="1:15" x14ac:dyDescent="0.25">
      <c r="A316" s="3">
        <v>1997</v>
      </c>
      <c r="B316" s="3">
        <v>52</v>
      </c>
      <c r="C316" s="18">
        <v>2.6920000000000002</v>
      </c>
      <c r="D316" s="18">
        <v>0.89049999999999985</v>
      </c>
      <c r="E316" s="18">
        <v>-0.25171559999999982</v>
      </c>
      <c r="F316" s="18">
        <v>3.5825</v>
      </c>
      <c r="G316" s="18"/>
      <c r="H316" s="18"/>
      <c r="I316" s="18"/>
      <c r="J316" s="31">
        <v>3.6168749999999998</v>
      </c>
      <c r="K316" s="18"/>
      <c r="L316" s="18"/>
      <c r="M316" s="29">
        <v>0.70209927683774487</v>
      </c>
    </row>
    <row r="317" spans="1:15" x14ac:dyDescent="0.25">
      <c r="A317" s="3">
        <v>1998</v>
      </c>
      <c r="B317" s="3">
        <v>1</v>
      </c>
      <c r="C317" s="18">
        <v>2.6259999999999999</v>
      </c>
      <c r="D317" s="18">
        <v>0.99650000000000016</v>
      </c>
      <c r="E317" s="18">
        <v>-0.14633519999999978</v>
      </c>
      <c r="F317" s="18">
        <v>3.6225000000000001</v>
      </c>
      <c r="G317" s="3"/>
      <c r="H317" s="3"/>
      <c r="I317" s="3"/>
      <c r="J317" s="31">
        <v>3.6212499999999999</v>
      </c>
      <c r="K317" s="18"/>
      <c r="L317" s="18"/>
      <c r="M317" s="29">
        <v>0.69676700111482714</v>
      </c>
      <c r="O317" s="33">
        <f t="shared" ref="O317:O348" si="0">AVERAGE(F473,F525,F577,F629,F681,F733,F785,F837,F889,F941)</f>
        <v>3.4623499999999998</v>
      </c>
    </row>
    <row r="318" spans="1:15" ht="13" thickBot="1" x14ac:dyDescent="0.3">
      <c r="A318" s="4">
        <v>1998</v>
      </c>
      <c r="B318" s="4">
        <v>2</v>
      </c>
      <c r="C318" s="19">
        <v>2.5960000000000001</v>
      </c>
      <c r="D318" s="19">
        <v>1.0114999999999998</v>
      </c>
      <c r="E318" s="19">
        <v>-0.10244360000000041</v>
      </c>
      <c r="F318" s="19">
        <v>3.6074999999999999</v>
      </c>
      <c r="G318" s="4"/>
      <c r="H318" s="4"/>
      <c r="I318" s="4"/>
      <c r="J318" s="31">
        <v>3.5819999999999999</v>
      </c>
      <c r="K318" s="19"/>
      <c r="L318" s="19"/>
      <c r="M318" s="30">
        <v>0.69974109579455601</v>
      </c>
      <c r="O318" s="33">
        <f t="shared" si="0"/>
        <v>3.4420499999999996</v>
      </c>
    </row>
    <row r="319" spans="1:15" x14ac:dyDescent="0.25">
      <c r="A319" s="6">
        <v>1998</v>
      </c>
      <c r="B319" s="3">
        <v>3</v>
      </c>
      <c r="C319" s="18">
        <v>2.77</v>
      </c>
      <c r="D319" s="18">
        <v>0.77249999999999996</v>
      </c>
      <c r="E319" s="18">
        <v>-0.42441700000000004</v>
      </c>
      <c r="F319" s="18">
        <v>3.5425</v>
      </c>
      <c r="G319" s="3"/>
      <c r="H319" s="3"/>
      <c r="I319" s="3"/>
      <c r="J319" s="17">
        <v>3.625</v>
      </c>
      <c r="K319" s="17"/>
      <c r="L319" s="17"/>
      <c r="M319" s="28">
        <v>0.69827526010753438</v>
      </c>
      <c r="O319" s="33">
        <f t="shared" si="0"/>
        <v>3.4096000000000002</v>
      </c>
    </row>
    <row r="320" spans="1:15" x14ac:dyDescent="0.25">
      <c r="A320" s="6">
        <v>1998</v>
      </c>
      <c r="B320" s="3">
        <v>4</v>
      </c>
      <c r="C320" s="18">
        <v>2.754</v>
      </c>
      <c r="D320" s="18">
        <v>0.9910000000000001</v>
      </c>
      <c r="E320" s="18">
        <v>-0.21167179999999997</v>
      </c>
      <c r="F320" s="18">
        <v>3.7450000000000001</v>
      </c>
      <c r="G320" s="3"/>
      <c r="H320" s="3"/>
      <c r="I320" s="3"/>
      <c r="J320" s="18">
        <v>3.6970000000000001</v>
      </c>
      <c r="K320" s="18"/>
      <c r="L320" s="18"/>
      <c r="M320" s="29">
        <v>0.69603953504559057</v>
      </c>
      <c r="O320" s="33">
        <f t="shared" si="0"/>
        <v>3.4089999999999998</v>
      </c>
    </row>
    <row r="321" spans="1:15" x14ac:dyDescent="0.25">
      <c r="A321" s="6">
        <v>1998</v>
      </c>
      <c r="B321" s="3">
        <v>5</v>
      </c>
      <c r="C321" s="18">
        <v>2.73</v>
      </c>
      <c r="D321" s="18">
        <v>1.0900000000000001</v>
      </c>
      <c r="E321" s="18">
        <v>-0.14068400000000025</v>
      </c>
      <c r="F321" s="18">
        <v>3.82</v>
      </c>
      <c r="G321" s="3"/>
      <c r="H321" s="3"/>
      <c r="I321" s="3"/>
      <c r="J321" s="18">
        <v>3.7760000000000007</v>
      </c>
      <c r="K321" s="18"/>
      <c r="L321" s="18"/>
      <c r="M321" s="29">
        <v>0.68927488282326987</v>
      </c>
      <c r="O321" s="33">
        <f t="shared" si="0"/>
        <v>3.4076499999999994</v>
      </c>
    </row>
    <row r="322" spans="1:15" x14ac:dyDescent="0.25">
      <c r="A322" s="6">
        <v>1998</v>
      </c>
      <c r="B322" s="3">
        <v>6</v>
      </c>
      <c r="C322" s="18">
        <v>2.7</v>
      </c>
      <c r="D322" s="18">
        <v>1.125</v>
      </c>
      <c r="E322" s="18">
        <v>-0.12753000000000014</v>
      </c>
      <c r="F322" s="18">
        <v>3.8250000000000002</v>
      </c>
      <c r="G322" s="3"/>
      <c r="H322" s="3"/>
      <c r="I322" s="3"/>
      <c r="J322" s="18">
        <v>3.8059999999999996</v>
      </c>
      <c r="K322" s="18"/>
      <c r="L322" s="18"/>
      <c r="M322" s="29">
        <v>0.68310676958808658</v>
      </c>
      <c r="O322" s="33">
        <f t="shared" si="0"/>
        <v>3.4213500000000003</v>
      </c>
    </row>
    <row r="323" spans="1:15" x14ac:dyDescent="0.25">
      <c r="A323" s="6">
        <v>1998</v>
      </c>
      <c r="B323" s="3">
        <v>7</v>
      </c>
      <c r="C323" s="18">
        <v>2.702</v>
      </c>
      <c r="D323" s="18">
        <v>1.0830000000000002</v>
      </c>
      <c r="E323" s="18">
        <v>-0.10344819999999988</v>
      </c>
      <c r="F323" s="18">
        <v>3.7850000000000001</v>
      </c>
      <c r="G323" s="3"/>
      <c r="H323" s="3"/>
      <c r="I323" s="3"/>
      <c r="J323" s="18">
        <v>3.8215000000000003</v>
      </c>
      <c r="K323" s="18"/>
      <c r="L323" s="18"/>
      <c r="M323" s="29">
        <v>0.69487874365923141</v>
      </c>
      <c r="O323" s="33">
        <f t="shared" si="0"/>
        <v>3.4444500000000007</v>
      </c>
    </row>
    <row r="324" spans="1:15" x14ac:dyDescent="0.25">
      <c r="A324" s="6">
        <v>1998</v>
      </c>
      <c r="B324" s="3">
        <v>8</v>
      </c>
      <c r="C324" s="18">
        <v>2.6640000000000001</v>
      </c>
      <c r="D324" s="18">
        <v>1.1109999999999998</v>
      </c>
      <c r="E324" s="18">
        <v>-5.6631199999999993E-2</v>
      </c>
      <c r="F324" s="18">
        <v>3.7749999999999999</v>
      </c>
      <c r="G324" s="3"/>
      <c r="H324" s="3"/>
      <c r="I324" s="3"/>
      <c r="J324" s="18">
        <v>3.7755000000000001</v>
      </c>
      <c r="K324" s="18"/>
      <c r="L324" s="18"/>
      <c r="M324" s="29">
        <v>0.69526524369046794</v>
      </c>
      <c r="O324" s="33">
        <f t="shared" si="0"/>
        <v>3.4857</v>
      </c>
    </row>
    <row r="325" spans="1:15" x14ac:dyDescent="0.25">
      <c r="A325" s="6">
        <v>1998</v>
      </c>
      <c r="B325" s="3">
        <v>9</v>
      </c>
      <c r="C325" s="18">
        <v>2.6139999999999999</v>
      </c>
      <c r="D325" s="18">
        <v>1.0985</v>
      </c>
      <c r="E325" s="18">
        <v>-7.2220000000000617E-3</v>
      </c>
      <c r="F325" s="18">
        <v>3.7124999999999999</v>
      </c>
      <c r="G325" s="3"/>
      <c r="H325" s="3"/>
      <c r="I325" s="3"/>
      <c r="J325" s="18">
        <v>3.7280000000000002</v>
      </c>
      <c r="K325" s="18"/>
      <c r="L325" s="18"/>
      <c r="M325" s="29">
        <v>0.70274068868587491</v>
      </c>
      <c r="O325" s="33">
        <f t="shared" si="0"/>
        <v>3.5264000000000002</v>
      </c>
    </row>
    <row r="326" spans="1:15" x14ac:dyDescent="0.25">
      <c r="A326" s="6">
        <v>1998</v>
      </c>
      <c r="B326" s="3">
        <v>10</v>
      </c>
      <c r="C326" s="18">
        <v>2.6760000000000002</v>
      </c>
      <c r="D326" s="18">
        <v>1.0465</v>
      </c>
      <c r="E326" s="18">
        <v>-6.1363999999999752E-2</v>
      </c>
      <c r="F326" s="18">
        <v>3.7225000000000001</v>
      </c>
      <c r="G326" s="3"/>
      <c r="H326" s="3"/>
      <c r="I326" s="3"/>
      <c r="J326" s="18">
        <v>3.7875000000000001</v>
      </c>
      <c r="K326" s="18"/>
      <c r="L326" s="18"/>
      <c r="M326" s="29">
        <v>0.70721357850070721</v>
      </c>
      <c r="O326" s="33">
        <f t="shared" si="0"/>
        <v>3.5220999999999996</v>
      </c>
    </row>
    <row r="327" spans="1:15" x14ac:dyDescent="0.25">
      <c r="A327" s="6">
        <v>1998</v>
      </c>
      <c r="B327" s="3">
        <v>11</v>
      </c>
      <c r="C327" s="18">
        <v>2.68</v>
      </c>
      <c r="D327" s="18">
        <v>1.0825</v>
      </c>
      <c r="E327" s="18">
        <v>-4.4172000000000544E-2</v>
      </c>
      <c r="F327" s="18">
        <v>3.7625000000000002</v>
      </c>
      <c r="G327" s="3"/>
      <c r="H327" s="3"/>
      <c r="I327" s="3"/>
      <c r="J327" s="18">
        <v>3.8165</v>
      </c>
      <c r="K327" s="18"/>
      <c r="L327" s="18"/>
      <c r="M327" s="29">
        <v>0.7040270346381301</v>
      </c>
      <c r="O327" s="33">
        <f t="shared" si="0"/>
        <v>3.5309499999999998</v>
      </c>
    </row>
    <row r="328" spans="1:15" x14ac:dyDescent="0.25">
      <c r="A328" s="6">
        <v>1998</v>
      </c>
      <c r="B328" s="3">
        <v>12</v>
      </c>
      <c r="C328" s="18">
        <v>2.5920000000000001</v>
      </c>
      <c r="D328" s="18">
        <v>1.1004999999999998</v>
      </c>
      <c r="E328" s="18">
        <v>3.5187999999999775E-2</v>
      </c>
      <c r="F328" s="18">
        <v>3.6924999999999999</v>
      </c>
      <c r="G328" s="3"/>
      <c r="H328" s="3"/>
      <c r="I328" s="3"/>
      <c r="J328" s="18">
        <v>3.7359999999999998</v>
      </c>
      <c r="K328" s="18"/>
      <c r="L328" s="18"/>
      <c r="M328" s="29">
        <v>0.7087172218284904</v>
      </c>
      <c r="O328" s="33">
        <f t="shared" si="0"/>
        <v>3.4908499999999996</v>
      </c>
    </row>
    <row r="329" spans="1:15" x14ac:dyDescent="0.25">
      <c r="A329" s="6">
        <v>1998</v>
      </c>
      <c r="B329" s="3">
        <v>13</v>
      </c>
      <c r="C329" s="18">
        <v>2.6219999999999999</v>
      </c>
      <c r="D329" s="18">
        <v>1.0155000000000003</v>
      </c>
      <c r="E329" s="18">
        <v>-7.9971599999999476E-2</v>
      </c>
      <c r="F329" s="18">
        <v>3.6375000000000002</v>
      </c>
      <c r="G329" s="3"/>
      <c r="H329" s="3"/>
      <c r="I329" s="3"/>
      <c r="J329" s="18">
        <v>3.6714999999999995</v>
      </c>
      <c r="K329" s="18"/>
      <c r="L329" s="18"/>
      <c r="M329" s="29">
        <v>0.70531809846240656</v>
      </c>
      <c r="O329" s="33">
        <f t="shared" si="0"/>
        <v>3.4984999999999999</v>
      </c>
    </row>
    <row r="330" spans="1:15" x14ac:dyDescent="0.25">
      <c r="A330" s="6">
        <v>1998</v>
      </c>
      <c r="B330" s="3">
        <v>14</v>
      </c>
      <c r="C330" s="18">
        <v>2.5299999999999998</v>
      </c>
      <c r="D330" s="18">
        <v>1.0974999999999999</v>
      </c>
      <c r="E330" s="18">
        <v>4.7550000000000203E-2</v>
      </c>
      <c r="F330" s="18">
        <v>3.6274999999999999</v>
      </c>
      <c r="G330" s="3"/>
      <c r="H330" s="3"/>
      <c r="I330" s="3"/>
      <c r="J330" s="18">
        <v>3.681</v>
      </c>
      <c r="K330" s="18"/>
      <c r="L330" s="18"/>
      <c r="M330" s="29">
        <v>0.70671378091872794</v>
      </c>
      <c r="O330" s="33">
        <f t="shared" si="0"/>
        <v>3.5624499999999997</v>
      </c>
    </row>
    <row r="331" spans="1:15" x14ac:dyDescent="0.25">
      <c r="A331" s="6">
        <v>1998</v>
      </c>
      <c r="B331" s="3">
        <v>15</v>
      </c>
      <c r="C331" s="18">
        <v>2.4940000000000002</v>
      </c>
      <c r="D331" s="18">
        <v>0.91099999999999959</v>
      </c>
      <c r="E331" s="18">
        <v>-0.1339860000000006</v>
      </c>
      <c r="F331" s="18">
        <v>3.4049999999999998</v>
      </c>
      <c r="G331" s="3"/>
      <c r="H331" s="3"/>
      <c r="I331" s="3"/>
      <c r="J331" s="18">
        <v>3.6025</v>
      </c>
      <c r="K331" s="18"/>
      <c r="L331" s="18"/>
      <c r="M331" s="29">
        <v>0.70472163495419304</v>
      </c>
      <c r="O331" s="33">
        <f t="shared" si="0"/>
        <v>3.5626500000000001</v>
      </c>
    </row>
    <row r="332" spans="1:15" x14ac:dyDescent="0.25">
      <c r="A332" s="6">
        <v>1998</v>
      </c>
      <c r="B332" s="3">
        <v>16</v>
      </c>
      <c r="C332" s="18">
        <v>2.504</v>
      </c>
      <c r="D332" s="18">
        <v>0.84850000000000003</v>
      </c>
      <c r="E332" s="18">
        <v>-0.2157</v>
      </c>
      <c r="F332" s="18">
        <v>3.3525</v>
      </c>
      <c r="G332" s="3"/>
      <c r="H332" s="3"/>
      <c r="I332" s="3"/>
      <c r="J332" s="18">
        <v>3.6175000000000002</v>
      </c>
      <c r="K332" s="18"/>
      <c r="L332" s="18"/>
      <c r="M332" s="29">
        <v>0.70175438596491224</v>
      </c>
      <c r="O332" s="33">
        <f t="shared" si="0"/>
        <v>3.5464999999999995</v>
      </c>
    </row>
    <row r="333" spans="1:15" x14ac:dyDescent="0.25">
      <c r="A333" s="6">
        <v>1998</v>
      </c>
      <c r="B333" s="3">
        <v>17</v>
      </c>
      <c r="C333" s="18">
        <v>2.5099999999999998</v>
      </c>
      <c r="D333" s="18">
        <v>0.90249999999999997</v>
      </c>
      <c r="E333" s="18">
        <v>-0.19361699999999971</v>
      </c>
      <c r="F333" s="18">
        <v>3.4125000000000001</v>
      </c>
      <c r="G333" s="3"/>
      <c r="H333" s="3"/>
      <c r="I333" s="3"/>
      <c r="J333" s="18">
        <v>3.6219999999999999</v>
      </c>
      <c r="K333" s="18"/>
      <c r="L333" s="18"/>
      <c r="M333" s="29">
        <v>0.69603953504559057</v>
      </c>
      <c r="O333" s="33">
        <f t="shared" si="0"/>
        <v>3.5121999999999991</v>
      </c>
    </row>
    <row r="334" spans="1:15" x14ac:dyDescent="0.25">
      <c r="A334" s="6">
        <v>1998</v>
      </c>
      <c r="B334" s="3">
        <v>18</v>
      </c>
      <c r="C334" s="18">
        <v>2.4300000000000002</v>
      </c>
      <c r="D334" s="18">
        <v>0.97750000000000004</v>
      </c>
      <c r="E334" s="18">
        <v>-7.8335000000000488E-2</v>
      </c>
      <c r="F334" s="18">
        <v>3.4075000000000002</v>
      </c>
      <c r="G334" s="3"/>
      <c r="H334" s="3"/>
      <c r="I334" s="3"/>
      <c r="J334" s="18">
        <v>3.5829999999999997</v>
      </c>
      <c r="K334" s="18"/>
      <c r="L334" s="18"/>
      <c r="M334" s="29">
        <v>0.69710700592540953</v>
      </c>
      <c r="O334" s="33">
        <f t="shared" si="0"/>
        <v>3.5686000000000009</v>
      </c>
    </row>
    <row r="335" spans="1:15" x14ac:dyDescent="0.25">
      <c r="A335" s="6">
        <v>1998</v>
      </c>
      <c r="B335" s="3">
        <v>19</v>
      </c>
      <c r="C335" s="18">
        <v>2.4820000000000002</v>
      </c>
      <c r="D335" s="18">
        <v>0.9229999999999996</v>
      </c>
      <c r="E335" s="18">
        <v>-0.14475640000000034</v>
      </c>
      <c r="F335" s="18">
        <v>3.4049999999999998</v>
      </c>
      <c r="G335" s="3"/>
      <c r="H335" s="3"/>
      <c r="I335" s="3"/>
      <c r="J335" s="18">
        <v>3.6365000000000003</v>
      </c>
      <c r="K335" s="18"/>
      <c r="L335" s="18"/>
      <c r="M335" s="29">
        <v>0.69920290868410018</v>
      </c>
      <c r="O335" s="33">
        <f t="shared" si="0"/>
        <v>3.5594999999999999</v>
      </c>
    </row>
    <row r="336" spans="1:15" x14ac:dyDescent="0.25">
      <c r="A336" s="6">
        <v>1998</v>
      </c>
      <c r="B336" s="3">
        <v>20</v>
      </c>
      <c r="C336" s="18">
        <v>2.3919999999999999</v>
      </c>
      <c r="D336" s="18">
        <v>0.96050000000000013</v>
      </c>
      <c r="E336" s="18">
        <v>-9.1740799999999734E-2</v>
      </c>
      <c r="F336" s="18">
        <v>3.3525</v>
      </c>
      <c r="G336" s="3"/>
      <c r="H336" s="3"/>
      <c r="I336" s="3"/>
      <c r="J336" s="18">
        <v>3.5189999999999997</v>
      </c>
      <c r="K336" s="18"/>
      <c r="L336" s="18"/>
      <c r="M336" s="29">
        <v>0.69449267310229879</v>
      </c>
      <c r="O336" s="33">
        <f t="shared" si="0"/>
        <v>3.5828000000000002</v>
      </c>
    </row>
    <row r="337" spans="1:15" x14ac:dyDescent="0.25">
      <c r="A337" s="6">
        <v>1998</v>
      </c>
      <c r="B337" s="3">
        <v>21</v>
      </c>
      <c r="C337" s="18">
        <v>2.472</v>
      </c>
      <c r="D337" s="18">
        <v>0.87300000000000022</v>
      </c>
      <c r="E337" s="18">
        <v>-0.23396159999999977</v>
      </c>
      <c r="F337" s="18">
        <v>3.3450000000000002</v>
      </c>
      <c r="G337" s="3"/>
      <c r="H337" s="3"/>
      <c r="I337" s="3"/>
      <c r="J337" s="18">
        <v>3.5140000000000002</v>
      </c>
      <c r="K337" s="18"/>
      <c r="L337" s="18"/>
      <c r="M337" s="29">
        <v>0.69070313579223652</v>
      </c>
      <c r="O337" s="33">
        <f t="shared" si="0"/>
        <v>3.5853999999999999</v>
      </c>
    </row>
    <row r="338" spans="1:15" x14ac:dyDescent="0.25">
      <c r="A338" s="6">
        <v>1998</v>
      </c>
      <c r="B338" s="3">
        <v>22</v>
      </c>
      <c r="C338" s="18">
        <v>2.3839999999999999</v>
      </c>
      <c r="D338" s="18">
        <v>0.96350000000000025</v>
      </c>
      <c r="E338" s="18">
        <v>-0.10286319999999982</v>
      </c>
      <c r="F338" s="18">
        <v>3.3475000000000001</v>
      </c>
      <c r="G338" s="3"/>
      <c r="H338" s="3"/>
      <c r="I338" s="3"/>
      <c r="J338" s="18">
        <v>3.4279999999999999</v>
      </c>
      <c r="K338" s="18"/>
      <c r="L338" s="18"/>
      <c r="M338" s="29">
        <v>0.69094175361017063</v>
      </c>
      <c r="O338" s="33">
        <f t="shared" si="0"/>
        <v>3.5987500000000003</v>
      </c>
    </row>
    <row r="339" spans="1:15" x14ac:dyDescent="0.25">
      <c r="A339" s="6">
        <v>1998</v>
      </c>
      <c r="B339" s="3">
        <v>23</v>
      </c>
      <c r="C339" s="18">
        <v>2.37</v>
      </c>
      <c r="D339" s="18">
        <v>0.89249999999999996</v>
      </c>
      <c r="E339" s="18">
        <v>-0.1865610000000002</v>
      </c>
      <c r="F339" s="18">
        <v>3.2625000000000002</v>
      </c>
      <c r="G339" s="3"/>
      <c r="H339" s="3"/>
      <c r="I339" s="3"/>
      <c r="J339" s="18">
        <v>3.3515000000000001</v>
      </c>
      <c r="K339" s="18"/>
      <c r="L339" s="18"/>
      <c r="M339" s="29">
        <v>0.68714354428640145</v>
      </c>
      <c r="O339" s="33">
        <f t="shared" si="0"/>
        <v>3.5970500000000003</v>
      </c>
    </row>
    <row r="340" spans="1:15" x14ac:dyDescent="0.25">
      <c r="A340" s="6">
        <v>1998</v>
      </c>
      <c r="B340" s="3">
        <v>24</v>
      </c>
      <c r="C340" s="18">
        <v>2.3620000000000001</v>
      </c>
      <c r="D340" s="18">
        <v>0.71300000000000008</v>
      </c>
      <c r="E340" s="18">
        <v>-0.36289099999999985</v>
      </c>
      <c r="F340" s="18">
        <v>3.0750000000000002</v>
      </c>
      <c r="G340" s="3"/>
      <c r="H340" s="3"/>
      <c r="I340" s="3"/>
      <c r="J340" s="18">
        <v>3.2454999999999998</v>
      </c>
      <c r="K340" s="18"/>
      <c r="L340" s="18"/>
      <c r="M340" s="29">
        <v>0.68704912401236684</v>
      </c>
      <c r="O340" s="33">
        <f t="shared" si="0"/>
        <v>3.6781999999999995</v>
      </c>
    </row>
    <row r="341" spans="1:15" x14ac:dyDescent="0.25">
      <c r="A341" s="6">
        <v>1998</v>
      </c>
      <c r="B341" s="3">
        <v>25</v>
      </c>
      <c r="C341" s="18">
        <v>2.5339999999999998</v>
      </c>
      <c r="D341" s="18">
        <v>0.51600000000000001</v>
      </c>
      <c r="E341" s="18">
        <v>-0.67472660000000007</v>
      </c>
      <c r="F341" s="18">
        <v>3.05</v>
      </c>
      <c r="G341" s="3"/>
      <c r="H341" s="3"/>
      <c r="I341" s="3"/>
      <c r="J341" s="18">
        <v>3.3405</v>
      </c>
      <c r="K341" s="18"/>
      <c r="L341" s="18"/>
      <c r="M341" s="29">
        <v>0.68031838900605479</v>
      </c>
      <c r="O341" s="33">
        <f t="shared" si="0"/>
        <v>3.6442500000000004</v>
      </c>
    </row>
    <row r="342" spans="1:15" x14ac:dyDescent="0.25">
      <c r="A342" s="6">
        <v>1998</v>
      </c>
      <c r="B342" s="3">
        <v>26</v>
      </c>
      <c r="C342" s="18">
        <v>2.504</v>
      </c>
      <c r="D342" s="18">
        <v>0.55600000000000005</v>
      </c>
      <c r="E342" s="18">
        <v>-0.61712399999999956</v>
      </c>
      <c r="F342" s="18">
        <v>3.06</v>
      </c>
      <c r="G342" s="3"/>
      <c r="H342" s="3"/>
      <c r="I342" s="3"/>
      <c r="J342" s="18">
        <v>3.4975000000000001</v>
      </c>
      <c r="K342" s="18"/>
      <c r="L342" s="18"/>
      <c r="M342" s="29">
        <v>0.68096697310180465</v>
      </c>
      <c r="O342" s="33">
        <f t="shared" si="0"/>
        <v>3.5755999999999992</v>
      </c>
    </row>
    <row r="343" spans="1:15" x14ac:dyDescent="0.25">
      <c r="A343" s="6">
        <v>1998</v>
      </c>
      <c r="B343" s="3">
        <v>27</v>
      </c>
      <c r="C343" s="18">
        <v>2.37</v>
      </c>
      <c r="D343" s="18">
        <v>0.68</v>
      </c>
      <c r="E343" s="18">
        <v>-0.42584200000000028</v>
      </c>
      <c r="F343" s="18">
        <v>3.05</v>
      </c>
      <c r="G343" s="3"/>
      <c r="H343" s="3"/>
      <c r="I343" s="3"/>
      <c r="J343" s="18">
        <v>3.343</v>
      </c>
      <c r="K343" s="18"/>
      <c r="L343" s="18"/>
      <c r="M343" s="29">
        <v>0.68184917496249831</v>
      </c>
      <c r="O343" s="33">
        <f t="shared" si="0"/>
        <v>3.5646333333333331</v>
      </c>
    </row>
    <row r="344" spans="1:15" x14ac:dyDescent="0.25">
      <c r="A344" s="6">
        <v>1998</v>
      </c>
      <c r="B344" s="3">
        <v>28</v>
      </c>
      <c r="C344" s="18">
        <v>2.3359999999999999</v>
      </c>
      <c r="D344" s="18">
        <v>0.67399999999999993</v>
      </c>
      <c r="E344" s="18">
        <v>-0.4185471999999999</v>
      </c>
      <c r="F344" s="18">
        <v>3.01</v>
      </c>
      <c r="G344" s="3"/>
      <c r="H344" s="3"/>
      <c r="I344" s="3"/>
      <c r="J344" s="18">
        <v>3.2870000000000004</v>
      </c>
      <c r="K344" s="18"/>
      <c r="L344" s="18"/>
      <c r="M344" s="29">
        <v>0.68133814812291338</v>
      </c>
      <c r="O344" s="33">
        <f t="shared" si="0"/>
        <v>3.5277000000000003</v>
      </c>
    </row>
    <row r="345" spans="1:15" x14ac:dyDescent="0.25">
      <c r="A345" s="6">
        <v>1998</v>
      </c>
      <c r="B345" s="3">
        <v>29</v>
      </c>
      <c r="C345" s="18">
        <v>2.35</v>
      </c>
      <c r="D345" s="18">
        <v>0.63</v>
      </c>
      <c r="E345" s="18">
        <v>-0.48859999999999992</v>
      </c>
      <c r="F345" s="18">
        <v>2.98</v>
      </c>
      <c r="G345" s="3"/>
      <c r="H345" s="3"/>
      <c r="I345" s="3"/>
      <c r="J345" s="18">
        <v>3.1679999999999997</v>
      </c>
      <c r="K345" s="18"/>
      <c r="L345" s="18"/>
      <c r="M345" s="29">
        <v>0.6775067750677507</v>
      </c>
      <c r="O345" s="33">
        <f t="shared" si="0"/>
        <v>3.4125500000000004</v>
      </c>
    </row>
    <row r="346" spans="1:15" x14ac:dyDescent="0.25">
      <c r="A346" s="6">
        <v>1998</v>
      </c>
      <c r="B346" s="3">
        <v>30</v>
      </c>
      <c r="C346" s="18">
        <v>2.246</v>
      </c>
      <c r="D346" s="18">
        <v>0.74400000000000022</v>
      </c>
      <c r="E346" s="18">
        <v>-0.35384479999999963</v>
      </c>
      <c r="F346" s="18">
        <v>2.99</v>
      </c>
      <c r="G346" s="3"/>
      <c r="H346" s="3"/>
      <c r="I346" s="3"/>
      <c r="J346" s="18">
        <v>3.0865</v>
      </c>
      <c r="K346" s="18"/>
      <c r="L346" s="18"/>
      <c r="M346" s="29">
        <v>0.67168189145620638</v>
      </c>
      <c r="O346" s="33">
        <f t="shared" si="0"/>
        <v>3.3662000000000001</v>
      </c>
    </row>
    <row r="347" spans="1:15" x14ac:dyDescent="0.25">
      <c r="A347" s="6">
        <v>1998</v>
      </c>
      <c r="B347" s="3">
        <v>31</v>
      </c>
      <c r="C347" s="18">
        <v>2.1739999999999999</v>
      </c>
      <c r="D347" s="18">
        <v>0.746</v>
      </c>
      <c r="E347" s="18">
        <v>-0.31491200000000008</v>
      </c>
      <c r="F347" s="18">
        <v>2.92</v>
      </c>
      <c r="G347" s="3"/>
      <c r="H347" s="3"/>
      <c r="I347" s="3"/>
      <c r="J347" s="18">
        <v>3.0125000000000002</v>
      </c>
      <c r="K347" s="18"/>
      <c r="L347" s="18"/>
      <c r="M347" s="29">
        <v>0.67204301075268813</v>
      </c>
      <c r="O347" s="33">
        <f t="shared" si="0"/>
        <v>3.44035</v>
      </c>
    </row>
    <row r="348" spans="1:15" x14ac:dyDescent="0.25">
      <c r="A348" s="6">
        <v>1998</v>
      </c>
      <c r="B348" s="3">
        <v>32</v>
      </c>
      <c r="C348" s="18">
        <v>2.1120000000000001</v>
      </c>
      <c r="D348" s="18">
        <v>0.83800000000000008</v>
      </c>
      <c r="E348" s="18">
        <v>-0.24144320000000041</v>
      </c>
      <c r="F348" s="18">
        <v>2.95</v>
      </c>
      <c r="G348" s="3"/>
      <c r="H348" s="3"/>
      <c r="I348" s="3"/>
      <c r="J348" s="18">
        <v>2.9560000000000004</v>
      </c>
      <c r="K348" s="18"/>
      <c r="L348" s="18"/>
      <c r="M348" s="29">
        <v>0.661769571835087</v>
      </c>
      <c r="O348" s="33">
        <f t="shared" si="0"/>
        <v>3.4126999999999996</v>
      </c>
    </row>
    <row r="349" spans="1:15" x14ac:dyDescent="0.25">
      <c r="A349" s="6">
        <v>1998</v>
      </c>
      <c r="B349" s="3">
        <v>33</v>
      </c>
      <c r="C349" s="18">
        <v>2.0640000000000001</v>
      </c>
      <c r="D349" s="18">
        <v>0.82600000000000007</v>
      </c>
      <c r="E349" s="18">
        <v>-0.26523679999999983</v>
      </c>
      <c r="F349" s="18">
        <v>2.89</v>
      </c>
      <c r="G349" s="3"/>
      <c r="H349" s="3"/>
      <c r="I349" s="3"/>
      <c r="J349" s="18">
        <v>2.9165000000000001</v>
      </c>
      <c r="K349" s="18"/>
      <c r="L349" s="18"/>
      <c r="M349" s="29">
        <v>0.654150585464774</v>
      </c>
      <c r="O349" s="33">
        <f t="shared" ref="O349:O368" si="1">AVERAGE(F505,F557,F609,F661,F713,F765,F817,F869,F921,F973)</f>
        <v>3.46665</v>
      </c>
    </row>
    <row r="350" spans="1:15" x14ac:dyDescent="0.25">
      <c r="A350" s="6">
        <v>1998</v>
      </c>
      <c r="B350" s="3">
        <v>34</v>
      </c>
      <c r="C350" s="18">
        <v>2.0539999999999998</v>
      </c>
      <c r="D350" s="18">
        <v>0.80600000000000005</v>
      </c>
      <c r="E350" s="18">
        <v>-0.25632879999999991</v>
      </c>
      <c r="F350" s="18">
        <v>2.86</v>
      </c>
      <c r="G350" s="3"/>
      <c r="H350" s="3"/>
      <c r="I350" s="3"/>
      <c r="J350" s="18">
        <v>2.8820000000000001</v>
      </c>
      <c r="K350" s="18"/>
      <c r="L350" s="18"/>
      <c r="M350" s="29">
        <v>0.65910888478776686</v>
      </c>
      <c r="O350" s="33">
        <f t="shared" si="1"/>
        <v>3.5685000000000002</v>
      </c>
    </row>
    <row r="351" spans="1:15" x14ac:dyDescent="0.25">
      <c r="A351" s="6">
        <v>1998</v>
      </c>
      <c r="B351" s="3">
        <v>35</v>
      </c>
      <c r="C351" s="18">
        <v>1.8959999999999999</v>
      </c>
      <c r="D351" s="18">
        <v>0.83400000000000007</v>
      </c>
      <c r="E351" s="18">
        <v>-0.1703112</v>
      </c>
      <c r="F351" s="18">
        <v>2.73</v>
      </c>
      <c r="G351" s="3"/>
      <c r="H351" s="3"/>
      <c r="I351" s="3"/>
      <c r="J351" s="18">
        <v>2.7920000000000003</v>
      </c>
      <c r="K351" s="18"/>
      <c r="L351" s="18"/>
      <c r="M351" s="29">
        <v>0.65372295221285215</v>
      </c>
      <c r="O351" s="33">
        <f t="shared" si="1"/>
        <v>3.6249999999999991</v>
      </c>
    </row>
    <row r="352" spans="1:15" x14ac:dyDescent="0.25">
      <c r="A352" s="6">
        <v>1998</v>
      </c>
      <c r="B352" s="3">
        <v>36</v>
      </c>
      <c r="C352" s="18">
        <v>1.954</v>
      </c>
      <c r="D352" s="18">
        <v>0.85600000000000009</v>
      </c>
      <c r="E352" s="18">
        <v>-0.27048099999999975</v>
      </c>
      <c r="F352" s="18">
        <v>2.81</v>
      </c>
      <c r="G352" s="3"/>
      <c r="H352" s="3"/>
      <c r="I352" s="3"/>
      <c r="J352" s="18">
        <v>2.7510000000000003</v>
      </c>
      <c r="K352" s="18"/>
      <c r="L352" s="18"/>
      <c r="M352" s="29">
        <v>0.6343165239454488</v>
      </c>
      <c r="O352" s="33">
        <f t="shared" si="1"/>
        <v>3.6581000000000001</v>
      </c>
    </row>
    <row r="353" spans="1:17" x14ac:dyDescent="0.25">
      <c r="A353" s="6">
        <v>1998</v>
      </c>
      <c r="B353" s="3">
        <v>37</v>
      </c>
      <c r="C353" s="18">
        <v>2.004</v>
      </c>
      <c r="D353" s="18">
        <v>0.79599999999999982</v>
      </c>
      <c r="E353" s="18">
        <v>-0.23165119999999995</v>
      </c>
      <c r="F353" s="18">
        <v>2.8</v>
      </c>
      <c r="G353" s="3"/>
      <c r="H353" s="3"/>
      <c r="I353" s="3"/>
      <c r="J353" s="18">
        <v>11.244999999999999</v>
      </c>
      <c r="K353" s="18"/>
      <c r="L353" s="18"/>
      <c r="M353" s="29">
        <v>0.6610259122157589</v>
      </c>
      <c r="O353" s="33">
        <f t="shared" si="1"/>
        <v>3.6292000000000009</v>
      </c>
    </row>
    <row r="354" spans="1:17" x14ac:dyDescent="0.25">
      <c r="A354" s="6">
        <v>1998</v>
      </c>
      <c r="B354" s="3">
        <v>38</v>
      </c>
      <c r="C354" s="18">
        <v>2.105</v>
      </c>
      <c r="D354" s="18">
        <v>0.73499999999999999</v>
      </c>
      <c r="E354" s="18">
        <v>-0.37917650000000025</v>
      </c>
      <c r="F354" s="18">
        <v>2.84</v>
      </c>
      <c r="G354" s="3"/>
      <c r="H354" s="3"/>
      <c r="I354" s="3"/>
      <c r="J354" s="18">
        <v>2.778</v>
      </c>
      <c r="K354" s="18"/>
      <c r="L354" s="18"/>
      <c r="M354" s="29">
        <v>0.65389393840319099</v>
      </c>
      <c r="O354" s="33">
        <f t="shared" si="1"/>
        <v>3.6542000000000003</v>
      </c>
    </row>
    <row r="355" spans="1:17" x14ac:dyDescent="0.25">
      <c r="A355" s="6">
        <v>1998</v>
      </c>
      <c r="B355" s="3">
        <v>39</v>
      </c>
      <c r="C355" s="18">
        <v>2.06</v>
      </c>
      <c r="D355" s="18">
        <v>0.74</v>
      </c>
      <c r="E355" s="18">
        <v>-0.31574999999999998</v>
      </c>
      <c r="F355" s="18">
        <v>2.8</v>
      </c>
      <c r="G355" s="3"/>
      <c r="H355" s="3"/>
      <c r="I355" s="3"/>
      <c r="J355" s="18">
        <v>2.7625000000000002</v>
      </c>
      <c r="K355" s="18"/>
      <c r="L355" s="18"/>
      <c r="M355" s="29">
        <v>0.66115702479338845</v>
      </c>
      <c r="O355" s="33">
        <f t="shared" si="1"/>
        <v>3.6469</v>
      </c>
    </row>
    <row r="356" spans="1:17" x14ac:dyDescent="0.25">
      <c r="A356" s="6">
        <v>1998</v>
      </c>
      <c r="B356" s="3">
        <v>40</v>
      </c>
      <c r="C356" s="18">
        <v>2.06</v>
      </c>
      <c r="D356" s="18">
        <v>0.76</v>
      </c>
      <c r="E356" s="18">
        <v>-0.34416000000000047</v>
      </c>
      <c r="F356" s="18">
        <v>2.82</v>
      </c>
      <c r="G356" s="3"/>
      <c r="H356" s="3"/>
      <c r="I356" s="3"/>
      <c r="J356" s="18">
        <v>0.5655</v>
      </c>
      <c r="K356" s="18"/>
      <c r="L356" s="18"/>
      <c r="M356" s="29">
        <v>0.65104166666666663</v>
      </c>
      <c r="O356" s="33">
        <f t="shared" si="1"/>
        <v>3.484466666666667</v>
      </c>
    </row>
    <row r="357" spans="1:17" x14ac:dyDescent="0.25">
      <c r="A357" s="6">
        <v>1998</v>
      </c>
      <c r="B357" s="3">
        <v>41</v>
      </c>
      <c r="C357" s="18">
        <v>2.1</v>
      </c>
      <c r="D357" s="18">
        <v>0.68</v>
      </c>
      <c r="E357" s="18">
        <v>-0.45988000000000007</v>
      </c>
      <c r="F357" s="18">
        <v>2.78</v>
      </c>
      <c r="G357" s="3"/>
      <c r="H357" s="3"/>
      <c r="I357" s="3"/>
      <c r="J357" s="18">
        <v>3.3254999999999995</v>
      </c>
      <c r="K357" s="18"/>
      <c r="L357" s="18"/>
      <c r="M357" s="29">
        <v>0.64817215452424171</v>
      </c>
      <c r="O357" s="33">
        <f t="shared" si="1"/>
        <v>3.4392499999999999</v>
      </c>
    </row>
    <row r="358" spans="1:17" x14ac:dyDescent="0.25">
      <c r="A358" s="6">
        <v>1998</v>
      </c>
      <c r="B358" s="3">
        <v>42</v>
      </c>
      <c r="C358" s="18">
        <v>2.1875</v>
      </c>
      <c r="D358" s="18">
        <v>0.58250000000000002</v>
      </c>
      <c r="E358" s="18">
        <v>-0.61187499999999995</v>
      </c>
      <c r="F358" s="18">
        <v>2.77</v>
      </c>
      <c r="G358" s="3"/>
      <c r="H358" s="3"/>
      <c r="I358" s="3"/>
      <c r="J358" s="18">
        <v>3.4079999999999999</v>
      </c>
      <c r="K358" s="18"/>
      <c r="L358" s="18"/>
      <c r="M358" s="29">
        <v>0.64683053040103489</v>
      </c>
      <c r="O358" s="33">
        <f t="shared" si="1"/>
        <v>3.4643999999999999</v>
      </c>
    </row>
    <row r="359" spans="1:17" x14ac:dyDescent="0.25">
      <c r="A359" s="6">
        <v>1998</v>
      </c>
      <c r="B359" s="3">
        <v>43</v>
      </c>
      <c r="C359" s="18">
        <v>2.1924999999999999</v>
      </c>
      <c r="D359" s="18">
        <v>0.54749999999999999</v>
      </c>
      <c r="E359" s="18">
        <v>-0.64368524999999943</v>
      </c>
      <c r="F359" s="18">
        <v>2.74</v>
      </c>
      <c r="G359" s="3"/>
      <c r="H359" s="3"/>
      <c r="I359" s="3"/>
      <c r="J359" s="18">
        <v>3.3465000000000003</v>
      </c>
      <c r="K359" s="18"/>
      <c r="L359" s="18"/>
      <c r="M359" s="29">
        <v>0.64796215900991383</v>
      </c>
      <c r="O359" s="33">
        <f t="shared" si="1"/>
        <v>3.5028499999999996</v>
      </c>
    </row>
    <row r="360" spans="1:17" x14ac:dyDescent="0.25">
      <c r="A360" s="6">
        <v>1998</v>
      </c>
      <c r="B360" s="3">
        <v>44</v>
      </c>
      <c r="C360" s="18">
        <v>2.1675</v>
      </c>
      <c r="D360" s="18">
        <v>0.53249999999999997</v>
      </c>
      <c r="E360" s="18">
        <v>-0.65854124999999986</v>
      </c>
      <c r="F360" s="18">
        <v>2.7</v>
      </c>
      <c r="G360" s="3"/>
      <c r="H360" s="3"/>
      <c r="I360" s="3"/>
      <c r="J360" s="18">
        <v>3.3379999999999996</v>
      </c>
      <c r="K360" s="18"/>
      <c r="L360" s="18"/>
      <c r="M360" s="29">
        <v>0.64536947402387868</v>
      </c>
      <c r="O360" s="33">
        <f t="shared" si="1"/>
        <v>3.5038499999999999</v>
      </c>
    </row>
    <row r="361" spans="1:17" x14ac:dyDescent="0.25">
      <c r="A361" s="6">
        <v>1998</v>
      </c>
      <c r="B361" s="3">
        <v>45</v>
      </c>
      <c r="C361" s="18">
        <v>2.2050000000000001</v>
      </c>
      <c r="D361" s="18">
        <v>0.53500000000000003</v>
      </c>
      <c r="E361" s="18">
        <v>-0.61997899999999984</v>
      </c>
      <c r="F361" s="18">
        <v>2.74</v>
      </c>
      <c r="G361" s="3"/>
      <c r="H361" s="3"/>
      <c r="I361" s="3"/>
      <c r="J361" s="18">
        <v>3.27</v>
      </c>
      <c r="K361" s="18"/>
      <c r="L361" s="18"/>
      <c r="M361" s="29">
        <v>0.65625410158813491</v>
      </c>
      <c r="O361" s="33">
        <f t="shared" si="1"/>
        <v>3.4474000000000005</v>
      </c>
    </row>
    <row r="362" spans="1:17" x14ac:dyDescent="0.25">
      <c r="A362" s="6">
        <v>1998</v>
      </c>
      <c r="B362" s="3">
        <v>46</v>
      </c>
      <c r="C362" s="18">
        <v>2.3075000000000001</v>
      </c>
      <c r="D362" s="18">
        <v>0.45250000000000001</v>
      </c>
      <c r="E362" s="18">
        <v>-0.80462600000000029</v>
      </c>
      <c r="F362" s="18">
        <v>2.76</v>
      </c>
      <c r="G362" s="3"/>
      <c r="H362" s="3"/>
      <c r="I362" s="3"/>
      <c r="J362" s="18">
        <v>3.2949999999999999</v>
      </c>
      <c r="K362" s="18"/>
      <c r="L362" s="18"/>
      <c r="M362" s="29">
        <v>0.64733298808907302</v>
      </c>
      <c r="O362" s="33">
        <f t="shared" si="1"/>
        <v>3.4148499999999999</v>
      </c>
    </row>
    <row r="363" spans="1:17" x14ac:dyDescent="0.25">
      <c r="A363" s="6">
        <v>1998</v>
      </c>
      <c r="B363" s="3">
        <v>47</v>
      </c>
      <c r="C363" s="18">
        <v>2.2925</v>
      </c>
      <c r="D363" s="18">
        <v>0.52749999999999997</v>
      </c>
      <c r="E363" s="18">
        <v>-0.70724050000000016</v>
      </c>
      <c r="F363" s="18">
        <v>2.82</v>
      </c>
      <c r="G363" s="3"/>
      <c r="H363" s="3"/>
      <c r="I363" s="3"/>
      <c r="J363" s="18">
        <v>3.3039999999999998</v>
      </c>
      <c r="K363" s="18"/>
      <c r="L363" s="18"/>
      <c r="M363" s="29">
        <v>0.64994150526452621</v>
      </c>
      <c r="O363" s="33">
        <f t="shared" si="1"/>
        <v>3.4385666666666665</v>
      </c>
    </row>
    <row r="364" spans="1:17" x14ac:dyDescent="0.25">
      <c r="A364" s="6">
        <v>1998</v>
      </c>
      <c r="B364" s="3">
        <v>48</v>
      </c>
      <c r="C364" s="18">
        <v>2.23</v>
      </c>
      <c r="D364" s="18">
        <v>0.52</v>
      </c>
      <c r="E364" s="18">
        <v>-0.67081999999999997</v>
      </c>
      <c r="F364" s="18">
        <v>2.75</v>
      </c>
      <c r="G364" s="3"/>
      <c r="H364" s="3"/>
      <c r="I364" s="3"/>
      <c r="J364" s="18">
        <v>3.258</v>
      </c>
      <c r="K364" s="18"/>
      <c r="L364" s="18"/>
      <c r="M364" s="29">
        <v>0.65189048239895697</v>
      </c>
      <c r="O364" s="33">
        <f t="shared" si="1"/>
        <v>3.4488500000000002</v>
      </c>
    </row>
    <row r="365" spans="1:17" x14ac:dyDescent="0.25">
      <c r="A365" s="6">
        <v>1998</v>
      </c>
      <c r="B365" s="3">
        <v>49</v>
      </c>
      <c r="C365" s="18">
        <v>2.2450000000000001</v>
      </c>
      <c r="D365" s="18">
        <v>0.52500000000000002</v>
      </c>
      <c r="E365" s="18">
        <v>-0.69044300000000058</v>
      </c>
      <c r="F365" s="18">
        <v>2.77</v>
      </c>
      <c r="G365" s="3"/>
      <c r="H365" s="3"/>
      <c r="I365" s="3"/>
      <c r="J365" s="18">
        <v>3.2515000000000001</v>
      </c>
      <c r="K365" s="18"/>
      <c r="L365" s="18"/>
      <c r="M365" s="29">
        <v>0.64876086674451794</v>
      </c>
      <c r="N365" s="15"/>
      <c r="O365" s="67">
        <f t="shared" si="1"/>
        <v>3.4822499999999996</v>
      </c>
      <c r="P365" s="15"/>
      <c r="Q365" s="15"/>
    </row>
    <row r="366" spans="1:17" x14ac:dyDescent="0.25">
      <c r="A366" s="6">
        <v>1998</v>
      </c>
      <c r="B366" s="3">
        <v>50</v>
      </c>
      <c r="C366" s="18">
        <v>2.1924999999999999</v>
      </c>
      <c r="D366" s="18">
        <v>0.57499999999999996</v>
      </c>
      <c r="E366" s="18">
        <v>-0.61881624999999962</v>
      </c>
      <c r="F366" s="18">
        <v>2.7675000000000001</v>
      </c>
      <c r="G366" s="3"/>
      <c r="H366" s="3"/>
      <c r="I366" s="3"/>
      <c r="J366" s="18">
        <v>3.2005000000000003</v>
      </c>
      <c r="K366" s="18"/>
      <c r="L366" s="18"/>
      <c r="M366" s="29">
        <v>0.6474587245063127</v>
      </c>
      <c r="O366" s="33">
        <f t="shared" si="1"/>
        <v>3.5641499999999993</v>
      </c>
    </row>
    <row r="367" spans="1:17" x14ac:dyDescent="0.25">
      <c r="A367" s="6">
        <v>1998</v>
      </c>
      <c r="B367" s="3">
        <v>51</v>
      </c>
      <c r="C367" s="18">
        <v>2.2075</v>
      </c>
      <c r="D367" s="18">
        <v>0.57499999999999996</v>
      </c>
      <c r="E367" s="18">
        <v>-0.64177399999999984</v>
      </c>
      <c r="F367" s="18">
        <v>2.7825000000000002</v>
      </c>
      <c r="G367" s="3"/>
      <c r="H367" s="3"/>
      <c r="I367" s="3"/>
      <c r="J367" s="18">
        <v>3.1890000000000001</v>
      </c>
      <c r="K367" s="18"/>
      <c r="L367" s="18"/>
      <c r="M367" s="29">
        <v>0.64466219700876748</v>
      </c>
      <c r="O367" s="33">
        <f t="shared" si="1"/>
        <v>3.6298000000000004</v>
      </c>
    </row>
    <row r="368" spans="1:17" x14ac:dyDescent="0.25">
      <c r="A368" s="6">
        <v>1998</v>
      </c>
      <c r="B368" s="3">
        <v>52</v>
      </c>
      <c r="C368" s="18">
        <v>2.1349999999999998</v>
      </c>
      <c r="D368" s="18">
        <v>0.57499999999999996</v>
      </c>
      <c r="E368" s="18">
        <v>-0.55761749999999966</v>
      </c>
      <c r="F368" s="18">
        <v>2.71</v>
      </c>
      <c r="G368" s="3"/>
      <c r="H368" s="3"/>
      <c r="I368" s="3"/>
      <c r="J368" s="18">
        <v>3.1537500000000001</v>
      </c>
      <c r="K368" s="18"/>
      <c r="L368" s="18"/>
      <c r="M368" s="29">
        <v>0.65338124795818364</v>
      </c>
      <c r="O368" s="33">
        <f t="shared" si="1"/>
        <v>3.6617666666666664</v>
      </c>
    </row>
    <row r="369" spans="1:13" x14ac:dyDescent="0.25">
      <c r="A369" s="6">
        <v>1999</v>
      </c>
      <c r="B369" s="3">
        <v>1</v>
      </c>
      <c r="C369" s="18">
        <v>2.2174999999999998</v>
      </c>
      <c r="D369" s="18">
        <v>0.57499999999999996</v>
      </c>
      <c r="E369" s="18">
        <v>-0.56368624999999994</v>
      </c>
      <c r="F369" s="18">
        <v>2.7925</v>
      </c>
      <c r="G369" s="3"/>
      <c r="H369" s="3"/>
      <c r="I369" s="3"/>
      <c r="J369" s="18">
        <v>3.1218750000000002</v>
      </c>
      <c r="K369" s="18"/>
      <c r="L369" s="18"/>
      <c r="M369" s="29">
        <v>0.66072018500165175</v>
      </c>
    </row>
    <row r="370" spans="1:13" ht="13" thickBot="1" x14ac:dyDescent="0.3">
      <c r="A370" s="6">
        <v>1999</v>
      </c>
      <c r="B370" s="4">
        <v>2</v>
      </c>
      <c r="C370" s="19">
        <v>2.1549999999999998</v>
      </c>
      <c r="D370" s="19">
        <v>0.57499999999999996</v>
      </c>
      <c r="E370" s="19">
        <v>-0.5637019999999997</v>
      </c>
      <c r="F370" s="19">
        <v>2.73</v>
      </c>
      <c r="G370" s="4"/>
      <c r="H370" s="4"/>
      <c r="I370" s="4"/>
      <c r="J370" s="19">
        <v>3.1339999999999995</v>
      </c>
      <c r="K370" s="19"/>
      <c r="L370" s="19"/>
      <c r="M370" s="30">
        <v>0.65427898455901601</v>
      </c>
    </row>
    <row r="371" spans="1:13" x14ac:dyDescent="0.25">
      <c r="A371" s="6">
        <v>1999</v>
      </c>
      <c r="B371" s="3">
        <v>3</v>
      </c>
      <c r="C371" s="18">
        <v>2.1625000000000001</v>
      </c>
      <c r="D371" s="18">
        <v>0.6</v>
      </c>
      <c r="E371" s="18">
        <v>-0.5197425</v>
      </c>
      <c r="F371" s="18">
        <v>2.7625000000000002</v>
      </c>
      <c r="G371" s="3"/>
      <c r="H371" s="3"/>
      <c r="I371" s="3"/>
      <c r="J371" s="26">
        <v>3.0874999999999999</v>
      </c>
      <c r="K371" s="17"/>
      <c r="L371" s="17"/>
      <c r="M371" s="28">
        <v>0.65884833311371716</v>
      </c>
    </row>
    <row r="372" spans="1:13" x14ac:dyDescent="0.25">
      <c r="A372" s="6">
        <v>1999</v>
      </c>
      <c r="B372" s="3">
        <v>4</v>
      </c>
      <c r="C372" s="18">
        <v>2.145</v>
      </c>
      <c r="D372" s="18">
        <v>0.625</v>
      </c>
      <c r="E372" s="18">
        <v>-0.46337300000000026</v>
      </c>
      <c r="F372" s="18">
        <v>2.77</v>
      </c>
      <c r="G372" s="3"/>
      <c r="H372" s="3"/>
      <c r="I372" s="3"/>
      <c r="J372" s="26">
        <v>3.0569999999999999</v>
      </c>
      <c r="K372" s="18"/>
      <c r="L372" s="18"/>
      <c r="M372" s="29">
        <v>0.66339392331166247</v>
      </c>
    </row>
    <row r="373" spans="1:13" x14ac:dyDescent="0.25">
      <c r="A373" s="6">
        <v>1999</v>
      </c>
      <c r="B373" s="3">
        <v>5</v>
      </c>
      <c r="C373" s="18">
        <v>2.1850000000000001</v>
      </c>
      <c r="D373" s="18">
        <v>0.625</v>
      </c>
      <c r="E373" s="18">
        <v>-0.4408430000000001</v>
      </c>
      <c r="F373" s="18">
        <v>2.81</v>
      </c>
      <c r="G373" s="3"/>
      <c r="H373" s="3"/>
      <c r="I373" s="3"/>
      <c r="J373" s="26">
        <v>3.07</v>
      </c>
      <c r="K373" s="18"/>
      <c r="L373" s="18"/>
      <c r="M373" s="29">
        <v>0.67213335125688933</v>
      </c>
    </row>
    <row r="374" spans="1:13" x14ac:dyDescent="0.25">
      <c r="A374" s="6">
        <v>1999</v>
      </c>
      <c r="B374" s="3">
        <v>6</v>
      </c>
      <c r="C374" s="18">
        <v>2.15</v>
      </c>
      <c r="D374" s="18">
        <v>0.625</v>
      </c>
      <c r="E374" s="18">
        <v>-0.43301499999999971</v>
      </c>
      <c r="F374" s="18">
        <v>2.7749999999999999</v>
      </c>
      <c r="G374" s="3"/>
      <c r="H374" s="3"/>
      <c r="I374" s="3"/>
      <c r="J374" s="26">
        <v>3.1005000000000003</v>
      </c>
      <c r="K374" s="18"/>
      <c r="L374" s="18"/>
      <c r="M374" s="29">
        <v>0.67019636753568801</v>
      </c>
    </row>
    <row r="375" spans="1:13" x14ac:dyDescent="0.25">
      <c r="A375" s="6">
        <v>1999</v>
      </c>
      <c r="B375" s="3">
        <v>7</v>
      </c>
      <c r="C375" s="18">
        <v>2.15</v>
      </c>
      <c r="D375" s="18">
        <v>0.625</v>
      </c>
      <c r="E375" s="18">
        <v>-0.42914499999999967</v>
      </c>
      <c r="F375" s="18">
        <v>2.7749999999999999</v>
      </c>
      <c r="G375" s="3"/>
      <c r="H375" s="3"/>
      <c r="I375" s="3"/>
      <c r="J375" s="26">
        <v>3.0920000000000001</v>
      </c>
      <c r="K375" s="18"/>
      <c r="L375" s="18"/>
      <c r="M375" s="29">
        <v>0.67100583775078848</v>
      </c>
    </row>
    <row r="376" spans="1:13" x14ac:dyDescent="0.25">
      <c r="A376" s="6">
        <v>1999</v>
      </c>
      <c r="B376" s="3">
        <v>8</v>
      </c>
      <c r="C376" s="18">
        <v>2.1025</v>
      </c>
      <c r="D376" s="18">
        <v>0.57499999999999996</v>
      </c>
      <c r="E376" s="18">
        <v>-0.49180849999999987</v>
      </c>
      <c r="F376" s="18">
        <v>2.6775000000000002</v>
      </c>
      <c r="G376" s="3"/>
      <c r="H376" s="3"/>
      <c r="I376" s="3"/>
      <c r="J376" s="26">
        <v>3.077</v>
      </c>
      <c r="K376" s="18"/>
      <c r="L376" s="18"/>
      <c r="M376" s="29">
        <v>0.66339392331166247</v>
      </c>
    </row>
    <row r="377" spans="1:13" x14ac:dyDescent="0.25">
      <c r="A377" s="6">
        <v>1999</v>
      </c>
      <c r="B377" s="3">
        <v>9</v>
      </c>
      <c r="C377" s="18">
        <v>2.16</v>
      </c>
      <c r="D377" s="18">
        <v>0.6</v>
      </c>
      <c r="E377" s="18">
        <v>-0.5162880000000003</v>
      </c>
      <c r="F377" s="18">
        <v>2.76</v>
      </c>
      <c r="G377" s="3"/>
      <c r="H377" s="3"/>
      <c r="I377" s="3"/>
      <c r="J377" s="26">
        <v>3.0395000000000003</v>
      </c>
      <c r="K377" s="18"/>
      <c r="L377" s="18"/>
      <c r="M377" s="29">
        <v>0.65928270042194093</v>
      </c>
    </row>
    <row r="378" spans="1:13" x14ac:dyDescent="0.25">
      <c r="A378" s="6">
        <v>1999</v>
      </c>
      <c r="B378" s="3">
        <v>10</v>
      </c>
      <c r="C378" s="18">
        <v>2.2275</v>
      </c>
      <c r="D378" s="18">
        <v>0.65</v>
      </c>
      <c r="E378" s="18">
        <v>-0.51676450000000029</v>
      </c>
      <c r="F378" s="18">
        <v>2.8774999999999999</v>
      </c>
      <c r="G378" s="3"/>
      <c r="H378" s="3"/>
      <c r="I378" s="3"/>
      <c r="J378" s="26">
        <v>3.0494999999999997</v>
      </c>
      <c r="K378" s="18"/>
      <c r="L378" s="18"/>
      <c r="M378" s="29">
        <v>0.65625410158813491</v>
      </c>
    </row>
    <row r="379" spans="1:13" x14ac:dyDescent="0.25">
      <c r="A379" s="6">
        <v>1999</v>
      </c>
      <c r="B379" s="3">
        <v>11</v>
      </c>
      <c r="C379" s="18">
        <v>2.29</v>
      </c>
      <c r="D379" s="18">
        <v>0.65</v>
      </c>
      <c r="E379" s="18">
        <v>-0.53003700000000054</v>
      </c>
      <c r="F379" s="18">
        <v>2.94</v>
      </c>
      <c r="G379" s="3"/>
      <c r="H379" s="3"/>
      <c r="I379" s="3"/>
      <c r="J379" s="26">
        <v>3.1204999999999998</v>
      </c>
      <c r="K379" s="18"/>
      <c r="L379" s="18"/>
      <c r="M379" s="29">
        <v>0.65993532633801888</v>
      </c>
    </row>
    <row r="380" spans="1:13" x14ac:dyDescent="0.25">
      <c r="A380" s="6">
        <v>1999</v>
      </c>
      <c r="B380" s="3">
        <v>12</v>
      </c>
      <c r="C380" s="18">
        <v>2.3224999999999998</v>
      </c>
      <c r="D380" s="18">
        <v>0.67500000000000004</v>
      </c>
      <c r="E380" s="18">
        <v>-0.51737149999999987</v>
      </c>
      <c r="F380" s="18">
        <v>2.9975000000000001</v>
      </c>
      <c r="G380" s="3"/>
      <c r="H380" s="3"/>
      <c r="I380" s="3"/>
      <c r="J380" s="26">
        <v>3.1749999999999998</v>
      </c>
      <c r="K380" s="18"/>
      <c r="L380" s="18"/>
      <c r="M380" s="29">
        <v>0.6607638430025109</v>
      </c>
    </row>
    <row r="381" spans="1:13" x14ac:dyDescent="0.25">
      <c r="A381" s="6">
        <v>1999</v>
      </c>
      <c r="B381" s="3">
        <v>13</v>
      </c>
      <c r="C381" s="18">
        <v>2.2200000000000002</v>
      </c>
      <c r="D381" s="18">
        <v>0.7</v>
      </c>
      <c r="E381" s="18">
        <v>-0.41177600000000014</v>
      </c>
      <c r="F381" s="18">
        <v>2.92</v>
      </c>
      <c r="G381" s="3"/>
      <c r="H381" s="3"/>
      <c r="I381" s="3"/>
      <c r="J381" s="26">
        <v>3.2094999999999998</v>
      </c>
      <c r="K381" s="18"/>
      <c r="L381" s="18"/>
      <c r="M381" s="29">
        <v>0.66631130063965893</v>
      </c>
    </row>
    <row r="382" spans="1:13" x14ac:dyDescent="0.25">
      <c r="A382" s="6">
        <v>1999</v>
      </c>
      <c r="B382" s="3">
        <v>14</v>
      </c>
      <c r="C382" s="18">
        <v>2.165</v>
      </c>
      <c r="D382" s="18">
        <v>0.67500000000000004</v>
      </c>
      <c r="E382" s="18">
        <v>-0.40511849999999994</v>
      </c>
      <c r="F382" s="18">
        <v>2.84</v>
      </c>
      <c r="G382" s="3"/>
      <c r="H382" s="3"/>
      <c r="I382" s="3"/>
      <c r="J382" s="26">
        <v>3.1856249999999999</v>
      </c>
      <c r="K382" s="18"/>
      <c r="L382" s="18"/>
      <c r="M382" s="29">
        <v>0.66715591433718069</v>
      </c>
    </row>
    <row r="383" spans="1:13" x14ac:dyDescent="0.25">
      <c r="A383" s="6">
        <v>1999</v>
      </c>
      <c r="B383" s="3">
        <v>15</v>
      </c>
      <c r="C383" s="18">
        <v>2.1800000000000002</v>
      </c>
      <c r="D383" s="18">
        <v>0.73</v>
      </c>
      <c r="E383" s="18">
        <v>-0.32817200000000035</v>
      </c>
      <c r="F383" s="18">
        <v>2.91</v>
      </c>
      <c r="G383" s="3"/>
      <c r="H383" s="3"/>
      <c r="I383" s="3"/>
      <c r="J383" s="26">
        <v>3.1070000000000002</v>
      </c>
      <c r="K383" s="18"/>
      <c r="L383" s="18"/>
      <c r="M383" s="29">
        <v>0.67321933485929708</v>
      </c>
    </row>
    <row r="384" spans="1:13" x14ac:dyDescent="0.25">
      <c r="A384" s="6">
        <v>1999</v>
      </c>
      <c r="B384" s="3">
        <v>16</v>
      </c>
      <c r="C384" s="18">
        <v>2.2025000000000001</v>
      </c>
      <c r="D384" s="18">
        <v>0.8</v>
      </c>
      <c r="E384" s="18">
        <v>-0.24927100000000024</v>
      </c>
      <c r="F384" s="18">
        <v>3.0024999999999999</v>
      </c>
      <c r="G384" s="3"/>
      <c r="H384" s="3"/>
      <c r="I384" s="3"/>
      <c r="J384" s="31">
        <v>3.0995000000000004</v>
      </c>
      <c r="K384" s="18"/>
      <c r="L384" s="18"/>
      <c r="M384" s="29">
        <v>0.67732321863993505</v>
      </c>
    </row>
    <row r="385" spans="1:13" x14ac:dyDescent="0.25">
      <c r="A385" s="6">
        <v>1999</v>
      </c>
      <c r="B385" s="3">
        <v>17</v>
      </c>
      <c r="C385" s="18">
        <v>2.1875</v>
      </c>
      <c r="D385" s="18">
        <v>0.72499999999999998</v>
      </c>
      <c r="E385" s="18">
        <v>-0.2759999999999998</v>
      </c>
      <c r="F385" s="18">
        <v>2.9125000000000001</v>
      </c>
      <c r="G385" s="3"/>
      <c r="H385" s="3"/>
      <c r="I385" s="3"/>
      <c r="J385" s="26">
        <v>3.1409999999999996</v>
      </c>
      <c r="K385" s="18"/>
      <c r="L385" s="18"/>
      <c r="M385" s="29">
        <v>0.686059275521405</v>
      </c>
    </row>
    <row r="386" spans="1:13" x14ac:dyDescent="0.25">
      <c r="A386" s="6">
        <v>1999</v>
      </c>
      <c r="B386" s="3">
        <v>18</v>
      </c>
      <c r="C386" s="18">
        <v>2.1850000000000001</v>
      </c>
      <c r="D386" s="18">
        <v>0.72499999999999998</v>
      </c>
      <c r="E386" s="18">
        <v>-0.27638549999999995</v>
      </c>
      <c r="F386" s="18">
        <v>2.91</v>
      </c>
      <c r="G386" s="3"/>
      <c r="H386" s="3"/>
      <c r="I386" s="3"/>
      <c r="J386" s="26">
        <v>3.0479999999999996</v>
      </c>
      <c r="K386" s="18"/>
      <c r="L386" s="18"/>
      <c r="M386" s="29">
        <v>0.68572995954193239</v>
      </c>
    </row>
    <row r="387" spans="1:13" x14ac:dyDescent="0.25">
      <c r="A387" s="6">
        <v>1999</v>
      </c>
      <c r="B387" s="3">
        <v>19</v>
      </c>
      <c r="C387" s="18">
        <v>2.2174999999999998</v>
      </c>
      <c r="D387" s="18">
        <v>0.7</v>
      </c>
      <c r="E387" s="18">
        <v>-0.32847649999999984</v>
      </c>
      <c r="F387" s="18">
        <v>2.9175</v>
      </c>
      <c r="G387" s="3"/>
      <c r="H387" s="3"/>
      <c r="I387" s="3"/>
      <c r="J387" s="26">
        <v>3.0219999999999998</v>
      </c>
      <c r="K387" s="18"/>
      <c r="L387" s="18"/>
      <c r="M387" s="29">
        <v>0.68315343626178437</v>
      </c>
    </row>
    <row r="388" spans="1:13" x14ac:dyDescent="0.25">
      <c r="A388" s="6">
        <v>1999</v>
      </c>
      <c r="B388" s="3">
        <v>20</v>
      </c>
      <c r="C388" s="18">
        <v>2.1850000000000001</v>
      </c>
      <c r="D388" s="18">
        <v>0.7</v>
      </c>
      <c r="E388" s="18">
        <v>-0.30400750000000043</v>
      </c>
      <c r="F388" s="18">
        <v>2.8849999999999998</v>
      </c>
      <c r="G388" s="3"/>
      <c r="H388" s="3"/>
      <c r="I388" s="3"/>
      <c r="J388" s="26">
        <v>3.0484999999999998</v>
      </c>
      <c r="K388" s="18"/>
      <c r="L388" s="18"/>
      <c r="M388" s="29">
        <v>0.68516615279205206</v>
      </c>
    </row>
    <row r="389" spans="1:13" x14ac:dyDescent="0.25">
      <c r="A389" s="6">
        <v>1999</v>
      </c>
      <c r="B389" s="3">
        <v>21</v>
      </c>
      <c r="C389" s="18">
        <v>2.1949999999999998</v>
      </c>
      <c r="D389" s="18">
        <v>0.65</v>
      </c>
      <c r="E389" s="18">
        <v>-0.38603999999999949</v>
      </c>
      <c r="F389" s="18">
        <v>2.8450000000000002</v>
      </c>
      <c r="G389" s="3"/>
      <c r="H389" s="3"/>
      <c r="I389" s="3"/>
      <c r="J389" s="26">
        <v>3.0350000000000001</v>
      </c>
      <c r="K389" s="18"/>
      <c r="L389" s="18"/>
      <c r="M389" s="29">
        <v>0.67934782608695654</v>
      </c>
    </row>
    <row r="390" spans="1:13" x14ac:dyDescent="0.25">
      <c r="A390" s="6">
        <v>1999</v>
      </c>
      <c r="B390" s="3">
        <v>22</v>
      </c>
      <c r="C390" s="18">
        <v>2.2075</v>
      </c>
      <c r="D390" s="18">
        <v>0.6</v>
      </c>
      <c r="E390" s="18">
        <v>-0.43686274999999997</v>
      </c>
      <c r="F390" s="18">
        <v>2.8075000000000001</v>
      </c>
      <c r="G390" s="3"/>
      <c r="H390" s="3"/>
      <c r="I390" s="3"/>
      <c r="J390" s="26">
        <v>2.9550000000000001</v>
      </c>
      <c r="K390" s="18"/>
      <c r="L390" s="18"/>
      <c r="M390" s="29">
        <v>0.68041096822480773</v>
      </c>
    </row>
    <row r="391" spans="1:13" x14ac:dyDescent="0.25">
      <c r="A391" s="6">
        <v>1999</v>
      </c>
      <c r="B391" s="3">
        <v>23</v>
      </c>
      <c r="C391" s="18">
        <v>2.1724999999999999</v>
      </c>
      <c r="D391" s="18">
        <v>0.625</v>
      </c>
      <c r="E391" s="18">
        <v>-0.37521899999999997</v>
      </c>
      <c r="F391" s="18">
        <v>2.7974999999999999</v>
      </c>
      <c r="G391" s="3"/>
      <c r="H391" s="3"/>
      <c r="I391" s="3"/>
      <c r="J391" s="26">
        <v>2.9550000000000001</v>
      </c>
      <c r="K391" s="18"/>
      <c r="L391" s="18"/>
      <c r="M391" s="29">
        <v>0.6847439057792386</v>
      </c>
    </row>
    <row r="392" spans="1:13" x14ac:dyDescent="0.25">
      <c r="A392" s="6">
        <v>1999</v>
      </c>
      <c r="B392" s="3">
        <v>24</v>
      </c>
      <c r="C392" s="18">
        <v>2.2075</v>
      </c>
      <c r="D392" s="18">
        <v>0.625</v>
      </c>
      <c r="E392" s="18">
        <v>-0.39972150000000006</v>
      </c>
      <c r="F392" s="18">
        <v>2.8325</v>
      </c>
      <c r="G392" s="3"/>
      <c r="H392" s="3"/>
      <c r="I392" s="3"/>
      <c r="J392" s="26">
        <v>2.9705000000000004</v>
      </c>
      <c r="K392" s="18"/>
      <c r="L392" s="18"/>
      <c r="M392" s="29">
        <v>0.68296680781314034</v>
      </c>
    </row>
    <row r="393" spans="1:13" x14ac:dyDescent="0.25">
      <c r="A393" s="6">
        <v>1999</v>
      </c>
      <c r="B393" s="3">
        <v>25</v>
      </c>
      <c r="C393" s="18">
        <v>2.1425000000000001</v>
      </c>
      <c r="D393" s="18">
        <v>0.625</v>
      </c>
      <c r="E393" s="18">
        <v>-0.36740600000000034</v>
      </c>
      <c r="F393" s="18">
        <v>2.7675000000000001</v>
      </c>
      <c r="G393" s="3"/>
      <c r="H393" s="3"/>
      <c r="I393" s="3"/>
      <c r="J393" s="26">
        <v>2.9214999999999995</v>
      </c>
      <c r="K393" s="18"/>
      <c r="L393" s="18"/>
      <c r="M393" s="29">
        <v>0.68343357025697105</v>
      </c>
    </row>
    <row r="394" spans="1:13" x14ac:dyDescent="0.25">
      <c r="A394" s="6">
        <v>1999</v>
      </c>
      <c r="B394" s="3">
        <v>26</v>
      </c>
      <c r="C394" s="18">
        <v>2.0225</v>
      </c>
      <c r="D394" s="18">
        <v>0.625</v>
      </c>
      <c r="E394" s="18">
        <v>-0.31445124999999985</v>
      </c>
      <c r="F394" s="18">
        <v>2.6475</v>
      </c>
      <c r="G394" s="3"/>
      <c r="H394" s="3"/>
      <c r="I394" s="3"/>
      <c r="J394" s="26">
        <v>2.8904999999999998</v>
      </c>
      <c r="K394" s="18"/>
      <c r="L394" s="18"/>
      <c r="M394" s="29">
        <v>0.68282690337999319</v>
      </c>
    </row>
    <row r="395" spans="1:13" x14ac:dyDescent="0.25">
      <c r="A395" s="6">
        <v>1999</v>
      </c>
      <c r="B395" s="3">
        <v>27</v>
      </c>
      <c r="C395" s="18">
        <v>1.8625</v>
      </c>
      <c r="D395" s="18">
        <v>0.59</v>
      </c>
      <c r="E395" s="18">
        <v>-0.29114875000000007</v>
      </c>
      <c r="F395" s="18">
        <v>2.4525000000000001</v>
      </c>
      <c r="G395" s="3"/>
      <c r="H395" s="3"/>
      <c r="I395" s="3"/>
      <c r="J395" s="26">
        <v>2.8290000000000002</v>
      </c>
      <c r="K395" s="18"/>
      <c r="L395" s="18"/>
      <c r="M395" s="29">
        <v>0.67884054035707009</v>
      </c>
    </row>
    <row r="396" spans="1:13" x14ac:dyDescent="0.25">
      <c r="A396" s="6">
        <v>1999</v>
      </c>
      <c r="B396" s="3">
        <v>28</v>
      </c>
      <c r="C396" s="18">
        <v>1.8774999999999999</v>
      </c>
      <c r="D396" s="18">
        <v>0.57499999999999996</v>
      </c>
      <c r="E396" s="18">
        <v>-0.33070599999999972</v>
      </c>
      <c r="F396" s="18">
        <v>2.4525000000000001</v>
      </c>
      <c r="G396" s="3"/>
      <c r="H396" s="3"/>
      <c r="I396" s="3"/>
      <c r="J396" s="26">
        <v>2.6070000000000002</v>
      </c>
      <c r="K396" s="18"/>
      <c r="L396" s="18"/>
      <c r="M396" s="29">
        <v>0.67458175930922826</v>
      </c>
    </row>
    <row r="397" spans="1:13" x14ac:dyDescent="0.25">
      <c r="A397" s="6">
        <v>1999</v>
      </c>
      <c r="B397" s="3">
        <v>29</v>
      </c>
      <c r="C397" s="18">
        <v>2.12</v>
      </c>
      <c r="D397" s="18">
        <v>0.625</v>
      </c>
      <c r="E397" s="18">
        <v>-0.4509000000000003</v>
      </c>
      <c r="F397" s="18">
        <v>2.7450000000000001</v>
      </c>
      <c r="G397" s="3"/>
      <c r="H397" s="3"/>
      <c r="I397" s="3"/>
      <c r="J397" s="26">
        <v>2.5265</v>
      </c>
      <c r="K397" s="18"/>
      <c r="L397" s="18"/>
      <c r="M397" s="29">
        <v>0.66334991708126034</v>
      </c>
    </row>
    <row r="398" spans="1:13" x14ac:dyDescent="0.25">
      <c r="A398" s="6">
        <v>1999</v>
      </c>
      <c r="B398" s="3">
        <v>30</v>
      </c>
      <c r="C398" s="18">
        <v>2.0325000000000002</v>
      </c>
      <c r="D398" s="18">
        <v>0.65</v>
      </c>
      <c r="E398" s="18">
        <v>-0.37905475000000033</v>
      </c>
      <c r="F398" s="18">
        <v>2.6825000000000001</v>
      </c>
      <c r="G398" s="3"/>
      <c r="H398" s="3"/>
      <c r="I398" s="3"/>
      <c r="J398" s="26">
        <v>2.665</v>
      </c>
      <c r="K398" s="18"/>
      <c r="L398" s="18"/>
      <c r="M398" s="29">
        <v>0.66387837748124545</v>
      </c>
    </row>
    <row r="399" spans="1:13" x14ac:dyDescent="0.25">
      <c r="A399" s="6">
        <v>1999</v>
      </c>
      <c r="B399" s="3">
        <v>31</v>
      </c>
      <c r="C399" s="18">
        <v>2.2349999999999999</v>
      </c>
      <c r="D399" s="18">
        <v>0.65</v>
      </c>
      <c r="E399" s="18">
        <v>-0.47599299999999989</v>
      </c>
      <c r="F399" s="18">
        <v>2.8849999999999998</v>
      </c>
      <c r="G399" s="3"/>
      <c r="H399" s="3"/>
      <c r="I399" s="3"/>
      <c r="J399" s="26">
        <v>2.6714999999999995</v>
      </c>
      <c r="K399" s="18"/>
      <c r="L399" s="18"/>
      <c r="M399" s="29">
        <v>0.66498204548477191</v>
      </c>
    </row>
    <row r="400" spans="1:13" x14ac:dyDescent="0.25">
      <c r="A400" s="6">
        <v>1999</v>
      </c>
      <c r="B400" s="3">
        <v>32</v>
      </c>
      <c r="C400" s="18">
        <v>2.0950000000000002</v>
      </c>
      <c r="D400" s="18">
        <v>0.66500000000000004</v>
      </c>
      <c r="E400" s="18">
        <v>-0.3357815000000004</v>
      </c>
      <c r="F400" s="18">
        <v>2.76</v>
      </c>
      <c r="G400" s="3"/>
      <c r="H400" s="3"/>
      <c r="I400" s="3"/>
      <c r="J400" s="26">
        <v>2.9034999999999997</v>
      </c>
      <c r="K400" s="18"/>
      <c r="L400" s="18"/>
      <c r="M400" s="29">
        <v>0.67672734655207412</v>
      </c>
    </row>
    <row r="401" spans="1:13" x14ac:dyDescent="0.25">
      <c r="A401" s="6">
        <v>1999</v>
      </c>
      <c r="B401" s="3">
        <v>33</v>
      </c>
      <c r="C401" s="18">
        <v>2.0975000000000001</v>
      </c>
      <c r="D401" s="18">
        <v>0.67500000000000004</v>
      </c>
      <c r="E401" s="18">
        <v>-0.36137475000000041</v>
      </c>
      <c r="F401" s="18">
        <v>2.7725</v>
      </c>
      <c r="G401" s="3"/>
      <c r="H401" s="3"/>
      <c r="I401" s="3"/>
      <c r="J401" s="26">
        <v>2.8890000000000002</v>
      </c>
      <c r="K401" s="18"/>
      <c r="L401" s="18"/>
      <c r="M401" s="29">
        <v>0.66929924369185467</v>
      </c>
    </row>
    <row r="402" spans="1:13" x14ac:dyDescent="0.25">
      <c r="A402" s="6">
        <v>1999</v>
      </c>
      <c r="B402" s="3">
        <v>34</v>
      </c>
      <c r="C402" s="18">
        <v>2.1524999999999999</v>
      </c>
      <c r="D402" s="18">
        <v>0.65</v>
      </c>
      <c r="E402" s="18">
        <v>-0.40902999999999956</v>
      </c>
      <c r="F402" s="18">
        <v>2.8025000000000002</v>
      </c>
      <c r="G402" s="3"/>
      <c r="H402" s="3"/>
      <c r="I402" s="3"/>
      <c r="J402" s="26">
        <v>2.84</v>
      </c>
      <c r="K402" s="18"/>
      <c r="L402" s="18"/>
      <c r="M402" s="29">
        <v>0.67024128686327078</v>
      </c>
    </row>
    <row r="403" spans="1:13" x14ac:dyDescent="0.25">
      <c r="A403" s="6">
        <v>1999</v>
      </c>
      <c r="B403" s="3">
        <v>35</v>
      </c>
      <c r="C403" s="18">
        <v>2.2250000000000001</v>
      </c>
      <c r="D403" s="18">
        <v>0.7</v>
      </c>
      <c r="E403" s="18">
        <v>-0.3920300000000001</v>
      </c>
      <c r="F403" s="18">
        <v>2.9249999999999998</v>
      </c>
      <c r="G403" s="3"/>
      <c r="H403" s="3"/>
      <c r="I403" s="3"/>
      <c r="J403" s="26">
        <v>2.7495000000000003</v>
      </c>
      <c r="K403" s="18"/>
      <c r="L403" s="18"/>
      <c r="M403" s="29">
        <v>0.67078078883820769</v>
      </c>
    </row>
    <row r="404" spans="1:13" x14ac:dyDescent="0.25">
      <c r="A404" s="6">
        <v>1999</v>
      </c>
      <c r="B404" s="3">
        <v>36</v>
      </c>
      <c r="C404" s="18">
        <v>2.1775000000000002</v>
      </c>
      <c r="D404" s="18">
        <v>0.67500000000000004</v>
      </c>
      <c r="E404" s="18">
        <v>-0.35887700000000056</v>
      </c>
      <c r="F404" s="18">
        <v>2.8525</v>
      </c>
      <c r="G404" s="3"/>
      <c r="H404" s="3"/>
      <c r="I404" s="3"/>
      <c r="J404" s="26">
        <v>2.778</v>
      </c>
      <c r="K404" s="18"/>
      <c r="L404" s="18"/>
      <c r="M404" s="29">
        <v>0.67805804176837536</v>
      </c>
    </row>
    <row r="405" spans="1:13" x14ac:dyDescent="0.25">
      <c r="A405" s="6">
        <v>1999</v>
      </c>
      <c r="B405" s="3">
        <v>37</v>
      </c>
      <c r="C405" s="18">
        <v>2.1025</v>
      </c>
      <c r="D405" s="18">
        <v>0.72499999999999998</v>
      </c>
      <c r="E405" s="18">
        <v>-0.27158499999999997</v>
      </c>
      <c r="F405" s="18">
        <v>2.8275000000000001</v>
      </c>
      <c r="G405" s="3"/>
      <c r="H405" s="3"/>
      <c r="I405" s="3"/>
      <c r="J405" s="26">
        <v>2.7825000000000002</v>
      </c>
      <c r="K405" s="18"/>
      <c r="L405" s="18"/>
      <c r="M405" s="29">
        <v>0.67842605156037994</v>
      </c>
    </row>
    <row r="406" spans="1:13" x14ac:dyDescent="0.25">
      <c r="A406" s="6">
        <v>1999</v>
      </c>
      <c r="B406" s="3">
        <v>38</v>
      </c>
      <c r="C406" s="18">
        <v>2.0874999999999999</v>
      </c>
      <c r="D406" s="18">
        <v>0.72499999999999998</v>
      </c>
      <c r="E406" s="18">
        <v>-0.2636400000000001</v>
      </c>
      <c r="F406" s="18">
        <v>2.8125</v>
      </c>
      <c r="G406" s="3"/>
      <c r="H406" s="3"/>
      <c r="I406" s="3"/>
      <c r="J406" s="26">
        <v>2.6870000000000003</v>
      </c>
      <c r="K406" s="18"/>
      <c r="L406" s="18"/>
      <c r="M406" s="29">
        <v>0.67861020629750268</v>
      </c>
    </row>
    <row r="407" spans="1:13" x14ac:dyDescent="0.25">
      <c r="A407" s="6">
        <v>1999</v>
      </c>
      <c r="B407" s="3">
        <v>39</v>
      </c>
      <c r="C407" s="18">
        <v>2.0499999999999998</v>
      </c>
      <c r="D407" s="18">
        <v>0.72499999999999998</v>
      </c>
      <c r="E407" s="18">
        <v>-0.24321499999999974</v>
      </c>
      <c r="F407" s="18">
        <v>2.7749999999999999</v>
      </c>
      <c r="G407" s="3"/>
      <c r="H407" s="3"/>
      <c r="I407" s="3"/>
      <c r="J407" s="26">
        <v>2.6414999999999997</v>
      </c>
      <c r="K407" s="18"/>
      <c r="L407" s="18"/>
      <c r="M407" s="29">
        <v>0.67920940025809962</v>
      </c>
    </row>
    <row r="408" spans="1:13" x14ac:dyDescent="0.25">
      <c r="A408" s="6">
        <v>1999</v>
      </c>
      <c r="B408" s="3">
        <v>40</v>
      </c>
      <c r="C408" s="18">
        <v>1.9850000000000001</v>
      </c>
      <c r="D408" s="18">
        <v>0.55000000000000004</v>
      </c>
      <c r="E408" s="18">
        <v>-0.39029449999999999</v>
      </c>
      <c r="F408" s="18">
        <v>2.5350000000000001</v>
      </c>
      <c r="G408" s="3"/>
      <c r="H408" s="3"/>
      <c r="I408" s="3"/>
      <c r="J408" s="26">
        <v>2.6305000000000001</v>
      </c>
      <c r="K408" s="18"/>
      <c r="L408" s="18"/>
      <c r="M408" s="29">
        <v>0.67856415824116167</v>
      </c>
    </row>
    <row r="409" spans="1:13" x14ac:dyDescent="0.25">
      <c r="A409" s="6">
        <v>1999</v>
      </c>
      <c r="B409" s="3">
        <v>41</v>
      </c>
      <c r="C409" s="18">
        <v>1.9924999999999999</v>
      </c>
      <c r="D409" s="18">
        <v>0.6</v>
      </c>
      <c r="E409" s="18">
        <v>-0.36676100000000034</v>
      </c>
      <c r="F409" s="18">
        <v>2.5924999999999998</v>
      </c>
      <c r="G409" s="3"/>
      <c r="H409" s="3"/>
      <c r="I409" s="3"/>
      <c r="J409" s="26">
        <v>2.9055</v>
      </c>
      <c r="K409" s="18"/>
      <c r="L409" s="18"/>
      <c r="M409" s="29">
        <v>0.67330999192028007</v>
      </c>
    </row>
    <row r="410" spans="1:13" x14ac:dyDescent="0.25">
      <c r="A410" s="6">
        <v>1999</v>
      </c>
      <c r="B410" s="3">
        <v>42</v>
      </c>
      <c r="C410" s="18">
        <v>1.9950000000000001</v>
      </c>
      <c r="D410" s="18">
        <v>0.67500000000000004</v>
      </c>
      <c r="E410" s="18">
        <v>-0.27541800000000016</v>
      </c>
      <c r="F410" s="18">
        <v>2.67</v>
      </c>
      <c r="G410" s="3"/>
      <c r="H410" s="3"/>
      <c r="I410" s="3"/>
      <c r="J410" s="26">
        <v>2.9790000000000001</v>
      </c>
      <c r="K410" s="18"/>
      <c r="L410" s="18"/>
      <c r="M410" s="29">
        <v>0.67732321863993505</v>
      </c>
    </row>
    <row r="411" spans="1:13" x14ac:dyDescent="0.25">
      <c r="A411" s="6">
        <v>1999</v>
      </c>
      <c r="B411" s="3">
        <v>43</v>
      </c>
      <c r="C411" s="18">
        <v>1.9950000000000001</v>
      </c>
      <c r="D411" s="18">
        <v>0.67500000000000004</v>
      </c>
      <c r="E411" s="18">
        <v>-0.26624100000000039</v>
      </c>
      <c r="F411" s="18">
        <v>2.67</v>
      </c>
      <c r="G411" s="3"/>
      <c r="H411" s="3"/>
      <c r="I411" s="3"/>
      <c r="J411" s="26">
        <v>2.9860000000000002</v>
      </c>
      <c r="K411" s="18"/>
      <c r="L411" s="18"/>
      <c r="M411" s="29">
        <v>0.67944014132354935</v>
      </c>
    </row>
    <row r="412" spans="1:13" x14ac:dyDescent="0.25">
      <c r="A412" s="6">
        <v>1999</v>
      </c>
      <c r="B412" s="3">
        <v>44</v>
      </c>
      <c r="C412" s="18">
        <v>2.0099999999999998</v>
      </c>
      <c r="D412" s="18">
        <v>0.67500000000000004</v>
      </c>
      <c r="E412" s="18">
        <v>-0.23814299999999955</v>
      </c>
      <c r="F412" s="18">
        <v>2.6850000000000001</v>
      </c>
      <c r="G412" s="3"/>
      <c r="H412" s="3"/>
      <c r="I412" s="3"/>
      <c r="J412" s="26">
        <v>3.0074999999999998</v>
      </c>
      <c r="K412" s="18"/>
      <c r="L412" s="18"/>
      <c r="M412" s="29">
        <v>0.68761603520594106</v>
      </c>
    </row>
    <row r="413" spans="1:13" x14ac:dyDescent="0.25">
      <c r="A413" s="6">
        <v>1999</v>
      </c>
      <c r="B413" s="3">
        <v>45</v>
      </c>
      <c r="C413" s="18">
        <v>1.9424999999999999</v>
      </c>
      <c r="D413" s="18">
        <v>0.7</v>
      </c>
      <c r="E413" s="18">
        <v>-0.19685224999999962</v>
      </c>
      <c r="F413" s="18">
        <v>2.6425000000000001</v>
      </c>
      <c r="G413" s="3"/>
      <c r="H413" s="3"/>
      <c r="I413" s="3"/>
      <c r="J413" s="26">
        <v>2.9965000000000002</v>
      </c>
      <c r="K413" s="18"/>
      <c r="L413" s="18"/>
      <c r="M413" s="29">
        <v>0.68413491140452898</v>
      </c>
    </row>
    <row r="414" spans="1:13" x14ac:dyDescent="0.25">
      <c r="A414" s="6">
        <v>1999</v>
      </c>
      <c r="B414" s="3">
        <v>46</v>
      </c>
      <c r="C414" s="18">
        <v>1.9225000000000001</v>
      </c>
      <c r="D414" s="18">
        <v>0.7</v>
      </c>
      <c r="E414" s="18">
        <v>-0.1887717499999999</v>
      </c>
      <c r="F414" s="18">
        <v>2.6225000000000001</v>
      </c>
      <c r="G414" s="3"/>
      <c r="H414" s="3"/>
      <c r="I414" s="3"/>
      <c r="J414" s="26">
        <v>2.9874999999999998</v>
      </c>
      <c r="K414" s="18"/>
      <c r="L414" s="18"/>
      <c r="M414" s="29">
        <v>0.68385420228407312</v>
      </c>
    </row>
    <row r="415" spans="1:13" x14ac:dyDescent="0.25">
      <c r="A415" s="6">
        <v>1999</v>
      </c>
      <c r="B415" s="3">
        <v>47</v>
      </c>
      <c r="C415" s="18">
        <v>2.0325000000000002</v>
      </c>
      <c r="D415" s="18">
        <v>0.625</v>
      </c>
      <c r="E415" s="18">
        <v>-0.32661650000000009</v>
      </c>
      <c r="F415" s="18">
        <v>2.6575000000000002</v>
      </c>
      <c r="G415" s="3"/>
      <c r="H415" s="3"/>
      <c r="I415" s="3"/>
      <c r="J415" s="26">
        <v>2.9659999999999997</v>
      </c>
      <c r="K415" s="18"/>
      <c r="L415" s="18"/>
      <c r="M415" s="29">
        <v>0.68110611633292473</v>
      </c>
    </row>
    <row r="416" spans="1:13" x14ac:dyDescent="0.25">
      <c r="A416" s="6">
        <v>1999</v>
      </c>
      <c r="B416" s="3">
        <v>48</v>
      </c>
      <c r="C416" s="18">
        <v>2.0150000000000001</v>
      </c>
      <c r="D416" s="18">
        <v>0.625</v>
      </c>
      <c r="E416" s="18">
        <v>-0.34038650000000015</v>
      </c>
      <c r="F416" s="18">
        <v>2.64</v>
      </c>
      <c r="G416" s="3"/>
      <c r="H416" s="3"/>
      <c r="I416" s="3"/>
      <c r="J416" s="26">
        <v>2.9885000000000002</v>
      </c>
      <c r="K416" s="18"/>
      <c r="L416" s="18"/>
      <c r="M416" s="29">
        <v>0.6760868095463457</v>
      </c>
    </row>
    <row r="417" spans="1:13" x14ac:dyDescent="0.25">
      <c r="A417" s="6">
        <v>1999</v>
      </c>
      <c r="B417" s="3">
        <v>49</v>
      </c>
      <c r="C417" s="18">
        <v>1.9824999999999999</v>
      </c>
      <c r="D417" s="18">
        <v>0.625</v>
      </c>
      <c r="E417" s="18">
        <v>-0.32322974999999987</v>
      </c>
      <c r="F417" s="18">
        <v>2.6074999999999999</v>
      </c>
      <c r="G417" s="3"/>
      <c r="H417" s="3"/>
      <c r="I417" s="3"/>
      <c r="J417" s="26">
        <v>2.96</v>
      </c>
      <c r="K417" s="18"/>
      <c r="L417" s="18"/>
      <c r="M417" s="29">
        <v>0.67645268213488474</v>
      </c>
    </row>
    <row r="418" spans="1:13" x14ac:dyDescent="0.25">
      <c r="A418" s="6">
        <v>1999</v>
      </c>
      <c r="B418" s="3">
        <v>50</v>
      </c>
      <c r="C418" s="18">
        <v>2.0150000000000001</v>
      </c>
      <c r="D418" s="18">
        <v>0.625</v>
      </c>
      <c r="E418" s="18">
        <v>-0.337364</v>
      </c>
      <c r="F418" s="18">
        <v>2.64</v>
      </c>
      <c r="G418" s="3"/>
      <c r="H418" s="3"/>
      <c r="I418" s="3"/>
      <c r="J418" s="26">
        <v>2.93</v>
      </c>
      <c r="K418" s="18"/>
      <c r="L418" s="18"/>
      <c r="M418" s="29">
        <v>0.67677314564158098</v>
      </c>
    </row>
    <row r="419" spans="1:13" x14ac:dyDescent="0.25">
      <c r="A419" s="6">
        <v>1999</v>
      </c>
      <c r="B419" s="3">
        <v>51</v>
      </c>
      <c r="C419" s="18">
        <v>2.0425</v>
      </c>
      <c r="D419" s="18">
        <v>0.625</v>
      </c>
      <c r="E419" s="18">
        <v>-0.34212374999999984</v>
      </c>
      <c r="F419" s="18">
        <v>2.6675</v>
      </c>
      <c r="G419" s="3"/>
      <c r="H419" s="3"/>
      <c r="I419" s="3"/>
      <c r="J419" s="26">
        <v>2.9314999999999998</v>
      </c>
      <c r="K419" s="18"/>
      <c r="L419" s="18"/>
      <c r="M419" s="29">
        <v>0.67865626060400408</v>
      </c>
    </row>
    <row r="420" spans="1:13" x14ac:dyDescent="0.25">
      <c r="A420" s="6">
        <v>1999</v>
      </c>
      <c r="B420" s="3">
        <v>52</v>
      </c>
      <c r="C420" s="18">
        <v>2.0449999999999999</v>
      </c>
      <c r="D420" s="18">
        <v>0.625</v>
      </c>
      <c r="E420" s="18">
        <v>-0.30138500000000024</v>
      </c>
      <c r="F420" s="18">
        <v>2.67</v>
      </c>
      <c r="G420" s="3"/>
      <c r="H420" s="3"/>
      <c r="I420" s="3"/>
      <c r="J420" s="26">
        <v>2.973125</v>
      </c>
      <c r="K420" s="18"/>
      <c r="L420" s="18"/>
      <c r="M420" s="29">
        <v>0.68823124569855465</v>
      </c>
    </row>
    <row r="421" spans="1:13" x14ac:dyDescent="0.25">
      <c r="A421" s="6">
        <v>2000</v>
      </c>
      <c r="B421" s="3">
        <v>1</v>
      </c>
      <c r="C421" s="18">
        <v>2.0699999999999998</v>
      </c>
      <c r="D421" s="18">
        <v>0.625</v>
      </c>
      <c r="E421" s="18">
        <v>-0.32719999999999994</v>
      </c>
      <c r="F421" s="18">
        <v>2.6949999999999998</v>
      </c>
      <c r="G421" s="3"/>
      <c r="H421" s="3"/>
      <c r="I421" s="3"/>
      <c r="J421" s="31">
        <v>2.9605000000000001</v>
      </c>
      <c r="K421" s="18"/>
      <c r="L421" s="18"/>
      <c r="M421" s="29">
        <v>0.68493150684931503</v>
      </c>
    </row>
    <row r="422" spans="1:13" ht="13" thickBot="1" x14ac:dyDescent="0.3">
      <c r="A422" s="6">
        <v>2000</v>
      </c>
      <c r="B422" s="4">
        <v>2</v>
      </c>
      <c r="C422" s="19">
        <v>2.19</v>
      </c>
      <c r="D422" s="19">
        <v>0.6</v>
      </c>
      <c r="E422" s="19">
        <v>-0.38396700000000017</v>
      </c>
      <c r="F422" s="19">
        <v>2.79</v>
      </c>
      <c r="G422" s="4"/>
      <c r="H422" s="4"/>
      <c r="I422" s="4"/>
      <c r="J422" s="31">
        <v>3.0644999999999998</v>
      </c>
      <c r="K422" s="19"/>
      <c r="L422" s="19"/>
      <c r="M422" s="30">
        <v>0.68998827019940656</v>
      </c>
    </row>
    <row r="423" spans="1:13" x14ac:dyDescent="0.25">
      <c r="A423" s="6">
        <v>2000</v>
      </c>
      <c r="B423" s="3">
        <v>3</v>
      </c>
      <c r="C423" s="18">
        <v>2.2275</v>
      </c>
      <c r="D423" s="18">
        <v>0.57499999999999996</v>
      </c>
      <c r="E423" s="18">
        <v>-0.40398624999999999</v>
      </c>
      <c r="F423" s="18">
        <v>2.8025000000000002</v>
      </c>
      <c r="G423" s="3"/>
      <c r="H423" s="3"/>
      <c r="I423" s="3"/>
      <c r="J423" s="17">
        <v>3.1305000000000005</v>
      </c>
      <c r="K423" s="17"/>
      <c r="L423" s="17"/>
      <c r="M423" s="28">
        <v>0.69468565474122956</v>
      </c>
    </row>
    <row r="424" spans="1:13" x14ac:dyDescent="0.25">
      <c r="A424" s="6">
        <v>2000</v>
      </c>
      <c r="B424" s="3">
        <v>4</v>
      </c>
      <c r="C424" s="18">
        <v>2.2349999999999999</v>
      </c>
      <c r="D424" s="18">
        <v>0.55000000000000004</v>
      </c>
      <c r="E424" s="18">
        <v>-0.4519504999999997</v>
      </c>
      <c r="F424" s="18">
        <v>2.7850000000000001</v>
      </c>
      <c r="G424" s="3"/>
      <c r="H424" s="3"/>
      <c r="I424" s="3"/>
      <c r="J424" s="18">
        <v>3.1645000000000003</v>
      </c>
      <c r="K424" s="18"/>
      <c r="L424" s="18"/>
      <c r="M424" s="29">
        <v>0.69046468273147832</v>
      </c>
    </row>
    <row r="425" spans="1:13" x14ac:dyDescent="0.25">
      <c r="A425" s="6">
        <v>2000</v>
      </c>
      <c r="B425" s="3">
        <v>5</v>
      </c>
      <c r="C425" s="18">
        <v>2.1974999999999998</v>
      </c>
      <c r="D425" s="18">
        <v>0.57499999999999996</v>
      </c>
      <c r="E425" s="18">
        <v>-0.4061837499999994</v>
      </c>
      <c r="F425" s="18">
        <v>2.7725</v>
      </c>
      <c r="G425" s="3"/>
      <c r="H425" s="3"/>
      <c r="I425" s="3"/>
      <c r="J425" s="18">
        <v>3.1245000000000003</v>
      </c>
      <c r="K425" s="18"/>
      <c r="L425" s="18"/>
      <c r="M425" s="29">
        <v>0.69132388524023514</v>
      </c>
    </row>
    <row r="426" spans="1:13" x14ac:dyDescent="0.25">
      <c r="A426" s="6">
        <v>2000</v>
      </c>
      <c r="B426" s="3">
        <v>6</v>
      </c>
      <c r="C426" s="18">
        <v>2.2174999999999998</v>
      </c>
      <c r="D426" s="18">
        <v>0.57499999999999996</v>
      </c>
      <c r="E426" s="18">
        <v>-0.42553599999999969</v>
      </c>
      <c r="F426" s="18">
        <v>2.7925</v>
      </c>
      <c r="G426" s="3"/>
      <c r="H426" s="3"/>
      <c r="I426" s="3"/>
      <c r="J426" s="18">
        <v>3.1585000000000001</v>
      </c>
      <c r="K426" s="18"/>
      <c r="L426" s="18"/>
      <c r="M426" s="29">
        <v>0.68908489525909589</v>
      </c>
    </row>
    <row r="427" spans="1:13" x14ac:dyDescent="0.25">
      <c r="A427" s="6">
        <v>2000</v>
      </c>
      <c r="B427" s="3">
        <v>7</v>
      </c>
      <c r="C427" s="18">
        <v>2.2050000000000001</v>
      </c>
      <c r="D427" s="18">
        <v>0.57499999999999996</v>
      </c>
      <c r="E427" s="18">
        <v>-0.41901400000000066</v>
      </c>
      <c r="F427" s="18">
        <v>2.78</v>
      </c>
      <c r="G427" s="3"/>
      <c r="H427" s="3"/>
      <c r="I427" s="3"/>
      <c r="J427" s="18">
        <v>3.1575000000000002</v>
      </c>
      <c r="K427" s="18"/>
      <c r="L427" s="18"/>
      <c r="M427" s="29">
        <v>0.68927488282326987</v>
      </c>
    </row>
    <row r="428" spans="1:13" x14ac:dyDescent="0.25">
      <c r="A428" s="6">
        <v>2000</v>
      </c>
      <c r="B428" s="3">
        <v>8</v>
      </c>
      <c r="C428" s="18">
        <v>2.2149999999999999</v>
      </c>
      <c r="D428" s="18">
        <v>0.57499999999999996</v>
      </c>
      <c r="E428" s="18">
        <v>-0.42263599999999935</v>
      </c>
      <c r="F428" s="18">
        <v>2.79</v>
      </c>
      <c r="G428" s="3"/>
      <c r="H428" s="3"/>
      <c r="I428" s="3"/>
      <c r="J428" s="18">
        <v>3.1135000000000006</v>
      </c>
      <c r="K428" s="18"/>
      <c r="L428" s="18"/>
      <c r="M428" s="29">
        <v>0.68946497517926097</v>
      </c>
    </row>
    <row r="429" spans="1:13" x14ac:dyDescent="0.25">
      <c r="A429" s="6">
        <v>2000</v>
      </c>
      <c r="B429" s="3">
        <v>9</v>
      </c>
      <c r="C429" s="18">
        <v>2.2549999999999999</v>
      </c>
      <c r="D429" s="18">
        <v>0.6</v>
      </c>
      <c r="E429" s="18">
        <v>-0.4163285000000001</v>
      </c>
      <c r="F429" s="18">
        <v>2.855</v>
      </c>
      <c r="G429" s="3"/>
      <c r="H429" s="3"/>
      <c r="I429" s="3"/>
      <c r="J429" s="18">
        <v>3.1109999999999998</v>
      </c>
      <c r="K429" s="18"/>
      <c r="L429" s="18"/>
      <c r="M429" s="29">
        <v>0.68932239608464874</v>
      </c>
    </row>
    <row r="430" spans="1:13" x14ac:dyDescent="0.25">
      <c r="A430" s="6">
        <v>2000</v>
      </c>
      <c r="B430" s="3">
        <v>10</v>
      </c>
      <c r="C430" s="18">
        <v>2.2675000000000001</v>
      </c>
      <c r="D430" s="18">
        <v>0.625</v>
      </c>
      <c r="E430" s="18">
        <v>-0.4121545000000002</v>
      </c>
      <c r="F430" s="18">
        <v>2.8925000000000001</v>
      </c>
      <c r="G430" s="3"/>
      <c r="H430" s="3"/>
      <c r="I430" s="3"/>
      <c r="J430" s="18">
        <v>3.1735000000000002</v>
      </c>
      <c r="K430" s="18"/>
      <c r="L430" s="18"/>
      <c r="M430" s="29">
        <v>0.68615342390558531</v>
      </c>
    </row>
    <row r="431" spans="1:13" x14ac:dyDescent="0.25">
      <c r="A431" s="6">
        <v>2000</v>
      </c>
      <c r="B431" s="3">
        <v>11</v>
      </c>
      <c r="C431" s="18">
        <v>2.4075000000000002</v>
      </c>
      <c r="D431" s="18">
        <v>0.625</v>
      </c>
      <c r="E431" s="18">
        <v>-0.51422900000000027</v>
      </c>
      <c r="F431" s="18">
        <v>3.0325000000000002</v>
      </c>
      <c r="G431" s="3"/>
      <c r="H431" s="3"/>
      <c r="I431" s="3"/>
      <c r="J431" s="18">
        <v>3.2739999999999996</v>
      </c>
      <c r="K431" s="18"/>
      <c r="L431" s="18"/>
      <c r="M431" s="29">
        <v>0.67879446103719787</v>
      </c>
    </row>
    <row r="432" spans="1:13" x14ac:dyDescent="0.25">
      <c r="A432" s="6">
        <v>2000</v>
      </c>
      <c r="B432" s="3">
        <v>12</v>
      </c>
      <c r="C432" s="18">
        <v>2.3199999999999998</v>
      </c>
      <c r="D432" s="18">
        <v>0.625</v>
      </c>
      <c r="E432" s="18">
        <v>-0.45356800000000019</v>
      </c>
      <c r="F432" s="18">
        <v>2.9449999999999998</v>
      </c>
      <c r="G432" s="3"/>
      <c r="H432" s="3"/>
      <c r="I432" s="3"/>
      <c r="J432" s="18">
        <v>3.2489999999999997</v>
      </c>
      <c r="K432" s="18"/>
      <c r="L432" s="18"/>
      <c r="M432" s="29">
        <v>0.68264045327326095</v>
      </c>
    </row>
    <row r="433" spans="1:13" x14ac:dyDescent="0.25">
      <c r="A433" s="6">
        <v>2000</v>
      </c>
      <c r="B433" s="3">
        <v>13</v>
      </c>
      <c r="C433" s="18">
        <v>2.36</v>
      </c>
      <c r="D433" s="18">
        <v>0.6</v>
      </c>
      <c r="E433" s="18">
        <v>-0.47025999999999968</v>
      </c>
      <c r="F433" s="18">
        <v>2.96</v>
      </c>
      <c r="G433" s="3"/>
      <c r="H433" s="3"/>
      <c r="I433" s="3"/>
      <c r="J433" s="18">
        <v>3.2349999999999999</v>
      </c>
      <c r="K433" s="18"/>
      <c r="L433" s="18"/>
      <c r="M433" s="29">
        <v>0.68799449604403162</v>
      </c>
    </row>
    <row r="434" spans="1:13" x14ac:dyDescent="0.25">
      <c r="A434" s="6">
        <v>2000</v>
      </c>
      <c r="B434" s="3">
        <v>14</v>
      </c>
      <c r="C434" s="18">
        <v>2.2925</v>
      </c>
      <c r="D434" s="18">
        <v>0.6</v>
      </c>
      <c r="E434" s="18">
        <v>-0.44881875000000004</v>
      </c>
      <c r="F434" s="18">
        <v>2.8925000000000001</v>
      </c>
      <c r="G434" s="3"/>
      <c r="H434" s="3"/>
      <c r="I434" s="3"/>
      <c r="J434" s="18">
        <v>3.2415000000000007</v>
      </c>
      <c r="K434" s="18"/>
      <c r="L434" s="18"/>
      <c r="M434" s="29">
        <v>0.68610634648370494</v>
      </c>
    </row>
    <row r="435" spans="1:13" x14ac:dyDescent="0.25">
      <c r="A435" s="6">
        <v>2000</v>
      </c>
      <c r="B435" s="3">
        <v>15</v>
      </c>
      <c r="C435" s="18">
        <v>2.2625000000000002</v>
      </c>
      <c r="D435" s="18">
        <v>0.57499999999999996</v>
      </c>
      <c r="E435" s="18">
        <v>-0.50285500000000027</v>
      </c>
      <c r="F435" s="18">
        <v>2.8374999999999999</v>
      </c>
      <c r="G435" s="3"/>
      <c r="H435" s="3"/>
      <c r="I435" s="3"/>
      <c r="J435" s="18">
        <v>3.1749999999999998</v>
      </c>
      <c r="K435" s="18"/>
      <c r="L435" s="18"/>
      <c r="M435" s="29">
        <v>0.67732321863993505</v>
      </c>
    </row>
    <row r="436" spans="1:13" x14ac:dyDescent="0.25">
      <c r="A436" s="6">
        <v>2000</v>
      </c>
      <c r="B436" s="3">
        <v>16</v>
      </c>
      <c r="C436" s="18">
        <v>2.2675000000000001</v>
      </c>
      <c r="D436" s="18">
        <v>0.57499999999999996</v>
      </c>
      <c r="E436" s="18">
        <v>-0.49662050000000013</v>
      </c>
      <c r="F436" s="18">
        <v>2.8424999999999998</v>
      </c>
      <c r="G436" s="3"/>
      <c r="H436" s="3"/>
      <c r="I436" s="3"/>
      <c r="J436" s="18">
        <v>3.1749999999999998</v>
      </c>
      <c r="K436" s="18"/>
      <c r="L436" s="18"/>
      <c r="M436" s="29">
        <v>0.6790710308298249</v>
      </c>
    </row>
    <row r="437" spans="1:13" x14ac:dyDescent="0.25">
      <c r="A437" s="6">
        <v>2000</v>
      </c>
      <c r="B437" s="3">
        <v>17</v>
      </c>
      <c r="C437" s="18">
        <v>2.3199999999999998</v>
      </c>
      <c r="D437" s="18">
        <v>0.54</v>
      </c>
      <c r="E437" s="18">
        <v>-0.576152</v>
      </c>
      <c r="F437" s="18">
        <v>2.86</v>
      </c>
      <c r="G437" s="3"/>
      <c r="H437" s="3"/>
      <c r="I437" s="3"/>
      <c r="J437" s="18">
        <v>3.2069999999999999</v>
      </c>
      <c r="K437" s="18"/>
      <c r="L437" s="18"/>
      <c r="M437" s="29">
        <v>0.67517385726824652</v>
      </c>
    </row>
    <row r="438" spans="1:13" x14ac:dyDescent="0.25">
      <c r="A438" s="6">
        <v>2000</v>
      </c>
      <c r="B438" s="3">
        <v>18</v>
      </c>
      <c r="C438" s="18">
        <v>2.4824999999999999</v>
      </c>
      <c r="D438" s="18">
        <v>0.57499999999999996</v>
      </c>
      <c r="E438" s="18">
        <v>-0.6602920000000001</v>
      </c>
      <c r="F438" s="18">
        <v>3.0575000000000001</v>
      </c>
      <c r="G438" s="3"/>
      <c r="H438" s="3"/>
      <c r="I438" s="3"/>
      <c r="J438" s="18">
        <v>3.3034999999999997</v>
      </c>
      <c r="K438" s="18"/>
      <c r="L438" s="18"/>
      <c r="M438" s="29">
        <v>0.66773504273504269</v>
      </c>
    </row>
    <row r="439" spans="1:13" x14ac:dyDescent="0.25">
      <c r="A439" s="6">
        <v>2000</v>
      </c>
      <c r="B439" s="3">
        <v>19</v>
      </c>
      <c r="C439" s="18">
        <v>2.4575</v>
      </c>
      <c r="D439" s="18">
        <v>0.57499999999999996</v>
      </c>
      <c r="E439" s="18">
        <v>-0.62180250000000026</v>
      </c>
      <c r="F439" s="18">
        <v>3.0325000000000002</v>
      </c>
      <c r="G439" s="3"/>
      <c r="H439" s="3"/>
      <c r="I439" s="3"/>
      <c r="J439" s="18">
        <v>3.258</v>
      </c>
      <c r="K439" s="18"/>
      <c r="L439" s="18"/>
      <c r="M439" s="29">
        <v>0.67249495628782785</v>
      </c>
    </row>
    <row r="440" spans="1:13" x14ac:dyDescent="0.25">
      <c r="A440" s="6">
        <v>2000</v>
      </c>
      <c r="B440" s="3">
        <v>20</v>
      </c>
      <c r="C440" s="18">
        <v>2.4</v>
      </c>
      <c r="D440" s="18">
        <v>0.57499999999999996</v>
      </c>
      <c r="E440" s="18">
        <v>-0.61371999999999982</v>
      </c>
      <c r="F440" s="18">
        <v>2.9750000000000001</v>
      </c>
      <c r="G440" s="3"/>
      <c r="H440" s="3"/>
      <c r="I440" s="3"/>
      <c r="J440" s="18">
        <v>3.2560000000000002</v>
      </c>
      <c r="K440" s="18"/>
      <c r="L440" s="18"/>
      <c r="M440" s="29">
        <v>0.66876212131344881</v>
      </c>
    </row>
    <row r="441" spans="1:13" x14ac:dyDescent="0.25">
      <c r="A441" s="6">
        <v>2000</v>
      </c>
      <c r="B441" s="3">
        <v>21</v>
      </c>
      <c r="C441" s="18">
        <v>2.335</v>
      </c>
      <c r="D441" s="18">
        <v>0.6</v>
      </c>
      <c r="E441" s="18">
        <v>-0.5768399999999998</v>
      </c>
      <c r="F441" s="18">
        <v>2.9350000000000001</v>
      </c>
      <c r="G441" s="3"/>
      <c r="H441" s="3"/>
      <c r="I441" s="3"/>
      <c r="J441" s="18">
        <v>3.2435</v>
      </c>
      <c r="K441" s="18"/>
      <c r="L441" s="18"/>
      <c r="M441" s="29">
        <v>0.66489361702127658</v>
      </c>
    </row>
    <row r="442" spans="1:13" x14ac:dyDescent="0.25">
      <c r="A442" s="6">
        <v>2000</v>
      </c>
      <c r="B442" s="3">
        <v>22</v>
      </c>
      <c r="C442" s="18">
        <v>2.29</v>
      </c>
      <c r="D442" s="18">
        <v>0.6</v>
      </c>
      <c r="E442" s="18">
        <v>-0.49461999999999984</v>
      </c>
      <c r="F442" s="18">
        <v>2.89</v>
      </c>
      <c r="G442" s="3"/>
      <c r="H442" s="3"/>
      <c r="I442" s="3"/>
      <c r="J442" s="18">
        <v>3.1734999999999998</v>
      </c>
      <c r="K442" s="18"/>
      <c r="L442" s="18"/>
      <c r="M442" s="29">
        <v>0.67658998646820023</v>
      </c>
    </row>
    <row r="443" spans="1:13" x14ac:dyDescent="0.25">
      <c r="A443" s="6">
        <v>2000</v>
      </c>
      <c r="B443" s="3">
        <v>23</v>
      </c>
      <c r="C443" s="18">
        <v>2.1924999999999999</v>
      </c>
      <c r="D443" s="18">
        <v>0.57499999999999996</v>
      </c>
      <c r="E443" s="18">
        <v>-0.46928774999999945</v>
      </c>
      <c r="F443" s="18">
        <v>2.7675000000000001</v>
      </c>
      <c r="G443" s="3"/>
      <c r="H443" s="3"/>
      <c r="I443" s="3"/>
      <c r="J443" s="18">
        <v>3.1065000000000005</v>
      </c>
      <c r="K443" s="18"/>
      <c r="L443" s="18"/>
      <c r="M443" s="29">
        <v>0.67736909842172999</v>
      </c>
    </row>
    <row r="444" spans="1:13" x14ac:dyDescent="0.25">
      <c r="A444" s="6">
        <v>2000</v>
      </c>
      <c r="B444" s="3">
        <v>24</v>
      </c>
      <c r="C444" s="18">
        <v>2.0724999999999998</v>
      </c>
      <c r="D444" s="18">
        <v>0.6</v>
      </c>
      <c r="E444" s="18">
        <v>-0.37490399999999946</v>
      </c>
      <c r="F444" s="18">
        <v>2.6724999999999999</v>
      </c>
      <c r="G444" s="3"/>
      <c r="H444" s="3"/>
      <c r="I444" s="3"/>
      <c r="J444" s="18">
        <v>2.9660000000000002</v>
      </c>
      <c r="K444" s="18"/>
      <c r="L444" s="18"/>
      <c r="M444" s="29">
        <v>0.68008705114254631</v>
      </c>
    </row>
    <row r="445" spans="1:13" x14ac:dyDescent="0.25">
      <c r="A445" s="6">
        <v>2000</v>
      </c>
      <c r="B445" s="3">
        <v>25</v>
      </c>
      <c r="C445" s="18">
        <v>1.9950000000000001</v>
      </c>
      <c r="D445" s="18">
        <v>0.6</v>
      </c>
      <c r="E445" s="18">
        <v>-0.35600399999999999</v>
      </c>
      <c r="F445" s="18">
        <v>2.5950000000000002</v>
      </c>
      <c r="G445" s="3"/>
      <c r="H445" s="3"/>
      <c r="I445" s="3"/>
      <c r="J445" s="18">
        <v>2.9279999999999999</v>
      </c>
      <c r="K445" s="18"/>
      <c r="L445" s="18"/>
      <c r="M445" s="29">
        <v>0.67604110329908051</v>
      </c>
    </row>
    <row r="446" spans="1:13" x14ac:dyDescent="0.25">
      <c r="A446" s="6">
        <v>2000</v>
      </c>
      <c r="B446" s="3">
        <v>26</v>
      </c>
      <c r="C446" s="18">
        <v>1.9575</v>
      </c>
      <c r="D446" s="18">
        <v>0.55000000000000004</v>
      </c>
      <c r="E446" s="18">
        <v>-0.38822975000000026</v>
      </c>
      <c r="F446" s="18">
        <v>2.5074999999999998</v>
      </c>
      <c r="G446" s="3"/>
      <c r="H446" s="3"/>
      <c r="I446" s="3"/>
      <c r="J446" s="83">
        <v>2.8119999999999998</v>
      </c>
      <c r="K446" s="18"/>
      <c r="L446" s="18"/>
      <c r="M446" s="29">
        <v>0.67599540323125795</v>
      </c>
    </row>
    <row r="447" spans="1:13" x14ac:dyDescent="0.25">
      <c r="A447" s="6">
        <v>2000</v>
      </c>
      <c r="B447" s="3">
        <v>27</v>
      </c>
      <c r="C447" s="18">
        <v>1.9075</v>
      </c>
      <c r="D447" s="18">
        <v>0.52500000000000002</v>
      </c>
      <c r="E447" s="18">
        <v>-0.39269825000000003</v>
      </c>
      <c r="F447" s="18">
        <v>2.4325000000000001</v>
      </c>
      <c r="G447" s="3"/>
      <c r="H447" s="3"/>
      <c r="I447" s="3"/>
      <c r="J447" s="83">
        <v>2.6789999999999998</v>
      </c>
      <c r="K447" s="18"/>
      <c r="L447" s="18"/>
      <c r="M447" s="29">
        <v>0.67517385726824652</v>
      </c>
    </row>
    <row r="448" spans="1:13" x14ac:dyDescent="0.25">
      <c r="A448" s="6">
        <v>2000</v>
      </c>
      <c r="B448" s="3">
        <v>28</v>
      </c>
      <c r="C448" s="18">
        <v>1.825</v>
      </c>
      <c r="D448" s="18">
        <v>0.55000000000000004</v>
      </c>
      <c r="E448" s="18">
        <v>-0.33366499999999988</v>
      </c>
      <c r="F448" s="18">
        <v>2.375</v>
      </c>
      <c r="G448" s="3"/>
      <c r="H448" s="3"/>
      <c r="I448" s="3"/>
      <c r="J448" s="83">
        <v>2.62</v>
      </c>
      <c r="K448" s="18"/>
      <c r="L448" s="18"/>
      <c r="M448" s="29">
        <v>0.67376364371378517</v>
      </c>
    </row>
    <row r="449" spans="1:13" x14ac:dyDescent="0.25">
      <c r="A449" s="6">
        <v>2000</v>
      </c>
      <c r="B449" s="3">
        <v>29</v>
      </c>
      <c r="C449" s="18">
        <v>1.8774999999999999</v>
      </c>
      <c r="D449" s="18">
        <v>0.57499999999999996</v>
      </c>
      <c r="E449" s="18">
        <v>-0.3102412499999998</v>
      </c>
      <c r="F449" s="18">
        <v>2.4525000000000001</v>
      </c>
      <c r="G449" s="3"/>
      <c r="H449" s="3"/>
      <c r="I449" s="3"/>
      <c r="J449" s="83">
        <v>2.62</v>
      </c>
      <c r="K449" s="18"/>
      <c r="L449" s="18"/>
      <c r="M449" s="29">
        <v>0.67957866123003741</v>
      </c>
    </row>
    <row r="450" spans="1:13" x14ac:dyDescent="0.25">
      <c r="A450" s="6">
        <v>2000</v>
      </c>
      <c r="B450" s="3">
        <v>30</v>
      </c>
      <c r="C450" s="18">
        <v>1.8025</v>
      </c>
      <c r="D450" s="18">
        <v>0.6</v>
      </c>
      <c r="E450" s="18">
        <v>-0.2603332500000004</v>
      </c>
      <c r="F450" s="18">
        <v>2.4024999999999999</v>
      </c>
      <c r="G450" s="3"/>
      <c r="H450" s="3"/>
      <c r="I450" s="3"/>
      <c r="J450" s="83">
        <v>2.6109999999999998</v>
      </c>
      <c r="K450" s="18"/>
      <c r="L450" s="18"/>
      <c r="M450" s="29">
        <v>0.67691058011236716</v>
      </c>
    </row>
    <row r="451" spans="1:13" x14ac:dyDescent="0.25">
      <c r="A451" s="6">
        <v>2000</v>
      </c>
      <c r="B451" s="3">
        <v>31</v>
      </c>
      <c r="C451" s="18">
        <v>1.7875000000000001</v>
      </c>
      <c r="D451" s="18">
        <v>0.67500000000000004</v>
      </c>
      <c r="E451" s="18">
        <v>-0.19872999999999985</v>
      </c>
      <c r="F451" s="18">
        <v>2.4624999999999999</v>
      </c>
      <c r="G451" s="3"/>
      <c r="H451" s="3"/>
      <c r="I451" s="3"/>
      <c r="J451" s="83">
        <v>2.5945</v>
      </c>
      <c r="K451" s="18"/>
      <c r="L451" s="18"/>
      <c r="M451" s="29">
        <v>0.67168189145620638</v>
      </c>
    </row>
    <row r="452" spans="1:13" x14ac:dyDescent="0.25">
      <c r="A452" s="6">
        <v>2000</v>
      </c>
      <c r="B452" s="3">
        <v>32</v>
      </c>
      <c r="C452" s="18">
        <v>1.7475000000000001</v>
      </c>
      <c r="D452" s="18">
        <v>0.7</v>
      </c>
      <c r="E452" s="18">
        <v>-0.14544050000000031</v>
      </c>
      <c r="F452" s="18">
        <v>2.4474999999999998</v>
      </c>
      <c r="G452" s="3"/>
      <c r="H452" s="3"/>
      <c r="I452" s="3"/>
      <c r="J452" s="83">
        <v>2.5735000000000001</v>
      </c>
      <c r="K452" s="18"/>
      <c r="L452" s="18"/>
      <c r="M452" s="29">
        <v>0.67394527564361772</v>
      </c>
    </row>
    <row r="453" spans="1:13" x14ac:dyDescent="0.25">
      <c r="A453" s="6">
        <v>2000</v>
      </c>
      <c r="B453" s="3">
        <v>33</v>
      </c>
      <c r="C453" s="18">
        <v>1.7849999999999999</v>
      </c>
      <c r="D453" s="18">
        <v>0.67500000000000004</v>
      </c>
      <c r="E453" s="18">
        <v>-0.17412450000000002</v>
      </c>
      <c r="F453" s="18">
        <v>2.46</v>
      </c>
      <c r="G453" s="3"/>
      <c r="H453" s="3"/>
      <c r="I453" s="3"/>
      <c r="J453" s="83">
        <v>2.5505</v>
      </c>
      <c r="K453" s="18"/>
      <c r="L453" s="18"/>
      <c r="M453" s="29">
        <v>0.67764450769126516</v>
      </c>
    </row>
    <row r="454" spans="1:13" x14ac:dyDescent="0.25">
      <c r="A454" s="6">
        <v>2000</v>
      </c>
      <c r="B454" s="3">
        <v>34</v>
      </c>
      <c r="C454" s="18">
        <v>1.7649999999999999</v>
      </c>
      <c r="D454" s="18">
        <v>0.7</v>
      </c>
      <c r="E454" s="18">
        <v>-0.15178899999999995</v>
      </c>
      <c r="F454" s="18">
        <v>2.4649999999999999</v>
      </c>
      <c r="G454" s="3"/>
      <c r="H454" s="3"/>
      <c r="I454" s="3"/>
      <c r="J454" s="83">
        <v>2.5325000000000002</v>
      </c>
      <c r="K454" s="18"/>
      <c r="L454" s="18"/>
      <c r="M454" s="29">
        <v>0.6744907594765952</v>
      </c>
    </row>
    <row r="455" spans="1:13" x14ac:dyDescent="0.25">
      <c r="A455" s="6">
        <v>2000</v>
      </c>
      <c r="B455" s="3">
        <v>35</v>
      </c>
      <c r="C455" s="18">
        <v>1.9424999999999999</v>
      </c>
      <c r="D455" s="18">
        <v>0.65</v>
      </c>
      <c r="E455" s="18">
        <v>-0.26977375000000015</v>
      </c>
      <c r="F455" s="18">
        <v>2.5924999999999998</v>
      </c>
      <c r="G455" s="3"/>
      <c r="H455" s="3"/>
      <c r="I455" s="3"/>
      <c r="J455" s="83">
        <v>2.5954999999999999</v>
      </c>
      <c r="K455" s="18"/>
      <c r="L455" s="18"/>
      <c r="M455" s="29">
        <v>0.67865626060400408</v>
      </c>
    </row>
    <row r="456" spans="1:13" x14ac:dyDescent="0.25">
      <c r="A456" s="6">
        <v>2000</v>
      </c>
      <c r="B456" s="3">
        <v>36</v>
      </c>
      <c r="C456" s="18">
        <v>1.9550000000000001</v>
      </c>
      <c r="D456" s="18">
        <v>0.67500000000000004</v>
      </c>
      <c r="E456" s="18">
        <v>-0.25890350000000018</v>
      </c>
      <c r="F456" s="18">
        <v>2.63</v>
      </c>
      <c r="G456" s="3"/>
      <c r="H456" s="3"/>
      <c r="I456" s="3"/>
      <c r="J456" s="83">
        <v>2.6012499999999998</v>
      </c>
      <c r="K456" s="18"/>
      <c r="L456" s="18"/>
      <c r="M456" s="29">
        <v>0.67672734655207412</v>
      </c>
    </row>
    <row r="457" spans="1:13" x14ac:dyDescent="0.25">
      <c r="A457" s="6">
        <v>2000</v>
      </c>
      <c r="B457" s="3">
        <v>37</v>
      </c>
      <c r="C457" s="18">
        <v>1.8774999999999999</v>
      </c>
      <c r="D457" s="18">
        <v>0.67500000000000004</v>
      </c>
      <c r="E457" s="18">
        <v>-0.23427324999999977</v>
      </c>
      <c r="F457" s="18">
        <v>2.5525000000000002</v>
      </c>
      <c r="G457" s="3"/>
      <c r="H457" s="3"/>
      <c r="I457" s="3"/>
      <c r="J457" s="83">
        <v>2.5679999999999996</v>
      </c>
      <c r="K457" s="18"/>
      <c r="L457" s="18"/>
      <c r="M457" s="29">
        <v>0.67371825102742033</v>
      </c>
    </row>
    <row r="458" spans="1:13" x14ac:dyDescent="0.25">
      <c r="A458" s="6">
        <v>2000</v>
      </c>
      <c r="B458" s="3">
        <v>38</v>
      </c>
      <c r="C458" s="18">
        <v>1.94</v>
      </c>
      <c r="D458" s="18">
        <v>0.65</v>
      </c>
      <c r="E458" s="18">
        <v>-0.30118199999999984</v>
      </c>
      <c r="F458" s="18">
        <v>2.59</v>
      </c>
      <c r="G458" s="3"/>
      <c r="H458" s="3"/>
      <c r="I458" s="3"/>
      <c r="J458" s="83">
        <v>2.548</v>
      </c>
      <c r="K458" s="18"/>
      <c r="L458" s="18"/>
      <c r="M458" s="29">
        <v>0.67100583775078848</v>
      </c>
    </row>
    <row r="459" spans="1:13" x14ac:dyDescent="0.25">
      <c r="A459" s="6">
        <v>2000</v>
      </c>
      <c r="B459" s="3">
        <v>39</v>
      </c>
      <c r="C459" s="18">
        <v>1.9924999999999999</v>
      </c>
      <c r="D459" s="18">
        <v>0.65</v>
      </c>
      <c r="E459" s="18">
        <v>-0.36637424999999979</v>
      </c>
      <c r="F459" s="18">
        <v>2.6425000000000001</v>
      </c>
      <c r="G459" s="3"/>
      <c r="H459" s="3"/>
      <c r="I459" s="3"/>
      <c r="J459" s="83">
        <v>2.6025</v>
      </c>
      <c r="K459" s="18"/>
      <c r="L459" s="18"/>
      <c r="M459" s="29">
        <v>0.66220780080789354</v>
      </c>
    </row>
    <row r="460" spans="1:13" x14ac:dyDescent="0.25">
      <c r="A460" s="6">
        <v>2000</v>
      </c>
      <c r="B460" s="3">
        <v>40</v>
      </c>
      <c r="C460" s="18">
        <v>2.0325000000000002</v>
      </c>
      <c r="D460" s="18">
        <v>0.65</v>
      </c>
      <c r="E460" s="18">
        <v>-0.36828249999999985</v>
      </c>
      <c r="F460" s="18">
        <v>2.6825000000000001</v>
      </c>
      <c r="G460" s="3"/>
      <c r="H460" s="3"/>
      <c r="I460" s="3"/>
      <c r="J460" s="83">
        <v>2.6775000000000002</v>
      </c>
      <c r="K460" s="18"/>
      <c r="L460" s="18"/>
      <c r="M460" s="29">
        <v>0.66622251832111934</v>
      </c>
    </row>
    <row r="461" spans="1:13" x14ac:dyDescent="0.25">
      <c r="A461" s="6">
        <v>2000</v>
      </c>
      <c r="B461" s="3">
        <v>41</v>
      </c>
      <c r="C461" s="18">
        <v>2.08</v>
      </c>
      <c r="D461" s="18">
        <v>0.65</v>
      </c>
      <c r="E461" s="18">
        <v>-0.41766400000000026</v>
      </c>
      <c r="F461" s="18">
        <v>2.73</v>
      </c>
      <c r="G461" s="3"/>
      <c r="H461" s="3"/>
      <c r="I461" s="3"/>
      <c r="J461" s="83">
        <v>2.9474999999999998</v>
      </c>
      <c r="K461" s="18"/>
      <c r="L461" s="18"/>
      <c r="M461" s="29">
        <v>0.66080750677327693</v>
      </c>
    </row>
    <row r="462" spans="1:13" x14ac:dyDescent="0.25">
      <c r="A462" s="6">
        <v>2000</v>
      </c>
      <c r="B462" s="3">
        <v>42</v>
      </c>
      <c r="C462" s="18">
        <v>2.0525000000000002</v>
      </c>
      <c r="D462" s="18">
        <v>0.65</v>
      </c>
      <c r="E462" s="18">
        <v>-0.40272724999999987</v>
      </c>
      <c r="F462" s="18">
        <v>2.7025000000000001</v>
      </c>
      <c r="G462" s="3"/>
      <c r="H462" s="3"/>
      <c r="I462" s="3"/>
      <c r="J462" s="83">
        <v>3.1190000000000002</v>
      </c>
      <c r="K462" s="18"/>
      <c r="L462" s="18"/>
      <c r="M462" s="29">
        <v>0.6609822195782934</v>
      </c>
    </row>
    <row r="463" spans="1:13" x14ac:dyDescent="0.25">
      <c r="A463" s="6">
        <v>2000</v>
      </c>
      <c r="B463" s="3">
        <v>43</v>
      </c>
      <c r="C463" s="18">
        <v>2.0074999999999998</v>
      </c>
      <c r="D463" s="18">
        <v>0.65</v>
      </c>
      <c r="E463" s="18">
        <v>-0.40835399999999922</v>
      </c>
      <c r="F463" s="18">
        <v>2.6575000000000002</v>
      </c>
      <c r="G463" s="3"/>
      <c r="H463" s="3"/>
      <c r="I463" s="3"/>
      <c r="J463" s="83">
        <v>3.0950000000000002</v>
      </c>
      <c r="K463" s="18"/>
      <c r="L463" s="18"/>
      <c r="M463" s="29">
        <v>0.65479308538501835</v>
      </c>
    </row>
    <row r="464" spans="1:13" x14ac:dyDescent="0.25">
      <c r="A464" s="6">
        <v>2000</v>
      </c>
      <c r="B464" s="3">
        <v>44</v>
      </c>
      <c r="C464" s="18">
        <v>2.1324999999999998</v>
      </c>
      <c r="D464" s="18">
        <v>0.75</v>
      </c>
      <c r="E464" s="18">
        <v>-0.38896825000000002</v>
      </c>
      <c r="F464" s="18">
        <v>2.8824999999999998</v>
      </c>
      <c r="G464" s="3"/>
      <c r="H464" s="3"/>
      <c r="I464" s="3"/>
      <c r="J464" s="83">
        <v>3.1735000000000002</v>
      </c>
      <c r="K464" s="18"/>
      <c r="L464" s="18"/>
      <c r="M464" s="29">
        <v>0.6518479890489538</v>
      </c>
    </row>
    <row r="465" spans="1:13" x14ac:dyDescent="0.25">
      <c r="A465" s="6">
        <v>2000</v>
      </c>
      <c r="B465" s="3">
        <v>45</v>
      </c>
      <c r="C465" s="18">
        <v>2.12</v>
      </c>
      <c r="D465" s="18">
        <v>0.77500000000000002</v>
      </c>
      <c r="E465" s="18">
        <v>-0.38146000000000013</v>
      </c>
      <c r="F465" s="18">
        <v>2.895</v>
      </c>
      <c r="G465" s="3"/>
      <c r="H465" s="3"/>
      <c r="I465" s="3"/>
      <c r="J465" s="83">
        <v>3.2524999999999999</v>
      </c>
      <c r="K465" s="18"/>
      <c r="L465" s="18"/>
      <c r="M465" s="29">
        <v>0.64703979294726621</v>
      </c>
    </row>
    <row r="466" spans="1:13" x14ac:dyDescent="0.25">
      <c r="A466" s="6">
        <v>2000</v>
      </c>
      <c r="B466" s="3">
        <v>46</v>
      </c>
      <c r="C466" s="18">
        <v>2.1124999999999998</v>
      </c>
      <c r="D466" s="18">
        <v>0.98499999999999999</v>
      </c>
      <c r="E466" s="18">
        <v>-0.19652124999999954</v>
      </c>
      <c r="F466" s="18">
        <v>3.0975000000000001</v>
      </c>
      <c r="G466" s="3"/>
      <c r="H466" s="3"/>
      <c r="I466" s="3"/>
      <c r="J466" s="83">
        <v>3.2875000000000001</v>
      </c>
      <c r="K466" s="18"/>
      <c r="L466" s="18"/>
      <c r="M466" s="29">
        <v>0.64131340986340024</v>
      </c>
    </row>
    <row r="467" spans="1:13" x14ac:dyDescent="0.25">
      <c r="A467" s="6">
        <v>2000</v>
      </c>
      <c r="B467" s="3">
        <v>47</v>
      </c>
      <c r="C467" s="18">
        <v>2.2324999999999999</v>
      </c>
      <c r="D467" s="18">
        <v>1</v>
      </c>
      <c r="E467" s="18">
        <v>-0.20376399999999961</v>
      </c>
      <c r="F467" s="18">
        <v>3.2324999999999999</v>
      </c>
      <c r="G467" s="3"/>
      <c r="H467" s="3"/>
      <c r="I467" s="3"/>
      <c r="J467" s="83">
        <v>3.3969999999999998</v>
      </c>
      <c r="K467" s="18"/>
      <c r="L467" s="18"/>
      <c r="M467" s="29">
        <v>0.6496881496881497</v>
      </c>
    </row>
    <row r="468" spans="1:13" x14ac:dyDescent="0.25">
      <c r="A468" s="6">
        <v>2000</v>
      </c>
      <c r="B468" s="3">
        <v>48</v>
      </c>
      <c r="C468" s="18">
        <v>2.2149999999999999</v>
      </c>
      <c r="D468" s="18">
        <v>1.0249999999999999</v>
      </c>
      <c r="E468" s="18">
        <v>-0.16822049999999944</v>
      </c>
      <c r="F468" s="18">
        <v>3.24</v>
      </c>
      <c r="G468" s="3"/>
      <c r="H468" s="3"/>
      <c r="I468" s="3"/>
      <c r="J468" s="18">
        <v>3.4219999999999997</v>
      </c>
      <c r="K468" s="18"/>
      <c r="L468" s="18"/>
      <c r="M468" s="29">
        <v>0.64989926561382982</v>
      </c>
    </row>
    <row r="469" spans="1:13" x14ac:dyDescent="0.25">
      <c r="A469" s="6">
        <v>2000</v>
      </c>
      <c r="B469" s="3">
        <v>49</v>
      </c>
      <c r="C469" s="18">
        <v>2.1875</v>
      </c>
      <c r="D469" s="18">
        <v>1.0249999999999999</v>
      </c>
      <c r="E469" s="18">
        <v>-0.1109687500000005</v>
      </c>
      <c r="F469" s="18">
        <v>3.2124999999999999</v>
      </c>
      <c r="G469" s="3"/>
      <c r="H469" s="3"/>
      <c r="I469" s="3"/>
      <c r="J469" s="18">
        <v>3.4039999999999999</v>
      </c>
      <c r="K469" s="18"/>
      <c r="L469" s="18"/>
      <c r="M469" s="29">
        <v>0.658197854274995</v>
      </c>
    </row>
    <row r="470" spans="1:13" x14ac:dyDescent="0.25">
      <c r="A470" s="6">
        <v>2000</v>
      </c>
      <c r="B470" s="3">
        <v>50</v>
      </c>
      <c r="C470" s="18">
        <v>2.1825000000000001</v>
      </c>
      <c r="D470" s="18">
        <v>1.0249999999999999</v>
      </c>
      <c r="E470" s="18">
        <v>-0.10466200000000025</v>
      </c>
      <c r="F470" s="18">
        <v>3.2075</v>
      </c>
      <c r="G470" s="3"/>
      <c r="H470" s="3"/>
      <c r="I470" s="3"/>
      <c r="J470" s="18">
        <v>3.4104999999999999</v>
      </c>
      <c r="K470" s="18"/>
      <c r="L470" s="18"/>
      <c r="M470" s="29">
        <v>0.65893516078017922</v>
      </c>
    </row>
    <row r="471" spans="1:13" x14ac:dyDescent="0.25">
      <c r="A471" s="6">
        <v>2000</v>
      </c>
      <c r="B471" s="3">
        <v>51</v>
      </c>
      <c r="C471" s="18">
        <v>2.2675000000000001</v>
      </c>
      <c r="D471" s="18">
        <v>1.0249999999999999</v>
      </c>
      <c r="E471" s="18">
        <v>-0.14661724999999981</v>
      </c>
      <c r="F471" s="18">
        <v>3.2925</v>
      </c>
      <c r="G471" s="3"/>
      <c r="H471" s="3"/>
      <c r="I471" s="3"/>
      <c r="J471" s="18">
        <v>3.4944999999999995</v>
      </c>
      <c r="K471" s="18"/>
      <c r="L471" s="18"/>
      <c r="M471" s="29">
        <v>0.65932616865563398</v>
      </c>
    </row>
    <row r="472" spans="1:13" x14ac:dyDescent="0.25">
      <c r="A472" s="6">
        <v>2000</v>
      </c>
      <c r="B472" s="3">
        <v>52</v>
      </c>
      <c r="C472" s="18">
        <v>2.3174999999999999</v>
      </c>
      <c r="D472" s="18">
        <v>1.05</v>
      </c>
      <c r="E472" s="18">
        <v>-0.10921349999999963</v>
      </c>
      <c r="F472" s="18">
        <v>3.3675000000000002</v>
      </c>
      <c r="G472" s="3"/>
      <c r="H472" s="3"/>
      <c r="I472" s="3"/>
      <c r="J472" s="18">
        <v>3.5249999999999999</v>
      </c>
      <c r="K472" s="18"/>
      <c r="L472" s="18"/>
      <c r="M472" s="29">
        <v>0.66657778962804959</v>
      </c>
    </row>
    <row r="473" spans="1:13" x14ac:dyDescent="0.25">
      <c r="A473" s="6">
        <v>2001</v>
      </c>
      <c r="B473" s="3">
        <v>1</v>
      </c>
      <c r="C473" s="18">
        <v>2.2599999999999998</v>
      </c>
      <c r="D473" s="18">
        <v>1.075</v>
      </c>
      <c r="E473" s="18">
        <v>-5.5451999999999835E-2</v>
      </c>
      <c r="F473" s="18">
        <v>3.335</v>
      </c>
      <c r="G473" s="3"/>
      <c r="H473" s="3"/>
      <c r="I473" s="3"/>
      <c r="J473" s="18">
        <v>3.5456249999999998</v>
      </c>
      <c r="K473" s="18"/>
      <c r="L473" s="18"/>
      <c r="M473" s="29">
        <v>0.66657778962804959</v>
      </c>
    </row>
    <row r="474" spans="1:13" ht="13" thickBot="1" x14ac:dyDescent="0.3">
      <c r="A474" s="6">
        <v>2001</v>
      </c>
      <c r="B474" s="4">
        <v>2</v>
      </c>
      <c r="C474" s="19">
        <v>2.1924999999999999</v>
      </c>
      <c r="D474" s="19">
        <v>1.05</v>
      </c>
      <c r="E474" s="19">
        <v>-3.8795499999999539E-2</v>
      </c>
      <c r="F474" s="19">
        <v>3.2425000000000002</v>
      </c>
      <c r="G474" s="4"/>
      <c r="H474" s="4"/>
      <c r="I474" s="4"/>
      <c r="J474" s="18">
        <v>3.5284999999999997</v>
      </c>
      <c r="K474" s="19"/>
      <c r="L474" s="19"/>
      <c r="M474" s="30">
        <v>0.66818121074435388</v>
      </c>
    </row>
    <row r="475" spans="1:13" x14ac:dyDescent="0.25">
      <c r="A475" s="6">
        <v>2001</v>
      </c>
      <c r="B475" s="3">
        <v>3</v>
      </c>
      <c r="C475" s="18">
        <v>2.15</v>
      </c>
      <c r="D475" s="18">
        <v>1.05</v>
      </c>
      <c r="E475" s="18">
        <v>-5.5959999999999788E-2</v>
      </c>
      <c r="F475" s="18">
        <v>3.2</v>
      </c>
      <c r="G475" s="3"/>
      <c r="H475" s="3"/>
      <c r="I475" s="3"/>
      <c r="J475" s="97">
        <v>3.4505000000000003</v>
      </c>
      <c r="K475" s="17"/>
      <c r="L475" s="17"/>
      <c r="M475" s="28">
        <v>0.6603275224511358</v>
      </c>
    </row>
    <row r="476" spans="1:13" x14ac:dyDescent="0.25">
      <c r="A476" s="6">
        <v>2001</v>
      </c>
      <c r="B476" s="3">
        <v>4</v>
      </c>
      <c r="C476" s="18">
        <v>2.0950000000000002</v>
      </c>
      <c r="D476" s="18">
        <v>1.05</v>
      </c>
      <c r="E476" s="18">
        <v>-1.0698500000000166E-2</v>
      </c>
      <c r="F476" s="18">
        <v>3.145</v>
      </c>
      <c r="G476" s="3"/>
      <c r="H476" s="3"/>
      <c r="I476" s="3"/>
      <c r="J476" s="18">
        <v>3.4350000000000001</v>
      </c>
      <c r="K476" s="18"/>
      <c r="L476" s="18"/>
      <c r="M476" s="29">
        <v>0.66387837748124545</v>
      </c>
    </row>
    <row r="477" spans="1:13" x14ac:dyDescent="0.25">
      <c r="A477" s="6">
        <v>2001</v>
      </c>
      <c r="B477" s="3">
        <v>5</v>
      </c>
      <c r="C477" s="18">
        <v>2.13</v>
      </c>
      <c r="D477" s="18">
        <v>1.05</v>
      </c>
      <c r="E477" s="18">
        <v>-1.3679999999998138E-3</v>
      </c>
      <c r="F477" s="18">
        <v>3.18</v>
      </c>
      <c r="G477" s="3"/>
      <c r="H477" s="3"/>
      <c r="I477" s="3"/>
      <c r="J477" s="18">
        <v>3.4084999999999992</v>
      </c>
      <c r="K477" s="18"/>
      <c r="L477" s="18"/>
      <c r="M477" s="29">
        <v>0.66952329941081945</v>
      </c>
    </row>
    <row r="478" spans="1:13" x14ac:dyDescent="0.25">
      <c r="A478" s="6">
        <v>2001</v>
      </c>
      <c r="B478" s="3">
        <v>6</v>
      </c>
      <c r="C478" s="18">
        <v>2.1025</v>
      </c>
      <c r="D478" s="18">
        <v>1.05</v>
      </c>
      <c r="E478" s="18">
        <v>-1.8700750000000266E-2</v>
      </c>
      <c r="F478" s="18">
        <v>3.1524999999999999</v>
      </c>
      <c r="G478" s="3"/>
      <c r="H478" s="3"/>
      <c r="I478" s="3"/>
      <c r="J478" s="18">
        <v>3.4184999999999994</v>
      </c>
      <c r="K478" s="18"/>
      <c r="L478" s="18"/>
      <c r="M478" s="29">
        <v>0.66299807730557581</v>
      </c>
    </row>
    <row r="479" spans="1:13" x14ac:dyDescent="0.25">
      <c r="A479" s="6">
        <v>2001</v>
      </c>
      <c r="B479" s="3">
        <v>7</v>
      </c>
      <c r="C479" s="18">
        <v>2.12</v>
      </c>
      <c r="D479" s="18">
        <v>1.0249999999999999</v>
      </c>
      <c r="E479" s="18">
        <v>-0.11301600000000001</v>
      </c>
      <c r="F479" s="18">
        <v>3.145</v>
      </c>
      <c r="G479" s="3"/>
      <c r="H479" s="3"/>
      <c r="I479" s="3"/>
      <c r="J479" s="18">
        <v>3.4075000000000002</v>
      </c>
      <c r="K479" s="18"/>
      <c r="L479" s="18"/>
      <c r="M479" s="29">
        <v>0.65070275897969809</v>
      </c>
    </row>
    <row r="480" spans="1:13" x14ac:dyDescent="0.25">
      <c r="A480" s="6">
        <v>2001</v>
      </c>
      <c r="B480" s="3">
        <v>8</v>
      </c>
      <c r="C480" s="18">
        <v>2.0924999999999998</v>
      </c>
      <c r="D480" s="18">
        <v>1.075</v>
      </c>
      <c r="E480" s="18">
        <v>-4.9509500000000095E-2</v>
      </c>
      <c r="F480" s="18">
        <v>3.1675</v>
      </c>
      <c r="G480" s="3"/>
      <c r="H480" s="3"/>
      <c r="I480" s="3"/>
      <c r="J480" s="18">
        <v>3.4055</v>
      </c>
      <c r="K480" s="18"/>
      <c r="L480" s="18"/>
      <c r="M480" s="29">
        <v>0.65044880967867824</v>
      </c>
    </row>
    <row r="481" spans="1:13" x14ac:dyDescent="0.25">
      <c r="A481" s="6">
        <v>2001</v>
      </c>
      <c r="B481" s="3">
        <v>9</v>
      </c>
      <c r="C481" s="18">
        <v>2.2275</v>
      </c>
      <c r="D481" s="18">
        <v>1.01</v>
      </c>
      <c r="E481" s="18">
        <v>-0.21156100000000011</v>
      </c>
      <c r="F481" s="18">
        <v>3.2374999999999998</v>
      </c>
      <c r="G481" s="3"/>
      <c r="H481" s="3"/>
      <c r="I481" s="3"/>
      <c r="J481" s="18">
        <v>3.4479999999999995</v>
      </c>
      <c r="K481" s="18"/>
      <c r="L481" s="18"/>
      <c r="M481" s="29">
        <v>0.64582795143373806</v>
      </c>
    </row>
    <row r="482" spans="1:13" x14ac:dyDescent="0.25">
      <c r="A482" s="6">
        <v>2001</v>
      </c>
      <c r="B482" s="3">
        <v>10</v>
      </c>
      <c r="C482" s="18">
        <v>2.1974999999999998</v>
      </c>
      <c r="D482" s="18">
        <v>1.0249999999999999</v>
      </c>
      <c r="E482" s="18">
        <v>-0.17988924999999956</v>
      </c>
      <c r="F482" s="18">
        <v>3.2225000000000001</v>
      </c>
      <c r="G482" s="3"/>
      <c r="H482" s="3"/>
      <c r="I482" s="3"/>
      <c r="J482" s="18">
        <v>3.4575</v>
      </c>
      <c r="K482" s="18"/>
      <c r="L482" s="18"/>
      <c r="M482" s="29">
        <v>0.64586966350190533</v>
      </c>
    </row>
    <row r="483" spans="1:13" x14ac:dyDescent="0.25">
      <c r="A483" s="6">
        <v>2001</v>
      </c>
      <c r="B483" s="3">
        <v>11</v>
      </c>
      <c r="C483" s="18">
        <v>2.0750000000000002</v>
      </c>
      <c r="D483" s="18">
        <v>1.05</v>
      </c>
      <c r="E483" s="18">
        <v>-0.126525</v>
      </c>
      <c r="F483" s="18">
        <v>3.125</v>
      </c>
      <c r="G483" s="3"/>
      <c r="H483" s="3"/>
      <c r="I483" s="3"/>
      <c r="J483" s="18">
        <v>3.3979999999999997</v>
      </c>
      <c r="K483" s="18"/>
      <c r="L483" s="18"/>
      <c r="M483" s="29">
        <v>0.63816209317166561</v>
      </c>
    </row>
    <row r="484" spans="1:13" x14ac:dyDescent="0.25">
      <c r="A484" s="6">
        <v>2001</v>
      </c>
      <c r="B484" s="3">
        <v>12</v>
      </c>
      <c r="C484" s="18">
        <v>2.0699999999999998</v>
      </c>
      <c r="D484" s="18">
        <v>1.075</v>
      </c>
      <c r="E484" s="18">
        <v>-9.7447999999999979E-2</v>
      </c>
      <c r="F484" s="18">
        <v>3.145</v>
      </c>
      <c r="G484" s="3"/>
      <c r="H484" s="3"/>
      <c r="I484" s="3"/>
      <c r="J484" s="18">
        <v>3.3394999999999997</v>
      </c>
      <c r="K484" s="18"/>
      <c r="L484" s="18"/>
      <c r="M484" s="29">
        <v>0.63840653728294172</v>
      </c>
    </row>
    <row r="485" spans="1:13" x14ac:dyDescent="0.25">
      <c r="A485" s="6">
        <v>2001</v>
      </c>
      <c r="B485" s="3">
        <v>13</v>
      </c>
      <c r="C485" s="18">
        <v>2.0325000000000002</v>
      </c>
      <c r="D485" s="18">
        <v>1.1000000000000001</v>
      </c>
      <c r="E485" s="18">
        <v>-7.3565500000000394E-2</v>
      </c>
      <c r="F485" s="18">
        <v>3.1324999999999998</v>
      </c>
      <c r="G485" s="3"/>
      <c r="H485" s="3"/>
      <c r="I485" s="3"/>
      <c r="J485" s="18">
        <v>3.3439999999999999</v>
      </c>
      <c r="K485" s="18"/>
      <c r="L485" s="18"/>
      <c r="M485" s="29">
        <v>0.63395460885000643</v>
      </c>
    </row>
    <row r="486" spans="1:13" x14ac:dyDescent="0.25">
      <c r="A486" s="6">
        <v>2001</v>
      </c>
      <c r="B486" s="3">
        <v>14</v>
      </c>
      <c r="C486" s="18">
        <v>2.1025</v>
      </c>
      <c r="D486" s="18">
        <v>1.075</v>
      </c>
      <c r="E486" s="18">
        <v>-0.10513324999999973</v>
      </c>
      <c r="F486" s="18">
        <v>3.1775000000000002</v>
      </c>
      <c r="G486" s="3"/>
      <c r="H486" s="3"/>
      <c r="I486" s="3"/>
      <c r="J486" s="18">
        <v>3.37</v>
      </c>
      <c r="K486" s="18"/>
      <c r="L486" s="18"/>
      <c r="M486" s="29">
        <v>0.64049189777749316</v>
      </c>
    </row>
    <row r="487" spans="1:13" x14ac:dyDescent="0.25">
      <c r="A487" s="6">
        <v>2001</v>
      </c>
      <c r="B487" s="3">
        <v>15</v>
      </c>
      <c r="C487" s="18">
        <v>2.1175000000000002</v>
      </c>
      <c r="D487" s="18">
        <v>1.1000000000000001</v>
      </c>
      <c r="E487" s="18">
        <v>-8.5588250000000698E-2</v>
      </c>
      <c r="F487" s="18">
        <v>3.2174999999999998</v>
      </c>
      <c r="G487" s="3"/>
      <c r="H487" s="3"/>
      <c r="I487" s="3"/>
      <c r="J487" s="18">
        <v>3.3718750000000002</v>
      </c>
      <c r="K487" s="18"/>
      <c r="L487" s="18"/>
      <c r="M487" s="29">
        <v>0.64106673504711842</v>
      </c>
    </row>
    <row r="488" spans="1:13" x14ac:dyDescent="0.25">
      <c r="A488" s="6">
        <v>2001</v>
      </c>
      <c r="B488" s="3">
        <v>16</v>
      </c>
      <c r="C488" s="18">
        <v>2.02</v>
      </c>
      <c r="D488" s="18">
        <v>1.075</v>
      </c>
      <c r="E488" s="18">
        <v>-2.266799999999991E-2</v>
      </c>
      <c r="F488" s="18">
        <v>3.0950000000000002</v>
      </c>
      <c r="G488" s="3"/>
      <c r="H488" s="3"/>
      <c r="I488" s="3"/>
      <c r="J488" s="18">
        <v>3.3344999999999998</v>
      </c>
      <c r="K488" s="18"/>
      <c r="L488" s="18"/>
      <c r="M488" s="29">
        <v>0.64792017623428788</v>
      </c>
    </row>
    <row r="489" spans="1:13" x14ac:dyDescent="0.25">
      <c r="A489" s="6">
        <v>2001</v>
      </c>
      <c r="B489" s="3">
        <v>17</v>
      </c>
      <c r="C489" s="18">
        <v>2.0425</v>
      </c>
      <c r="D489" s="18">
        <v>1</v>
      </c>
      <c r="E489" s="18">
        <v>-0.10642225000000005</v>
      </c>
      <c r="F489" s="18">
        <v>3.0425</v>
      </c>
      <c r="G489" s="3"/>
      <c r="H489" s="3"/>
      <c r="I489" s="3"/>
      <c r="J489" s="18">
        <v>3.1934999999999998</v>
      </c>
      <c r="K489" s="18"/>
      <c r="L489" s="18"/>
      <c r="M489" s="29">
        <v>0.64863462411623529</v>
      </c>
    </row>
    <row r="490" spans="1:13" x14ac:dyDescent="0.25">
      <c r="A490" s="6">
        <v>2001</v>
      </c>
      <c r="B490" s="3">
        <v>18</v>
      </c>
      <c r="C490" s="18">
        <v>2.1</v>
      </c>
      <c r="D490" s="18">
        <v>1</v>
      </c>
      <c r="E490" s="18">
        <v>-0.1232899999999999</v>
      </c>
      <c r="F490" s="18">
        <v>3.1</v>
      </c>
      <c r="G490" s="3"/>
      <c r="H490" s="3"/>
      <c r="I490" s="3"/>
      <c r="J490" s="34">
        <v>3.2045000000000003</v>
      </c>
      <c r="K490" s="18"/>
      <c r="L490" s="18"/>
      <c r="M490" s="29">
        <v>0.65150824157925602</v>
      </c>
    </row>
    <row r="491" spans="1:13" x14ac:dyDescent="0.25">
      <c r="A491" s="6">
        <v>2001</v>
      </c>
      <c r="B491" s="3">
        <v>19</v>
      </c>
      <c r="C491" s="18">
        <v>1.97</v>
      </c>
      <c r="D491" s="18">
        <v>0.97499999999999998</v>
      </c>
      <c r="E491" s="18">
        <v>-0.10909100000000027</v>
      </c>
      <c r="F491" s="18">
        <v>2.9449999999999998</v>
      </c>
      <c r="G491" s="3"/>
      <c r="H491" s="3"/>
      <c r="I491" s="3"/>
      <c r="J491" s="18">
        <v>3.0514999999999999</v>
      </c>
      <c r="K491" s="18"/>
      <c r="L491" s="18"/>
      <c r="M491" s="29">
        <v>0.64503644455911757</v>
      </c>
    </row>
    <row r="492" spans="1:13" x14ac:dyDescent="0.25">
      <c r="A492" s="6">
        <v>2001</v>
      </c>
      <c r="B492" s="3">
        <v>20</v>
      </c>
      <c r="C492" s="18">
        <v>1.9975000000000001</v>
      </c>
      <c r="D492" s="18">
        <v>0.95</v>
      </c>
      <c r="E492" s="18">
        <v>-0.11466749999999992</v>
      </c>
      <c r="F492" s="18">
        <v>2.9474999999999998</v>
      </c>
      <c r="G492" s="3"/>
      <c r="H492" s="3"/>
      <c r="I492" s="3"/>
      <c r="J492" s="18">
        <v>3.0265</v>
      </c>
      <c r="K492" s="18"/>
      <c r="L492" s="18"/>
      <c r="M492" s="29">
        <v>0.65231572080887157</v>
      </c>
    </row>
    <row r="493" spans="1:13" x14ac:dyDescent="0.25">
      <c r="A493" s="6">
        <v>2001</v>
      </c>
      <c r="B493" s="3">
        <v>21</v>
      </c>
      <c r="C493" s="18">
        <v>1.9125000000000001</v>
      </c>
      <c r="D493" s="18">
        <v>0.92500000000000004</v>
      </c>
      <c r="E493" s="18">
        <v>-0.11769499999999988</v>
      </c>
      <c r="F493" s="18">
        <v>2.8374999999999999</v>
      </c>
      <c r="G493" s="3"/>
      <c r="H493" s="3"/>
      <c r="I493" s="3"/>
      <c r="J493" s="18">
        <v>2.9184999999999999</v>
      </c>
      <c r="K493" s="18"/>
      <c r="L493" s="18"/>
      <c r="M493" s="29">
        <v>0.64716541548019679</v>
      </c>
    </row>
    <row r="494" spans="1:13" x14ac:dyDescent="0.25">
      <c r="A494" s="6">
        <v>2001</v>
      </c>
      <c r="B494" s="3">
        <v>22</v>
      </c>
      <c r="C494" s="18">
        <v>1.9875</v>
      </c>
      <c r="D494" s="18">
        <v>0.92500000000000004</v>
      </c>
      <c r="E494" s="18">
        <v>-0.1595787500000001</v>
      </c>
      <c r="F494" s="18">
        <v>2.9125000000000001</v>
      </c>
      <c r="G494" s="3"/>
      <c r="H494" s="3"/>
      <c r="I494" s="3"/>
      <c r="J494" s="18">
        <v>2.883</v>
      </c>
      <c r="K494" s="18"/>
      <c r="L494" s="18"/>
      <c r="M494" s="29">
        <v>0.64695607168273273</v>
      </c>
    </row>
    <row r="495" spans="1:13" x14ac:dyDescent="0.25">
      <c r="A495" s="6">
        <v>2001</v>
      </c>
      <c r="B495" s="3">
        <v>23</v>
      </c>
      <c r="C495" s="18">
        <v>1.9724999999999999</v>
      </c>
      <c r="D495" s="18">
        <v>0.92500000000000004</v>
      </c>
      <c r="E495" s="18">
        <v>-0.10247524999999991</v>
      </c>
      <c r="F495" s="18">
        <v>2.8975</v>
      </c>
      <c r="G495" s="3"/>
      <c r="H495" s="3"/>
      <c r="I495" s="3"/>
      <c r="J495" s="18">
        <v>2.8979999999999997</v>
      </c>
      <c r="K495" s="18"/>
      <c r="L495" s="18"/>
      <c r="M495" s="29">
        <v>0.65750542441975146</v>
      </c>
    </row>
    <row r="496" spans="1:13" x14ac:dyDescent="0.25">
      <c r="A496" s="6">
        <v>2001</v>
      </c>
      <c r="B496" s="3">
        <v>24</v>
      </c>
      <c r="C496" s="18">
        <v>1.905</v>
      </c>
      <c r="D496" s="18">
        <v>0.92500000000000004</v>
      </c>
      <c r="E496" s="18">
        <v>-6.8267000000000078E-2</v>
      </c>
      <c r="F496" s="18">
        <v>2.83</v>
      </c>
      <c r="G496" s="3"/>
      <c r="H496" s="3"/>
      <c r="I496" s="3"/>
      <c r="J496" s="18">
        <v>2.867</v>
      </c>
      <c r="K496" s="18"/>
      <c r="L496" s="18"/>
      <c r="M496" s="29">
        <v>0.65728933876692519</v>
      </c>
    </row>
    <row r="497" spans="1:13" x14ac:dyDescent="0.25">
      <c r="A497" s="6">
        <v>2001</v>
      </c>
      <c r="B497" s="3">
        <v>25</v>
      </c>
      <c r="C497" s="18">
        <v>1.8725000000000001</v>
      </c>
      <c r="D497" s="18">
        <v>0.9</v>
      </c>
      <c r="E497" s="18">
        <v>-8.5684000000000093E-2</v>
      </c>
      <c r="F497" s="18">
        <v>2.7725</v>
      </c>
      <c r="G497" s="3"/>
      <c r="H497" s="3"/>
      <c r="I497" s="3"/>
      <c r="J497" s="18">
        <v>2.7915000000000001</v>
      </c>
      <c r="K497" s="18"/>
      <c r="L497" s="18"/>
      <c r="M497" s="29">
        <v>0.65513626834381555</v>
      </c>
    </row>
    <row r="498" spans="1:13" x14ac:dyDescent="0.25">
      <c r="A498" s="6">
        <v>2001</v>
      </c>
      <c r="B498" s="3">
        <v>26</v>
      </c>
      <c r="C498" s="18">
        <v>1.9924999999999999</v>
      </c>
      <c r="D498" s="18">
        <v>0.85</v>
      </c>
      <c r="E498" s="18">
        <v>-0.19247600000000054</v>
      </c>
      <c r="F498" s="18">
        <v>2.8424999999999998</v>
      </c>
      <c r="G498" s="3"/>
      <c r="H498" s="3"/>
      <c r="I498" s="3"/>
      <c r="J498" s="18">
        <v>2.7395000000000005</v>
      </c>
      <c r="K498" s="18"/>
      <c r="L498" s="18"/>
      <c r="M498" s="29">
        <v>0.65651260504201681</v>
      </c>
    </row>
    <row r="499" spans="1:13" x14ac:dyDescent="0.25">
      <c r="A499" s="6">
        <v>2001</v>
      </c>
      <c r="B499" s="3">
        <v>27</v>
      </c>
      <c r="C499" s="18">
        <v>2.0724999999999998</v>
      </c>
      <c r="D499" s="18">
        <v>0.82499999999999996</v>
      </c>
      <c r="E499" s="18">
        <v>-0.23176774999999994</v>
      </c>
      <c r="F499" s="18">
        <v>2.8975</v>
      </c>
      <c r="G499" s="3"/>
      <c r="H499" s="3"/>
      <c r="I499" s="3"/>
      <c r="J499" s="18">
        <v>2.8029999999999995</v>
      </c>
      <c r="K499" s="18"/>
      <c r="L499" s="18"/>
      <c r="M499" s="29">
        <v>0.6622955162593549</v>
      </c>
    </row>
    <row r="500" spans="1:13" x14ac:dyDescent="0.25">
      <c r="A500" s="6">
        <v>2001</v>
      </c>
      <c r="B500" s="3">
        <v>28</v>
      </c>
      <c r="C500" s="18">
        <v>2.2425000000000002</v>
      </c>
      <c r="D500" s="18">
        <v>0.82499999999999996</v>
      </c>
      <c r="E500" s="18">
        <v>-0.35904000000000025</v>
      </c>
      <c r="F500" s="18">
        <v>3.0674999999999999</v>
      </c>
      <c r="G500" s="3"/>
      <c r="H500" s="3"/>
      <c r="I500" s="3"/>
      <c r="J500" s="18">
        <v>2.9914999999999998</v>
      </c>
      <c r="K500" s="18"/>
      <c r="L500" s="18"/>
      <c r="M500" s="29">
        <v>0.65445026178010468</v>
      </c>
    </row>
    <row r="501" spans="1:13" x14ac:dyDescent="0.25">
      <c r="A501" s="6">
        <v>2001</v>
      </c>
      <c r="B501" s="3">
        <v>29</v>
      </c>
      <c r="C501" s="18">
        <v>2.09</v>
      </c>
      <c r="D501" s="18">
        <v>0.82499999999999996</v>
      </c>
      <c r="E501" s="18">
        <v>-0.30715300000000001</v>
      </c>
      <c r="F501" s="18">
        <v>2.915</v>
      </c>
      <c r="G501" s="3"/>
      <c r="H501" s="3"/>
      <c r="I501" s="3"/>
      <c r="J501" s="18">
        <v>2.9444999999999992</v>
      </c>
      <c r="K501" s="18"/>
      <c r="L501" s="18"/>
      <c r="M501" s="29">
        <v>0.64863462411623529</v>
      </c>
    </row>
    <row r="502" spans="1:13" x14ac:dyDescent="0.25">
      <c r="A502" s="6">
        <v>2001</v>
      </c>
      <c r="B502" s="3">
        <v>30</v>
      </c>
      <c r="C502" s="18">
        <v>2.2050000000000001</v>
      </c>
      <c r="D502" s="18">
        <v>0.82499999999999996</v>
      </c>
      <c r="E502" s="18">
        <v>-0.35136750000000028</v>
      </c>
      <c r="F502" s="18">
        <v>3.03</v>
      </c>
      <c r="G502" s="3"/>
      <c r="H502" s="3"/>
      <c r="I502" s="3"/>
      <c r="J502" s="18">
        <v>2.9544999999999995</v>
      </c>
      <c r="K502" s="18"/>
      <c r="L502" s="18"/>
      <c r="M502" s="29">
        <v>0.65210303227910005</v>
      </c>
    </row>
    <row r="503" spans="1:13" x14ac:dyDescent="0.25">
      <c r="A503" s="6">
        <v>2001</v>
      </c>
      <c r="B503" s="3">
        <v>31</v>
      </c>
      <c r="C503" s="18">
        <v>2.105</v>
      </c>
      <c r="D503" s="18">
        <v>0.85</v>
      </c>
      <c r="E503" s="18">
        <v>-0.28922599999999976</v>
      </c>
      <c r="F503" s="18">
        <v>2.9550000000000001</v>
      </c>
      <c r="G503" s="3"/>
      <c r="H503" s="3"/>
      <c r="I503" s="3"/>
      <c r="J503" s="18">
        <v>2.9489999999999998</v>
      </c>
      <c r="K503" s="18"/>
      <c r="L503" s="18"/>
      <c r="M503" s="29">
        <v>0.64884505580067486</v>
      </c>
    </row>
    <row r="504" spans="1:13" x14ac:dyDescent="0.25">
      <c r="A504" s="6">
        <v>2001</v>
      </c>
      <c r="B504" s="3">
        <v>32</v>
      </c>
      <c r="C504" s="18">
        <v>2.2200000000000002</v>
      </c>
      <c r="D504" s="18">
        <v>0.92500000000000004</v>
      </c>
      <c r="E504" s="18">
        <v>-0.27135800000000021</v>
      </c>
      <c r="F504" s="18">
        <v>3.145</v>
      </c>
      <c r="G504" s="3"/>
      <c r="H504" s="3"/>
      <c r="I504" s="3"/>
      <c r="J504" s="18">
        <v>3.0294999999999996</v>
      </c>
      <c r="K504" s="18"/>
      <c r="L504" s="18"/>
      <c r="M504" s="29">
        <v>0.6498148027812074</v>
      </c>
    </row>
    <row r="505" spans="1:13" x14ac:dyDescent="0.25">
      <c r="A505" s="6">
        <v>2001</v>
      </c>
      <c r="B505" s="3">
        <v>33</v>
      </c>
      <c r="C505" s="18">
        <v>2.2825000000000002</v>
      </c>
      <c r="D505" s="18">
        <v>1.1000000000000001</v>
      </c>
      <c r="E505" s="18">
        <v>-0.11223575000000041</v>
      </c>
      <c r="F505" s="18">
        <v>3.3824999999999998</v>
      </c>
      <c r="G505" s="3"/>
      <c r="H505" s="3"/>
      <c r="I505" s="3"/>
      <c r="J505" s="18">
        <v>3.3569999999999993</v>
      </c>
      <c r="K505" s="18"/>
      <c r="L505" s="18"/>
      <c r="M505" s="29">
        <v>0.65312520410162633</v>
      </c>
    </row>
    <row r="506" spans="1:13" x14ac:dyDescent="0.25">
      <c r="A506" s="6">
        <v>2001</v>
      </c>
      <c r="B506" s="3">
        <v>34</v>
      </c>
      <c r="C506" s="18">
        <v>2.2825000000000002</v>
      </c>
      <c r="D506" s="18">
        <v>1.27</v>
      </c>
      <c r="E506" s="18">
        <v>3.2200249999999819E-2</v>
      </c>
      <c r="F506" s="18">
        <v>3.5525000000000002</v>
      </c>
      <c r="G506" s="3"/>
      <c r="H506" s="3"/>
      <c r="I506" s="3"/>
      <c r="J506" s="18">
        <v>3.4304999999999999</v>
      </c>
      <c r="K506" s="18"/>
      <c r="L506" s="18"/>
      <c r="M506" s="29">
        <v>0.64838228619594107</v>
      </c>
    </row>
    <row r="507" spans="1:13" x14ac:dyDescent="0.25">
      <c r="A507" s="6">
        <v>2001</v>
      </c>
      <c r="B507" s="3">
        <v>35</v>
      </c>
      <c r="C507" s="18">
        <v>2.3224999999999998</v>
      </c>
      <c r="D507" s="18">
        <v>1.27</v>
      </c>
      <c r="E507" s="18">
        <v>1.4505000000002433E-3</v>
      </c>
      <c r="F507" s="18">
        <v>3.5924999999999998</v>
      </c>
      <c r="G507" s="3"/>
      <c r="H507" s="3"/>
      <c r="I507" s="3"/>
      <c r="J507" s="18">
        <v>3.4840000000000004</v>
      </c>
      <c r="K507" s="18"/>
      <c r="L507" s="18"/>
      <c r="M507" s="29">
        <v>0.64674686327771314</v>
      </c>
    </row>
    <row r="508" spans="1:13" x14ac:dyDescent="0.25">
      <c r="A508" s="6">
        <v>2001</v>
      </c>
      <c r="B508" s="3">
        <v>36</v>
      </c>
      <c r="C508" s="18">
        <v>2.2574999999999998</v>
      </c>
      <c r="D508" s="18">
        <v>1.325</v>
      </c>
      <c r="E508" s="18">
        <v>6.4412000000000358E-2</v>
      </c>
      <c r="F508" s="18">
        <v>3.5825</v>
      </c>
      <c r="G508" s="3"/>
      <c r="H508" s="3"/>
      <c r="I508" s="3"/>
      <c r="J508" s="18">
        <v>3.4950000000000001</v>
      </c>
      <c r="K508" s="18"/>
      <c r="L508" s="18"/>
      <c r="M508" s="29">
        <v>0.64168377823408629</v>
      </c>
    </row>
    <row r="509" spans="1:13" x14ac:dyDescent="0.25">
      <c r="A509" s="6">
        <v>2001</v>
      </c>
      <c r="B509" s="3">
        <v>37</v>
      </c>
      <c r="C509" s="18">
        <v>2.2425000000000002</v>
      </c>
      <c r="D509" s="18">
        <v>1.35</v>
      </c>
      <c r="E509" s="18">
        <v>7.9399499999999623E-2</v>
      </c>
      <c r="F509" s="18">
        <v>3.5924999999999998</v>
      </c>
      <c r="G509" s="3"/>
      <c r="H509" s="3"/>
      <c r="I509" s="3"/>
      <c r="J509" s="18">
        <v>3.5265</v>
      </c>
      <c r="K509" s="18"/>
      <c r="L509" s="18"/>
      <c r="M509" s="29">
        <v>0.63832503510787697</v>
      </c>
    </row>
    <row r="510" spans="1:13" x14ac:dyDescent="0.25">
      <c r="A510" s="6">
        <v>2001</v>
      </c>
      <c r="B510" s="3">
        <v>38</v>
      </c>
      <c r="C510" s="18">
        <v>2.1724999999999999</v>
      </c>
      <c r="D510" s="18">
        <v>1.35</v>
      </c>
      <c r="E510" s="18">
        <v>0.11124050000000008</v>
      </c>
      <c r="F510" s="18">
        <v>3.5225</v>
      </c>
      <c r="G510" s="3"/>
      <c r="H510" s="3"/>
      <c r="I510" s="3"/>
      <c r="J510" s="18">
        <v>2.7484999999999999</v>
      </c>
      <c r="K510" s="18"/>
      <c r="L510" s="18"/>
      <c r="M510" s="29">
        <v>0.63686154629983438</v>
      </c>
    </row>
    <row r="511" spans="1:13" x14ac:dyDescent="0.25">
      <c r="A511" s="6">
        <v>2001</v>
      </c>
      <c r="B511" s="3">
        <v>39</v>
      </c>
      <c r="C511" s="18">
        <v>2.145</v>
      </c>
      <c r="D511" s="18">
        <v>1.35</v>
      </c>
      <c r="E511" s="18">
        <v>0.10740150000000037</v>
      </c>
      <c r="F511" s="18">
        <v>3.4950000000000001</v>
      </c>
      <c r="G511" s="3"/>
      <c r="H511" s="3"/>
      <c r="I511" s="3"/>
      <c r="J511" s="18">
        <v>3.4165000000000001</v>
      </c>
      <c r="K511" s="18"/>
      <c r="L511" s="18"/>
      <c r="M511" s="29">
        <v>0.63319192047109485</v>
      </c>
    </row>
    <row r="512" spans="1:13" x14ac:dyDescent="0.25">
      <c r="A512" s="6">
        <v>2001</v>
      </c>
      <c r="B512" s="3">
        <v>40</v>
      </c>
      <c r="C512" s="18">
        <v>2.1425000000000001</v>
      </c>
      <c r="D512" s="18">
        <v>1.35</v>
      </c>
      <c r="E512" s="18">
        <v>0.13670224999999991</v>
      </c>
      <c r="F512" s="18">
        <v>3.4925000000000002</v>
      </c>
      <c r="G512" s="3"/>
      <c r="H512" s="3"/>
      <c r="I512" s="3"/>
      <c r="J512" s="18">
        <v>3.4079999999999999</v>
      </c>
      <c r="K512" s="18"/>
      <c r="L512" s="18"/>
      <c r="M512" s="29">
        <v>0.63844729617570073</v>
      </c>
    </row>
    <row r="513" spans="1:13" x14ac:dyDescent="0.25">
      <c r="A513" s="6">
        <v>2001</v>
      </c>
      <c r="B513" s="3">
        <v>41</v>
      </c>
      <c r="C513" s="18">
        <v>2.085</v>
      </c>
      <c r="D513" s="18">
        <v>1.35</v>
      </c>
      <c r="E513" s="18">
        <v>0.16488600000000009</v>
      </c>
      <c r="F513" s="18">
        <v>3.4350000000000001</v>
      </c>
      <c r="G513" s="3"/>
      <c r="H513" s="3"/>
      <c r="I513" s="3"/>
      <c r="J513" s="18">
        <v>3.4445000000000001</v>
      </c>
      <c r="K513" s="18"/>
      <c r="L513" s="18"/>
      <c r="M513" s="29">
        <v>0.6375924509053813</v>
      </c>
    </row>
    <row r="514" spans="1:13" x14ac:dyDescent="0.25">
      <c r="A514" s="6">
        <v>2001</v>
      </c>
      <c r="B514" s="3">
        <v>42</v>
      </c>
      <c r="C514" s="18">
        <v>2.0550000000000002</v>
      </c>
      <c r="D514" s="18">
        <v>1.375</v>
      </c>
      <c r="E514" s="18">
        <v>0.19131999999999971</v>
      </c>
      <c r="F514" s="18">
        <v>3.43</v>
      </c>
      <c r="G514" s="3"/>
      <c r="H514" s="3"/>
      <c r="I514" s="3"/>
      <c r="J514" s="18">
        <v>3.395</v>
      </c>
      <c r="K514" s="18"/>
      <c r="L514" s="18"/>
      <c r="M514" s="29">
        <v>0.63451776649746194</v>
      </c>
    </row>
    <row r="515" spans="1:13" x14ac:dyDescent="0.25">
      <c r="A515" s="6">
        <v>2001</v>
      </c>
      <c r="B515" s="3">
        <v>43</v>
      </c>
      <c r="C515" s="18">
        <v>2.0550000000000002</v>
      </c>
      <c r="D515" s="18">
        <v>1.4</v>
      </c>
      <c r="E515" s="18">
        <v>0.21467599999999987</v>
      </c>
      <c r="F515" s="18">
        <v>3.4550000000000001</v>
      </c>
      <c r="G515" s="3"/>
      <c r="H515" s="3"/>
      <c r="I515" s="3"/>
      <c r="J515" s="18">
        <v>3.4144999999999994</v>
      </c>
      <c r="K515" s="18"/>
      <c r="L515" s="18"/>
      <c r="M515" s="29">
        <v>0.63419583967529169</v>
      </c>
    </row>
    <row r="516" spans="1:13" x14ac:dyDescent="0.25">
      <c r="A516" s="6">
        <v>2001</v>
      </c>
      <c r="B516" s="3">
        <v>44</v>
      </c>
      <c r="C516" s="18">
        <v>2.0225</v>
      </c>
      <c r="D516" s="18">
        <v>1.4</v>
      </c>
      <c r="E516" s="18">
        <v>0.20470249999999979</v>
      </c>
      <c r="F516" s="18">
        <v>3.4224999999999999</v>
      </c>
      <c r="G516" s="3"/>
      <c r="H516" s="3"/>
      <c r="I516" s="3"/>
      <c r="J516" s="18">
        <v>3.4539999999999997</v>
      </c>
      <c r="K516" s="18"/>
      <c r="L516" s="18"/>
      <c r="M516" s="29">
        <v>0.62853551225644255</v>
      </c>
    </row>
    <row r="517" spans="1:13" x14ac:dyDescent="0.25">
      <c r="A517" s="6">
        <v>2001</v>
      </c>
      <c r="B517" s="3">
        <v>45</v>
      </c>
      <c r="C517" s="18">
        <v>2.06</v>
      </c>
      <c r="D517" s="18">
        <v>1.4</v>
      </c>
      <c r="E517" s="18">
        <v>0.16791399999999967</v>
      </c>
      <c r="F517" s="18">
        <v>3.46</v>
      </c>
      <c r="G517" s="3"/>
      <c r="H517" s="3"/>
      <c r="I517" s="3"/>
      <c r="J517" s="18">
        <v>3.4424999999999999</v>
      </c>
      <c r="K517" s="18"/>
      <c r="L517" s="18"/>
      <c r="M517" s="29">
        <v>0.62574306989550088</v>
      </c>
    </row>
    <row r="518" spans="1:13" x14ac:dyDescent="0.25">
      <c r="A518" s="6">
        <v>2001</v>
      </c>
      <c r="B518" s="3">
        <v>46</v>
      </c>
      <c r="C518" s="18">
        <v>2.0724999999999998</v>
      </c>
      <c r="D518" s="18">
        <v>1.325</v>
      </c>
      <c r="E518" s="18">
        <v>0.10885700000000043</v>
      </c>
      <c r="F518" s="18">
        <v>3.3975</v>
      </c>
      <c r="G518" s="3"/>
      <c r="H518" s="3"/>
      <c r="I518" s="3"/>
      <c r="J518" s="18">
        <v>3.4604999999999997</v>
      </c>
      <c r="K518" s="18"/>
      <c r="L518" s="18"/>
      <c r="M518" s="29">
        <v>0.63019914292916557</v>
      </c>
    </row>
    <row r="519" spans="1:13" x14ac:dyDescent="0.25">
      <c r="A519" s="6">
        <v>2001</v>
      </c>
      <c r="B519" s="3">
        <v>47</v>
      </c>
      <c r="C519" s="18">
        <v>2.0825</v>
      </c>
      <c r="D519" s="18">
        <v>1.335</v>
      </c>
      <c r="E519" s="18">
        <v>8.6541250000000236E-2</v>
      </c>
      <c r="F519" s="18">
        <v>3.4175</v>
      </c>
      <c r="G519" s="3"/>
      <c r="H519" s="3"/>
      <c r="I519" s="3"/>
      <c r="J519" s="18">
        <v>3.4994999999999998</v>
      </c>
      <c r="K519" s="18"/>
      <c r="L519" s="18"/>
      <c r="M519" s="29">
        <v>0.62519537355423571</v>
      </c>
    </row>
    <row r="520" spans="1:13" x14ac:dyDescent="0.25">
      <c r="A520" s="6">
        <v>2001</v>
      </c>
      <c r="B520" s="3">
        <v>48</v>
      </c>
      <c r="C520" s="18">
        <v>2.2050000000000001</v>
      </c>
      <c r="D520" s="18">
        <v>1.2250000000000001</v>
      </c>
      <c r="E520" s="18">
        <v>-5.9632999999999825E-2</v>
      </c>
      <c r="F520" s="18">
        <v>3.43</v>
      </c>
      <c r="G520" s="3"/>
      <c r="H520" s="3"/>
      <c r="I520" s="3"/>
      <c r="J520" s="18">
        <v>3.4564999999999997</v>
      </c>
      <c r="K520" s="18"/>
      <c r="L520" s="18"/>
      <c r="M520" s="29">
        <v>0.63187160369013018</v>
      </c>
    </row>
    <row r="521" spans="1:13" x14ac:dyDescent="0.25">
      <c r="A521" s="6">
        <v>2001</v>
      </c>
      <c r="B521" s="3">
        <v>49</v>
      </c>
      <c r="C521" s="18">
        <v>2.19</v>
      </c>
      <c r="D521" s="18">
        <v>1.2250000000000001</v>
      </c>
      <c r="E521" s="18">
        <v>-2.636599999999989E-2</v>
      </c>
      <c r="F521" s="18">
        <v>3.415</v>
      </c>
      <c r="G521" s="3"/>
      <c r="H521" s="3"/>
      <c r="I521" s="3"/>
      <c r="J521" s="18">
        <v>3.4424999999999999</v>
      </c>
      <c r="K521" s="18"/>
      <c r="L521" s="18"/>
      <c r="M521" s="29">
        <v>0.63637520682194226</v>
      </c>
    </row>
    <row r="522" spans="1:13" x14ac:dyDescent="0.25">
      <c r="A522" s="6">
        <v>2001</v>
      </c>
      <c r="B522" s="3">
        <v>50</v>
      </c>
      <c r="C522" s="18">
        <v>2.1675</v>
      </c>
      <c r="D522" s="18">
        <v>1.175</v>
      </c>
      <c r="E522" s="18">
        <v>-5.0504500000000174E-2</v>
      </c>
      <c r="F522" s="18">
        <v>3.3424999999999998</v>
      </c>
      <c r="G522" s="3"/>
      <c r="H522" s="3"/>
      <c r="I522" s="3"/>
      <c r="J522" s="18">
        <v>3.3540000000000001</v>
      </c>
      <c r="K522" s="18"/>
      <c r="L522" s="18"/>
      <c r="M522" s="29">
        <v>0.63881436054682517</v>
      </c>
    </row>
    <row r="523" spans="1:13" x14ac:dyDescent="0.25">
      <c r="A523" s="6">
        <v>2001</v>
      </c>
      <c r="B523" s="3">
        <v>51</v>
      </c>
      <c r="C523" s="18">
        <v>2.1150000000000002</v>
      </c>
      <c r="D523" s="18">
        <v>1.175</v>
      </c>
      <c r="E523" s="18">
        <v>-3.9433000000000273E-2</v>
      </c>
      <c r="F523" s="18">
        <v>3.29</v>
      </c>
      <c r="G523" s="3"/>
      <c r="H523" s="3"/>
      <c r="I523" s="3"/>
      <c r="J523" s="18">
        <v>3.2939999999999996</v>
      </c>
      <c r="K523" s="18"/>
      <c r="L523" s="18"/>
      <c r="M523" s="29">
        <v>0.63524329818320413</v>
      </c>
    </row>
    <row r="524" spans="1:13" x14ac:dyDescent="0.25">
      <c r="A524" s="6">
        <v>2001</v>
      </c>
      <c r="B524" s="3">
        <v>52</v>
      </c>
      <c r="C524" s="18">
        <v>2.09</v>
      </c>
      <c r="D524" s="18">
        <v>1.175</v>
      </c>
      <c r="E524" s="18">
        <v>-6.8549999999999667E-2</v>
      </c>
      <c r="F524" s="18">
        <v>3.2650000000000001</v>
      </c>
      <c r="G524" s="3"/>
      <c r="H524" s="3"/>
      <c r="I524" s="3"/>
      <c r="J524" s="18">
        <v>3.2566666666666664</v>
      </c>
      <c r="K524" s="18"/>
      <c r="L524" s="18"/>
      <c r="M524" s="29">
        <v>0.62695924764890287</v>
      </c>
    </row>
    <row r="525" spans="1:13" x14ac:dyDescent="0.25">
      <c r="A525" s="6">
        <v>2002</v>
      </c>
      <c r="B525" s="3">
        <v>1</v>
      </c>
      <c r="C525" s="18">
        <v>2.105</v>
      </c>
      <c r="D525" s="18">
        <v>1.175</v>
      </c>
      <c r="E525" s="18">
        <v>-8.2737499999999908E-2</v>
      </c>
      <c r="F525" s="18">
        <v>3.28</v>
      </c>
      <c r="G525" s="3"/>
      <c r="H525" s="3"/>
      <c r="I525" s="3"/>
      <c r="J525" s="18">
        <v>3.243125</v>
      </c>
      <c r="K525" s="18"/>
      <c r="L525" s="18"/>
      <c r="M525" s="29">
        <v>0.6259780907668232</v>
      </c>
    </row>
    <row r="526" spans="1:13" ht="13" thickBot="1" x14ac:dyDescent="0.3">
      <c r="A526" s="6">
        <v>2002</v>
      </c>
      <c r="B526" s="4">
        <v>2</v>
      </c>
      <c r="C526" s="19">
        <v>2.1274999999999999</v>
      </c>
      <c r="D526" s="19">
        <v>1.1499999999999999</v>
      </c>
      <c r="E526" s="19">
        <v>-0.12054300000000007</v>
      </c>
      <c r="F526" s="19">
        <v>3.2774999999999999</v>
      </c>
      <c r="G526" s="4"/>
      <c r="H526" s="4"/>
      <c r="I526" s="4"/>
      <c r="J526" s="19">
        <v>3.2825000000000002</v>
      </c>
      <c r="K526" s="19"/>
      <c r="L526" s="19"/>
      <c r="M526" s="30">
        <v>0.62609566741798151</v>
      </c>
    </row>
    <row r="527" spans="1:13" x14ac:dyDescent="0.25">
      <c r="A527" s="6">
        <v>2002</v>
      </c>
      <c r="B527" s="3">
        <v>3</v>
      </c>
      <c r="C527" s="18">
        <v>2.1175000000000002</v>
      </c>
      <c r="D527" s="18">
        <v>1.125</v>
      </c>
      <c r="E527" s="18">
        <v>-0.17345100000000002</v>
      </c>
      <c r="F527" s="18">
        <v>3.2425000000000002</v>
      </c>
      <c r="G527" s="3"/>
      <c r="H527" s="3"/>
      <c r="I527" s="3"/>
      <c r="J527" s="31">
        <v>3.278</v>
      </c>
      <c r="K527" s="17"/>
      <c r="L527" s="17"/>
      <c r="M527" s="28">
        <v>0.61988594098685845</v>
      </c>
    </row>
    <row r="528" spans="1:13" x14ac:dyDescent="0.25">
      <c r="A528" s="6">
        <v>2002</v>
      </c>
      <c r="B528" s="3">
        <v>4</v>
      </c>
      <c r="C528" s="18">
        <v>2.09</v>
      </c>
      <c r="D528" s="18">
        <v>1.125</v>
      </c>
      <c r="E528" s="18">
        <v>-0.14551099999999995</v>
      </c>
      <c r="F528" s="18">
        <v>3.2149999999999999</v>
      </c>
      <c r="G528" s="3"/>
      <c r="H528" s="3"/>
      <c r="I528" s="3"/>
      <c r="J528" s="26">
        <v>3.2450000000000001</v>
      </c>
      <c r="K528" s="18"/>
      <c r="L528" s="18"/>
      <c r="M528" s="29">
        <v>0.62192922445425702</v>
      </c>
    </row>
    <row r="529" spans="1:13" x14ac:dyDescent="0.25">
      <c r="A529" s="6">
        <v>2002</v>
      </c>
      <c r="B529" s="3">
        <v>5</v>
      </c>
      <c r="C529" s="18">
        <v>2.0449999999999999</v>
      </c>
      <c r="D529" s="18">
        <v>1.1000000000000001</v>
      </c>
      <c r="E529" s="18">
        <v>-0.10798149999999973</v>
      </c>
      <c r="F529" s="18">
        <v>3.145</v>
      </c>
      <c r="G529" s="3"/>
      <c r="H529" s="3"/>
      <c r="I529" s="3"/>
      <c r="J529" s="26">
        <v>3.1979999999999995</v>
      </c>
      <c r="K529" s="18"/>
      <c r="L529" s="18"/>
      <c r="M529" s="29">
        <v>0.62865405167536303</v>
      </c>
    </row>
    <row r="530" spans="1:13" x14ac:dyDescent="0.25">
      <c r="A530" s="6">
        <v>2002</v>
      </c>
      <c r="B530" s="3">
        <v>6</v>
      </c>
      <c r="C530" s="18">
        <v>2.0474999999999999</v>
      </c>
      <c r="D530" s="18">
        <v>1.075</v>
      </c>
      <c r="E530" s="18">
        <v>-0.14817649999999949</v>
      </c>
      <c r="F530" s="18">
        <v>3.1225000000000001</v>
      </c>
      <c r="G530" s="3"/>
      <c r="H530" s="3"/>
      <c r="I530" s="3"/>
      <c r="J530" s="26">
        <v>3.1575000000000002</v>
      </c>
      <c r="K530" s="18"/>
      <c r="L530" s="18"/>
      <c r="M530" s="29">
        <v>0.62601727807687491</v>
      </c>
    </row>
    <row r="531" spans="1:13" x14ac:dyDescent="0.25">
      <c r="A531" s="6">
        <v>2002</v>
      </c>
      <c r="B531" s="3">
        <v>7</v>
      </c>
      <c r="C531" s="18">
        <v>2.0499999999999998</v>
      </c>
      <c r="D531" s="18">
        <v>1.075</v>
      </c>
      <c r="E531" s="18">
        <v>-0.13695999999999975</v>
      </c>
      <c r="F531" s="18">
        <v>3.125</v>
      </c>
      <c r="G531" s="3"/>
      <c r="H531" s="3"/>
      <c r="I531" s="3"/>
      <c r="J531" s="26">
        <v>3.1549999999999998</v>
      </c>
      <c r="K531" s="18"/>
      <c r="L531" s="18"/>
      <c r="M531" s="29">
        <v>0.62845651080945197</v>
      </c>
    </row>
    <row r="532" spans="1:13" x14ac:dyDescent="0.25">
      <c r="A532" s="6">
        <v>2002</v>
      </c>
      <c r="B532" s="3">
        <v>8</v>
      </c>
      <c r="C532" s="18">
        <v>2.0525000000000002</v>
      </c>
      <c r="D532" s="18">
        <v>1.05</v>
      </c>
      <c r="E532" s="18">
        <v>-0.16980075000000028</v>
      </c>
      <c r="F532" s="18">
        <v>3.1025</v>
      </c>
      <c r="G532" s="3"/>
      <c r="H532" s="3"/>
      <c r="I532" s="3"/>
      <c r="J532" s="26">
        <v>3.1375000000000002</v>
      </c>
      <c r="K532" s="18"/>
      <c r="L532" s="18"/>
      <c r="M532" s="29">
        <v>0.62723452298814519</v>
      </c>
    </row>
    <row r="533" spans="1:13" x14ac:dyDescent="0.25">
      <c r="A533" s="6">
        <v>2002</v>
      </c>
      <c r="B533" s="3">
        <v>9</v>
      </c>
      <c r="C533" s="18">
        <v>2.085</v>
      </c>
      <c r="D533" s="18">
        <v>1.0249999999999999</v>
      </c>
      <c r="E533" s="18">
        <v>-0.21599199999999996</v>
      </c>
      <c r="F533" s="18">
        <v>3.11</v>
      </c>
      <c r="G533" s="3"/>
      <c r="H533" s="3"/>
      <c r="I533" s="3"/>
      <c r="J533" s="26">
        <v>3.0750000000000002</v>
      </c>
      <c r="K533" s="18"/>
      <c r="L533" s="18"/>
      <c r="M533" s="29">
        <v>0.6268806419257773</v>
      </c>
    </row>
    <row r="534" spans="1:13" x14ac:dyDescent="0.25">
      <c r="A534" s="6">
        <v>2002</v>
      </c>
      <c r="B534" s="3">
        <v>10</v>
      </c>
      <c r="C534" s="18">
        <v>2.0825</v>
      </c>
      <c r="D534" s="18">
        <v>1.0249999999999999</v>
      </c>
      <c r="E534" s="18">
        <v>-0.19451200000000002</v>
      </c>
      <c r="F534" s="18">
        <v>3.1074999999999999</v>
      </c>
      <c r="G534" s="3"/>
      <c r="H534" s="3"/>
      <c r="I534" s="3"/>
      <c r="J534" s="26">
        <v>3.0739999999999994</v>
      </c>
      <c r="K534" s="18"/>
      <c r="L534" s="18"/>
      <c r="M534" s="29">
        <v>0.63067608476286585</v>
      </c>
    </row>
    <row r="535" spans="1:13" x14ac:dyDescent="0.25">
      <c r="A535" s="6">
        <v>2002</v>
      </c>
      <c r="B535" s="3">
        <v>11</v>
      </c>
      <c r="C535" s="18">
        <v>2.0575000000000001</v>
      </c>
      <c r="D535" s="18">
        <v>1.0249999999999999</v>
      </c>
      <c r="E535" s="18">
        <v>-0.18028350000000026</v>
      </c>
      <c r="F535" s="18">
        <v>3.0825</v>
      </c>
      <c r="G535" s="3"/>
      <c r="H535" s="3"/>
      <c r="I535" s="3"/>
      <c r="J535" s="26">
        <v>3.0649999999999999</v>
      </c>
      <c r="K535" s="18"/>
      <c r="L535" s="18"/>
      <c r="M535" s="29">
        <v>0.63059654433093704</v>
      </c>
    </row>
    <row r="536" spans="1:13" x14ac:dyDescent="0.25">
      <c r="A536" s="6">
        <v>2002</v>
      </c>
      <c r="B536" s="3">
        <v>12</v>
      </c>
      <c r="C536" s="18">
        <v>2.0474999999999999</v>
      </c>
      <c r="D536" s="18">
        <v>1.05</v>
      </c>
      <c r="E536" s="18">
        <v>-0.13079324999999953</v>
      </c>
      <c r="F536" s="18">
        <v>3.0975000000000001</v>
      </c>
      <c r="G536" s="3"/>
      <c r="H536" s="3"/>
      <c r="I536" s="3"/>
      <c r="J536" s="26">
        <v>3.0459999999999998</v>
      </c>
      <c r="K536" s="18"/>
      <c r="L536" s="18"/>
      <c r="M536" s="29">
        <v>0.63423606266252297</v>
      </c>
    </row>
    <row r="537" spans="1:13" x14ac:dyDescent="0.25">
      <c r="A537" s="6">
        <v>2002</v>
      </c>
      <c r="B537" s="3">
        <v>13</v>
      </c>
      <c r="C537" s="18">
        <v>2.0350000000000001</v>
      </c>
      <c r="D537" s="18">
        <v>1.1000000000000001</v>
      </c>
      <c r="E537" s="18">
        <v>-0.10899350000000041</v>
      </c>
      <c r="F537" s="18">
        <v>3.1349999999999998</v>
      </c>
      <c r="G537" s="3"/>
      <c r="H537" s="3"/>
      <c r="I537" s="3"/>
      <c r="J537" s="26">
        <v>3.0525000000000002</v>
      </c>
      <c r="K537" s="18"/>
      <c r="L537" s="18"/>
      <c r="M537" s="29">
        <v>0.62731321748949243</v>
      </c>
    </row>
    <row r="538" spans="1:13" x14ac:dyDescent="0.25">
      <c r="A538" s="6">
        <v>2002</v>
      </c>
      <c r="B538" s="3">
        <v>14</v>
      </c>
      <c r="C538" s="18">
        <v>2.0049999999999999</v>
      </c>
      <c r="D538" s="18">
        <v>1.1499999999999999</v>
      </c>
      <c r="E538" s="18">
        <v>-3.3150500000000083E-2</v>
      </c>
      <c r="F538" s="18">
        <v>3.1549999999999998</v>
      </c>
      <c r="G538" s="3"/>
      <c r="H538" s="3"/>
      <c r="I538" s="3"/>
      <c r="J538" s="26">
        <v>3.032</v>
      </c>
      <c r="K538" s="18"/>
      <c r="L538" s="18"/>
      <c r="M538" s="29">
        <v>0.6288912647003333</v>
      </c>
    </row>
    <row r="539" spans="1:13" x14ac:dyDescent="0.25">
      <c r="A539" s="6">
        <v>2002</v>
      </c>
      <c r="B539" s="3">
        <v>15</v>
      </c>
      <c r="C539" s="18">
        <v>1.9775</v>
      </c>
      <c r="D539" s="18">
        <v>1.1499999999999999</v>
      </c>
      <c r="E539" s="18">
        <v>-1.2374500000000399E-2</v>
      </c>
      <c r="F539" s="18">
        <v>3.1274999999999999</v>
      </c>
      <c r="G539" s="3"/>
      <c r="H539" s="3"/>
      <c r="I539" s="3"/>
      <c r="J539" s="26">
        <v>3.0129999999999999</v>
      </c>
      <c r="K539" s="18"/>
      <c r="L539" s="18"/>
      <c r="M539" s="29">
        <v>0.62980224209598179</v>
      </c>
    </row>
    <row r="540" spans="1:13" x14ac:dyDescent="0.25">
      <c r="A540" s="6">
        <v>2002</v>
      </c>
      <c r="B540" s="3">
        <v>16</v>
      </c>
      <c r="C540" s="18">
        <v>1.9724999999999999</v>
      </c>
      <c r="D540" s="18">
        <v>1.2</v>
      </c>
      <c r="E540" s="18">
        <v>7.1927249999999887E-2</v>
      </c>
      <c r="F540" s="18">
        <v>3.1724999999999999</v>
      </c>
      <c r="G540" s="3"/>
      <c r="H540" s="3"/>
      <c r="I540" s="3"/>
      <c r="J540" s="26">
        <v>2.9885000000000002</v>
      </c>
      <c r="K540" s="18"/>
      <c r="L540" s="18"/>
      <c r="M540" s="29">
        <v>0.63617278452827786</v>
      </c>
    </row>
    <row r="541" spans="1:13" x14ac:dyDescent="0.25">
      <c r="A541" s="6">
        <v>2002</v>
      </c>
      <c r="B541" s="3">
        <v>17</v>
      </c>
      <c r="C541" s="18">
        <v>2.0299999999999998</v>
      </c>
      <c r="D541" s="18">
        <v>1.1499999999999999</v>
      </c>
      <c r="E541" s="18">
        <v>6.7040000000004873E-3</v>
      </c>
      <c r="F541" s="18">
        <v>3.18</v>
      </c>
      <c r="G541" s="3"/>
      <c r="H541" s="3"/>
      <c r="I541" s="3"/>
      <c r="J541" s="26">
        <v>2.9884999999999997</v>
      </c>
      <c r="K541" s="18"/>
      <c r="L541" s="18"/>
      <c r="M541" s="29">
        <v>0.63971340839303992</v>
      </c>
    </row>
    <row r="542" spans="1:13" x14ac:dyDescent="0.25">
      <c r="A542" s="6">
        <v>2002</v>
      </c>
      <c r="B542" s="3">
        <v>18</v>
      </c>
      <c r="C542" s="18">
        <v>2.0099999999999998</v>
      </c>
      <c r="D542" s="18">
        <v>1.1499999999999999</v>
      </c>
      <c r="E542" s="18">
        <v>1.4752000000000542E-2</v>
      </c>
      <c r="F542" s="18">
        <v>3.16</v>
      </c>
      <c r="G542" s="3"/>
      <c r="H542" s="3"/>
      <c r="I542" s="3"/>
      <c r="J542" s="26">
        <v>2.9775</v>
      </c>
      <c r="K542" s="18"/>
      <c r="L542" s="18"/>
      <c r="M542" s="29">
        <v>0.63905930470347649</v>
      </c>
    </row>
    <row r="543" spans="1:13" x14ac:dyDescent="0.25">
      <c r="A543" s="6">
        <v>2002</v>
      </c>
      <c r="B543" s="3">
        <v>19</v>
      </c>
      <c r="C543" s="18">
        <v>2.06</v>
      </c>
      <c r="D543" s="18">
        <v>1.1499999999999999</v>
      </c>
      <c r="E543" s="18">
        <v>1.3439999999995678E-3</v>
      </c>
      <c r="F543" s="18">
        <v>3.21</v>
      </c>
      <c r="G543" s="3"/>
      <c r="H543" s="3"/>
      <c r="I543" s="3"/>
      <c r="J543" s="26">
        <v>3.008</v>
      </c>
      <c r="K543" s="18"/>
      <c r="L543" s="18"/>
      <c r="M543" s="29">
        <v>0.6420133538777606</v>
      </c>
    </row>
    <row r="544" spans="1:13" x14ac:dyDescent="0.25">
      <c r="A544" s="6">
        <v>2002</v>
      </c>
      <c r="B544" s="3">
        <v>20</v>
      </c>
      <c r="C544" s="18">
        <v>2.09</v>
      </c>
      <c r="D544" s="18">
        <v>1.1499999999999999</v>
      </c>
      <c r="E544" s="18">
        <v>1.6384000000000398E-2</v>
      </c>
      <c r="F544" s="18">
        <v>3.24</v>
      </c>
      <c r="G544" s="3"/>
      <c r="H544" s="3"/>
      <c r="I544" s="3"/>
      <c r="J544" s="26">
        <v>3.0914999999999999</v>
      </c>
      <c r="K544" s="18"/>
      <c r="L544" s="18"/>
      <c r="M544" s="29">
        <v>0.64834024896265563</v>
      </c>
    </row>
    <row r="545" spans="1:13" x14ac:dyDescent="0.25">
      <c r="A545" s="6">
        <v>2002</v>
      </c>
      <c r="B545" s="3">
        <v>21</v>
      </c>
      <c r="C545" s="18">
        <v>2.0499999999999998</v>
      </c>
      <c r="D545" s="18">
        <v>1.2</v>
      </c>
      <c r="E545" s="18">
        <v>0.10366000000000053</v>
      </c>
      <c r="F545" s="18">
        <v>3.25</v>
      </c>
      <c r="G545" s="3"/>
      <c r="H545" s="3"/>
      <c r="I545" s="3"/>
      <c r="J545" s="31">
        <v>3.0579999999999998</v>
      </c>
      <c r="K545" s="18"/>
      <c r="L545" s="18"/>
      <c r="M545" s="29">
        <v>0.65155069064373206</v>
      </c>
    </row>
    <row r="546" spans="1:13" x14ac:dyDescent="0.25">
      <c r="A546" s="6">
        <v>2002</v>
      </c>
      <c r="B546" s="3">
        <v>22</v>
      </c>
      <c r="C546" s="18">
        <v>2.14</v>
      </c>
      <c r="D546" s="18">
        <v>1.1499999999999999</v>
      </c>
      <c r="E546" s="18">
        <v>2.1149999999999558E-2</v>
      </c>
      <c r="F546" s="18">
        <v>3.29</v>
      </c>
      <c r="G546" s="3"/>
      <c r="H546" s="3"/>
      <c r="I546" s="3"/>
      <c r="J546" s="31">
        <v>3.0855000000000001</v>
      </c>
      <c r="K546" s="18"/>
      <c r="L546" s="18"/>
      <c r="M546" s="29">
        <v>0.65466448445171843</v>
      </c>
    </row>
    <row r="547" spans="1:13" x14ac:dyDescent="0.25">
      <c r="A547" s="6">
        <v>2002</v>
      </c>
      <c r="B547" s="3">
        <v>23</v>
      </c>
      <c r="C547" s="18">
        <v>2.0674999999999999</v>
      </c>
      <c r="D547" s="18">
        <v>1.1499999999999999</v>
      </c>
      <c r="E547" s="18">
        <v>4.946975000000009E-2</v>
      </c>
      <c r="F547" s="18">
        <v>3.2174999999999998</v>
      </c>
      <c r="G547" s="3"/>
      <c r="H547" s="3"/>
      <c r="I547" s="3"/>
      <c r="J547" s="26">
        <v>3.0550000000000002</v>
      </c>
      <c r="K547" s="18"/>
      <c r="L547" s="18"/>
      <c r="M547" s="29">
        <v>0.65261371794035106</v>
      </c>
    </row>
    <row r="548" spans="1:13" x14ac:dyDescent="0.25">
      <c r="A548" s="6">
        <v>2002</v>
      </c>
      <c r="B548" s="3">
        <v>24</v>
      </c>
      <c r="C548" s="18">
        <v>2.0924999999999998</v>
      </c>
      <c r="D548" s="18">
        <v>1.1499999999999999</v>
      </c>
      <c r="E548" s="18">
        <v>-8.749999999997371E-4</v>
      </c>
      <c r="F548" s="18">
        <v>3.2425000000000002</v>
      </c>
      <c r="G548" s="3"/>
      <c r="H548" s="3"/>
      <c r="I548" s="3"/>
      <c r="J548" s="31">
        <v>3.0379999999999994</v>
      </c>
      <c r="K548" s="18"/>
      <c r="L548" s="18"/>
      <c r="M548" s="29">
        <v>0.64516129032258063</v>
      </c>
    </row>
    <row r="549" spans="1:13" x14ac:dyDescent="0.25">
      <c r="A549" s="6">
        <v>2002</v>
      </c>
      <c r="B549" s="3">
        <v>25</v>
      </c>
      <c r="C549" s="18">
        <v>2.1025</v>
      </c>
      <c r="D549" s="18">
        <v>1.2</v>
      </c>
      <c r="E549" s="18">
        <v>0.10039250000000033</v>
      </c>
      <c r="F549" s="18">
        <v>3.3025000000000002</v>
      </c>
      <c r="G549" s="3"/>
      <c r="H549" s="3"/>
      <c r="I549" s="3"/>
      <c r="J549" s="31">
        <v>3.0490000000000004</v>
      </c>
      <c r="K549" s="18"/>
      <c r="L549" s="18"/>
      <c r="M549" s="29">
        <v>0.65659881812212739</v>
      </c>
    </row>
    <row r="550" spans="1:13" x14ac:dyDescent="0.25">
      <c r="A550" s="6">
        <v>2002</v>
      </c>
      <c r="B550" s="3">
        <v>26</v>
      </c>
      <c r="C550" s="18">
        <v>2.33</v>
      </c>
      <c r="D550" s="18">
        <v>1.1599999999999999</v>
      </c>
      <c r="E550" s="18">
        <v>-4.857099999999992E-2</v>
      </c>
      <c r="F550" s="18">
        <v>3.49</v>
      </c>
      <c r="G550" s="3"/>
      <c r="H550" s="3"/>
      <c r="I550" s="3"/>
      <c r="J550" s="31">
        <v>3.2034999999999996</v>
      </c>
      <c r="K550" s="18"/>
      <c r="L550" s="18"/>
      <c r="M550" s="29">
        <v>0.65845789161783108</v>
      </c>
    </row>
    <row r="551" spans="1:13" x14ac:dyDescent="0.25">
      <c r="A551" s="6">
        <v>2002</v>
      </c>
      <c r="B551" s="3">
        <v>27</v>
      </c>
      <c r="C551" s="18">
        <v>2.3650000000000002</v>
      </c>
      <c r="D551" s="18">
        <v>1.175</v>
      </c>
      <c r="E551" s="18">
        <v>-6.4023500000000233E-2</v>
      </c>
      <c r="F551" s="18">
        <v>3.54</v>
      </c>
      <c r="G551" s="3"/>
      <c r="H551" s="3"/>
      <c r="I551" s="3"/>
      <c r="J551" s="31">
        <v>3.2795000000000001</v>
      </c>
      <c r="K551" s="18"/>
      <c r="L551" s="18"/>
      <c r="M551" s="29">
        <v>0.65621103746965026</v>
      </c>
    </row>
    <row r="552" spans="1:13" x14ac:dyDescent="0.25">
      <c r="A552" s="6">
        <v>2002</v>
      </c>
      <c r="B552" s="3">
        <v>28</v>
      </c>
      <c r="C552" s="18">
        <v>2.2250000000000001</v>
      </c>
      <c r="D552" s="18">
        <v>1.175</v>
      </c>
      <c r="E552" s="18">
        <v>-4.6950000000003378E-3</v>
      </c>
      <c r="F552" s="18">
        <v>3.4</v>
      </c>
      <c r="G552" s="3"/>
      <c r="H552" s="3"/>
      <c r="I552" s="3"/>
      <c r="J552" s="31">
        <v>3.2185000000000001</v>
      </c>
      <c r="K552" s="18"/>
      <c r="L552" s="18"/>
      <c r="M552" s="29">
        <v>0.65350934518363613</v>
      </c>
    </row>
    <row r="553" spans="1:13" x14ac:dyDescent="0.25">
      <c r="A553" s="6">
        <v>2002</v>
      </c>
      <c r="B553" s="3">
        <v>29</v>
      </c>
      <c r="C553" s="18">
        <v>2.3475000000000001</v>
      </c>
      <c r="D553" s="18">
        <v>1.2</v>
      </c>
      <c r="E553" s="18">
        <v>-6.4128750000000512E-2</v>
      </c>
      <c r="F553" s="18">
        <v>3.5474999999999999</v>
      </c>
      <c r="G553" s="3"/>
      <c r="H553" s="3"/>
      <c r="I553" s="3"/>
      <c r="J553" s="31">
        <v>3.246</v>
      </c>
      <c r="K553" s="18"/>
      <c r="L553" s="18"/>
      <c r="M553" s="29">
        <v>0.6499837504062399</v>
      </c>
    </row>
    <row r="554" spans="1:13" x14ac:dyDescent="0.25">
      <c r="A554" s="6">
        <v>2002</v>
      </c>
      <c r="B554" s="3">
        <v>30</v>
      </c>
      <c r="C554" s="18">
        <v>2.4300000000000002</v>
      </c>
      <c r="D554" s="18">
        <v>1.2749999999999999</v>
      </c>
      <c r="E554" s="18">
        <v>-0.15019500000000008</v>
      </c>
      <c r="F554" s="18">
        <v>3.7050000000000001</v>
      </c>
      <c r="G554" s="3"/>
      <c r="H554" s="3"/>
      <c r="I554" s="3"/>
      <c r="J554" s="31">
        <v>3.4569999999999999</v>
      </c>
      <c r="K554" s="18"/>
      <c r="L554" s="18"/>
      <c r="M554" s="29">
        <v>0.63031831074692724</v>
      </c>
    </row>
    <row r="555" spans="1:13" x14ac:dyDescent="0.25">
      <c r="A555" s="6">
        <v>2002</v>
      </c>
      <c r="B555" s="3">
        <v>31</v>
      </c>
      <c r="C555" s="18">
        <v>2.5350000000000001</v>
      </c>
      <c r="D555" s="18">
        <v>1.3</v>
      </c>
      <c r="E555" s="18">
        <v>-0.19108700000000045</v>
      </c>
      <c r="F555" s="18">
        <v>3.835</v>
      </c>
      <c r="G555" s="3"/>
      <c r="H555" s="3"/>
      <c r="I555" s="3"/>
      <c r="J555" s="31">
        <v>3.4835000000000003</v>
      </c>
      <c r="K555" s="18"/>
      <c r="L555" s="18"/>
      <c r="M555" s="29">
        <v>0.62964362171011201</v>
      </c>
    </row>
    <row r="556" spans="1:13" x14ac:dyDescent="0.25">
      <c r="A556" s="6">
        <v>2002</v>
      </c>
      <c r="B556" s="3">
        <v>32</v>
      </c>
      <c r="C556" s="18">
        <v>2.5024999999999999</v>
      </c>
      <c r="D556" s="18">
        <v>1.3</v>
      </c>
      <c r="E556" s="18">
        <v>-0.13218074999999985</v>
      </c>
      <c r="F556" s="18">
        <v>3.8025000000000002</v>
      </c>
      <c r="G556" s="3"/>
      <c r="H556" s="3"/>
      <c r="I556" s="3"/>
      <c r="J556" s="31">
        <v>3.6090000000000004</v>
      </c>
      <c r="K556" s="18"/>
      <c r="L556" s="18"/>
      <c r="M556" s="29">
        <v>0.63601093938815745</v>
      </c>
    </row>
    <row r="557" spans="1:13" x14ac:dyDescent="0.25">
      <c r="A557" s="6">
        <v>2002</v>
      </c>
      <c r="B557" s="3">
        <v>33</v>
      </c>
      <c r="C557" s="18">
        <v>2.7075</v>
      </c>
      <c r="D557" s="18">
        <v>1.4</v>
      </c>
      <c r="E557" s="18">
        <v>-0.1164707500000004</v>
      </c>
      <c r="F557" s="18">
        <v>4.1074999999999999</v>
      </c>
      <c r="G557" s="3"/>
      <c r="H557" s="3"/>
      <c r="I557" s="3"/>
      <c r="J557" s="31">
        <v>3.9059999999999997</v>
      </c>
      <c r="K557" s="18"/>
      <c r="L557" s="18"/>
      <c r="M557" s="29">
        <v>0.64098455227229023</v>
      </c>
    </row>
    <row r="558" spans="1:13" x14ac:dyDescent="0.25">
      <c r="A558" s="6">
        <v>2002</v>
      </c>
      <c r="B558" s="3">
        <v>34</v>
      </c>
      <c r="C558" s="18">
        <v>2.625</v>
      </c>
      <c r="D558" s="18">
        <v>1.4</v>
      </c>
      <c r="E558" s="18">
        <v>-5.8975000000000222E-2</v>
      </c>
      <c r="F558" s="18">
        <v>4.0250000000000004</v>
      </c>
      <c r="G558" s="3"/>
      <c r="H558" s="3"/>
      <c r="I558" s="3"/>
      <c r="J558" s="31">
        <v>3.8165</v>
      </c>
      <c r="K558" s="18"/>
      <c r="L558" s="18"/>
      <c r="M558" s="29">
        <v>0.64275613832112088</v>
      </c>
    </row>
    <row r="559" spans="1:13" x14ac:dyDescent="0.25">
      <c r="A559" s="6">
        <v>2002</v>
      </c>
      <c r="B559" s="3">
        <v>35</v>
      </c>
      <c r="C559" s="18">
        <v>2.68</v>
      </c>
      <c r="D559" s="18">
        <v>1.35</v>
      </c>
      <c r="E559" s="18">
        <v>-0.14785200000000032</v>
      </c>
      <c r="F559" s="18">
        <v>4.03</v>
      </c>
      <c r="G559" s="3"/>
      <c r="H559" s="3"/>
      <c r="I559" s="3"/>
      <c r="J559" s="31">
        <v>3.7789999999999999</v>
      </c>
      <c r="K559" s="18"/>
      <c r="L559" s="18"/>
      <c r="M559" s="29">
        <v>0.64147796523189426</v>
      </c>
    </row>
    <row r="560" spans="1:13" x14ac:dyDescent="0.25">
      <c r="A560" s="6">
        <v>2002</v>
      </c>
      <c r="B560" s="3">
        <v>36</v>
      </c>
      <c r="C560" s="18">
        <v>2.8325</v>
      </c>
      <c r="D560" s="18">
        <v>1.4</v>
      </c>
      <c r="E560" s="18">
        <v>-0.19583049999999957</v>
      </c>
      <c r="F560" s="18">
        <v>4.2324999999999999</v>
      </c>
      <c r="G560" s="3"/>
      <c r="H560" s="3"/>
      <c r="I560" s="3"/>
      <c r="J560" s="31">
        <v>3.8725000000000001</v>
      </c>
      <c r="K560" s="18"/>
      <c r="L560" s="18"/>
      <c r="M560" s="29">
        <v>0.63963157221440459</v>
      </c>
    </row>
    <row r="561" spans="1:13" x14ac:dyDescent="0.25">
      <c r="A561" s="6">
        <v>2002</v>
      </c>
      <c r="B561" s="3">
        <v>37</v>
      </c>
      <c r="C561" s="18">
        <v>2.7625000000000002</v>
      </c>
      <c r="D561" s="18">
        <v>1.45</v>
      </c>
      <c r="E561" s="18">
        <v>-0.16799624999999985</v>
      </c>
      <c r="F561" s="18">
        <v>4.2125000000000004</v>
      </c>
      <c r="G561" s="3"/>
      <c r="H561" s="3"/>
      <c r="I561" s="3"/>
      <c r="J561" s="31">
        <v>4.0075000000000003</v>
      </c>
      <c r="K561" s="18"/>
      <c r="L561" s="18"/>
      <c r="M561" s="29">
        <v>0.63063631203884718</v>
      </c>
    </row>
    <row r="562" spans="1:13" x14ac:dyDescent="0.25">
      <c r="A562" s="6">
        <v>2002</v>
      </c>
      <c r="B562" s="3">
        <v>38</v>
      </c>
      <c r="C562" s="18">
        <v>2.6074999999999999</v>
      </c>
      <c r="D562" s="18">
        <v>1.35</v>
      </c>
      <c r="E562" s="18">
        <v>-0.14409749999999955</v>
      </c>
      <c r="F562" s="18">
        <v>3.9575</v>
      </c>
      <c r="G562" s="3"/>
      <c r="H562" s="3"/>
      <c r="I562" s="3"/>
      <c r="J562" s="31">
        <v>3.8540000000000005</v>
      </c>
      <c r="K562" s="18"/>
      <c r="L562" s="18"/>
      <c r="M562" s="29">
        <v>0.63572790845518123</v>
      </c>
    </row>
    <row r="563" spans="1:13" x14ac:dyDescent="0.25">
      <c r="A563" s="6">
        <v>2002</v>
      </c>
      <c r="B563" s="3">
        <v>39</v>
      </c>
      <c r="C563" s="18">
        <v>2.5874999999999999</v>
      </c>
      <c r="D563" s="18">
        <v>1.2749999999999999</v>
      </c>
      <c r="E563" s="18">
        <v>-0.21979875000000071</v>
      </c>
      <c r="F563" s="18">
        <v>3.8624999999999998</v>
      </c>
      <c r="G563" s="3"/>
      <c r="H563" s="3"/>
      <c r="I563" s="3"/>
      <c r="J563" s="31">
        <v>3.7079999999999997</v>
      </c>
      <c r="K563" s="18"/>
      <c r="L563" s="18"/>
      <c r="M563" s="29">
        <v>0.63383406224250483</v>
      </c>
    </row>
    <row r="564" spans="1:13" x14ac:dyDescent="0.25">
      <c r="A564" s="6">
        <v>2002</v>
      </c>
      <c r="B564" s="3">
        <v>40</v>
      </c>
      <c r="C564" s="18">
        <v>2.5775000000000001</v>
      </c>
      <c r="D564" s="18">
        <v>1.125</v>
      </c>
      <c r="E564" s="18">
        <v>-0.40655050000000026</v>
      </c>
      <c r="F564" s="18">
        <v>3.7025000000000001</v>
      </c>
      <c r="G564" s="3"/>
      <c r="H564" s="3"/>
      <c r="I564" s="3"/>
      <c r="J564" s="31">
        <v>3.5105000000000004</v>
      </c>
      <c r="K564" s="18"/>
      <c r="L564" s="18"/>
      <c r="M564" s="29">
        <v>0.62727386777066862</v>
      </c>
    </row>
    <row r="565" spans="1:13" x14ac:dyDescent="0.25">
      <c r="A565" s="6">
        <v>2002</v>
      </c>
      <c r="B565" s="3">
        <v>41</v>
      </c>
      <c r="C565" s="18">
        <v>2.4674999999999998</v>
      </c>
      <c r="D565" s="18">
        <v>1.25</v>
      </c>
      <c r="E565" s="18">
        <v>-0.20286399999999993</v>
      </c>
      <c r="F565" s="18">
        <v>3.7174999999999998</v>
      </c>
      <c r="G565" s="3"/>
      <c r="H565" s="3"/>
      <c r="I565" s="3"/>
      <c r="J565" s="31">
        <v>3.4335</v>
      </c>
      <c r="K565" s="18"/>
      <c r="L565" s="18"/>
      <c r="M565" s="29">
        <v>0.62940584088620344</v>
      </c>
    </row>
    <row r="566" spans="1:13" x14ac:dyDescent="0.25">
      <c r="A566" s="6">
        <v>2002</v>
      </c>
      <c r="B566" s="3">
        <v>42</v>
      </c>
      <c r="C566" s="18">
        <v>2.5425</v>
      </c>
      <c r="D566" s="18">
        <v>1.425</v>
      </c>
      <c r="E566" s="18">
        <v>-2.9564250000000403E-2</v>
      </c>
      <c r="F566" s="18">
        <v>3.9674999999999998</v>
      </c>
      <c r="G566" s="3"/>
      <c r="H566" s="3"/>
      <c r="I566" s="3"/>
      <c r="J566" s="31">
        <v>3.4550000000000001</v>
      </c>
      <c r="K566" s="18"/>
      <c r="L566" s="18"/>
      <c r="M566" s="29">
        <v>0.63609185166338023</v>
      </c>
    </row>
    <row r="567" spans="1:13" x14ac:dyDescent="0.25">
      <c r="A567" s="6">
        <v>2002</v>
      </c>
      <c r="B567" s="3">
        <v>43</v>
      </c>
      <c r="C567" s="18">
        <v>2.5024999999999999</v>
      </c>
      <c r="D567" s="18">
        <v>1.4750000000000001</v>
      </c>
      <c r="E567" s="18">
        <v>5.5331750000000124E-2</v>
      </c>
      <c r="F567" s="18">
        <v>3.9775</v>
      </c>
      <c r="G567" s="3"/>
      <c r="H567" s="3"/>
      <c r="I567" s="3"/>
      <c r="J567" s="31">
        <v>3.4350000000000001</v>
      </c>
      <c r="K567" s="18"/>
      <c r="L567" s="18"/>
      <c r="M567" s="29">
        <v>0.63803994130032549</v>
      </c>
    </row>
    <row r="568" spans="1:13" x14ac:dyDescent="0.25">
      <c r="A568" s="6">
        <v>2002</v>
      </c>
      <c r="B568" s="3">
        <v>44</v>
      </c>
      <c r="C568" s="18">
        <v>2.4750000000000001</v>
      </c>
      <c r="D568" s="18">
        <v>1.4750000000000001</v>
      </c>
      <c r="E568" s="18">
        <v>9.4939999999999802E-2</v>
      </c>
      <c r="F568" s="18">
        <v>3.95</v>
      </c>
      <c r="G568" s="3"/>
      <c r="H568" s="3"/>
      <c r="I568" s="3"/>
      <c r="J568" s="31">
        <v>3.4424999999999999</v>
      </c>
      <c r="K568" s="18"/>
      <c r="L568" s="18"/>
      <c r="M568" s="29">
        <v>0.6420133538777606</v>
      </c>
    </row>
    <row r="569" spans="1:13" x14ac:dyDescent="0.25">
      <c r="A569" s="6">
        <v>2002</v>
      </c>
      <c r="B569" s="3">
        <v>45</v>
      </c>
      <c r="C569" s="18">
        <v>2.3574999999999999</v>
      </c>
      <c r="D569" s="18">
        <v>1.4750000000000001</v>
      </c>
      <c r="E569" s="18">
        <v>0.14442700000000031</v>
      </c>
      <c r="F569" s="18">
        <v>3.8325</v>
      </c>
      <c r="G569" s="3"/>
      <c r="H569" s="3"/>
      <c r="I569" s="3"/>
      <c r="J569" s="31">
        <v>3.4219999999999997</v>
      </c>
      <c r="K569" s="18"/>
      <c r="L569" s="18"/>
      <c r="M569" s="29">
        <v>0.6392227051904884</v>
      </c>
    </row>
    <row r="570" spans="1:13" x14ac:dyDescent="0.25">
      <c r="A570" s="6">
        <v>2002</v>
      </c>
      <c r="B570" s="3">
        <v>46</v>
      </c>
      <c r="C570" s="18">
        <v>2.42</v>
      </c>
      <c r="D570" s="18">
        <v>1.4750000000000001</v>
      </c>
      <c r="E570" s="18">
        <v>6.8254000000000481E-2</v>
      </c>
      <c r="F570" s="18">
        <v>3.895</v>
      </c>
      <c r="G570" s="3"/>
      <c r="H570" s="3"/>
      <c r="I570" s="3"/>
      <c r="J570" s="31">
        <v>3.4135</v>
      </c>
      <c r="K570" s="18"/>
      <c r="L570" s="18"/>
      <c r="M570" s="29">
        <v>0.63239107063808264</v>
      </c>
    </row>
    <row r="571" spans="1:13" x14ac:dyDescent="0.25">
      <c r="A571" s="6">
        <v>2002</v>
      </c>
      <c r="B571" s="3">
        <v>47</v>
      </c>
      <c r="C571" s="18">
        <v>2.4775</v>
      </c>
      <c r="D571" s="18">
        <v>1.4750000000000001</v>
      </c>
      <c r="E571" s="18">
        <v>3.7554500000000157E-2</v>
      </c>
      <c r="F571" s="18">
        <v>3.9525000000000001</v>
      </c>
      <c r="G571" s="3"/>
      <c r="H571" s="3"/>
      <c r="I571" s="3"/>
      <c r="J571" s="31">
        <v>3.4189999999999996</v>
      </c>
      <c r="K571" s="18"/>
      <c r="L571" s="18"/>
      <c r="M571" s="29">
        <v>0.63283128717883808</v>
      </c>
    </row>
    <row r="572" spans="1:13" x14ac:dyDescent="0.25">
      <c r="A572" s="6">
        <v>2002</v>
      </c>
      <c r="B572" s="3">
        <v>48</v>
      </c>
      <c r="C572" s="18">
        <v>2.415</v>
      </c>
      <c r="D572" s="18">
        <v>1.4750000000000001</v>
      </c>
      <c r="E572" s="18">
        <v>0.10955900000000041</v>
      </c>
      <c r="F572" s="18">
        <v>3.89</v>
      </c>
      <c r="G572" s="3"/>
      <c r="H572" s="3"/>
      <c r="I572" s="3"/>
      <c r="J572" s="31">
        <v>3.4079999999999999</v>
      </c>
      <c r="K572" s="18"/>
      <c r="L572" s="18"/>
      <c r="M572" s="29">
        <v>0.63881436054682517</v>
      </c>
    </row>
    <row r="573" spans="1:13" x14ac:dyDescent="0.25">
      <c r="A573" s="6">
        <v>2002</v>
      </c>
      <c r="B573" s="3">
        <v>49</v>
      </c>
      <c r="C573" s="18">
        <v>2.3725000000000001</v>
      </c>
      <c r="D573" s="18">
        <v>1.4750000000000001</v>
      </c>
      <c r="E573" s="18">
        <v>0.13287674999999988</v>
      </c>
      <c r="F573" s="18">
        <v>3.8475000000000001</v>
      </c>
      <c r="G573" s="3"/>
      <c r="H573" s="3"/>
      <c r="I573" s="3"/>
      <c r="J573" s="31">
        <v>3.3964999999999996</v>
      </c>
      <c r="K573" s="18"/>
      <c r="L573" s="18"/>
      <c r="M573" s="29">
        <v>0.63869195886823782</v>
      </c>
    </row>
    <row r="574" spans="1:13" x14ac:dyDescent="0.25">
      <c r="A574" s="6">
        <v>2002</v>
      </c>
      <c r="B574" s="3">
        <v>50</v>
      </c>
      <c r="C574" s="18">
        <v>2.4</v>
      </c>
      <c r="D574" s="18">
        <v>1.4750000000000001</v>
      </c>
      <c r="E574" s="18">
        <v>0.13052000000000019</v>
      </c>
      <c r="F574" s="18">
        <v>3.875</v>
      </c>
      <c r="G574" s="3"/>
      <c r="H574" s="3"/>
      <c r="I574" s="3"/>
      <c r="J574" s="31">
        <v>3.3905000000000003</v>
      </c>
      <c r="K574" s="18"/>
      <c r="L574" s="18"/>
      <c r="M574" s="29">
        <v>0.64094346878605302</v>
      </c>
    </row>
    <row r="575" spans="1:13" x14ac:dyDescent="0.25">
      <c r="A575" s="6">
        <v>2002</v>
      </c>
      <c r="B575" s="3">
        <v>51</v>
      </c>
      <c r="C575" s="18">
        <v>2.3925000000000001</v>
      </c>
      <c r="D575" s="18">
        <v>1.45</v>
      </c>
      <c r="E575" s="18">
        <v>0.12838299999999947</v>
      </c>
      <c r="F575" s="18">
        <v>3.8424999999999998</v>
      </c>
      <c r="G575" s="3"/>
      <c r="H575" s="3"/>
      <c r="I575" s="3"/>
      <c r="J575" s="31">
        <v>3.4049999999999998</v>
      </c>
      <c r="K575" s="18"/>
      <c r="L575" s="18"/>
      <c r="M575" s="29">
        <v>0.64416387528987373</v>
      </c>
    </row>
    <row r="576" spans="1:13" x14ac:dyDescent="0.25">
      <c r="A576" s="6">
        <v>2002</v>
      </c>
      <c r="B576" s="3">
        <v>52</v>
      </c>
      <c r="C576" s="18">
        <v>2.3975</v>
      </c>
      <c r="D576" s="18">
        <v>1.5</v>
      </c>
      <c r="E576" s="18">
        <v>0.13726100000000008</v>
      </c>
      <c r="F576" s="18">
        <v>3.8975</v>
      </c>
      <c r="G576" s="3"/>
      <c r="H576" s="3"/>
      <c r="I576" s="3"/>
      <c r="J576" s="31">
        <v>3.42</v>
      </c>
      <c r="K576" s="18"/>
      <c r="L576" s="18"/>
      <c r="M576" s="29">
        <v>0.6375924509053813</v>
      </c>
    </row>
    <row r="577" spans="1:13" x14ac:dyDescent="0.25">
      <c r="A577" s="6">
        <v>2003</v>
      </c>
      <c r="B577" s="3">
        <v>1</v>
      </c>
      <c r="C577" s="18">
        <v>2.36</v>
      </c>
      <c r="D577" s="18">
        <v>1.5</v>
      </c>
      <c r="E577" s="18">
        <v>0.20519499999999935</v>
      </c>
      <c r="F577" s="18">
        <v>3.86</v>
      </c>
      <c r="G577" s="3"/>
      <c r="H577" s="3"/>
      <c r="I577" s="3"/>
      <c r="J577" s="31">
        <v>3.41</v>
      </c>
      <c r="K577" s="18"/>
      <c r="L577" s="18"/>
      <c r="M577" s="29">
        <v>0.63836578359399931</v>
      </c>
    </row>
    <row r="578" spans="1:13" ht="13" thickBot="1" x14ac:dyDescent="0.3">
      <c r="A578" s="6">
        <v>2003</v>
      </c>
      <c r="B578" s="4">
        <v>2</v>
      </c>
      <c r="C578" s="19">
        <v>2.3475000000000001</v>
      </c>
      <c r="D578" s="19">
        <v>1.4750000000000001</v>
      </c>
      <c r="E578" s="19">
        <v>0.19545449999999986</v>
      </c>
      <c r="F578" s="19">
        <v>3.8224999999999998</v>
      </c>
      <c r="G578" s="4"/>
      <c r="H578" s="4"/>
      <c r="I578" s="4"/>
      <c r="J578" s="31">
        <v>3.4340000000000002</v>
      </c>
      <c r="K578" s="19"/>
      <c r="L578" s="19"/>
      <c r="M578" s="30">
        <v>0.64516129032258063</v>
      </c>
    </row>
    <row r="579" spans="1:13" x14ac:dyDescent="0.25">
      <c r="A579" s="6">
        <v>2003</v>
      </c>
      <c r="B579" s="3">
        <v>3</v>
      </c>
      <c r="C579" s="18">
        <v>2.3250000000000002</v>
      </c>
      <c r="D579" s="18">
        <v>1.45</v>
      </c>
      <c r="E579" s="18">
        <v>0.16465750000000057</v>
      </c>
      <c r="F579" s="18">
        <v>3.7749999999999999</v>
      </c>
      <c r="G579" s="3"/>
      <c r="H579" s="3"/>
      <c r="I579" s="7"/>
      <c r="J579" s="17">
        <v>3.3920000000000003</v>
      </c>
      <c r="K579" s="17"/>
      <c r="L579" s="17"/>
      <c r="M579" s="28">
        <v>0.65129607919760324</v>
      </c>
    </row>
    <row r="580" spans="1:13" x14ac:dyDescent="0.25">
      <c r="A580" s="6">
        <v>2003</v>
      </c>
      <c r="B580" s="3">
        <v>4</v>
      </c>
      <c r="C580" s="18">
        <v>2.355</v>
      </c>
      <c r="D580" s="18">
        <v>1.425</v>
      </c>
      <c r="E580" s="18">
        <v>0.17566274999999987</v>
      </c>
      <c r="F580" s="18">
        <v>3.78</v>
      </c>
      <c r="G580" s="3"/>
      <c r="H580" s="3"/>
      <c r="I580" s="3"/>
      <c r="J580" s="18">
        <v>3.399</v>
      </c>
      <c r="K580" s="18"/>
      <c r="L580" s="18"/>
      <c r="M580" s="29">
        <v>0.65698705735497009</v>
      </c>
    </row>
    <row r="581" spans="1:13" x14ac:dyDescent="0.25">
      <c r="A581" s="6">
        <v>2003</v>
      </c>
      <c r="B581" s="3">
        <v>5</v>
      </c>
      <c r="C581" s="18">
        <v>2.3824999999999998</v>
      </c>
      <c r="D581" s="18">
        <v>1.425</v>
      </c>
      <c r="E581" s="18">
        <v>0.1785830000000006</v>
      </c>
      <c r="F581" s="18">
        <v>3.8075000000000001</v>
      </c>
      <c r="G581" s="3"/>
      <c r="H581" s="3"/>
      <c r="I581" s="3"/>
      <c r="J581" s="18">
        <v>3.4195000000000002</v>
      </c>
      <c r="K581" s="18"/>
      <c r="L581" s="18"/>
      <c r="M581" s="29">
        <v>0.65402223675604976</v>
      </c>
    </row>
    <row r="582" spans="1:13" x14ac:dyDescent="0.25">
      <c r="A582" s="6">
        <v>2003</v>
      </c>
      <c r="B582" s="3">
        <v>6</v>
      </c>
      <c r="C582" s="18">
        <v>2.3975</v>
      </c>
      <c r="D582" s="18">
        <v>1.425</v>
      </c>
      <c r="E582" s="18">
        <v>0.25373550000000034</v>
      </c>
      <c r="F582" s="18">
        <v>3.8224999999999998</v>
      </c>
      <c r="G582" s="3"/>
      <c r="H582" s="3"/>
      <c r="I582" s="3"/>
      <c r="J582" s="18">
        <v>3.4435000000000002</v>
      </c>
      <c r="K582" s="18"/>
      <c r="L582" s="18"/>
      <c r="M582" s="29">
        <v>0.65741897311156405</v>
      </c>
    </row>
    <row r="583" spans="1:13" x14ac:dyDescent="0.25">
      <c r="A583" s="6">
        <v>2003</v>
      </c>
      <c r="B583" s="3">
        <v>7</v>
      </c>
      <c r="C583" s="18">
        <v>2.4024999999999999</v>
      </c>
      <c r="D583" s="18">
        <v>1.425</v>
      </c>
      <c r="E583" s="18">
        <v>0.21383924999999993</v>
      </c>
      <c r="F583" s="18">
        <v>3.8275000000000001</v>
      </c>
      <c r="G583" s="3"/>
      <c r="H583" s="3"/>
      <c r="I583" s="3"/>
      <c r="J583" s="18">
        <v>3.4509999999999996</v>
      </c>
      <c r="K583" s="18"/>
      <c r="L583" s="18"/>
      <c r="M583" s="29">
        <v>0.65841453779299453</v>
      </c>
    </row>
    <row r="584" spans="1:13" x14ac:dyDescent="0.25">
      <c r="A584" s="6">
        <v>2003</v>
      </c>
      <c r="B584" s="3">
        <v>8</v>
      </c>
      <c r="C584" s="18">
        <v>2.3174999999999999</v>
      </c>
      <c r="D584" s="18">
        <v>1.425</v>
      </c>
      <c r="E584" s="18">
        <v>0.2061200000000003</v>
      </c>
      <c r="F584" s="18">
        <v>3.7425000000000002</v>
      </c>
      <c r="G584" s="3"/>
      <c r="H584" s="3"/>
      <c r="I584" s="3"/>
      <c r="J584" s="18">
        <v>3.4144999999999994</v>
      </c>
      <c r="K584" s="18"/>
      <c r="L584" s="18"/>
      <c r="M584" s="29">
        <v>0.66427527567423938</v>
      </c>
    </row>
    <row r="585" spans="1:13" x14ac:dyDescent="0.25">
      <c r="A585" s="6">
        <v>2003</v>
      </c>
      <c r="B585" s="3">
        <v>9</v>
      </c>
      <c r="C585" s="18">
        <v>2.3325</v>
      </c>
      <c r="D585" s="18">
        <v>1.35</v>
      </c>
      <c r="E585" s="18">
        <v>0.17165200000000036</v>
      </c>
      <c r="F585" s="18">
        <v>3.6825000000000001</v>
      </c>
      <c r="G585" s="3"/>
      <c r="H585" s="3"/>
      <c r="I585" s="3"/>
      <c r="J585" s="18">
        <v>3.3810000000000002</v>
      </c>
      <c r="K585" s="18"/>
      <c r="L585" s="18"/>
      <c r="M585" s="29">
        <v>0.67244973438235489</v>
      </c>
    </row>
    <row r="586" spans="1:13" x14ac:dyDescent="0.25">
      <c r="A586" s="6">
        <v>2003</v>
      </c>
      <c r="B586" s="3">
        <v>10</v>
      </c>
      <c r="C586" s="18">
        <v>2.4</v>
      </c>
      <c r="D586" s="18">
        <v>1.325</v>
      </c>
      <c r="E586" s="18">
        <v>0.16402950000000027</v>
      </c>
      <c r="F586" s="18">
        <v>3.7250000000000001</v>
      </c>
      <c r="G586" s="3"/>
      <c r="H586" s="3"/>
      <c r="I586" s="3"/>
      <c r="J586" s="18">
        <v>3.3929999999999998</v>
      </c>
      <c r="K586" s="18"/>
      <c r="L586" s="18"/>
      <c r="M586" s="29">
        <v>0.68203519301595961</v>
      </c>
    </row>
    <row r="587" spans="1:13" x14ac:dyDescent="0.25">
      <c r="A587" s="6">
        <v>2003</v>
      </c>
      <c r="B587" s="3">
        <v>11</v>
      </c>
      <c r="C587" s="18">
        <v>2.34</v>
      </c>
      <c r="D587" s="18">
        <v>1.3</v>
      </c>
      <c r="E587" s="18">
        <v>0.23458550000000056</v>
      </c>
      <c r="F587" s="18">
        <v>3.64</v>
      </c>
      <c r="G587" s="3"/>
      <c r="H587" s="3"/>
      <c r="I587" s="3"/>
      <c r="J587" s="18">
        <v>3.286</v>
      </c>
      <c r="K587" s="18"/>
      <c r="L587" s="18"/>
      <c r="M587" s="29">
        <v>0.67467278369990558</v>
      </c>
    </row>
    <row r="588" spans="1:13" x14ac:dyDescent="0.25">
      <c r="A588" s="6">
        <v>2003</v>
      </c>
      <c r="B588" s="3">
        <v>12</v>
      </c>
      <c r="C588" s="18">
        <v>2.3149999999999999</v>
      </c>
      <c r="D588" s="18">
        <v>1.3</v>
      </c>
      <c r="E588" s="18">
        <v>0.17215899999999973</v>
      </c>
      <c r="F588" s="18">
        <v>3.6150000000000002</v>
      </c>
      <c r="G588" s="3"/>
      <c r="H588" s="3"/>
      <c r="I588" s="3"/>
      <c r="J588" s="18">
        <v>3.2450000000000001</v>
      </c>
      <c r="K588" s="18"/>
      <c r="L588" s="18"/>
      <c r="M588" s="29">
        <v>0.67082578654323477</v>
      </c>
    </row>
    <row r="589" spans="1:13" x14ac:dyDescent="0.25">
      <c r="A589" s="6">
        <v>2003</v>
      </c>
      <c r="B589" s="3">
        <v>13</v>
      </c>
      <c r="C589" s="18">
        <v>2.2774999999999999</v>
      </c>
      <c r="D589" s="18">
        <v>1.3</v>
      </c>
      <c r="E589" s="18">
        <v>0.21954699999999994</v>
      </c>
      <c r="F589" s="18">
        <v>3.5775000000000001</v>
      </c>
      <c r="G589" s="3"/>
      <c r="H589" s="3"/>
      <c r="I589" s="3"/>
      <c r="J589" s="18">
        <v>3.2149999999999999</v>
      </c>
      <c r="K589" s="18"/>
      <c r="L589" s="18"/>
      <c r="M589" s="29">
        <v>0.68129172911840852</v>
      </c>
    </row>
    <row r="590" spans="1:13" x14ac:dyDescent="0.25">
      <c r="A590" s="6">
        <v>2003</v>
      </c>
      <c r="B590" s="3">
        <v>14</v>
      </c>
      <c r="C590" s="18">
        <v>2.39</v>
      </c>
      <c r="D590" s="18">
        <v>1.3</v>
      </c>
      <c r="E590" s="18">
        <v>0.21758799999999967</v>
      </c>
      <c r="F590" s="18">
        <v>3.69</v>
      </c>
      <c r="G590" s="3"/>
      <c r="H590" s="3"/>
      <c r="I590" s="3"/>
      <c r="J590" s="18">
        <v>3.3075000000000001</v>
      </c>
      <c r="K590" s="18"/>
      <c r="L590" s="18"/>
      <c r="M590" s="29">
        <v>0.6793939805693322</v>
      </c>
    </row>
    <row r="591" spans="1:13" x14ac:dyDescent="0.25">
      <c r="A591" s="6">
        <v>2003</v>
      </c>
      <c r="B591" s="3">
        <v>15</v>
      </c>
      <c r="C591" s="18">
        <v>2.3925000000000001</v>
      </c>
      <c r="D591" s="18">
        <v>1.3</v>
      </c>
      <c r="E591" s="18">
        <v>0.18611299999999975</v>
      </c>
      <c r="F591" s="18">
        <v>3.6924999999999999</v>
      </c>
      <c r="G591" s="3"/>
      <c r="H591" s="3"/>
      <c r="I591" s="3"/>
      <c r="J591" s="18">
        <v>3.3174999999999999</v>
      </c>
      <c r="K591" s="18"/>
      <c r="L591" s="18"/>
      <c r="M591" s="29">
        <v>0.6888950124001102</v>
      </c>
    </row>
    <row r="592" spans="1:13" x14ac:dyDescent="0.25">
      <c r="A592" s="6">
        <v>2003</v>
      </c>
      <c r="B592" s="3">
        <v>16</v>
      </c>
      <c r="C592" s="18">
        <v>2.4075000000000002</v>
      </c>
      <c r="D592" s="18">
        <v>1.3</v>
      </c>
      <c r="E592" s="18">
        <v>0.24315249999999988</v>
      </c>
      <c r="F592" s="18">
        <v>3.7075</v>
      </c>
      <c r="G592" s="3"/>
      <c r="H592" s="3"/>
      <c r="I592" s="3"/>
      <c r="J592" s="18">
        <v>3.2837499999999999</v>
      </c>
      <c r="K592" s="18"/>
      <c r="L592" s="18"/>
      <c r="M592" s="29">
        <v>0.6898454746136865</v>
      </c>
    </row>
    <row r="593" spans="1:13" x14ac:dyDescent="0.25">
      <c r="A593" s="6">
        <v>2003</v>
      </c>
      <c r="B593" s="3">
        <v>17</v>
      </c>
      <c r="C593" s="18">
        <v>2.3475000000000001</v>
      </c>
      <c r="D593" s="18">
        <v>1.25</v>
      </c>
      <c r="E593" s="18">
        <v>0.16039599999999998</v>
      </c>
      <c r="F593" s="18">
        <v>3.5975000000000001</v>
      </c>
      <c r="G593" s="3"/>
      <c r="H593" s="3"/>
      <c r="I593" s="3"/>
      <c r="J593" s="18">
        <v>3.2315000000000005</v>
      </c>
      <c r="K593" s="18"/>
      <c r="L593" s="18"/>
      <c r="M593" s="29">
        <v>0.68813652628681532</v>
      </c>
    </row>
    <row r="594" spans="1:13" x14ac:dyDescent="0.25">
      <c r="A594" s="6">
        <v>2003</v>
      </c>
      <c r="B594" s="3">
        <v>18</v>
      </c>
      <c r="C594" s="18">
        <v>2.3250000000000002</v>
      </c>
      <c r="D594" s="18">
        <v>1.2250000000000001</v>
      </c>
      <c r="E594" s="18">
        <v>0.21766525000000003</v>
      </c>
      <c r="F594" s="18">
        <v>3.55</v>
      </c>
      <c r="G594" s="3"/>
      <c r="H594" s="3"/>
      <c r="I594" s="3"/>
      <c r="J594" s="18">
        <v>3.1719999999999997</v>
      </c>
      <c r="K594" s="18"/>
      <c r="L594" s="18"/>
      <c r="M594" s="29">
        <v>0.70308654995429942</v>
      </c>
    </row>
    <row r="595" spans="1:13" x14ac:dyDescent="0.25">
      <c r="A595" s="6">
        <v>2003</v>
      </c>
      <c r="B595" s="3">
        <v>19</v>
      </c>
      <c r="C595" s="18">
        <v>2.52</v>
      </c>
      <c r="D595" s="18">
        <v>1.1499999999999999</v>
      </c>
      <c r="E595" s="18">
        <v>0.15484375</v>
      </c>
      <c r="F595" s="18">
        <v>3.67</v>
      </c>
      <c r="G595" s="3"/>
      <c r="H595" s="3"/>
      <c r="I595" s="3"/>
      <c r="J595" s="18">
        <v>3.1829999999999998</v>
      </c>
      <c r="K595" s="18"/>
      <c r="L595" s="18"/>
      <c r="M595" s="29">
        <v>0.7180297264306742</v>
      </c>
    </row>
    <row r="596" spans="1:13" x14ac:dyDescent="0.25">
      <c r="A596" s="6">
        <v>2003</v>
      </c>
      <c r="B596" s="3">
        <v>20</v>
      </c>
      <c r="C596" s="18">
        <v>2.5425</v>
      </c>
      <c r="D596" s="18">
        <v>1.1499999999999999</v>
      </c>
      <c r="E596" s="18">
        <v>0.19432099999999997</v>
      </c>
      <c r="F596" s="18">
        <v>3.6924999999999999</v>
      </c>
      <c r="G596" s="3"/>
      <c r="H596" s="3"/>
      <c r="I596" s="3"/>
      <c r="J596" s="18">
        <v>3.24</v>
      </c>
      <c r="K596" s="18"/>
      <c r="L596" s="18"/>
      <c r="M596" s="29">
        <v>0.73168947098851245</v>
      </c>
    </row>
    <row r="597" spans="1:13" x14ac:dyDescent="0.25">
      <c r="A597" s="6">
        <v>2003</v>
      </c>
      <c r="B597" s="3">
        <v>21</v>
      </c>
      <c r="C597" s="18">
        <v>2.4375</v>
      </c>
      <c r="D597" s="18">
        <v>1.075</v>
      </c>
      <c r="E597" s="18">
        <v>0.25482499999999941</v>
      </c>
      <c r="F597" s="18">
        <v>3.5125000000000002</v>
      </c>
      <c r="G597" s="3"/>
      <c r="H597" s="3"/>
      <c r="I597" s="3"/>
      <c r="J597" s="18">
        <v>3.2105000000000006</v>
      </c>
      <c r="K597" s="18"/>
      <c r="L597" s="18"/>
      <c r="M597" s="29">
        <v>0.72595281306715065</v>
      </c>
    </row>
    <row r="598" spans="1:13" x14ac:dyDescent="0.25">
      <c r="A598" s="6">
        <v>2003</v>
      </c>
      <c r="B598" s="3">
        <v>22</v>
      </c>
      <c r="C598" s="18">
        <v>2.4424999999999999</v>
      </c>
      <c r="D598" s="18">
        <v>1.1000000000000001</v>
      </c>
      <c r="E598" s="18">
        <v>0.28747824999999994</v>
      </c>
      <c r="F598" s="18">
        <v>3.5425</v>
      </c>
      <c r="G598" s="3"/>
      <c r="H598" s="3"/>
      <c r="I598" s="3"/>
      <c r="J598" s="18">
        <v>3.2685000000000004</v>
      </c>
      <c r="K598" s="18"/>
      <c r="L598" s="18"/>
      <c r="M598" s="29">
        <v>0.7295010213014298</v>
      </c>
    </row>
    <row r="599" spans="1:13" x14ac:dyDescent="0.25">
      <c r="A599" s="6">
        <v>2003</v>
      </c>
      <c r="B599" s="3">
        <v>23</v>
      </c>
      <c r="C599" s="18">
        <v>2.3875000000000002</v>
      </c>
      <c r="D599" s="18">
        <v>1.1000000000000001</v>
      </c>
      <c r="E599" s="18">
        <v>0.22804199999999986</v>
      </c>
      <c r="F599" s="18">
        <v>3.4874999999999998</v>
      </c>
      <c r="G599" s="3"/>
      <c r="H599" s="3"/>
      <c r="I599" s="3"/>
      <c r="J599" s="18">
        <v>3.2389999999999999</v>
      </c>
      <c r="K599" s="18"/>
      <c r="L599" s="18"/>
      <c r="M599" s="29">
        <v>0.73855243722304276</v>
      </c>
    </row>
    <row r="600" spans="1:13" x14ac:dyDescent="0.25">
      <c r="A600" s="6">
        <v>2003</v>
      </c>
      <c r="B600" s="3">
        <v>24</v>
      </c>
      <c r="C600" s="18">
        <v>2.4175</v>
      </c>
      <c r="D600" s="18">
        <v>1.1000000000000001</v>
      </c>
      <c r="E600" s="18">
        <v>0.34840224999999991</v>
      </c>
      <c r="F600" s="18">
        <v>3.5175000000000001</v>
      </c>
      <c r="G600" s="3"/>
      <c r="H600" s="3"/>
      <c r="I600" s="3"/>
      <c r="J600" s="18">
        <v>3.2635000000000005</v>
      </c>
      <c r="K600" s="18"/>
      <c r="L600" s="18"/>
      <c r="M600" s="29">
        <v>0.7484469725319961</v>
      </c>
    </row>
    <row r="601" spans="1:13" x14ac:dyDescent="0.25">
      <c r="A601" s="6">
        <v>2003</v>
      </c>
      <c r="B601" s="3">
        <v>25</v>
      </c>
      <c r="C601" s="18">
        <v>2.4275000000000002</v>
      </c>
      <c r="D601" s="18">
        <v>1.1000000000000001</v>
      </c>
      <c r="E601" s="18">
        <v>0.41734974999999963</v>
      </c>
      <c r="F601" s="18">
        <v>3.5274999999999999</v>
      </c>
      <c r="G601" s="3"/>
      <c r="H601" s="3"/>
      <c r="I601" s="3"/>
      <c r="J601" s="18">
        <v>3.2555000000000001</v>
      </c>
      <c r="K601" s="18"/>
      <c r="L601" s="18"/>
      <c r="M601" s="29">
        <v>0.73572689817539727</v>
      </c>
    </row>
    <row r="602" spans="1:13" x14ac:dyDescent="0.25">
      <c r="A602" s="6">
        <v>2003</v>
      </c>
      <c r="B602" s="3">
        <v>26</v>
      </c>
      <c r="C602" s="18">
        <v>2.2974999999999999</v>
      </c>
      <c r="D602" s="18">
        <v>1.1499999999999999</v>
      </c>
      <c r="E602" s="18">
        <v>0.37296675000000024</v>
      </c>
      <c r="F602" s="18">
        <v>3.4474999999999998</v>
      </c>
      <c r="G602" s="3"/>
      <c r="H602" s="3"/>
      <c r="I602" s="3"/>
      <c r="J602" s="18">
        <v>3.18</v>
      </c>
      <c r="K602" s="18"/>
      <c r="L602" s="18"/>
      <c r="M602" s="29">
        <v>0.74134479946623177</v>
      </c>
    </row>
    <row r="603" spans="1:13" x14ac:dyDescent="0.25">
      <c r="A603" s="6">
        <v>2003</v>
      </c>
      <c r="B603" s="3">
        <v>27</v>
      </c>
      <c r="C603" s="18">
        <v>2.2225000000000001</v>
      </c>
      <c r="D603" s="18">
        <v>1.175</v>
      </c>
      <c r="E603" s="18">
        <v>0.3275159999999997</v>
      </c>
      <c r="F603" s="18">
        <v>3.3975</v>
      </c>
      <c r="G603" s="3"/>
      <c r="H603" s="3"/>
      <c r="I603" s="3"/>
      <c r="J603" s="18">
        <v>3.085</v>
      </c>
      <c r="K603" s="18"/>
      <c r="L603" s="18"/>
      <c r="M603" s="29">
        <v>0.74576776791707067</v>
      </c>
    </row>
    <row r="604" spans="1:13" x14ac:dyDescent="0.25">
      <c r="A604" s="6">
        <v>2003</v>
      </c>
      <c r="B604" s="3">
        <v>28</v>
      </c>
      <c r="C604" s="18">
        <v>2.1324999999999998</v>
      </c>
      <c r="D604" s="18">
        <v>1.175</v>
      </c>
      <c r="E604" s="18">
        <v>0.41282200000000024</v>
      </c>
      <c r="F604" s="18">
        <v>3.3075000000000001</v>
      </c>
      <c r="G604" s="3"/>
      <c r="H604" s="3"/>
      <c r="I604" s="3"/>
      <c r="J604" s="18">
        <v>3.0454999999999997</v>
      </c>
      <c r="K604" s="18"/>
      <c r="L604" s="18"/>
      <c r="M604" s="29">
        <v>0.72669137417338847</v>
      </c>
    </row>
    <row r="605" spans="1:13" x14ac:dyDescent="0.25">
      <c r="A605" s="6">
        <v>2003</v>
      </c>
      <c r="B605" s="3">
        <v>29</v>
      </c>
      <c r="C605" s="18">
        <v>2.06</v>
      </c>
      <c r="D605" s="18">
        <v>1.175</v>
      </c>
      <c r="E605" s="18">
        <v>0.38044300000000009</v>
      </c>
      <c r="F605" s="18">
        <v>3.2349999999999999</v>
      </c>
      <c r="G605" s="3"/>
      <c r="H605" s="3"/>
      <c r="I605" s="3"/>
      <c r="J605" s="18">
        <v>2.9979999999999998</v>
      </c>
      <c r="K605" s="18"/>
      <c r="L605" s="18"/>
      <c r="M605" s="29">
        <v>0.70851636672807139</v>
      </c>
    </row>
    <row r="606" spans="1:13" x14ac:dyDescent="0.25">
      <c r="A606" s="6">
        <v>2003</v>
      </c>
      <c r="B606" s="3">
        <v>30</v>
      </c>
      <c r="C606" s="18">
        <v>2.0649999999999999</v>
      </c>
      <c r="D606" s="18">
        <v>1.2</v>
      </c>
      <c r="E606" s="18">
        <v>0.38410375000000041</v>
      </c>
      <c r="F606" s="18">
        <v>3.2650000000000001</v>
      </c>
      <c r="G606" s="3"/>
      <c r="H606" s="3"/>
      <c r="I606" s="3"/>
      <c r="J606" s="18">
        <v>3</v>
      </c>
      <c r="K606" s="18"/>
      <c r="L606" s="18"/>
      <c r="M606" s="29">
        <v>0.72400810889081957</v>
      </c>
    </row>
    <row r="607" spans="1:13" x14ac:dyDescent="0.25">
      <c r="A607" s="6">
        <v>2003</v>
      </c>
      <c r="B607" s="3">
        <v>31</v>
      </c>
      <c r="C607" s="18">
        <v>2.0674999999999999</v>
      </c>
      <c r="D607" s="18">
        <v>1.2</v>
      </c>
      <c r="E607" s="18">
        <v>0.32582774999999975</v>
      </c>
      <c r="F607" s="18">
        <v>3.2675000000000001</v>
      </c>
      <c r="G607" s="3"/>
      <c r="H607" s="3"/>
      <c r="I607" s="3"/>
      <c r="J607" s="18">
        <v>3.0155000000000003</v>
      </c>
      <c r="K607" s="18"/>
      <c r="L607" s="18"/>
      <c r="M607" s="29">
        <v>0.71612718418791177</v>
      </c>
    </row>
    <row r="608" spans="1:13" x14ac:dyDescent="0.25">
      <c r="A608" s="6">
        <v>2003</v>
      </c>
      <c r="B608" s="3">
        <v>32</v>
      </c>
      <c r="C608" s="18">
        <v>2.1274999999999999</v>
      </c>
      <c r="D608" s="18">
        <v>1.2</v>
      </c>
      <c r="E608" s="18">
        <v>0.17071024999999995</v>
      </c>
      <c r="F608" s="18">
        <v>3.3275000000000001</v>
      </c>
      <c r="G608" s="3"/>
      <c r="H608" s="3"/>
      <c r="I608" s="3"/>
      <c r="J608" s="18">
        <v>3.0649999999999999</v>
      </c>
      <c r="K608" s="18"/>
      <c r="L608" s="18"/>
      <c r="M608" s="29">
        <v>0.72280448138778464</v>
      </c>
    </row>
    <row r="609" spans="1:13" x14ac:dyDescent="0.25">
      <c r="A609" s="6">
        <v>2003</v>
      </c>
      <c r="B609" s="3">
        <v>33</v>
      </c>
      <c r="C609" s="18">
        <v>2.2025000000000001</v>
      </c>
      <c r="D609" s="18">
        <v>1.2</v>
      </c>
      <c r="E609" s="18">
        <v>0.22434724999999966</v>
      </c>
      <c r="F609" s="18">
        <v>3.4024999999999999</v>
      </c>
      <c r="G609" s="3"/>
      <c r="H609" s="3"/>
      <c r="I609" s="3"/>
      <c r="J609" s="18">
        <v>3.1480000000000001</v>
      </c>
      <c r="K609" s="18"/>
      <c r="L609" s="18"/>
      <c r="M609" s="29">
        <v>0.7158708568974157</v>
      </c>
    </row>
    <row r="610" spans="1:13" x14ac:dyDescent="0.25">
      <c r="A610" s="6">
        <v>2003</v>
      </c>
      <c r="B610" s="3">
        <v>34</v>
      </c>
      <c r="C610" s="18">
        <v>2.3525</v>
      </c>
      <c r="D610" s="18">
        <v>1.135</v>
      </c>
      <c r="E610" s="18">
        <v>0.2982269999999998</v>
      </c>
      <c r="F610" s="18">
        <v>3.4874999999999998</v>
      </c>
      <c r="G610" s="3"/>
      <c r="H610" s="3"/>
      <c r="I610" s="3"/>
      <c r="J610" s="18">
        <v>3.2244999999999999</v>
      </c>
      <c r="K610" s="18"/>
      <c r="L610" s="18"/>
      <c r="M610" s="29">
        <v>0.7092701610043266</v>
      </c>
    </row>
    <row r="611" spans="1:13" x14ac:dyDescent="0.25">
      <c r="A611" s="6">
        <v>2003</v>
      </c>
      <c r="B611" s="3">
        <v>35</v>
      </c>
      <c r="C611" s="18">
        <v>2.3525</v>
      </c>
      <c r="D611" s="18">
        <v>1.135</v>
      </c>
      <c r="E611" s="18">
        <v>0.37236000000000047</v>
      </c>
      <c r="F611" s="18">
        <v>3.4874999999999998</v>
      </c>
      <c r="G611" s="3"/>
      <c r="H611" s="3"/>
      <c r="I611" s="3"/>
      <c r="J611" s="18">
        <v>3.2524999999999999</v>
      </c>
      <c r="K611" s="18"/>
      <c r="L611" s="18"/>
      <c r="M611" s="29">
        <v>0.72092855598010241</v>
      </c>
    </row>
    <row r="612" spans="1:13" x14ac:dyDescent="0.25">
      <c r="A612" s="6">
        <v>2003</v>
      </c>
      <c r="B612" s="3">
        <v>36</v>
      </c>
      <c r="C612" s="18">
        <v>2.4300000000000002</v>
      </c>
      <c r="D612" s="18">
        <v>1.2</v>
      </c>
      <c r="E612" s="18">
        <v>0.41532800000000014</v>
      </c>
      <c r="F612" s="18">
        <v>3.63</v>
      </c>
      <c r="G612" s="3"/>
      <c r="H612" s="3"/>
      <c r="I612" s="3"/>
      <c r="J612" s="18">
        <v>3.316875</v>
      </c>
      <c r="K612" s="18"/>
      <c r="L612" s="18"/>
      <c r="M612" s="29">
        <v>0.72934140471154552</v>
      </c>
    </row>
    <row r="613" spans="1:13" x14ac:dyDescent="0.25">
      <c r="A613" s="6">
        <v>2003</v>
      </c>
      <c r="B613" s="3">
        <v>37</v>
      </c>
      <c r="C613" s="18">
        <v>2.2799999999999998</v>
      </c>
      <c r="D613" s="18">
        <v>1.2</v>
      </c>
      <c r="E613" s="18">
        <v>0.42271749999999964</v>
      </c>
      <c r="F613" s="18">
        <v>3.48</v>
      </c>
      <c r="G613" s="3"/>
      <c r="H613" s="3"/>
      <c r="I613" s="3"/>
      <c r="J613" s="18">
        <v>3.2725</v>
      </c>
      <c r="K613" s="18"/>
      <c r="L613" s="18"/>
      <c r="M613" s="29">
        <v>0.73367571533382248</v>
      </c>
    </row>
    <row r="614" spans="1:13" x14ac:dyDescent="0.25">
      <c r="A614" s="6">
        <v>2003</v>
      </c>
      <c r="B614" s="3">
        <v>38</v>
      </c>
      <c r="C614" s="18">
        <v>2.2599999999999998</v>
      </c>
      <c r="D614" s="18">
        <v>1.2</v>
      </c>
      <c r="E614" s="18">
        <v>0.41278599999999965</v>
      </c>
      <c r="F614" s="18">
        <v>3.46</v>
      </c>
      <c r="G614" s="3"/>
      <c r="H614" s="3"/>
      <c r="I614" s="3"/>
      <c r="J614" s="18">
        <v>3.1494999999999997</v>
      </c>
      <c r="K614" s="18"/>
      <c r="L614" s="18"/>
      <c r="M614" s="29">
        <v>0.74228028503562948</v>
      </c>
    </row>
    <row r="615" spans="1:13" x14ac:dyDescent="0.25">
      <c r="A615" s="6">
        <v>2003</v>
      </c>
      <c r="B615" s="3">
        <v>39</v>
      </c>
      <c r="C615" s="18">
        <v>2.2625000000000002</v>
      </c>
      <c r="D615" s="18">
        <v>1.2250000000000001</v>
      </c>
      <c r="E615" s="18">
        <v>0.43191874999999991</v>
      </c>
      <c r="F615" s="18">
        <v>3.4874999999999998</v>
      </c>
      <c r="G615" s="3"/>
      <c r="H615" s="3"/>
      <c r="I615" s="3"/>
      <c r="J615" s="18">
        <v>3.1364999999999994</v>
      </c>
      <c r="K615" s="18"/>
      <c r="L615" s="18"/>
      <c r="M615" s="29">
        <v>0.73822530636350214</v>
      </c>
    </row>
    <row r="616" spans="1:13" x14ac:dyDescent="0.25">
      <c r="A616" s="6">
        <v>2003</v>
      </c>
      <c r="B616" s="3">
        <v>40</v>
      </c>
      <c r="C616" s="18">
        <v>2.23</v>
      </c>
      <c r="D616" s="18">
        <v>1.175</v>
      </c>
      <c r="E616" s="18">
        <v>7.8969000000000289E-2</v>
      </c>
      <c r="F616" s="18">
        <v>3.4049999999999998</v>
      </c>
      <c r="G616" s="3"/>
      <c r="H616" s="3"/>
      <c r="I616" s="3"/>
      <c r="J616" s="18">
        <v>3.0594999999999999</v>
      </c>
      <c r="K616" s="18"/>
      <c r="L616" s="18"/>
      <c r="M616" s="29">
        <v>0.7452675510508272</v>
      </c>
    </row>
    <row r="617" spans="1:13" x14ac:dyDescent="0.25">
      <c r="A617" s="6">
        <v>2003</v>
      </c>
      <c r="B617" s="3">
        <v>41</v>
      </c>
      <c r="C617" s="18">
        <v>2.1625000000000001</v>
      </c>
      <c r="D617" s="18">
        <v>1.125</v>
      </c>
      <c r="E617" s="18">
        <v>-2.1215000000000206E-2</v>
      </c>
      <c r="F617" s="18">
        <v>3.2875000000000001</v>
      </c>
      <c r="G617" s="3"/>
      <c r="H617" s="3"/>
      <c r="I617" s="3"/>
      <c r="J617" s="18">
        <v>3.0085000000000002</v>
      </c>
      <c r="K617" s="18"/>
      <c r="L617" s="18"/>
      <c r="M617" s="29">
        <v>0.75728890571753127</v>
      </c>
    </row>
    <row r="618" spans="1:13" x14ac:dyDescent="0.25">
      <c r="A618" s="6">
        <v>2003</v>
      </c>
      <c r="B618" s="3">
        <v>42</v>
      </c>
      <c r="C618" s="18">
        <v>2.1425000000000001</v>
      </c>
      <c r="D618" s="18">
        <v>0.75</v>
      </c>
      <c r="E618" s="18">
        <v>-2.1215000000000206E-2</v>
      </c>
      <c r="F618" s="18">
        <v>2.8925000000000001</v>
      </c>
      <c r="G618" s="3"/>
      <c r="H618" s="3"/>
      <c r="I618" s="3"/>
      <c r="J618" s="18">
        <v>3.0204999999999997</v>
      </c>
      <c r="K618" s="18"/>
      <c r="L618" s="18"/>
      <c r="M618" s="29">
        <v>0.76149862930246726</v>
      </c>
    </row>
    <row r="619" spans="1:13" x14ac:dyDescent="0.25">
      <c r="A619" s="6">
        <v>2003</v>
      </c>
      <c r="B619" s="3">
        <v>43</v>
      </c>
      <c r="C619" s="18">
        <v>2.35</v>
      </c>
      <c r="D619" s="18">
        <v>0.7</v>
      </c>
      <c r="E619" s="18">
        <v>4.3134999999998591E-3</v>
      </c>
      <c r="F619" s="18">
        <v>3.05</v>
      </c>
      <c r="G619" s="3"/>
      <c r="H619" s="3"/>
      <c r="I619" s="3"/>
      <c r="J619" s="18">
        <v>3.056</v>
      </c>
      <c r="K619" s="18"/>
      <c r="L619" s="18"/>
      <c r="M619" s="29">
        <v>0.76516948504093663</v>
      </c>
    </row>
    <row r="620" spans="1:13" x14ac:dyDescent="0.25">
      <c r="A620" s="6">
        <v>2003</v>
      </c>
      <c r="B620" s="3">
        <v>44</v>
      </c>
      <c r="C620" s="18">
        <v>2.35</v>
      </c>
      <c r="D620" s="18">
        <v>0.7</v>
      </c>
      <c r="E620" s="18">
        <v>-4.5638999999999985E-2</v>
      </c>
      <c r="F620" s="18">
        <v>3.05</v>
      </c>
      <c r="G620" s="3"/>
      <c r="H620" s="3"/>
      <c r="I620" s="3"/>
      <c r="J620" s="18">
        <v>3.1759999999999997</v>
      </c>
      <c r="K620" s="18"/>
      <c r="L620" s="18"/>
      <c r="M620" s="29">
        <v>0.76516948504093663</v>
      </c>
    </row>
    <row r="621" spans="1:13" x14ac:dyDescent="0.25">
      <c r="A621" s="6">
        <v>2003</v>
      </c>
      <c r="B621" s="3">
        <v>45</v>
      </c>
      <c r="C621" s="18">
        <v>2.3525</v>
      </c>
      <c r="D621" s="18">
        <v>0.73499999999999999</v>
      </c>
      <c r="E621" s="18">
        <v>-3.2204000000000121E-2</v>
      </c>
      <c r="F621" s="18">
        <v>3.0874999999999999</v>
      </c>
      <c r="G621" s="3"/>
      <c r="H621" s="3"/>
      <c r="I621" s="3"/>
      <c r="J621" s="18">
        <v>3.1390000000000002</v>
      </c>
      <c r="K621" s="18"/>
      <c r="L621" s="18"/>
      <c r="M621" s="29">
        <v>0.76300930871356631</v>
      </c>
    </row>
    <row r="622" spans="1:13" x14ac:dyDescent="0.25">
      <c r="A622" s="6">
        <v>2003</v>
      </c>
      <c r="B622" s="3">
        <v>46</v>
      </c>
      <c r="C622" s="18">
        <v>2.4049999999999998</v>
      </c>
      <c r="D622" s="18">
        <v>0.68500000000000005</v>
      </c>
      <c r="E622" s="18">
        <v>-0.10453374999999943</v>
      </c>
      <c r="F622" s="18">
        <v>3.09</v>
      </c>
      <c r="G622" s="3"/>
      <c r="H622" s="3"/>
      <c r="I622" s="3"/>
      <c r="J622" s="18">
        <v>3.1375000000000002</v>
      </c>
      <c r="K622" s="18"/>
      <c r="L622" s="18"/>
      <c r="M622" s="29">
        <v>0.76698880196349128</v>
      </c>
    </row>
    <row r="623" spans="1:13" x14ac:dyDescent="0.25">
      <c r="A623" s="6">
        <v>2003</v>
      </c>
      <c r="B623" s="3">
        <v>47</v>
      </c>
      <c r="C623" s="18">
        <v>2.36</v>
      </c>
      <c r="D623" s="18">
        <v>0.68500000000000005</v>
      </c>
      <c r="E623" s="18">
        <v>-0.12168249999999992</v>
      </c>
      <c r="F623" s="18">
        <v>3.0449999999999999</v>
      </c>
      <c r="G623" s="3"/>
      <c r="H623" s="3"/>
      <c r="I623" s="3"/>
      <c r="J623" s="18">
        <v>3.109</v>
      </c>
      <c r="K623" s="18"/>
      <c r="L623" s="18"/>
      <c r="M623" s="29">
        <v>0.76692997929289053</v>
      </c>
    </row>
    <row r="624" spans="1:13" x14ac:dyDescent="0.25">
      <c r="A624" s="6">
        <v>2003</v>
      </c>
      <c r="B624" s="3">
        <v>48</v>
      </c>
      <c r="C624" s="18">
        <v>2.4874999999999998</v>
      </c>
      <c r="D624" s="18">
        <v>0.63500000000000001</v>
      </c>
      <c r="E624" s="18">
        <v>-0.16037499999999971</v>
      </c>
      <c r="F624" s="18">
        <v>3.1225000000000001</v>
      </c>
      <c r="G624" s="3"/>
      <c r="H624" s="3"/>
      <c r="I624" s="3"/>
      <c r="J624" s="18">
        <v>3.1025</v>
      </c>
      <c r="K624" s="18"/>
      <c r="L624" s="18"/>
      <c r="M624" s="29">
        <v>0.77083172743390127</v>
      </c>
    </row>
    <row r="625" spans="1:13" x14ac:dyDescent="0.25">
      <c r="A625" s="6">
        <v>2003</v>
      </c>
      <c r="B625" s="3">
        <v>49</v>
      </c>
      <c r="C625" s="18">
        <v>2.4849999999999999</v>
      </c>
      <c r="D625" s="18">
        <v>0.63500000000000001</v>
      </c>
      <c r="E625" s="18">
        <v>-0.21170225000000009</v>
      </c>
      <c r="F625" s="18">
        <v>3.12</v>
      </c>
      <c r="G625" s="3"/>
      <c r="H625" s="3"/>
      <c r="I625" s="3"/>
      <c r="J625" s="18">
        <v>3.129</v>
      </c>
      <c r="K625" s="18"/>
      <c r="L625" s="18"/>
      <c r="M625" s="29">
        <v>0.76657723265619016</v>
      </c>
    </row>
    <row r="626" spans="1:13" x14ac:dyDescent="0.25">
      <c r="A626" s="6">
        <v>2003</v>
      </c>
      <c r="B626" s="3">
        <v>50</v>
      </c>
      <c r="C626" s="18">
        <v>2.5249999999999999</v>
      </c>
      <c r="D626" s="18">
        <v>0.63500000000000001</v>
      </c>
      <c r="E626" s="18">
        <v>-0.11990325000000013</v>
      </c>
      <c r="F626" s="18">
        <v>3.16</v>
      </c>
      <c r="G626" s="3"/>
      <c r="H626" s="3"/>
      <c r="I626" s="3"/>
      <c r="J626" s="18">
        <v>3.1345000000000001</v>
      </c>
      <c r="K626" s="18"/>
      <c r="L626" s="18"/>
      <c r="M626" s="29">
        <v>0.76045627376425862</v>
      </c>
    </row>
    <row r="627" spans="1:13" x14ac:dyDescent="0.25">
      <c r="A627" s="6">
        <v>2003</v>
      </c>
      <c r="B627" s="3">
        <v>51</v>
      </c>
      <c r="C627" s="18">
        <v>2.4925000000000002</v>
      </c>
      <c r="D627" s="18">
        <v>0.63500000000000001</v>
      </c>
      <c r="E627" s="18">
        <v>-0.11111551999999891</v>
      </c>
      <c r="F627" s="18">
        <v>3.1274999999999999</v>
      </c>
      <c r="G627" s="3"/>
      <c r="H627" s="18"/>
      <c r="I627" s="18"/>
      <c r="J627" s="18">
        <v>3.1364999999999998</v>
      </c>
      <c r="K627" s="18"/>
      <c r="L627" s="18"/>
      <c r="M627" s="29">
        <v>0.74643576920206023</v>
      </c>
    </row>
    <row r="628" spans="1:13" x14ac:dyDescent="0.25">
      <c r="A628" s="6">
        <v>2003</v>
      </c>
      <c r="B628" s="3">
        <v>52</v>
      </c>
      <c r="C628" s="18">
        <v>2.3975</v>
      </c>
      <c r="D628" s="18">
        <v>0.625</v>
      </c>
      <c r="E628" s="18">
        <v>-0.20656923999999988</v>
      </c>
      <c r="F628" s="18">
        <v>3.0225</v>
      </c>
      <c r="G628" s="3"/>
      <c r="H628" s="18"/>
      <c r="I628" s="18"/>
      <c r="J628" s="18">
        <v>3.11625</v>
      </c>
      <c r="K628" s="18"/>
      <c r="L628" s="18"/>
      <c r="M628" s="29">
        <v>0.76295109483482115</v>
      </c>
    </row>
    <row r="629" spans="1:13" x14ac:dyDescent="0.25">
      <c r="A629" s="6">
        <v>2004</v>
      </c>
      <c r="B629" s="3">
        <v>1</v>
      </c>
      <c r="C629" s="18">
        <v>2.5139999999999998</v>
      </c>
      <c r="D629" s="18">
        <v>0.59199999999999997</v>
      </c>
      <c r="E629" s="18">
        <v>-0.11200000000000002</v>
      </c>
      <c r="F629" s="18">
        <v>3.1059999999999999</v>
      </c>
      <c r="G629" s="18">
        <v>2.532</v>
      </c>
      <c r="H629" s="18">
        <v>0.63200000000000001</v>
      </c>
      <c r="I629" s="56">
        <f t="shared" ref="I629:I692" si="2">+J629-(G629/M629)</f>
        <v>-7.6149759999998956E-2</v>
      </c>
      <c r="J629" s="18">
        <v>3.1640000000000001</v>
      </c>
      <c r="K629" s="18">
        <f t="shared" ref="K629:K692" si="3">F629-J629</f>
        <v>-5.8000000000000274E-2</v>
      </c>
      <c r="L629" s="18">
        <f t="shared" ref="L629:L692" si="4">C629-G629</f>
        <v>-1.8000000000000238E-2</v>
      </c>
      <c r="M629" s="29">
        <v>0.78144536134033526</v>
      </c>
    </row>
    <row r="630" spans="1:13" ht="13" thickBot="1" x14ac:dyDescent="0.3">
      <c r="A630" s="6">
        <v>2004</v>
      </c>
      <c r="B630" s="4">
        <v>2</v>
      </c>
      <c r="C630" s="19">
        <v>2.6819999999999999</v>
      </c>
      <c r="D630" s="19">
        <v>0.56000000000000005</v>
      </c>
      <c r="E630" s="19">
        <v>-0.21</v>
      </c>
      <c r="F630" s="19">
        <v>3.242</v>
      </c>
      <c r="G630" s="19">
        <v>2.6659999999999995</v>
      </c>
      <c r="H630" s="18">
        <v>0.6</v>
      </c>
      <c r="I630" s="58">
        <f t="shared" si="2"/>
        <v>-0.16199611999999952</v>
      </c>
      <c r="J630" s="19">
        <v>3.2659999999999996</v>
      </c>
      <c r="K630" s="19">
        <f t="shared" si="3"/>
        <v>-2.3999999999999577E-2</v>
      </c>
      <c r="L630" s="19">
        <f t="shared" si="4"/>
        <v>1.6000000000000458E-2</v>
      </c>
      <c r="M630" s="30">
        <v>0.77771383241822345</v>
      </c>
    </row>
    <row r="631" spans="1:13" x14ac:dyDescent="0.25">
      <c r="A631" s="8">
        <v>2004</v>
      </c>
      <c r="B631" s="3">
        <v>3</v>
      </c>
      <c r="C631" s="18">
        <v>2.7539999999999996</v>
      </c>
      <c r="D631" s="18">
        <v>0.56600000000000006</v>
      </c>
      <c r="E631" s="18">
        <v>-0.26200000000000001</v>
      </c>
      <c r="F631" s="18">
        <v>3.32</v>
      </c>
      <c r="G631" s="18">
        <v>2.73</v>
      </c>
      <c r="H631" s="17">
        <v>0.60799999999999987</v>
      </c>
      <c r="I631" s="51">
        <f t="shared" si="2"/>
        <v>-0.2125288000000003</v>
      </c>
      <c r="J631" s="18">
        <v>3.3380000000000001</v>
      </c>
      <c r="K631" s="17">
        <f t="shared" si="3"/>
        <v>-1.8000000000000238E-2</v>
      </c>
      <c r="L631" s="17">
        <f t="shared" si="4"/>
        <v>2.3999999999999577E-2</v>
      </c>
      <c r="M631" s="28">
        <v>0.76889955096266216</v>
      </c>
    </row>
    <row r="632" spans="1:13" x14ac:dyDescent="0.25">
      <c r="A632" s="8">
        <v>2004</v>
      </c>
      <c r="B632" s="3">
        <v>4</v>
      </c>
      <c r="C632" s="18">
        <v>2.7479999999999998</v>
      </c>
      <c r="D632" s="18">
        <v>0.6</v>
      </c>
      <c r="E632" s="18">
        <v>-0.27800000000000002</v>
      </c>
      <c r="F632" s="18">
        <v>3.3479999999999999</v>
      </c>
      <c r="G632" s="18">
        <v>2.7240000000000002</v>
      </c>
      <c r="H632" s="18">
        <v>0.64600000000000002</v>
      </c>
      <c r="I632" s="51">
        <f t="shared" si="2"/>
        <v>-0.22595240000000016</v>
      </c>
      <c r="J632" s="18">
        <v>3.37</v>
      </c>
      <c r="K632" s="18">
        <f t="shared" si="3"/>
        <v>-2.2000000000000242E-2</v>
      </c>
      <c r="L632" s="18">
        <f t="shared" si="4"/>
        <v>2.3999999999999577E-2</v>
      </c>
      <c r="M632" s="29">
        <v>0.75751836982046816</v>
      </c>
    </row>
    <row r="633" spans="1:13" x14ac:dyDescent="0.25">
      <c r="A633" s="8">
        <v>2004</v>
      </c>
      <c r="B633" s="3">
        <v>5</v>
      </c>
      <c r="C633" s="18">
        <v>2.7359999999999998</v>
      </c>
      <c r="D633" s="18">
        <v>0.6</v>
      </c>
      <c r="E633" s="18">
        <v>-0.314</v>
      </c>
      <c r="F633" s="18">
        <v>3.3359999999999999</v>
      </c>
      <c r="G633" s="18">
        <v>2.7320000000000002</v>
      </c>
      <c r="H633" s="18">
        <v>0.65</v>
      </c>
      <c r="I633" s="51">
        <f t="shared" si="2"/>
        <v>-0.26221479999999975</v>
      </c>
      <c r="J633" s="18">
        <v>3.3820000000000001</v>
      </c>
      <c r="K633" s="18">
        <f t="shared" si="3"/>
        <v>-4.6000000000000263E-2</v>
      </c>
      <c r="L633" s="18">
        <f t="shared" si="4"/>
        <v>3.9999999999995595E-3</v>
      </c>
      <c r="M633" s="29">
        <v>0.74968138541120033</v>
      </c>
    </row>
    <row r="634" spans="1:13" x14ac:dyDescent="0.25">
      <c r="A634" s="8">
        <v>2004</v>
      </c>
      <c r="B634" s="3">
        <v>6</v>
      </c>
      <c r="C634" s="18">
        <v>2.8239999999999998</v>
      </c>
      <c r="D634" s="18">
        <v>0.6359999999999999</v>
      </c>
      <c r="E634" s="18">
        <v>-0.27399999999999997</v>
      </c>
      <c r="F634" s="18">
        <v>3.46</v>
      </c>
      <c r="G634" s="18">
        <v>2.8220000000000001</v>
      </c>
      <c r="H634" s="18">
        <v>0.65</v>
      </c>
      <c r="I634" s="51">
        <f t="shared" si="2"/>
        <v>-0.25941772000000007</v>
      </c>
      <c r="J634" s="18">
        <v>3.472</v>
      </c>
      <c r="K634" s="18">
        <f t="shared" si="3"/>
        <v>-1.2000000000000011E-2</v>
      </c>
      <c r="L634" s="18">
        <f t="shared" si="4"/>
        <v>1.9999999999997797E-3</v>
      </c>
      <c r="M634" s="29">
        <v>0.75628091298231814</v>
      </c>
    </row>
    <row r="635" spans="1:13" x14ac:dyDescent="0.25">
      <c r="A635" s="8">
        <v>2004</v>
      </c>
      <c r="B635" s="3">
        <v>7</v>
      </c>
      <c r="C635" s="18">
        <v>2.8339999999999996</v>
      </c>
      <c r="D635" s="18">
        <v>0.65200000000000002</v>
      </c>
      <c r="E635" s="18">
        <v>-0.26200000000000001</v>
      </c>
      <c r="F635" s="18">
        <v>3.4859999999999998</v>
      </c>
      <c r="G635" s="18">
        <v>2.8280000000000003</v>
      </c>
      <c r="H635" s="18">
        <v>0.65</v>
      </c>
      <c r="I635" s="51">
        <f t="shared" si="2"/>
        <v>-0.26310464000000033</v>
      </c>
      <c r="J635" s="18">
        <v>3.4780000000000002</v>
      </c>
      <c r="K635" s="18">
        <f t="shared" si="3"/>
        <v>7.999999999999563E-3</v>
      </c>
      <c r="L635" s="18">
        <f t="shared" si="4"/>
        <v>5.9999999999993392E-3</v>
      </c>
      <c r="M635" s="29">
        <v>0.75592646347363324</v>
      </c>
    </row>
    <row r="636" spans="1:13" x14ac:dyDescent="0.25">
      <c r="A636" s="8">
        <v>2004</v>
      </c>
      <c r="B636" s="3">
        <v>8</v>
      </c>
      <c r="C636" s="18">
        <v>2.9779999999999998</v>
      </c>
      <c r="D636" s="18">
        <v>0.65199999999999991</v>
      </c>
      <c r="E636" s="18">
        <v>-0.35199999999999998</v>
      </c>
      <c r="F636" s="18">
        <v>3.63</v>
      </c>
      <c r="G636" s="18">
        <v>2.9259999999999997</v>
      </c>
      <c r="H636" s="18">
        <v>0.65</v>
      </c>
      <c r="I636" s="51">
        <f t="shared" si="2"/>
        <v>-0.33547679999999946</v>
      </c>
      <c r="J636" s="18">
        <v>3.5759999999999996</v>
      </c>
      <c r="K636" s="18">
        <f t="shared" si="3"/>
        <v>5.400000000000027E-2</v>
      </c>
      <c r="L636" s="18">
        <f t="shared" si="4"/>
        <v>5.2000000000000046E-2</v>
      </c>
      <c r="M636" s="29">
        <v>0.74805505685218443</v>
      </c>
    </row>
    <row r="637" spans="1:13" x14ac:dyDescent="0.25">
      <c r="A637" s="8">
        <v>2004</v>
      </c>
      <c r="B637" s="3">
        <v>9</v>
      </c>
      <c r="C637" s="18">
        <v>2.9820000000000002</v>
      </c>
      <c r="D637" s="18">
        <v>0.65</v>
      </c>
      <c r="E637" s="18">
        <v>-0.35200000000000004</v>
      </c>
      <c r="F637" s="18">
        <v>3.6320000000000001</v>
      </c>
      <c r="G637" s="18">
        <v>2.9319999999999999</v>
      </c>
      <c r="H637" s="18">
        <v>0.65</v>
      </c>
      <c r="I637" s="51">
        <f t="shared" si="2"/>
        <v>-0.33562111999999988</v>
      </c>
      <c r="J637" s="18">
        <v>3.5819999999999999</v>
      </c>
      <c r="K637" s="18">
        <f t="shared" si="3"/>
        <v>5.0000000000000266E-2</v>
      </c>
      <c r="L637" s="18">
        <f t="shared" si="4"/>
        <v>5.0000000000000266E-2</v>
      </c>
      <c r="M637" s="29">
        <v>0.74841336366902167</v>
      </c>
    </row>
    <row r="638" spans="1:13" x14ac:dyDescent="0.25">
      <c r="A638" s="8">
        <v>2004</v>
      </c>
      <c r="B638" s="3">
        <v>10</v>
      </c>
      <c r="C638" s="18">
        <v>2.9860000000000002</v>
      </c>
      <c r="D638" s="18">
        <v>0.65</v>
      </c>
      <c r="E638" s="18">
        <v>-0.32199999999999995</v>
      </c>
      <c r="F638" s="18">
        <v>3.6360000000000001</v>
      </c>
      <c r="G638" s="18">
        <v>2.92</v>
      </c>
      <c r="H638" s="18">
        <v>0.65</v>
      </c>
      <c r="I638" s="51">
        <f t="shared" si="2"/>
        <v>-0.30139439999999951</v>
      </c>
      <c r="J638" s="18">
        <v>3.57</v>
      </c>
      <c r="K638" s="18">
        <f t="shared" si="3"/>
        <v>6.6000000000000281E-2</v>
      </c>
      <c r="L638" s="18">
        <f t="shared" si="4"/>
        <v>6.6000000000000281E-2</v>
      </c>
      <c r="M638" s="29">
        <v>0.75425019987630304</v>
      </c>
    </row>
    <row r="639" spans="1:13" x14ac:dyDescent="0.25">
      <c r="A639" s="8">
        <v>2004</v>
      </c>
      <c r="B639" s="3">
        <v>11</v>
      </c>
      <c r="C639" s="18">
        <v>3.09</v>
      </c>
      <c r="D639" s="18">
        <v>0.66400000000000003</v>
      </c>
      <c r="E639" s="18">
        <v>-0.36599999999999999</v>
      </c>
      <c r="F639" s="18">
        <v>3.754</v>
      </c>
      <c r="G639" s="18">
        <v>3.0260000000000007</v>
      </c>
      <c r="H639" s="18">
        <v>0.67599999999999993</v>
      </c>
      <c r="I639" s="51">
        <f t="shared" si="2"/>
        <v>-0.33292892000000007</v>
      </c>
      <c r="J639" s="18">
        <v>3.7020000000000004</v>
      </c>
      <c r="K639" s="18">
        <f t="shared" si="3"/>
        <v>5.1999999999999602E-2</v>
      </c>
      <c r="L639" s="18">
        <f t="shared" si="4"/>
        <v>6.3999999999999169E-2</v>
      </c>
      <c r="M639" s="29">
        <v>0.74995125316854416</v>
      </c>
    </row>
    <row r="640" spans="1:13" x14ac:dyDescent="0.25">
      <c r="A640" s="8">
        <v>2004</v>
      </c>
      <c r="B640" s="3">
        <v>12</v>
      </c>
      <c r="C640" s="18">
        <v>3.1159999999999997</v>
      </c>
      <c r="D640" s="18">
        <v>0.7</v>
      </c>
      <c r="E640" s="18">
        <v>-0.32600000000000001</v>
      </c>
      <c r="F640" s="18">
        <v>3.8159999999999998</v>
      </c>
      <c r="G640" s="18">
        <v>3.09</v>
      </c>
      <c r="H640" s="18">
        <v>0.70599999999999985</v>
      </c>
      <c r="I640" s="51">
        <f t="shared" si="2"/>
        <v>-0.31227859999999952</v>
      </c>
      <c r="J640" s="18">
        <v>3.7960000000000007</v>
      </c>
      <c r="K640" s="18">
        <f t="shared" si="3"/>
        <v>1.999999999999913E-2</v>
      </c>
      <c r="L640" s="18">
        <f t="shared" si="4"/>
        <v>2.5999999999999801E-2</v>
      </c>
      <c r="M640" s="29">
        <v>0.7521398378386509</v>
      </c>
    </row>
    <row r="641" spans="1:13" x14ac:dyDescent="0.25">
      <c r="A641" s="8">
        <v>2004</v>
      </c>
      <c r="B641" s="3">
        <v>13</v>
      </c>
      <c r="C641" s="18">
        <v>3.1859999999999999</v>
      </c>
      <c r="D641" s="18">
        <v>0.72</v>
      </c>
      <c r="E641" s="18">
        <v>-0.26800000000000002</v>
      </c>
      <c r="F641" s="18">
        <v>3.9060000000000001</v>
      </c>
      <c r="G641" s="18">
        <v>3.17</v>
      </c>
      <c r="H641" s="18">
        <v>0.746</v>
      </c>
      <c r="I641" s="51">
        <f t="shared" si="2"/>
        <v>-0.23872880000000052</v>
      </c>
      <c r="J641" s="18">
        <v>3.9159999999999995</v>
      </c>
      <c r="K641" s="18">
        <f t="shared" si="3"/>
        <v>-9.9999999999993427E-3</v>
      </c>
      <c r="L641" s="18">
        <f t="shared" si="4"/>
        <v>1.6000000000000014E-2</v>
      </c>
      <c r="M641" s="29">
        <v>0.76298602209607513</v>
      </c>
    </row>
    <row r="642" spans="1:13" x14ac:dyDescent="0.25">
      <c r="A642" s="8">
        <v>2004</v>
      </c>
      <c r="B642" s="3">
        <v>14</v>
      </c>
      <c r="C642" s="18">
        <v>3.2949999999999999</v>
      </c>
      <c r="D642" s="18">
        <v>0.75</v>
      </c>
      <c r="E642" s="18">
        <v>-0.28999999999999998</v>
      </c>
      <c r="F642" s="18">
        <v>4.0449999999999999</v>
      </c>
      <c r="G642" s="18">
        <v>3.3525</v>
      </c>
      <c r="H642" s="18">
        <v>0.75</v>
      </c>
      <c r="I642" s="51">
        <f t="shared" si="2"/>
        <v>-0.30855187500000003</v>
      </c>
      <c r="J642" s="18">
        <v>4.1025</v>
      </c>
      <c r="K642" s="18">
        <f t="shared" si="3"/>
        <v>-5.7500000000000107E-2</v>
      </c>
      <c r="L642" s="18">
        <f t="shared" si="4"/>
        <v>-5.7500000000000107E-2</v>
      </c>
      <c r="M642" s="29">
        <v>0.76002280068402051</v>
      </c>
    </row>
    <row r="643" spans="1:13" x14ac:dyDescent="0.25">
      <c r="A643" s="8">
        <v>2004</v>
      </c>
      <c r="B643" s="3">
        <v>15</v>
      </c>
      <c r="C643" s="18">
        <v>3.1479999999999997</v>
      </c>
      <c r="D643" s="18">
        <v>0.75</v>
      </c>
      <c r="E643" s="18">
        <v>-0.32600000000000001</v>
      </c>
      <c r="F643" s="18">
        <v>3.8979999999999997</v>
      </c>
      <c r="G643" s="18">
        <v>3.1539999999999999</v>
      </c>
      <c r="H643" s="18">
        <v>0.75800000000000001</v>
      </c>
      <c r="I643" s="51">
        <f t="shared" si="2"/>
        <v>-0.32010028000000013</v>
      </c>
      <c r="J643" s="18">
        <v>3.9119999999999999</v>
      </c>
      <c r="K643" s="18">
        <f t="shared" si="3"/>
        <v>-1.4000000000000234E-2</v>
      </c>
      <c r="L643" s="18">
        <f t="shared" si="4"/>
        <v>-6.0000000000002274E-3</v>
      </c>
      <c r="M643" s="29">
        <v>0.74525644274194747</v>
      </c>
    </row>
    <row r="644" spans="1:13" x14ac:dyDescent="0.25">
      <c r="A644" s="8">
        <v>2004</v>
      </c>
      <c r="B644" s="3">
        <v>16</v>
      </c>
      <c r="C644" s="18">
        <v>3.0639999999999992</v>
      </c>
      <c r="D644" s="18">
        <v>0.75</v>
      </c>
      <c r="E644" s="18">
        <v>-0.32600000000000001</v>
      </c>
      <c r="F644" s="18">
        <v>3.8139999999999992</v>
      </c>
      <c r="G644" s="18">
        <v>3.0619999999999998</v>
      </c>
      <c r="H644" s="18">
        <v>0.79599999999999993</v>
      </c>
      <c r="I644" s="51">
        <f t="shared" si="2"/>
        <v>-0.27937440000000002</v>
      </c>
      <c r="J644" s="18">
        <v>3.8579999999999997</v>
      </c>
      <c r="K644" s="18">
        <f t="shared" si="3"/>
        <v>-4.4000000000000483E-2</v>
      </c>
      <c r="L644" s="18">
        <f t="shared" si="4"/>
        <v>1.9999999999993356E-3</v>
      </c>
      <c r="M644" s="29">
        <v>0.74008288928359978</v>
      </c>
    </row>
    <row r="645" spans="1:13" x14ac:dyDescent="0.25">
      <c r="A645" s="8">
        <v>2004</v>
      </c>
      <c r="B645" s="3">
        <v>17</v>
      </c>
      <c r="C645" s="18">
        <v>3.1459999999999999</v>
      </c>
      <c r="D645" s="18">
        <v>0.76600000000000001</v>
      </c>
      <c r="E645" s="18">
        <v>-0.376</v>
      </c>
      <c r="F645" s="18">
        <v>3.9119999999999999</v>
      </c>
      <c r="G645" s="18">
        <v>3.1139999999999994</v>
      </c>
      <c r="H645" s="18">
        <v>0.80199999999999994</v>
      </c>
      <c r="I645" s="51">
        <f t="shared" si="2"/>
        <v>-0.32844428000000025</v>
      </c>
      <c r="J645" s="18">
        <v>3.9159999999999995</v>
      </c>
      <c r="K645" s="18">
        <f t="shared" si="3"/>
        <v>-3.9999999999995595E-3</v>
      </c>
      <c r="L645" s="18">
        <f t="shared" si="4"/>
        <v>3.2000000000000473E-2</v>
      </c>
      <c r="M645" s="29">
        <v>0.73366494989068387</v>
      </c>
    </row>
    <row r="646" spans="1:13" x14ac:dyDescent="0.25">
      <c r="A646" s="8">
        <v>2004</v>
      </c>
      <c r="B646" s="3">
        <v>18</v>
      </c>
      <c r="C646" s="18">
        <v>3.1780000000000008</v>
      </c>
      <c r="D646" s="18">
        <v>0.85600000000000009</v>
      </c>
      <c r="E646" s="18">
        <v>-0.33800000000000002</v>
      </c>
      <c r="F646" s="18">
        <v>4.0340000000000007</v>
      </c>
      <c r="G646" s="18">
        <v>3.1260000000000003</v>
      </c>
      <c r="H646" s="18">
        <v>0.84800000000000009</v>
      </c>
      <c r="I646" s="51">
        <f t="shared" si="2"/>
        <v>-0.32737600000000011</v>
      </c>
      <c r="J646" s="18">
        <v>3.9740000000000002</v>
      </c>
      <c r="K646" s="18">
        <f t="shared" si="3"/>
        <v>6.0000000000000497E-2</v>
      </c>
      <c r="L646" s="18">
        <f t="shared" si="4"/>
        <v>5.200000000000049E-2</v>
      </c>
      <c r="M646" s="29">
        <v>0.7267441860465117</v>
      </c>
    </row>
    <row r="647" spans="1:13" x14ac:dyDescent="0.25">
      <c r="A647" s="8">
        <v>2004</v>
      </c>
      <c r="B647" s="3">
        <v>19</v>
      </c>
      <c r="C647" s="18">
        <v>2.9660000000000002</v>
      </c>
      <c r="D647" s="18">
        <v>0.90199999999999991</v>
      </c>
      <c r="E647" s="18">
        <v>-0.25800000000000001</v>
      </c>
      <c r="F647" s="18">
        <v>3.8679999999999999</v>
      </c>
      <c r="G647" s="18">
        <v>2.9039999999999999</v>
      </c>
      <c r="H647" s="18">
        <v>0.85</v>
      </c>
      <c r="I647" s="51">
        <f t="shared" si="2"/>
        <v>-0.28650944000000012</v>
      </c>
      <c r="J647" s="18">
        <v>3.754</v>
      </c>
      <c r="K647" s="18">
        <f t="shared" si="3"/>
        <v>0.11399999999999988</v>
      </c>
      <c r="L647" s="18">
        <f t="shared" si="4"/>
        <v>6.2000000000000277E-2</v>
      </c>
      <c r="M647" s="29">
        <v>0.71872125114995389</v>
      </c>
    </row>
    <row r="648" spans="1:13" x14ac:dyDescent="0.25">
      <c r="A648" s="8">
        <v>2004</v>
      </c>
      <c r="B648" s="3">
        <v>20</v>
      </c>
      <c r="C648" s="18">
        <v>2.9359999999999999</v>
      </c>
      <c r="D648" s="18">
        <v>0.93399999999999994</v>
      </c>
      <c r="E648" s="18">
        <v>-0.18</v>
      </c>
      <c r="F648" s="18">
        <v>3.87</v>
      </c>
      <c r="G648" s="18">
        <v>2.85</v>
      </c>
      <c r="H648" s="18">
        <v>0.85</v>
      </c>
      <c r="I648" s="51">
        <f t="shared" si="2"/>
        <v>-0.23094800000000015</v>
      </c>
      <c r="J648" s="18">
        <v>3.7</v>
      </c>
      <c r="K648" s="18">
        <f t="shared" si="3"/>
        <v>0.16999999999999993</v>
      </c>
      <c r="L648" s="18">
        <f t="shared" si="4"/>
        <v>8.5999999999999854E-2</v>
      </c>
      <c r="M648" s="29">
        <v>0.72501595035090771</v>
      </c>
    </row>
    <row r="649" spans="1:13" x14ac:dyDescent="0.25">
      <c r="A649" s="8">
        <v>2004</v>
      </c>
      <c r="B649" s="3">
        <v>21</v>
      </c>
      <c r="C649" s="18">
        <v>3.008</v>
      </c>
      <c r="D649" s="18">
        <v>0.98599999999999999</v>
      </c>
      <c r="E649" s="18">
        <v>-0.12</v>
      </c>
      <c r="F649" s="18">
        <v>3.9939999999999998</v>
      </c>
      <c r="G649" s="18">
        <v>2.9340000000000002</v>
      </c>
      <c r="H649" s="18">
        <v>0.92200000000000004</v>
      </c>
      <c r="I649" s="51">
        <f t="shared" si="2"/>
        <v>-0.15947239999999985</v>
      </c>
      <c r="J649" s="18">
        <v>3.8560000000000003</v>
      </c>
      <c r="K649" s="18">
        <f t="shared" si="3"/>
        <v>0.13799999999999946</v>
      </c>
      <c r="L649" s="18">
        <f t="shared" si="4"/>
        <v>7.3999999999999844E-2</v>
      </c>
      <c r="M649" s="29">
        <v>0.73067368113400555</v>
      </c>
    </row>
    <row r="650" spans="1:13" x14ac:dyDescent="0.25">
      <c r="A650" s="8">
        <v>2004</v>
      </c>
      <c r="B650" s="3">
        <v>22</v>
      </c>
      <c r="C650" s="18">
        <v>3.1360000000000006</v>
      </c>
      <c r="D650" s="18">
        <v>1.052</v>
      </c>
      <c r="E650" s="18">
        <v>-0.08</v>
      </c>
      <c r="F650" s="18">
        <v>4.1880000000000006</v>
      </c>
      <c r="G650" s="18">
        <v>3.1080000000000005</v>
      </c>
      <c r="H650" s="18">
        <v>0.97799999999999998</v>
      </c>
      <c r="I650" s="76">
        <f t="shared" si="2"/>
        <v>-0.14361504000000114</v>
      </c>
      <c r="J650" s="18">
        <v>4.0860000000000003</v>
      </c>
      <c r="K650" s="18">
        <f t="shared" si="3"/>
        <v>0.10200000000000031</v>
      </c>
      <c r="L650" s="18">
        <f t="shared" si="4"/>
        <v>2.8000000000000025E-2</v>
      </c>
      <c r="M650" s="29">
        <v>0.73481864675798003</v>
      </c>
    </row>
    <row r="651" spans="1:13" x14ac:dyDescent="0.25">
      <c r="A651" s="8">
        <v>2004</v>
      </c>
      <c r="B651" s="3">
        <v>23</v>
      </c>
      <c r="C651" s="18">
        <v>2.9340000000000006</v>
      </c>
      <c r="D651" s="18">
        <v>1.1000000000000001</v>
      </c>
      <c r="E651" s="18">
        <v>6.4000000000000001E-2</v>
      </c>
      <c r="F651" s="18">
        <v>4.0340000000000007</v>
      </c>
      <c r="G651" s="18">
        <v>2.9760000000000004</v>
      </c>
      <c r="H651" s="18">
        <v>1</v>
      </c>
      <c r="I651" s="51">
        <f t="shared" si="2"/>
        <v>-5.1837439999999457E-2</v>
      </c>
      <c r="J651" s="18">
        <v>3.9760000000000004</v>
      </c>
      <c r="K651" s="18">
        <f t="shared" si="3"/>
        <v>5.8000000000000274E-2</v>
      </c>
      <c r="L651" s="18">
        <f t="shared" si="4"/>
        <v>-4.1999999999999815E-2</v>
      </c>
      <c r="M651" s="29">
        <v>0.7388580210426765</v>
      </c>
    </row>
    <row r="652" spans="1:13" x14ac:dyDescent="0.25">
      <c r="A652" s="8">
        <v>2004</v>
      </c>
      <c r="B652" s="3">
        <v>24</v>
      </c>
      <c r="C652" s="18">
        <v>2.806</v>
      </c>
      <c r="D652" s="18">
        <v>1.1000000000000001</v>
      </c>
      <c r="E652" s="18">
        <v>6.2000000000000013E-2</v>
      </c>
      <c r="F652" s="18">
        <v>3.9060000000000001</v>
      </c>
      <c r="G652" s="18">
        <v>2.8560000000000003</v>
      </c>
      <c r="H652" s="18">
        <v>1</v>
      </c>
      <c r="I652" s="51">
        <f t="shared" si="2"/>
        <v>-5.9176159999999811E-2</v>
      </c>
      <c r="J652" s="18">
        <v>3.8560000000000003</v>
      </c>
      <c r="K652" s="18">
        <f t="shared" si="3"/>
        <v>4.9999999999999822E-2</v>
      </c>
      <c r="L652" s="18">
        <f t="shared" si="4"/>
        <v>-5.0000000000000266E-2</v>
      </c>
      <c r="M652" s="29">
        <v>0.72946909239455526</v>
      </c>
    </row>
    <row r="653" spans="1:13" x14ac:dyDescent="0.25">
      <c r="A653" s="8">
        <v>2004</v>
      </c>
      <c r="B653" s="3">
        <v>25</v>
      </c>
      <c r="C653" s="18">
        <v>2.7340000000000004</v>
      </c>
      <c r="D653" s="18">
        <v>1.1000000000000001</v>
      </c>
      <c r="E653" s="18">
        <v>0.13</v>
      </c>
      <c r="F653" s="18">
        <v>3.8340000000000005</v>
      </c>
      <c r="G653" s="18">
        <v>2.8240000000000003</v>
      </c>
      <c r="H653" s="18">
        <v>1</v>
      </c>
      <c r="I653" s="51">
        <f t="shared" si="2"/>
        <v>-3.2542399999999638E-3</v>
      </c>
      <c r="J653" s="18">
        <v>3.8240000000000003</v>
      </c>
      <c r="K653" s="18">
        <f t="shared" si="3"/>
        <v>1.0000000000000231E-2</v>
      </c>
      <c r="L653" s="18">
        <f t="shared" si="4"/>
        <v>-8.9999999999999858E-2</v>
      </c>
      <c r="M653" s="29">
        <v>0.73786579696884735</v>
      </c>
    </row>
    <row r="654" spans="1:13" x14ac:dyDescent="0.25">
      <c r="A654" s="8">
        <v>2004</v>
      </c>
      <c r="B654" s="3">
        <v>26</v>
      </c>
      <c r="C654" s="18">
        <v>2.6579999999999999</v>
      </c>
      <c r="D654" s="18">
        <v>1.1019999999999999</v>
      </c>
      <c r="E654" s="18">
        <v>0.19800000000000001</v>
      </c>
      <c r="F654" s="18">
        <v>3.76</v>
      </c>
      <c r="G654" s="18">
        <v>2.7080000000000002</v>
      </c>
      <c r="H654" s="18">
        <v>0.998</v>
      </c>
      <c r="I654" s="51">
        <f t="shared" si="2"/>
        <v>7.9825520000000427E-2</v>
      </c>
      <c r="J654" s="18">
        <v>3.7060000000000004</v>
      </c>
      <c r="K654" s="18">
        <f t="shared" si="3"/>
        <v>5.3999999999999382E-2</v>
      </c>
      <c r="L654" s="18">
        <f t="shared" si="4"/>
        <v>-5.0000000000000266E-2</v>
      </c>
      <c r="M654" s="29">
        <v>0.74679252610039881</v>
      </c>
    </row>
    <row r="655" spans="1:13" x14ac:dyDescent="0.25">
      <c r="A655" s="8">
        <v>2004</v>
      </c>
      <c r="B655" s="3">
        <v>27</v>
      </c>
      <c r="C655" s="18">
        <v>2.5259999999999998</v>
      </c>
      <c r="D655" s="18">
        <v>1.0880000000000001</v>
      </c>
      <c r="E655" s="18">
        <v>0.27800000000000002</v>
      </c>
      <c r="F655" s="18">
        <v>3.6139999999999999</v>
      </c>
      <c r="G655" s="18">
        <v>2.5740000000000003</v>
      </c>
      <c r="H655" s="18">
        <v>0.98799999999999988</v>
      </c>
      <c r="I655" s="51">
        <f t="shared" si="2"/>
        <v>0.16071639999999965</v>
      </c>
      <c r="J655" s="18">
        <v>3.5620000000000003</v>
      </c>
      <c r="K655" s="18">
        <f t="shared" si="3"/>
        <v>5.1999999999999602E-2</v>
      </c>
      <c r="L655" s="18">
        <f t="shared" si="4"/>
        <v>-4.8000000000000487E-2</v>
      </c>
      <c r="M655" s="29">
        <v>0.75677311941879821</v>
      </c>
    </row>
    <row r="656" spans="1:13" x14ac:dyDescent="0.25">
      <c r="A656" s="8">
        <v>2004</v>
      </c>
      <c r="B656" s="3">
        <v>28</v>
      </c>
      <c r="C656" s="18">
        <v>2.444</v>
      </c>
      <c r="D656" s="18">
        <v>1.05</v>
      </c>
      <c r="E656" s="18">
        <v>0.27</v>
      </c>
      <c r="F656" s="18">
        <v>3.4939999999999998</v>
      </c>
      <c r="G656" s="18">
        <v>2.516</v>
      </c>
      <c r="H656" s="18">
        <v>0.95</v>
      </c>
      <c r="I656" s="51">
        <f t="shared" si="2"/>
        <v>0.14548383999999981</v>
      </c>
      <c r="J656" s="18">
        <v>3.4660000000000002</v>
      </c>
      <c r="K656" s="18">
        <f t="shared" si="3"/>
        <v>2.7999999999999581E-2</v>
      </c>
      <c r="L656" s="18">
        <f t="shared" si="4"/>
        <v>-7.2000000000000064E-2</v>
      </c>
      <c r="M656" s="29">
        <v>0.75771352367097045</v>
      </c>
    </row>
    <row r="657" spans="1:13" x14ac:dyDescent="0.25">
      <c r="A657" s="8">
        <v>2004</v>
      </c>
      <c r="B657" s="3">
        <v>29</v>
      </c>
      <c r="C657" s="18">
        <v>2.2840000000000007</v>
      </c>
      <c r="D657" s="18">
        <v>0.98199999999999998</v>
      </c>
      <c r="E657" s="18">
        <v>0.26600000000000001</v>
      </c>
      <c r="F657" s="18">
        <v>3.2660000000000005</v>
      </c>
      <c r="G657" s="18">
        <v>2.3639999999999999</v>
      </c>
      <c r="H657" s="18">
        <v>0.88200000000000001</v>
      </c>
      <c r="I657" s="51">
        <f t="shared" si="2"/>
        <v>0.13653623999999986</v>
      </c>
      <c r="J657" s="18">
        <v>3.246</v>
      </c>
      <c r="K657" s="18">
        <f t="shared" si="3"/>
        <v>2.0000000000000462E-2</v>
      </c>
      <c r="L657" s="18">
        <f t="shared" si="4"/>
        <v>-7.9999999999999183E-2</v>
      </c>
      <c r="M657" s="29">
        <v>0.7602597047151306</v>
      </c>
    </row>
    <row r="658" spans="1:13" x14ac:dyDescent="0.25">
      <c r="A658" s="8">
        <v>2004</v>
      </c>
      <c r="B658" s="3">
        <v>30</v>
      </c>
      <c r="C658" s="18">
        <v>2.2000000000000002</v>
      </c>
      <c r="D658" s="18">
        <v>0.95</v>
      </c>
      <c r="E658" s="18">
        <v>0.22400000000000003</v>
      </c>
      <c r="F658" s="18">
        <v>3.15</v>
      </c>
      <c r="G658" s="18">
        <v>2.286</v>
      </c>
      <c r="H658" s="18">
        <v>0.85</v>
      </c>
      <c r="I658" s="51">
        <f t="shared" si="2"/>
        <v>9.9597640000000265E-2</v>
      </c>
      <c r="J658" s="18">
        <v>3.1360000000000001</v>
      </c>
      <c r="K658" s="18">
        <f t="shared" si="3"/>
        <v>1.399999999999979E-2</v>
      </c>
      <c r="L658" s="18">
        <f t="shared" si="4"/>
        <v>-8.5999999999999854E-2</v>
      </c>
      <c r="M658" s="29">
        <v>0.75286464999322422</v>
      </c>
    </row>
    <row r="659" spans="1:13" x14ac:dyDescent="0.25">
      <c r="A659" s="8">
        <v>2004</v>
      </c>
      <c r="B659" s="3">
        <v>31</v>
      </c>
      <c r="C659" s="18">
        <v>2.2159999999999993</v>
      </c>
      <c r="D659" s="18">
        <v>0.95</v>
      </c>
      <c r="E659" s="18">
        <v>0.24399999999999999</v>
      </c>
      <c r="F659" s="18">
        <v>3.1659999999999995</v>
      </c>
      <c r="G659" s="18">
        <v>2.3199999999999998</v>
      </c>
      <c r="H659" s="18">
        <v>0.85</v>
      </c>
      <c r="I659" s="51">
        <f t="shared" si="2"/>
        <v>0.11159039999999987</v>
      </c>
      <c r="J659" s="18">
        <v>3.17</v>
      </c>
      <c r="K659" s="18">
        <f t="shared" si="3"/>
        <v>-4.0000000000004476E-3</v>
      </c>
      <c r="L659" s="18">
        <f t="shared" si="4"/>
        <v>-0.10400000000000054</v>
      </c>
      <c r="M659" s="29">
        <v>0.75856418970173245</v>
      </c>
    </row>
    <row r="660" spans="1:13" x14ac:dyDescent="0.25">
      <c r="A660" s="8">
        <v>2004</v>
      </c>
      <c r="B660" s="3">
        <v>32</v>
      </c>
      <c r="C660" s="18">
        <v>2.218</v>
      </c>
      <c r="D660" s="18">
        <v>0.95</v>
      </c>
      <c r="E660" s="18">
        <v>0.24199999999999999</v>
      </c>
      <c r="F660" s="18">
        <v>3.1680000000000001</v>
      </c>
      <c r="G660" s="18">
        <v>2.3259999999999996</v>
      </c>
      <c r="H660" s="18">
        <v>0.85</v>
      </c>
      <c r="I660" s="51">
        <f t="shared" si="2"/>
        <v>0.10721515999999998</v>
      </c>
      <c r="J660" s="18">
        <v>3.1759999999999997</v>
      </c>
      <c r="K660" s="18">
        <f t="shared" si="3"/>
        <v>-7.999999999999563E-3</v>
      </c>
      <c r="L660" s="18">
        <f t="shared" si="4"/>
        <v>-0.10799999999999965</v>
      </c>
      <c r="M660" s="29">
        <v>0.75795473494322918</v>
      </c>
    </row>
    <row r="661" spans="1:13" x14ac:dyDescent="0.25">
      <c r="A661" s="8">
        <v>2004</v>
      </c>
      <c r="B661" s="3">
        <v>33</v>
      </c>
      <c r="C661" s="18">
        <v>2.2760000000000002</v>
      </c>
      <c r="D661" s="18">
        <v>0.95199999999999996</v>
      </c>
      <c r="E661" s="18">
        <v>0.26600000000000001</v>
      </c>
      <c r="F661" s="18">
        <v>3.2280000000000002</v>
      </c>
      <c r="G661" s="18">
        <v>2.3820000000000001</v>
      </c>
      <c r="H661" s="18">
        <v>0.85</v>
      </c>
      <c r="I661" s="51">
        <f t="shared" si="2"/>
        <v>0.12744412000000027</v>
      </c>
      <c r="J661" s="18">
        <v>3.2320000000000002</v>
      </c>
      <c r="K661" s="18">
        <f t="shared" si="3"/>
        <v>-4.0000000000000036E-3</v>
      </c>
      <c r="L661" s="18">
        <f t="shared" si="4"/>
        <v>-0.10599999999999987</v>
      </c>
      <c r="M661" s="29">
        <v>0.7672595025089386</v>
      </c>
    </row>
    <row r="662" spans="1:13" x14ac:dyDescent="0.25">
      <c r="A662" s="8">
        <v>2004</v>
      </c>
      <c r="B662" s="3">
        <v>34</v>
      </c>
      <c r="C662" s="18">
        <v>2.3719999999999999</v>
      </c>
      <c r="D662" s="18">
        <v>0.99199999999999999</v>
      </c>
      <c r="E662" s="18">
        <v>0.25600000000000001</v>
      </c>
      <c r="F662" s="18">
        <v>3.3639999999999999</v>
      </c>
      <c r="G662" s="18">
        <v>2.3719999999999999</v>
      </c>
      <c r="H662" s="18">
        <v>0.85</v>
      </c>
      <c r="I662" s="51">
        <f t="shared" si="2"/>
        <v>0.12056256000000065</v>
      </c>
      <c r="J662" s="18">
        <v>3.222</v>
      </c>
      <c r="K662" s="18">
        <f t="shared" si="3"/>
        <v>0.1419999999999999</v>
      </c>
      <c r="L662" s="18">
        <f t="shared" si="4"/>
        <v>0</v>
      </c>
      <c r="M662" s="29">
        <v>0.76480665687714156</v>
      </c>
    </row>
    <row r="663" spans="1:13" x14ac:dyDescent="0.25">
      <c r="A663" s="8">
        <v>2004</v>
      </c>
      <c r="B663" s="3">
        <v>35</v>
      </c>
      <c r="C663" s="18">
        <v>2.3620000000000001</v>
      </c>
      <c r="D663" s="18">
        <v>1.0680000000000001</v>
      </c>
      <c r="E663" s="18">
        <v>0.33599999999999997</v>
      </c>
      <c r="F663" s="18">
        <v>3.43</v>
      </c>
      <c r="G663" s="18">
        <v>2.3659999999999997</v>
      </c>
      <c r="H663" s="18">
        <v>0.85</v>
      </c>
      <c r="I663" s="51">
        <f t="shared" si="2"/>
        <v>0.12079879999999976</v>
      </c>
      <c r="J663" s="18">
        <v>3.2159999999999997</v>
      </c>
      <c r="K663" s="18">
        <f t="shared" si="3"/>
        <v>0.21400000000000041</v>
      </c>
      <c r="L663" s="18">
        <f t="shared" si="4"/>
        <v>-3.9999999999995595E-3</v>
      </c>
      <c r="M663" s="29">
        <v>0.76440911175661208</v>
      </c>
    </row>
    <row r="664" spans="1:13" x14ac:dyDescent="0.25">
      <c r="A664" s="8">
        <v>2004</v>
      </c>
      <c r="B664" s="3">
        <v>36</v>
      </c>
      <c r="C664" s="18">
        <v>2.2574999999999998</v>
      </c>
      <c r="D664" s="18">
        <v>1.1000000000000001</v>
      </c>
      <c r="E664" s="18">
        <v>0.45</v>
      </c>
      <c r="F664" s="18">
        <v>3.3574999999999999</v>
      </c>
      <c r="G664" s="18">
        <v>2.2574999999999998</v>
      </c>
      <c r="H664" s="18">
        <v>0.85</v>
      </c>
      <c r="I664" s="51">
        <f t="shared" si="2"/>
        <v>0.19927562499999985</v>
      </c>
      <c r="J664" s="18">
        <v>3.1074999999999999</v>
      </c>
      <c r="K664" s="18">
        <f t="shared" si="3"/>
        <v>0.25</v>
      </c>
      <c r="L664" s="18">
        <f t="shared" si="4"/>
        <v>0</v>
      </c>
      <c r="M664" s="29">
        <v>0.776246846497186</v>
      </c>
    </row>
    <row r="665" spans="1:13" x14ac:dyDescent="0.25">
      <c r="A665" s="8">
        <v>2004</v>
      </c>
      <c r="B665" s="3">
        <v>37</v>
      </c>
      <c r="C665" s="18">
        <v>2.1779999999999999</v>
      </c>
      <c r="D665" s="18">
        <v>1.1419999999999999</v>
      </c>
      <c r="E665" s="18">
        <v>0.496</v>
      </c>
      <c r="F665" s="18">
        <v>3.32</v>
      </c>
      <c r="G665" s="18">
        <v>2.1779999999999999</v>
      </c>
      <c r="H665" s="18">
        <v>0.87200000000000011</v>
      </c>
      <c r="I665" s="51">
        <f t="shared" si="2"/>
        <v>0.2273555599999999</v>
      </c>
      <c r="J665" s="18">
        <v>3.05</v>
      </c>
      <c r="K665" s="18">
        <f t="shared" si="3"/>
        <v>0.27</v>
      </c>
      <c r="L665" s="18">
        <f t="shared" si="4"/>
        <v>0</v>
      </c>
      <c r="M665" s="29">
        <v>0.7716168459389805</v>
      </c>
    </row>
    <row r="666" spans="1:13" x14ac:dyDescent="0.25">
      <c r="A666" s="8">
        <v>2004</v>
      </c>
      <c r="B666" s="3">
        <v>38</v>
      </c>
      <c r="C666" s="18">
        <v>2.0979999999999999</v>
      </c>
      <c r="D666" s="18">
        <v>1.1499999999999999</v>
      </c>
      <c r="E666" s="18">
        <v>0.55400000000000005</v>
      </c>
      <c r="F666" s="18">
        <v>3.2479999999999998</v>
      </c>
      <c r="G666" s="18">
        <v>2.1</v>
      </c>
      <c r="H666" s="18">
        <v>0.86199999999999988</v>
      </c>
      <c r="I666" s="51">
        <f t="shared" si="2"/>
        <v>0.26635600000000004</v>
      </c>
      <c r="J666" s="18">
        <v>2.9620000000000002</v>
      </c>
      <c r="K666" s="18">
        <f t="shared" si="3"/>
        <v>0.28599999999999959</v>
      </c>
      <c r="L666" s="18">
        <f t="shared" si="4"/>
        <v>-2.0000000000002238E-3</v>
      </c>
      <c r="M666" s="29">
        <v>0.77903462029852599</v>
      </c>
    </row>
    <row r="667" spans="1:13" x14ac:dyDescent="0.25">
      <c r="A667" s="8">
        <v>2004</v>
      </c>
      <c r="B667" s="3">
        <v>39</v>
      </c>
      <c r="C667" s="18">
        <v>2.0720000000000001</v>
      </c>
      <c r="D667" s="18">
        <v>1.1140000000000001</v>
      </c>
      <c r="E667" s="18">
        <v>0.55800000000000005</v>
      </c>
      <c r="F667" s="18">
        <v>3.1859999999999999</v>
      </c>
      <c r="G667" s="18">
        <v>2.0720000000000001</v>
      </c>
      <c r="H667" s="18">
        <v>0.76800000000000002</v>
      </c>
      <c r="I667" s="51">
        <f t="shared" si="2"/>
        <v>0.20690239999999971</v>
      </c>
      <c r="J667" s="18">
        <v>2.84</v>
      </c>
      <c r="K667" s="18">
        <f t="shared" si="3"/>
        <v>0.34600000000000009</v>
      </c>
      <c r="L667" s="18">
        <f t="shared" si="4"/>
        <v>0</v>
      </c>
      <c r="M667" s="29">
        <v>0.78690588605602774</v>
      </c>
    </row>
    <row r="668" spans="1:13" x14ac:dyDescent="0.25">
      <c r="A668" s="8">
        <v>2004</v>
      </c>
      <c r="B668" s="3">
        <v>40</v>
      </c>
      <c r="C668" s="18">
        <v>2.0499999999999998</v>
      </c>
      <c r="D668" s="18">
        <v>0.71199999999999997</v>
      </c>
      <c r="E668" s="18">
        <v>0.17599999999999999</v>
      </c>
      <c r="F668" s="18">
        <v>2.762</v>
      </c>
      <c r="G668" s="18">
        <v>2.3540000000000001</v>
      </c>
      <c r="H668" s="18">
        <v>0.626</v>
      </c>
      <c r="I668" s="51">
        <f t="shared" si="2"/>
        <v>1.2594680000000302E-2</v>
      </c>
      <c r="J668" s="18">
        <v>2.98</v>
      </c>
      <c r="K668" s="18">
        <f t="shared" si="3"/>
        <v>-0.21799999999999997</v>
      </c>
      <c r="L668" s="18">
        <f t="shared" si="4"/>
        <v>-0.30400000000000027</v>
      </c>
      <c r="M668" s="29">
        <v>0.79328563042409062</v>
      </c>
    </row>
    <row r="669" spans="1:13" x14ac:dyDescent="0.25">
      <c r="A669" s="8">
        <v>2004</v>
      </c>
      <c r="B669" s="3">
        <v>41</v>
      </c>
      <c r="C669" s="18">
        <v>2.0460000000000003</v>
      </c>
      <c r="D669" s="18">
        <v>0.61</v>
      </c>
      <c r="E669" s="18">
        <v>8.7999999999999995E-2</v>
      </c>
      <c r="F669" s="18">
        <v>2.6560000000000001</v>
      </c>
      <c r="G669" s="18">
        <v>2.4359999999999995</v>
      </c>
      <c r="H669" s="18">
        <v>0.59199999999999997</v>
      </c>
      <c r="I669" s="51">
        <f t="shared" si="2"/>
        <v>-2.9959520000000239E-2</v>
      </c>
      <c r="J669" s="18">
        <v>3.0279999999999996</v>
      </c>
      <c r="K669" s="18">
        <f t="shared" si="3"/>
        <v>-0.37199999999999944</v>
      </c>
      <c r="L669" s="18">
        <f t="shared" si="4"/>
        <v>-0.38999999999999924</v>
      </c>
      <c r="M669" s="29">
        <v>0.79660962941720026</v>
      </c>
    </row>
    <row r="670" spans="1:13" x14ac:dyDescent="0.25">
      <c r="A670" s="8">
        <v>2004</v>
      </c>
      <c r="B670" s="3">
        <v>42</v>
      </c>
      <c r="C670" s="18">
        <v>2.048</v>
      </c>
      <c r="D670" s="18">
        <v>0.55000000000000004</v>
      </c>
      <c r="E670" s="18">
        <v>4.5999999999999999E-2</v>
      </c>
      <c r="F670" s="18">
        <v>2.5979999999999999</v>
      </c>
      <c r="G670" s="18">
        <v>2.4379999999999997</v>
      </c>
      <c r="H670" s="18">
        <v>0.55000000000000004</v>
      </c>
      <c r="I670" s="51">
        <f t="shared" si="2"/>
        <v>-5.1259559999999205E-2</v>
      </c>
      <c r="J670" s="18">
        <v>2.988</v>
      </c>
      <c r="K670" s="18">
        <f t="shared" si="3"/>
        <v>-0.39000000000000012</v>
      </c>
      <c r="L670" s="18">
        <f t="shared" si="4"/>
        <v>-0.38999999999999968</v>
      </c>
      <c r="M670" s="29">
        <v>0.80216906515217157</v>
      </c>
    </row>
    <row r="671" spans="1:13" x14ac:dyDescent="0.25">
      <c r="A671" s="8">
        <v>2004</v>
      </c>
      <c r="B671" s="3">
        <v>43</v>
      </c>
      <c r="C671" s="18">
        <v>2.0539999999999998</v>
      </c>
      <c r="D671" s="18">
        <v>0.45</v>
      </c>
      <c r="E671" s="18">
        <v>-0.01</v>
      </c>
      <c r="F671" s="18">
        <v>2.504</v>
      </c>
      <c r="G671" s="18">
        <v>2.4460000000000002</v>
      </c>
      <c r="H671" s="18">
        <v>0.5</v>
      </c>
      <c r="I671" s="51">
        <f t="shared" si="2"/>
        <v>-4.5213400000000181E-2</v>
      </c>
      <c r="J671" s="18">
        <v>2.9460000000000002</v>
      </c>
      <c r="K671" s="18">
        <f t="shared" si="3"/>
        <v>-0.44200000000000017</v>
      </c>
      <c r="L671" s="18">
        <f t="shared" si="4"/>
        <v>-0.39200000000000035</v>
      </c>
      <c r="M671" s="29">
        <v>0.81772835064191673</v>
      </c>
    </row>
    <row r="672" spans="1:13" x14ac:dyDescent="0.25">
      <c r="A672" s="8">
        <v>2004</v>
      </c>
      <c r="B672" s="3">
        <v>44</v>
      </c>
      <c r="C672" s="18">
        <v>1.9940000000000002</v>
      </c>
      <c r="D672" s="18">
        <v>0.43200000000000005</v>
      </c>
      <c r="E672" s="18">
        <v>8.0000000000000002E-3</v>
      </c>
      <c r="F672" s="18">
        <v>2.4260000000000002</v>
      </c>
      <c r="G672" s="18">
        <v>2.4159999999999999</v>
      </c>
      <c r="H672" s="18">
        <v>0.48399999999999999</v>
      </c>
      <c r="I672" s="51">
        <f t="shared" si="2"/>
        <v>-3.0704639999999728E-2</v>
      </c>
      <c r="J672" s="18">
        <v>2.9</v>
      </c>
      <c r="K672" s="18">
        <f t="shared" si="3"/>
        <v>-0.47399999999999975</v>
      </c>
      <c r="L672" s="18">
        <f t="shared" si="4"/>
        <v>-0.42199999999999971</v>
      </c>
      <c r="M672" s="29">
        <v>0.82437512365626864</v>
      </c>
    </row>
    <row r="673" spans="1:13" x14ac:dyDescent="0.25">
      <c r="A673" s="8">
        <v>2004</v>
      </c>
      <c r="B673" s="3">
        <v>45</v>
      </c>
      <c r="C673" s="18">
        <v>1.982</v>
      </c>
      <c r="D673" s="18">
        <v>0.35200000000000004</v>
      </c>
      <c r="E673" s="18">
        <v>-3.3999999999999996E-2</v>
      </c>
      <c r="F673" s="18">
        <v>2.3340000000000001</v>
      </c>
      <c r="G673" s="18">
        <v>2.3980000000000001</v>
      </c>
      <c r="H673" s="18">
        <v>0.45199999999999996</v>
      </c>
      <c r="I673" s="51">
        <f t="shared" si="2"/>
        <v>-1.6569199999999729E-2</v>
      </c>
      <c r="J673" s="18">
        <v>2.85</v>
      </c>
      <c r="K673" s="18">
        <f t="shared" si="3"/>
        <v>-0.51600000000000001</v>
      </c>
      <c r="L673" s="18">
        <f t="shared" si="4"/>
        <v>-0.41600000000000015</v>
      </c>
      <c r="M673" s="29">
        <v>0.83654007026936605</v>
      </c>
    </row>
    <row r="674" spans="1:13" x14ac:dyDescent="0.25">
      <c r="A674" s="8">
        <v>2004</v>
      </c>
      <c r="B674" s="3">
        <v>46</v>
      </c>
      <c r="C674" s="18">
        <v>2.0279999999999996</v>
      </c>
      <c r="D674" s="18">
        <v>0.26</v>
      </c>
      <c r="E674" s="18">
        <v>-0.14200000000000002</v>
      </c>
      <c r="F674" s="18">
        <v>2.2879999999999998</v>
      </c>
      <c r="G674" s="18">
        <v>2.4260000000000002</v>
      </c>
      <c r="H674" s="18">
        <v>0.42800000000000005</v>
      </c>
      <c r="I674" s="51">
        <f t="shared" si="2"/>
        <v>-5.1329079999999472E-2</v>
      </c>
      <c r="J674" s="18">
        <v>2.8540000000000001</v>
      </c>
      <c r="K674" s="18">
        <f t="shared" si="3"/>
        <v>-0.56600000000000028</v>
      </c>
      <c r="L674" s="18">
        <f t="shared" si="4"/>
        <v>-0.39800000000000058</v>
      </c>
      <c r="M674" s="29">
        <v>0.83501728485779669</v>
      </c>
    </row>
    <row r="675" spans="1:13" x14ac:dyDescent="0.25">
      <c r="A675" s="8">
        <v>2004</v>
      </c>
      <c r="B675" s="3">
        <v>47</v>
      </c>
      <c r="C675" s="18">
        <v>2.0180000000000002</v>
      </c>
      <c r="D675" s="18">
        <v>0.246</v>
      </c>
      <c r="E675" s="18">
        <v>-0.12</v>
      </c>
      <c r="F675" s="18">
        <v>2.2640000000000002</v>
      </c>
      <c r="G675" s="18">
        <v>2.4</v>
      </c>
      <c r="H675" s="18">
        <v>0.41</v>
      </c>
      <c r="I675" s="51">
        <f t="shared" si="2"/>
        <v>-2.6848000000000205E-2</v>
      </c>
      <c r="J675" s="18">
        <v>2.81</v>
      </c>
      <c r="K675" s="18">
        <f t="shared" si="3"/>
        <v>-0.54599999999999982</v>
      </c>
      <c r="L675" s="18">
        <f t="shared" si="4"/>
        <v>-0.38199999999999967</v>
      </c>
      <c r="M675" s="29">
        <v>0.84600937378386143</v>
      </c>
    </row>
    <row r="676" spans="1:13" x14ac:dyDescent="0.25">
      <c r="A676" s="8">
        <v>2004</v>
      </c>
      <c r="B676" s="3">
        <v>48</v>
      </c>
      <c r="C676" s="18">
        <v>2.0439999999999996</v>
      </c>
      <c r="D676" s="18">
        <v>0.21199999999999997</v>
      </c>
      <c r="E676" s="18">
        <v>-0.17599999999999999</v>
      </c>
      <c r="F676" s="18">
        <v>2.2559999999999998</v>
      </c>
      <c r="G676" s="18">
        <v>2.37</v>
      </c>
      <c r="H676" s="18">
        <v>0.38800000000000007</v>
      </c>
      <c r="I676" s="51">
        <f t="shared" si="2"/>
        <v>-5.8887200000000472E-2</v>
      </c>
      <c r="J676" s="18">
        <v>2.758</v>
      </c>
      <c r="K676" s="18">
        <f t="shared" si="3"/>
        <v>-0.50200000000000022</v>
      </c>
      <c r="L676" s="18">
        <f t="shared" si="4"/>
        <v>-0.32600000000000051</v>
      </c>
      <c r="M676" s="29">
        <v>0.84135424379080559</v>
      </c>
    </row>
    <row r="677" spans="1:13" x14ac:dyDescent="0.25">
      <c r="A677" s="8">
        <v>2004</v>
      </c>
      <c r="B677" s="3">
        <v>49</v>
      </c>
      <c r="C677" s="18">
        <v>2.0419999999999998</v>
      </c>
      <c r="D677" s="18">
        <v>0.21</v>
      </c>
      <c r="E677" s="18">
        <v>-0.23</v>
      </c>
      <c r="F677" s="18">
        <v>2.2519999999999998</v>
      </c>
      <c r="G677" s="18">
        <v>2.3580000000000001</v>
      </c>
      <c r="H677" s="18">
        <v>0.37</v>
      </c>
      <c r="I677" s="51">
        <f t="shared" si="2"/>
        <v>-0.1425820399999993</v>
      </c>
      <c r="J677" s="18">
        <v>2.7280000000000002</v>
      </c>
      <c r="K677" s="18">
        <f t="shared" si="3"/>
        <v>-0.47600000000000042</v>
      </c>
      <c r="L677" s="18">
        <f t="shared" si="4"/>
        <v>-0.31600000000000028</v>
      </c>
      <c r="M677" s="29">
        <v>0.82143619905041987</v>
      </c>
    </row>
    <row r="678" spans="1:13" x14ac:dyDescent="0.25">
      <c r="A678" s="8">
        <v>2004</v>
      </c>
      <c r="B678" s="3">
        <v>50</v>
      </c>
      <c r="C678" s="18">
        <v>2.048</v>
      </c>
      <c r="D678" s="18">
        <v>0.29800000000000004</v>
      </c>
      <c r="E678" s="18">
        <v>-0.17599999999999999</v>
      </c>
      <c r="F678" s="18">
        <v>2.3460000000000001</v>
      </c>
      <c r="G678" s="18">
        <v>2.3739999999999997</v>
      </c>
      <c r="H678" s="18">
        <v>0.38600000000000001</v>
      </c>
      <c r="I678" s="51">
        <f t="shared" si="2"/>
        <v>-0.16058975999999925</v>
      </c>
      <c r="J678" s="18">
        <v>2.76</v>
      </c>
      <c r="K678" s="18">
        <f t="shared" si="3"/>
        <v>-0.4139999999999997</v>
      </c>
      <c r="L678" s="18">
        <f t="shared" si="4"/>
        <v>-0.32599999999999962</v>
      </c>
      <c r="M678" s="29">
        <v>0.8128495252958774</v>
      </c>
    </row>
    <row r="679" spans="1:13" x14ac:dyDescent="0.25">
      <c r="A679" s="8">
        <v>2004</v>
      </c>
      <c r="B679" s="3">
        <v>51</v>
      </c>
      <c r="C679" s="18">
        <v>2.0625</v>
      </c>
      <c r="D679" s="18">
        <v>0.30249999999999999</v>
      </c>
      <c r="E679" s="18">
        <v>-0.1825</v>
      </c>
      <c r="F679" s="18">
        <v>2.3650000000000002</v>
      </c>
      <c r="G679" s="18">
        <v>2.3824999999999998</v>
      </c>
      <c r="H679" s="18">
        <v>0.4</v>
      </c>
      <c r="I679" s="51">
        <f t="shared" si="2"/>
        <v>-0.15601593749999987</v>
      </c>
      <c r="J679" s="18">
        <v>2.7825000000000002</v>
      </c>
      <c r="K679" s="18">
        <f t="shared" si="3"/>
        <v>-0.41749999999999998</v>
      </c>
      <c r="L679" s="18">
        <f t="shared" si="4"/>
        <v>-0.31999999999999984</v>
      </c>
      <c r="M679" s="29">
        <v>0.81078341947907162</v>
      </c>
    </row>
    <row r="680" spans="1:13" x14ac:dyDescent="0.25">
      <c r="A680" s="8">
        <v>2004</v>
      </c>
      <c r="B680" s="3">
        <v>52</v>
      </c>
      <c r="C680" s="18">
        <v>2.0466666666666669</v>
      </c>
      <c r="D680" s="18">
        <v>0.28000000000000003</v>
      </c>
      <c r="E680" s="18">
        <v>-0.17</v>
      </c>
      <c r="F680" s="18">
        <v>2.3266666666666667</v>
      </c>
      <c r="G680" s="18">
        <v>2.3733333333333335</v>
      </c>
      <c r="H680" s="18">
        <v>0.4</v>
      </c>
      <c r="I680" s="51">
        <f t="shared" si="2"/>
        <v>-0.1158044444444446</v>
      </c>
      <c r="J680" s="18">
        <v>2.7733333333333334</v>
      </c>
      <c r="K680" s="18">
        <f t="shared" si="3"/>
        <v>-0.44666666666666677</v>
      </c>
      <c r="L680" s="18">
        <f t="shared" si="4"/>
        <v>-0.32666666666666666</v>
      </c>
      <c r="M680" s="29">
        <v>0.82146768893756839</v>
      </c>
    </row>
    <row r="681" spans="1:13" x14ac:dyDescent="0.25">
      <c r="A681" s="10">
        <v>2005</v>
      </c>
      <c r="B681" s="3">
        <v>1</v>
      </c>
      <c r="C681" s="18">
        <v>2.036</v>
      </c>
      <c r="D681" s="18">
        <v>0.27400000000000002</v>
      </c>
      <c r="E681" s="18">
        <v>-0.188</v>
      </c>
      <c r="F681" s="18">
        <v>2.31</v>
      </c>
      <c r="G681" s="18">
        <v>2.35</v>
      </c>
      <c r="H681" s="18">
        <v>0.4</v>
      </c>
      <c r="I681" s="51">
        <f t="shared" si="2"/>
        <v>-0.12752800000000031</v>
      </c>
      <c r="J681" s="18">
        <v>2.75</v>
      </c>
      <c r="K681" s="18">
        <f t="shared" si="3"/>
        <v>-0.43999999999999995</v>
      </c>
      <c r="L681" s="18">
        <f t="shared" si="4"/>
        <v>-0.31400000000000006</v>
      </c>
      <c r="M681" s="29">
        <v>0.81667320005226707</v>
      </c>
    </row>
    <row r="682" spans="1:13" ht="13" thickBot="1" x14ac:dyDescent="0.3">
      <c r="A682" s="11">
        <v>2005</v>
      </c>
      <c r="B682" s="4">
        <v>2</v>
      </c>
      <c r="C682" s="19">
        <v>2.0240000000000005</v>
      </c>
      <c r="D682" s="19">
        <v>0.28399999999999997</v>
      </c>
      <c r="E682" s="19">
        <v>-0.14199999999999999</v>
      </c>
      <c r="F682" s="19">
        <v>2.3080000000000003</v>
      </c>
      <c r="G682" s="19">
        <v>2.3380000000000001</v>
      </c>
      <c r="H682" s="19">
        <v>0.38200000000000001</v>
      </c>
      <c r="I682" s="51">
        <f t="shared" si="2"/>
        <v>-0.1110374399999996</v>
      </c>
      <c r="J682" s="19">
        <v>2.72</v>
      </c>
      <c r="K682" s="19">
        <f t="shared" si="3"/>
        <v>-0.41199999999999992</v>
      </c>
      <c r="L682" s="19">
        <f t="shared" si="4"/>
        <v>-0.31399999999999961</v>
      </c>
      <c r="M682" s="30">
        <v>0.82584566596194509</v>
      </c>
    </row>
    <row r="683" spans="1:13" x14ac:dyDescent="0.25">
      <c r="A683" s="9">
        <v>2005</v>
      </c>
      <c r="B683" s="7">
        <v>3</v>
      </c>
      <c r="C683" s="17">
        <v>1.966</v>
      </c>
      <c r="D683" s="17">
        <v>0.26</v>
      </c>
      <c r="E683" s="17">
        <v>-0.184</v>
      </c>
      <c r="F683" s="17">
        <v>2.226</v>
      </c>
      <c r="G683" s="17">
        <v>2.282</v>
      </c>
      <c r="H683" s="17">
        <v>0.35</v>
      </c>
      <c r="I683" s="51">
        <f t="shared" si="2"/>
        <v>-0.16121363999999971</v>
      </c>
      <c r="J683" s="17">
        <v>2.6320000000000001</v>
      </c>
      <c r="K683" s="17">
        <f t="shared" si="3"/>
        <v>-0.40600000000000014</v>
      </c>
      <c r="L683" s="17">
        <f t="shared" si="4"/>
        <v>-0.31600000000000006</v>
      </c>
      <c r="M683" s="28">
        <v>0.81698011470400822</v>
      </c>
    </row>
    <row r="684" spans="1:13" x14ac:dyDescent="0.25">
      <c r="A684" s="10">
        <v>2005</v>
      </c>
      <c r="B684" s="3">
        <v>4</v>
      </c>
      <c r="C684" s="18">
        <v>1.972</v>
      </c>
      <c r="D684" s="18">
        <v>0.28600000000000003</v>
      </c>
      <c r="E684" s="18">
        <v>-0.17600000000000002</v>
      </c>
      <c r="F684" s="18">
        <v>2.258</v>
      </c>
      <c r="G684" s="18">
        <v>2.29</v>
      </c>
      <c r="H684" s="18">
        <v>0.38400000000000001</v>
      </c>
      <c r="I684" s="51">
        <f t="shared" si="2"/>
        <v>-0.15360039999999975</v>
      </c>
      <c r="J684" s="18">
        <v>2.6739999999999999</v>
      </c>
      <c r="K684" s="18">
        <f t="shared" si="3"/>
        <v>-0.41599999999999993</v>
      </c>
      <c r="L684" s="18">
        <f t="shared" si="4"/>
        <v>-0.31800000000000006</v>
      </c>
      <c r="M684" s="29">
        <v>0.80987398360815066</v>
      </c>
    </row>
    <row r="685" spans="1:13" x14ac:dyDescent="0.25">
      <c r="A685" s="10">
        <v>2005</v>
      </c>
      <c r="B685" s="3">
        <v>5</v>
      </c>
      <c r="C685" s="18">
        <v>1.958</v>
      </c>
      <c r="D685" s="18">
        <v>0.3</v>
      </c>
      <c r="E685" s="18">
        <v>-0.17400000000000002</v>
      </c>
      <c r="F685" s="18">
        <v>2.258</v>
      </c>
      <c r="G685" s="18">
        <v>2.2840000000000003</v>
      </c>
      <c r="H685" s="18">
        <v>0.4</v>
      </c>
      <c r="I685" s="51">
        <f t="shared" si="2"/>
        <v>-0.15309344000000058</v>
      </c>
      <c r="J685" s="18">
        <v>2.6840000000000002</v>
      </c>
      <c r="K685" s="18">
        <f t="shared" si="3"/>
        <v>-0.42600000000000016</v>
      </c>
      <c r="L685" s="18">
        <f t="shared" si="4"/>
        <v>-0.32600000000000029</v>
      </c>
      <c r="M685" s="29">
        <v>0.80504926901526364</v>
      </c>
    </row>
    <row r="686" spans="1:13" x14ac:dyDescent="0.25">
      <c r="A686" s="10">
        <v>2005</v>
      </c>
      <c r="B686" s="3">
        <v>6</v>
      </c>
      <c r="C686" s="18">
        <v>1.9639999999999997</v>
      </c>
      <c r="D686" s="18">
        <v>0.3</v>
      </c>
      <c r="E686" s="18">
        <v>-0.184</v>
      </c>
      <c r="F686" s="18">
        <v>2.2639999999999998</v>
      </c>
      <c r="G686" s="18">
        <v>2.286</v>
      </c>
      <c r="H686" s="18">
        <v>0.4</v>
      </c>
      <c r="I686" s="51">
        <f t="shared" si="2"/>
        <v>-0.16436767999999979</v>
      </c>
      <c r="J686" s="18">
        <v>2.6859999999999999</v>
      </c>
      <c r="K686" s="18">
        <f t="shared" si="3"/>
        <v>-0.42200000000000015</v>
      </c>
      <c r="L686" s="18">
        <f t="shared" si="4"/>
        <v>-0.32200000000000029</v>
      </c>
      <c r="M686" s="29">
        <v>0.80200179648402425</v>
      </c>
    </row>
    <row r="687" spans="1:13" x14ac:dyDescent="0.25">
      <c r="A687" s="10">
        <v>2005</v>
      </c>
      <c r="B687" s="3">
        <v>7</v>
      </c>
      <c r="C687" s="18">
        <v>1.992</v>
      </c>
      <c r="D687" s="18">
        <v>0.31</v>
      </c>
      <c r="E687" s="18">
        <v>-0.158</v>
      </c>
      <c r="F687" s="18">
        <v>2.302</v>
      </c>
      <c r="G687" s="18">
        <v>2.31</v>
      </c>
      <c r="H687" s="18">
        <v>0.4</v>
      </c>
      <c r="I687" s="51">
        <f t="shared" si="2"/>
        <v>-0.14072480000000009</v>
      </c>
      <c r="J687" s="18">
        <v>2.71</v>
      </c>
      <c r="K687" s="18">
        <f t="shared" si="3"/>
        <v>-0.40799999999999992</v>
      </c>
      <c r="L687" s="18">
        <f t="shared" si="4"/>
        <v>-0.31800000000000006</v>
      </c>
      <c r="M687" s="29">
        <v>0.81032023855827817</v>
      </c>
    </row>
    <row r="688" spans="1:13" x14ac:dyDescent="0.25">
      <c r="A688" s="10">
        <v>2005</v>
      </c>
      <c r="B688" s="3">
        <v>8</v>
      </c>
      <c r="C688" s="18">
        <v>2.0960000000000001</v>
      </c>
      <c r="D688" s="18">
        <v>0.29199999999999998</v>
      </c>
      <c r="E688" s="18">
        <v>-0.20600000000000002</v>
      </c>
      <c r="F688" s="18">
        <v>2.3879999999999999</v>
      </c>
      <c r="G688" s="18">
        <v>2.36</v>
      </c>
      <c r="H688" s="18">
        <v>0.4</v>
      </c>
      <c r="I688" s="51">
        <f t="shared" si="2"/>
        <v>-0.15903679999999998</v>
      </c>
      <c r="J688" s="18">
        <v>2.76</v>
      </c>
      <c r="K688" s="18">
        <f t="shared" si="3"/>
        <v>-0.37199999999999989</v>
      </c>
      <c r="L688" s="18">
        <f t="shared" si="4"/>
        <v>-0.26399999999999979</v>
      </c>
      <c r="M688" s="29">
        <v>0.80848586766703323</v>
      </c>
    </row>
    <row r="689" spans="1:13" x14ac:dyDescent="0.25">
      <c r="A689" s="10">
        <v>2005</v>
      </c>
      <c r="B689" s="3">
        <v>9</v>
      </c>
      <c r="C689" s="18">
        <v>2.1920000000000002</v>
      </c>
      <c r="D689" s="18">
        <v>0.29600000000000004</v>
      </c>
      <c r="E689" s="18">
        <v>-0.23</v>
      </c>
      <c r="F689" s="18">
        <v>2.4880000000000004</v>
      </c>
      <c r="G689" s="18">
        <v>2.4</v>
      </c>
      <c r="H689" s="18">
        <v>0.41</v>
      </c>
      <c r="I689" s="51">
        <f t="shared" si="2"/>
        <v>-0.16273599999999888</v>
      </c>
      <c r="J689" s="18">
        <v>2.81</v>
      </c>
      <c r="K689" s="18">
        <f t="shared" si="3"/>
        <v>-0.32199999999999962</v>
      </c>
      <c r="L689" s="18">
        <f t="shared" si="4"/>
        <v>-0.20799999999999974</v>
      </c>
      <c r="M689" s="29">
        <v>0.80733707937738186</v>
      </c>
    </row>
    <row r="690" spans="1:13" x14ac:dyDescent="0.25">
      <c r="A690" s="10">
        <v>2005</v>
      </c>
      <c r="B690" s="3">
        <v>10</v>
      </c>
      <c r="C690" s="18">
        <v>2.1760000000000002</v>
      </c>
      <c r="D690" s="18">
        <v>0.314</v>
      </c>
      <c r="E690" s="18">
        <v>-0.15</v>
      </c>
      <c r="F690" s="18">
        <v>2.4900000000000002</v>
      </c>
      <c r="G690" s="18">
        <v>2.39</v>
      </c>
      <c r="H690" s="18">
        <v>0.42599999999999999</v>
      </c>
      <c r="I690" s="51">
        <f t="shared" si="2"/>
        <v>-8.1396999999999942E-2</v>
      </c>
      <c r="J690" s="18">
        <v>2.8159999999999998</v>
      </c>
      <c r="K690" s="18">
        <f t="shared" si="3"/>
        <v>-0.32599999999999962</v>
      </c>
      <c r="L690" s="18">
        <f t="shared" si="4"/>
        <v>-0.21399999999999997</v>
      </c>
      <c r="M690" s="29">
        <v>0.82487833044625924</v>
      </c>
    </row>
    <row r="691" spans="1:13" x14ac:dyDescent="0.25">
      <c r="A691" s="10">
        <v>2005</v>
      </c>
      <c r="B691" s="3">
        <v>11</v>
      </c>
      <c r="C691" s="18">
        <v>2.2379999999999995</v>
      </c>
      <c r="D691" s="18">
        <v>0.34599999999999997</v>
      </c>
      <c r="E691" s="18">
        <v>-0.11599999999999999</v>
      </c>
      <c r="F691" s="18">
        <v>2.5839999999999996</v>
      </c>
      <c r="G691" s="18">
        <v>2.448</v>
      </c>
      <c r="H691" s="18">
        <v>0.438</v>
      </c>
      <c r="I691" s="51">
        <f t="shared" si="2"/>
        <v>-6.4329600000000209E-2</v>
      </c>
      <c r="J691" s="18">
        <v>2.8860000000000001</v>
      </c>
      <c r="K691" s="18">
        <f t="shared" si="3"/>
        <v>-0.30200000000000049</v>
      </c>
      <c r="L691" s="18">
        <f t="shared" si="4"/>
        <v>-0.21000000000000041</v>
      </c>
      <c r="M691" s="29">
        <v>0.82973780285429799</v>
      </c>
    </row>
    <row r="692" spans="1:13" x14ac:dyDescent="0.25">
      <c r="A692" s="10">
        <v>2005</v>
      </c>
      <c r="B692" s="3">
        <v>12</v>
      </c>
      <c r="C692" s="18">
        <v>2.1274999999999999</v>
      </c>
      <c r="D692" s="18">
        <v>0.35</v>
      </c>
      <c r="E692" s="18">
        <v>-9.5000000000000001E-2</v>
      </c>
      <c r="F692" s="18">
        <v>2.4775</v>
      </c>
      <c r="G692" s="18">
        <v>2.355</v>
      </c>
      <c r="H692" s="18">
        <v>0.4375</v>
      </c>
      <c r="I692" s="51">
        <f t="shared" si="2"/>
        <v>-5.852187499999939E-2</v>
      </c>
      <c r="J692" s="18">
        <v>2.7925</v>
      </c>
      <c r="K692" s="18">
        <f t="shared" si="3"/>
        <v>-0.31499999999999995</v>
      </c>
      <c r="L692" s="18">
        <f t="shared" si="4"/>
        <v>-0.22750000000000004</v>
      </c>
      <c r="M692" s="29">
        <v>0.82601961796592682</v>
      </c>
    </row>
    <row r="693" spans="1:13" x14ac:dyDescent="0.25">
      <c r="A693" s="10">
        <v>2005</v>
      </c>
      <c r="B693" s="3">
        <v>13</v>
      </c>
      <c r="C693" s="18">
        <v>2.13</v>
      </c>
      <c r="D693" s="18">
        <v>0.33799999999999997</v>
      </c>
      <c r="E693" s="18">
        <v>-0.12</v>
      </c>
      <c r="F693" s="18">
        <v>2.4679999999999995</v>
      </c>
      <c r="G693" s="18">
        <v>2.3480000000000003</v>
      </c>
      <c r="H693" s="18">
        <v>0.44400000000000006</v>
      </c>
      <c r="I693" s="51">
        <f t="shared" ref="I693:I756" si="5">+J693-(G693/M693)</f>
        <v>-6.2228799999999307E-2</v>
      </c>
      <c r="J693" s="18">
        <v>2.7920000000000003</v>
      </c>
      <c r="K693" s="18">
        <f t="shared" ref="K693:K756" si="6">F693-J693</f>
        <v>-0.32400000000000073</v>
      </c>
      <c r="L693" s="18">
        <f t="shared" ref="L693:L756" si="7">C693-G693</f>
        <v>-0.21800000000000042</v>
      </c>
      <c r="M693" s="29">
        <v>0.8226390259953934</v>
      </c>
    </row>
    <row r="694" spans="1:13" x14ac:dyDescent="0.25">
      <c r="A694" s="10">
        <v>2005</v>
      </c>
      <c r="B694" s="3">
        <v>14</v>
      </c>
      <c r="C694" s="18">
        <v>2.0680000000000001</v>
      </c>
      <c r="D694" s="18">
        <v>0.30199999999999999</v>
      </c>
      <c r="E694" s="18">
        <v>-0.15400000000000003</v>
      </c>
      <c r="F694" s="18">
        <v>2.37</v>
      </c>
      <c r="G694" s="18">
        <v>2.3179999999999996</v>
      </c>
      <c r="H694" s="18">
        <v>0.45</v>
      </c>
      <c r="I694" s="51">
        <f t="shared" si="5"/>
        <v>-6.3529720000000012E-2</v>
      </c>
      <c r="J694" s="18">
        <v>2.7679999999999998</v>
      </c>
      <c r="K694" s="18">
        <f t="shared" si="6"/>
        <v>-0.39799999999999969</v>
      </c>
      <c r="L694" s="18">
        <f t="shared" si="7"/>
        <v>-0.24999999999999956</v>
      </c>
      <c r="M694" s="29">
        <v>0.81863876745747166</v>
      </c>
    </row>
    <row r="695" spans="1:13" x14ac:dyDescent="0.25">
      <c r="A695" s="10">
        <v>2005</v>
      </c>
      <c r="B695" s="3">
        <v>15</v>
      </c>
      <c r="C695" s="18">
        <v>2.0659999999999998</v>
      </c>
      <c r="D695" s="18">
        <v>0.29600000000000004</v>
      </c>
      <c r="E695" s="18">
        <v>-0.19800000000000001</v>
      </c>
      <c r="F695" s="18">
        <v>2.3619999999999997</v>
      </c>
      <c r="G695" s="18">
        <v>2.3079999999999998</v>
      </c>
      <c r="H695" s="18">
        <v>0.45</v>
      </c>
      <c r="I695" s="51">
        <f t="shared" si="5"/>
        <v>-0.10119655999999999</v>
      </c>
      <c r="J695" s="18">
        <v>2.758</v>
      </c>
      <c r="K695" s="18">
        <f t="shared" si="6"/>
        <v>-0.39600000000000035</v>
      </c>
      <c r="L695" s="18">
        <f t="shared" si="7"/>
        <v>-0.24199999999999999</v>
      </c>
      <c r="M695" s="29">
        <v>0.8072197736555754</v>
      </c>
    </row>
    <row r="696" spans="1:13" x14ac:dyDescent="0.25">
      <c r="A696" s="10">
        <v>2005</v>
      </c>
      <c r="B696" s="3">
        <v>16</v>
      </c>
      <c r="C696" s="18">
        <v>2.09</v>
      </c>
      <c r="D696" s="18">
        <v>0.3</v>
      </c>
      <c r="E696" s="18">
        <v>-0.20200000000000001</v>
      </c>
      <c r="F696" s="18">
        <v>2.39</v>
      </c>
      <c r="G696" s="18">
        <v>2.3340000000000001</v>
      </c>
      <c r="H696" s="18">
        <v>0.45</v>
      </c>
      <c r="I696" s="51">
        <f t="shared" si="5"/>
        <v>-0.11095356000000001</v>
      </c>
      <c r="J696" s="18">
        <v>2.7840000000000003</v>
      </c>
      <c r="K696" s="18">
        <f t="shared" si="6"/>
        <v>-0.39400000000000013</v>
      </c>
      <c r="L696" s="18">
        <f t="shared" si="7"/>
        <v>-0.24400000000000022</v>
      </c>
      <c r="M696" s="29">
        <v>0.80623054968798868</v>
      </c>
    </row>
    <row r="697" spans="1:13" x14ac:dyDescent="0.25">
      <c r="A697" s="10">
        <v>2005</v>
      </c>
      <c r="B697" s="3">
        <v>17</v>
      </c>
      <c r="C697" s="18">
        <v>2.1520000000000001</v>
      </c>
      <c r="D697" s="18">
        <v>0.26</v>
      </c>
      <c r="E697" s="18">
        <v>-0.28000000000000003</v>
      </c>
      <c r="F697" s="18">
        <v>2.4120000000000004</v>
      </c>
      <c r="G697" s="18">
        <v>2.34</v>
      </c>
      <c r="H697" s="18">
        <v>0.45</v>
      </c>
      <c r="I697" s="51">
        <f t="shared" si="5"/>
        <v>-0.12947759999999997</v>
      </c>
      <c r="J697" s="18">
        <v>2.79</v>
      </c>
      <c r="K697" s="18">
        <f t="shared" si="6"/>
        <v>-0.37799999999999967</v>
      </c>
      <c r="L697" s="18">
        <f t="shared" si="7"/>
        <v>-0.18799999999999972</v>
      </c>
      <c r="M697" s="29">
        <v>0.80151325702927123</v>
      </c>
    </row>
    <row r="698" spans="1:13" x14ac:dyDescent="0.25">
      <c r="A698" s="10">
        <v>2005</v>
      </c>
      <c r="B698" s="3">
        <v>18</v>
      </c>
      <c r="C698" s="18">
        <v>2.0719999999999996</v>
      </c>
      <c r="D698" s="18">
        <v>0.27</v>
      </c>
      <c r="E698" s="18">
        <v>-0.248</v>
      </c>
      <c r="F698" s="18">
        <v>2.3419999999999996</v>
      </c>
      <c r="G698" s="18">
        <v>2.25</v>
      </c>
      <c r="H698" s="18">
        <v>0.502</v>
      </c>
      <c r="I698" s="51">
        <f t="shared" si="5"/>
        <v>-6.0004999999999864E-2</v>
      </c>
      <c r="J698" s="18">
        <v>2.7519999999999998</v>
      </c>
      <c r="K698" s="18">
        <f t="shared" si="6"/>
        <v>-0.41000000000000014</v>
      </c>
      <c r="L698" s="18">
        <f t="shared" si="7"/>
        <v>-0.17800000000000038</v>
      </c>
      <c r="M698" s="29">
        <v>0.80014082478516224</v>
      </c>
    </row>
    <row r="699" spans="1:13" x14ac:dyDescent="0.25">
      <c r="A699" s="10">
        <v>2005</v>
      </c>
      <c r="B699" s="3">
        <v>19</v>
      </c>
      <c r="C699" s="18">
        <v>2.0619999999999998</v>
      </c>
      <c r="D699" s="18">
        <v>0.3</v>
      </c>
      <c r="E699" s="18">
        <v>-0.20600000000000002</v>
      </c>
      <c r="F699" s="18">
        <v>2.3619999999999997</v>
      </c>
      <c r="G699" s="18">
        <v>2.2400000000000002</v>
      </c>
      <c r="H699" s="18">
        <v>0.55000000000000004</v>
      </c>
      <c r="I699" s="51">
        <f t="shared" si="5"/>
        <v>-2.9664000000000357E-3</v>
      </c>
      <c r="J699" s="18">
        <v>2.79</v>
      </c>
      <c r="K699" s="18">
        <f t="shared" si="6"/>
        <v>-0.42800000000000038</v>
      </c>
      <c r="L699" s="18">
        <f t="shared" si="7"/>
        <v>-0.17800000000000038</v>
      </c>
      <c r="M699" s="29">
        <v>0.80201466082799999</v>
      </c>
    </row>
    <row r="700" spans="1:13" x14ac:dyDescent="0.25">
      <c r="A700" s="10">
        <v>2005</v>
      </c>
      <c r="B700" s="3">
        <v>20</v>
      </c>
      <c r="C700" s="18">
        <v>2.0980000000000003</v>
      </c>
      <c r="D700" s="18">
        <v>0.34400000000000003</v>
      </c>
      <c r="E700" s="18">
        <v>-0.21</v>
      </c>
      <c r="F700" s="18">
        <v>2.4420000000000002</v>
      </c>
      <c r="G700" s="18">
        <v>2.2759999999999994</v>
      </c>
      <c r="H700" s="18">
        <v>0.57999999999999996</v>
      </c>
      <c r="I700" s="51">
        <f t="shared" si="5"/>
        <v>-2.2730319999999082E-2</v>
      </c>
      <c r="J700" s="18">
        <v>2.8559999999999994</v>
      </c>
      <c r="K700" s="18">
        <f t="shared" si="6"/>
        <v>-0.41399999999999926</v>
      </c>
      <c r="L700" s="18">
        <f t="shared" si="7"/>
        <v>-0.17799999999999905</v>
      </c>
      <c r="M700" s="29">
        <v>0.79062633418193906</v>
      </c>
    </row>
    <row r="701" spans="1:13" x14ac:dyDescent="0.25">
      <c r="A701" s="10">
        <v>2005</v>
      </c>
      <c r="B701" s="3">
        <v>21</v>
      </c>
      <c r="C701" s="18">
        <v>2.23</v>
      </c>
      <c r="D701" s="18">
        <v>0.35</v>
      </c>
      <c r="E701" s="18">
        <v>-0.23599999999999999</v>
      </c>
      <c r="F701" s="18">
        <v>2.58</v>
      </c>
      <c r="G701" s="18">
        <v>2.4</v>
      </c>
      <c r="H701" s="18">
        <v>0.6</v>
      </c>
      <c r="I701" s="51">
        <f t="shared" si="5"/>
        <v>-3.1055999999999973E-2</v>
      </c>
      <c r="J701" s="18">
        <v>3</v>
      </c>
      <c r="K701" s="18">
        <f t="shared" si="6"/>
        <v>-0.41999999999999993</v>
      </c>
      <c r="L701" s="18">
        <f t="shared" si="7"/>
        <v>-0.16999999999999993</v>
      </c>
      <c r="M701" s="29">
        <v>0.7918032527277622</v>
      </c>
    </row>
    <row r="702" spans="1:13" x14ac:dyDescent="0.25">
      <c r="A702" s="10">
        <v>2005</v>
      </c>
      <c r="B702" s="3">
        <v>22</v>
      </c>
      <c r="C702" s="18">
        <v>2.206</v>
      </c>
      <c r="D702" s="18">
        <v>0.35</v>
      </c>
      <c r="E702" s="18">
        <v>-0.20200000000000001</v>
      </c>
      <c r="F702" s="18">
        <v>2.556</v>
      </c>
      <c r="G702" s="18">
        <v>2.3820000000000001</v>
      </c>
      <c r="H702" s="18">
        <v>0.6</v>
      </c>
      <c r="I702" s="51">
        <f t="shared" si="5"/>
        <v>4.4523600000001551E-3</v>
      </c>
      <c r="J702" s="18">
        <v>2.9820000000000002</v>
      </c>
      <c r="K702" s="18">
        <f t="shared" si="6"/>
        <v>-0.42600000000000016</v>
      </c>
      <c r="L702" s="18">
        <f t="shared" si="7"/>
        <v>-0.17600000000000016</v>
      </c>
      <c r="M702" s="29">
        <v>0.79998720020479674</v>
      </c>
    </row>
    <row r="703" spans="1:13" x14ac:dyDescent="0.25">
      <c r="A703" s="10">
        <v>2005</v>
      </c>
      <c r="B703" s="3">
        <v>23</v>
      </c>
      <c r="C703" s="18">
        <v>2.1639999999999997</v>
      </c>
      <c r="D703" s="18">
        <v>0.37</v>
      </c>
      <c r="E703" s="18">
        <v>-0.16600000000000001</v>
      </c>
      <c r="F703" s="18">
        <v>2.5339999999999998</v>
      </c>
      <c r="G703" s="18">
        <v>2.3540000000000001</v>
      </c>
      <c r="H703" s="18">
        <v>0.6</v>
      </c>
      <c r="I703" s="51">
        <f t="shared" si="5"/>
        <v>1.606676000000018E-2</v>
      </c>
      <c r="J703" s="18">
        <v>2.9540000000000002</v>
      </c>
      <c r="K703" s="18">
        <f t="shared" si="6"/>
        <v>-0.42000000000000037</v>
      </c>
      <c r="L703" s="18">
        <f t="shared" si="7"/>
        <v>-0.19000000000000039</v>
      </c>
      <c r="M703" s="29">
        <v>0.80124352995849557</v>
      </c>
    </row>
    <row r="704" spans="1:13" x14ac:dyDescent="0.25">
      <c r="A704" s="10">
        <v>2005</v>
      </c>
      <c r="B704" s="3">
        <v>24</v>
      </c>
      <c r="C704" s="18">
        <v>2.226</v>
      </c>
      <c r="D704" s="18">
        <v>0.38800000000000001</v>
      </c>
      <c r="E704" s="18">
        <v>-0.158</v>
      </c>
      <c r="F704" s="18">
        <v>2.6139999999999999</v>
      </c>
      <c r="G704" s="18">
        <v>2.4279999999999999</v>
      </c>
      <c r="H704" s="18">
        <v>0.6</v>
      </c>
      <c r="I704" s="51">
        <f t="shared" si="5"/>
        <v>3.5375199999996276E-3</v>
      </c>
      <c r="J704" s="18">
        <v>3.028</v>
      </c>
      <c r="K704" s="18">
        <f t="shared" si="6"/>
        <v>-0.41400000000000015</v>
      </c>
      <c r="L704" s="18">
        <f t="shared" si="7"/>
        <v>-0.20199999999999996</v>
      </c>
      <c r="M704" s="29">
        <v>0.80278727742722722</v>
      </c>
    </row>
    <row r="705" spans="1:13" x14ac:dyDescent="0.25">
      <c r="A705" s="10">
        <v>2005</v>
      </c>
      <c r="B705" s="3">
        <v>25</v>
      </c>
      <c r="C705" s="18">
        <v>2.3120000000000003</v>
      </c>
      <c r="D705" s="18">
        <v>0.35600000000000004</v>
      </c>
      <c r="E705" s="18">
        <v>-0.18200000000000002</v>
      </c>
      <c r="F705" s="18">
        <v>2.6680000000000001</v>
      </c>
      <c r="G705" s="18">
        <v>2.5179999999999998</v>
      </c>
      <c r="H705" s="18">
        <v>0.57400000000000007</v>
      </c>
      <c r="I705" s="51">
        <f t="shared" si="5"/>
        <v>-1.1183199999999172E-2</v>
      </c>
      <c r="J705" s="18">
        <v>3.0919999999999996</v>
      </c>
      <c r="K705" s="18">
        <f t="shared" si="6"/>
        <v>-0.42399999999999949</v>
      </c>
      <c r="L705" s="18">
        <f t="shared" si="7"/>
        <v>-0.20599999999999952</v>
      </c>
      <c r="M705" s="29">
        <v>0.81142486205777364</v>
      </c>
    </row>
    <row r="706" spans="1:13" x14ac:dyDescent="0.25">
      <c r="A706" s="10">
        <v>2005</v>
      </c>
      <c r="B706" s="3">
        <v>26</v>
      </c>
      <c r="C706" s="18">
        <v>2.266</v>
      </c>
      <c r="D706" s="18">
        <v>0.25</v>
      </c>
      <c r="E706" s="18">
        <v>-0.26600000000000001</v>
      </c>
      <c r="F706" s="18">
        <v>2.516</v>
      </c>
      <c r="G706" s="18">
        <v>2.3719999999999999</v>
      </c>
      <c r="H706" s="18">
        <v>0.504</v>
      </c>
      <c r="I706" s="51">
        <f t="shared" si="5"/>
        <v>-3.6578800000000022E-2</v>
      </c>
      <c r="J706" s="18">
        <v>2.8759999999999999</v>
      </c>
      <c r="K706" s="18">
        <f t="shared" si="6"/>
        <v>-0.35999999999999988</v>
      </c>
      <c r="L706" s="18">
        <f t="shared" si="7"/>
        <v>-0.10599999999999987</v>
      </c>
      <c r="M706" s="29">
        <v>0.81439856665852273</v>
      </c>
    </row>
    <row r="707" spans="1:13" x14ac:dyDescent="0.25">
      <c r="A707" s="10">
        <v>2005</v>
      </c>
      <c r="B707" s="3">
        <v>27</v>
      </c>
      <c r="C707" s="18">
        <v>2.3660000000000001</v>
      </c>
      <c r="D707" s="18">
        <v>0.25</v>
      </c>
      <c r="E707" s="18">
        <v>-0.30199999999999999</v>
      </c>
      <c r="F707" s="18">
        <v>2.6160000000000001</v>
      </c>
      <c r="G707" s="18">
        <v>2.4739999999999993</v>
      </c>
      <c r="H707" s="18">
        <v>0.5</v>
      </c>
      <c r="I707" s="51">
        <f t="shared" si="5"/>
        <v>-7.8421199999999747E-2</v>
      </c>
      <c r="J707" s="18">
        <v>2.9739999999999993</v>
      </c>
      <c r="K707" s="18">
        <f t="shared" si="6"/>
        <v>-0.35799999999999921</v>
      </c>
      <c r="L707" s="18">
        <f t="shared" si="7"/>
        <v>-0.10799999999999921</v>
      </c>
      <c r="M707" s="29">
        <v>0.8105041335710812</v>
      </c>
    </row>
    <row r="708" spans="1:13" x14ac:dyDescent="0.25">
      <c r="A708" s="10">
        <v>2005</v>
      </c>
      <c r="B708" s="3">
        <v>28</v>
      </c>
      <c r="C708" s="18">
        <v>2.4500000000000002</v>
      </c>
      <c r="D708" s="18">
        <v>0.25</v>
      </c>
      <c r="E708" s="18">
        <v>-0.26600000000000001</v>
      </c>
      <c r="F708" s="18">
        <v>2.7</v>
      </c>
      <c r="G708" s="18">
        <v>2.56</v>
      </c>
      <c r="H708" s="18">
        <v>0.5</v>
      </c>
      <c r="I708" s="51">
        <f t="shared" si="5"/>
        <v>-3.8419199999999876E-2</v>
      </c>
      <c r="J708" s="18">
        <v>3.06</v>
      </c>
      <c r="K708" s="18">
        <f t="shared" si="6"/>
        <v>-0.35999999999999988</v>
      </c>
      <c r="L708" s="18">
        <f t="shared" si="7"/>
        <v>-0.10999999999999988</v>
      </c>
      <c r="M708" s="29">
        <v>0.82622777447286666</v>
      </c>
    </row>
    <row r="709" spans="1:13" x14ac:dyDescent="0.25">
      <c r="A709" s="10">
        <v>2005</v>
      </c>
      <c r="B709" s="3">
        <v>29</v>
      </c>
      <c r="C709" s="18">
        <v>2.4359999999999999</v>
      </c>
      <c r="D709" s="18">
        <v>0.25</v>
      </c>
      <c r="E709" s="18">
        <v>-0.28199999999999997</v>
      </c>
      <c r="F709" s="18">
        <v>2.6859999999999999</v>
      </c>
      <c r="G709" s="18">
        <v>2.5420000000000003</v>
      </c>
      <c r="H709" s="18">
        <v>0.51200000000000001</v>
      </c>
      <c r="I709" s="51">
        <f t="shared" si="5"/>
        <v>-4.291860000000014E-2</v>
      </c>
      <c r="J709" s="18">
        <v>3.0540000000000003</v>
      </c>
      <c r="K709" s="18">
        <f t="shared" si="6"/>
        <v>-0.36800000000000033</v>
      </c>
      <c r="L709" s="18">
        <f t="shared" si="7"/>
        <v>-0.10600000000000032</v>
      </c>
      <c r="M709" s="29">
        <v>0.82081589099564967</v>
      </c>
    </row>
    <row r="710" spans="1:13" x14ac:dyDescent="0.25">
      <c r="A710" s="10">
        <v>2005</v>
      </c>
      <c r="B710" s="3">
        <v>30</v>
      </c>
      <c r="C710" s="18">
        <v>2.36</v>
      </c>
      <c r="D710" s="18">
        <v>0.25</v>
      </c>
      <c r="E710" s="18">
        <v>-0.28800000000000003</v>
      </c>
      <c r="F710" s="18">
        <v>2.61</v>
      </c>
      <c r="G710" s="18">
        <v>2.5299999999999998</v>
      </c>
      <c r="H710" s="18">
        <v>0.49800000000000005</v>
      </c>
      <c r="I710" s="51">
        <f t="shared" si="5"/>
        <v>-8.025680000000035E-2</v>
      </c>
      <c r="J710" s="18">
        <v>3.0279999999999996</v>
      </c>
      <c r="K710" s="18">
        <f t="shared" si="6"/>
        <v>-0.41799999999999971</v>
      </c>
      <c r="L710" s="18">
        <f t="shared" si="7"/>
        <v>-0.16999999999999993</v>
      </c>
      <c r="M710" s="29">
        <v>0.8139610601028846</v>
      </c>
    </row>
    <row r="711" spans="1:13" x14ac:dyDescent="0.25">
      <c r="A711" s="10">
        <v>2005</v>
      </c>
      <c r="B711" s="3">
        <v>31</v>
      </c>
      <c r="C711" s="18">
        <v>2.2759999999999998</v>
      </c>
      <c r="D711" s="18">
        <v>0.26</v>
      </c>
      <c r="E711" s="18">
        <v>-0.22799999999999998</v>
      </c>
      <c r="F711" s="18">
        <v>2.536</v>
      </c>
      <c r="G711" s="18">
        <v>2.4040000000000004</v>
      </c>
      <c r="H711" s="18">
        <v>0.58599999999999997</v>
      </c>
      <c r="I711" s="51">
        <f t="shared" si="5"/>
        <v>6.5774400000000011E-2</v>
      </c>
      <c r="J711" s="18">
        <v>2.99</v>
      </c>
      <c r="K711" s="18">
        <f t="shared" si="6"/>
        <v>-0.45400000000000018</v>
      </c>
      <c r="L711" s="18">
        <f t="shared" si="7"/>
        <v>-0.12800000000000056</v>
      </c>
      <c r="M711" s="29">
        <v>0.82209799408089446</v>
      </c>
    </row>
    <row r="712" spans="1:13" x14ac:dyDescent="0.25">
      <c r="A712" s="10">
        <v>2005</v>
      </c>
      <c r="B712" s="3">
        <v>32</v>
      </c>
      <c r="C712" s="18">
        <v>2.2119999999999997</v>
      </c>
      <c r="D712" s="18">
        <v>0.27400000000000002</v>
      </c>
      <c r="E712" s="18">
        <v>-0.184</v>
      </c>
      <c r="F712" s="18">
        <v>2.4859999999999998</v>
      </c>
      <c r="G712" s="18">
        <v>2.4119999999999999</v>
      </c>
      <c r="H712" s="18">
        <v>0.49399999999999994</v>
      </c>
      <c r="I712" s="51">
        <f t="shared" si="5"/>
        <v>-5.8628800000004588E-3</v>
      </c>
      <c r="J712" s="18">
        <v>2.9059999999999997</v>
      </c>
      <c r="K712" s="18">
        <f t="shared" si="6"/>
        <v>-0.41999999999999993</v>
      </c>
      <c r="L712" s="18">
        <f t="shared" si="7"/>
        <v>-0.20000000000000018</v>
      </c>
      <c r="M712" s="29">
        <v>0.82833570789569588</v>
      </c>
    </row>
    <row r="713" spans="1:13" x14ac:dyDescent="0.25">
      <c r="A713" s="10">
        <v>2005</v>
      </c>
      <c r="B713" s="3">
        <v>33</v>
      </c>
      <c r="C713" s="18">
        <v>2.11</v>
      </c>
      <c r="D713" s="18">
        <v>0.29799999999999999</v>
      </c>
      <c r="E713" s="18">
        <v>-0.13600000000000001</v>
      </c>
      <c r="F713" s="18">
        <v>2.4080000000000004</v>
      </c>
      <c r="G713" s="18">
        <v>2.2400000000000002</v>
      </c>
      <c r="H713" s="18">
        <v>0.50600000000000001</v>
      </c>
      <c r="I713" s="51">
        <f t="shared" si="5"/>
        <v>4.2454400000000003E-2</v>
      </c>
      <c r="J713" s="18">
        <v>2.746</v>
      </c>
      <c r="K713" s="18">
        <f t="shared" si="6"/>
        <v>-0.33799999999999963</v>
      </c>
      <c r="L713" s="18">
        <f t="shared" si="7"/>
        <v>-0.13000000000000034</v>
      </c>
      <c r="M713" s="29">
        <v>0.82854160107378994</v>
      </c>
    </row>
    <row r="714" spans="1:13" x14ac:dyDescent="0.25">
      <c r="A714" s="10">
        <v>2005</v>
      </c>
      <c r="B714" s="3">
        <v>34</v>
      </c>
      <c r="C714" s="18">
        <v>2.0880000000000001</v>
      </c>
      <c r="D714" s="18">
        <v>0.31</v>
      </c>
      <c r="E714" s="18">
        <v>-9.4E-2</v>
      </c>
      <c r="F714" s="18">
        <v>2.3980000000000001</v>
      </c>
      <c r="G714" s="18">
        <v>2.2200000000000002</v>
      </c>
      <c r="H714" s="18">
        <v>0.47800000000000004</v>
      </c>
      <c r="I714" s="51">
        <f t="shared" si="5"/>
        <v>4.1148399999999974E-2</v>
      </c>
      <c r="J714" s="18">
        <v>2.698</v>
      </c>
      <c r="K714" s="18">
        <f t="shared" si="6"/>
        <v>-0.29999999999999982</v>
      </c>
      <c r="L714" s="18">
        <f t="shared" si="7"/>
        <v>-0.13200000000000012</v>
      </c>
      <c r="M714" s="29">
        <v>0.83557546081986667</v>
      </c>
    </row>
    <row r="715" spans="1:13" x14ac:dyDescent="0.25">
      <c r="A715" s="10">
        <v>2005</v>
      </c>
      <c r="B715" s="3">
        <v>35</v>
      </c>
      <c r="C715" s="18">
        <v>2.16</v>
      </c>
      <c r="D715" s="18">
        <v>0.21799999999999997</v>
      </c>
      <c r="E715" s="18">
        <v>-0.19400000000000001</v>
      </c>
      <c r="F715" s="18">
        <v>2.3780000000000001</v>
      </c>
      <c r="G715" s="18">
        <v>2.1879999999999997</v>
      </c>
      <c r="H715" s="18">
        <v>0.43</v>
      </c>
      <c r="I715" s="51">
        <f t="shared" si="5"/>
        <v>1.366736000000035E-2</v>
      </c>
      <c r="J715" s="18">
        <v>2.6179999999999999</v>
      </c>
      <c r="K715" s="18">
        <f t="shared" si="6"/>
        <v>-0.23999999999999977</v>
      </c>
      <c r="L715" s="18">
        <f t="shared" si="7"/>
        <v>-2.7999999999999581E-2</v>
      </c>
      <c r="M715" s="29">
        <v>0.84013845481735394</v>
      </c>
    </row>
    <row r="716" spans="1:13" x14ac:dyDescent="0.25">
      <c r="A716" s="10">
        <v>2005</v>
      </c>
      <c r="B716" s="3">
        <v>36</v>
      </c>
      <c r="C716" s="18">
        <v>2.1800000000000002</v>
      </c>
      <c r="D716" s="18">
        <v>0.16250000000000001</v>
      </c>
      <c r="E716" s="18">
        <v>-0.23250000000000001</v>
      </c>
      <c r="F716" s="18">
        <v>2.3424999999999998</v>
      </c>
      <c r="G716" s="18">
        <v>2.1775000000000002</v>
      </c>
      <c r="H716" s="18">
        <v>0.41</v>
      </c>
      <c r="I716" s="51">
        <f t="shared" si="5"/>
        <v>1.1626374999999634E-2</v>
      </c>
      <c r="J716" s="18">
        <v>2.5874999999999999</v>
      </c>
      <c r="K716" s="18">
        <f t="shared" si="6"/>
        <v>-0.24500000000000011</v>
      </c>
      <c r="L716" s="18">
        <f t="shared" si="7"/>
        <v>2.4999999999999467E-3</v>
      </c>
      <c r="M716" s="29">
        <v>0.84534426645251282</v>
      </c>
    </row>
    <row r="717" spans="1:13" x14ac:dyDescent="0.25">
      <c r="A717" s="10">
        <v>2005</v>
      </c>
      <c r="B717" s="3">
        <v>37</v>
      </c>
      <c r="C717" s="18">
        <v>2.0859999999999999</v>
      </c>
      <c r="D717" s="18">
        <v>0.17399999999999999</v>
      </c>
      <c r="E717" s="18">
        <v>-0.20200000000000001</v>
      </c>
      <c r="F717" s="18">
        <v>2.2599999999999998</v>
      </c>
      <c r="G717" s="18">
        <v>2.0819999999999999</v>
      </c>
      <c r="H717" s="18">
        <v>0.40400000000000003</v>
      </c>
      <c r="I717" s="51">
        <f t="shared" si="5"/>
        <v>2.241104000000016E-2</v>
      </c>
      <c r="J717" s="18">
        <v>2.4859999999999998</v>
      </c>
      <c r="K717" s="18">
        <f t="shared" si="6"/>
        <v>-0.22599999999999998</v>
      </c>
      <c r="L717" s="18">
        <f t="shared" si="7"/>
        <v>4.0000000000000036E-3</v>
      </c>
      <c r="M717" s="29">
        <v>0.84510851193293224</v>
      </c>
    </row>
    <row r="718" spans="1:13" x14ac:dyDescent="0.25">
      <c r="A718" s="10">
        <v>2005</v>
      </c>
      <c r="B718" s="3">
        <v>38</v>
      </c>
      <c r="C718" s="18">
        <v>2.0680000000000001</v>
      </c>
      <c r="D718" s="18">
        <v>0.35599999999999998</v>
      </c>
      <c r="E718" s="18">
        <v>4.0000000000000001E-3</v>
      </c>
      <c r="F718" s="18">
        <v>2.4239999999999999</v>
      </c>
      <c r="G718" s="18">
        <v>2.0699999999999998</v>
      </c>
      <c r="H718" s="18">
        <v>0.376</v>
      </c>
      <c r="I718" s="51">
        <f t="shared" si="5"/>
        <v>2.5259200000000259E-2</v>
      </c>
      <c r="J718" s="18">
        <v>2.4460000000000002</v>
      </c>
      <c r="K718" s="18">
        <f t="shared" si="6"/>
        <v>-2.2000000000000242E-2</v>
      </c>
      <c r="L718" s="18">
        <f t="shared" si="7"/>
        <v>-1.9999999999997797E-3</v>
      </c>
      <c r="M718" s="29">
        <v>0.85511013818579829</v>
      </c>
    </row>
    <row r="719" spans="1:13" x14ac:dyDescent="0.25">
      <c r="A719" s="10">
        <v>2005</v>
      </c>
      <c r="B719" s="3">
        <v>39</v>
      </c>
      <c r="C719" s="18">
        <v>2.04</v>
      </c>
      <c r="D719" s="18">
        <v>0.38800000000000001</v>
      </c>
      <c r="E719" s="18">
        <v>3.7999999999999999E-2</v>
      </c>
      <c r="F719" s="18">
        <v>2.4279999999999999</v>
      </c>
      <c r="G719" s="18">
        <v>2.4660000000000002</v>
      </c>
      <c r="H719" s="18">
        <v>0.43600000000000005</v>
      </c>
      <c r="I719" s="51">
        <f t="shared" si="5"/>
        <v>1.1404119999999907E-2</v>
      </c>
      <c r="J719" s="18">
        <v>2.9020000000000001</v>
      </c>
      <c r="K719" s="18">
        <f t="shared" si="6"/>
        <v>-0.4740000000000002</v>
      </c>
      <c r="L719" s="18">
        <f t="shared" si="7"/>
        <v>-0.42600000000000016</v>
      </c>
      <c r="M719" s="29">
        <v>0.85311129689979359</v>
      </c>
    </row>
    <row r="720" spans="1:13" x14ac:dyDescent="0.25">
      <c r="A720" s="10">
        <v>2005</v>
      </c>
      <c r="B720" s="3">
        <v>40</v>
      </c>
      <c r="C720" s="18">
        <v>2.0539999999999998</v>
      </c>
      <c r="D720" s="18">
        <v>0.4</v>
      </c>
      <c r="E720" s="18">
        <v>4.2000000000000003E-2</v>
      </c>
      <c r="F720" s="18">
        <v>2.4539999999999997</v>
      </c>
      <c r="G720" s="18">
        <v>2.488</v>
      </c>
      <c r="H720" s="18">
        <v>0.44</v>
      </c>
      <c r="I720" s="51">
        <f t="shared" si="5"/>
        <v>4.8487999999999865E-3</v>
      </c>
      <c r="J720" s="18">
        <v>2.9279999999999999</v>
      </c>
      <c r="K720" s="18">
        <f t="shared" si="6"/>
        <v>-0.4740000000000002</v>
      </c>
      <c r="L720" s="18">
        <f t="shared" si="7"/>
        <v>-0.43400000000000016</v>
      </c>
      <c r="M720" s="29">
        <v>0.85113626691633326</v>
      </c>
    </row>
    <row r="721" spans="1:13" x14ac:dyDescent="0.25">
      <c r="A721" s="10">
        <v>2005</v>
      </c>
      <c r="B721" s="3">
        <v>41</v>
      </c>
      <c r="C721" s="18">
        <v>2.036</v>
      </c>
      <c r="D721" s="18">
        <v>0.41200000000000003</v>
      </c>
      <c r="E721" s="18">
        <v>0.05</v>
      </c>
      <c r="F721" s="18">
        <v>2.448</v>
      </c>
      <c r="G721" s="18">
        <v>2.4740000000000002</v>
      </c>
      <c r="H721" s="18">
        <v>0.44400000000000006</v>
      </c>
      <c r="I721" s="51">
        <f t="shared" si="5"/>
        <v>3.4795600000001592E-3</v>
      </c>
      <c r="J721" s="18">
        <v>2.9180000000000001</v>
      </c>
      <c r="K721" s="18">
        <f t="shared" si="6"/>
        <v>-0.4700000000000002</v>
      </c>
      <c r="L721" s="18">
        <f t="shared" si="7"/>
        <v>-0.43800000000000017</v>
      </c>
      <c r="M721" s="29">
        <v>0.84885319932770831</v>
      </c>
    </row>
    <row r="722" spans="1:13" x14ac:dyDescent="0.25">
      <c r="A722" s="10">
        <v>2005</v>
      </c>
      <c r="B722" s="3">
        <v>42</v>
      </c>
      <c r="C722" s="18">
        <v>2.0260000000000002</v>
      </c>
      <c r="D722" s="18">
        <v>0.46399999999999997</v>
      </c>
      <c r="E722" s="18">
        <v>0.1</v>
      </c>
      <c r="F722" s="18">
        <v>2.4900000000000002</v>
      </c>
      <c r="G722" s="18">
        <v>2.4759999999999995</v>
      </c>
      <c r="H722" s="18">
        <v>0.45</v>
      </c>
      <c r="I722" s="51">
        <f t="shared" si="5"/>
        <v>5.0132800000000088E-3</v>
      </c>
      <c r="J722" s="18">
        <v>2.9259999999999997</v>
      </c>
      <c r="K722" s="18">
        <f t="shared" si="6"/>
        <v>-0.4359999999999995</v>
      </c>
      <c r="L722" s="18">
        <f t="shared" si="7"/>
        <v>-0.44999999999999929</v>
      </c>
      <c r="M722" s="29">
        <v>0.84765876648696292</v>
      </c>
    </row>
    <row r="723" spans="1:13" x14ac:dyDescent="0.25">
      <c r="A723" s="10">
        <v>2005</v>
      </c>
      <c r="B723" s="3">
        <v>43</v>
      </c>
      <c r="C723" s="18">
        <v>1.9880000000000007</v>
      </c>
      <c r="D723" s="18">
        <v>0.47</v>
      </c>
      <c r="E723" s="18">
        <v>0.124</v>
      </c>
      <c r="F723" s="18">
        <v>2.4580000000000006</v>
      </c>
      <c r="G723" s="18">
        <v>2.452</v>
      </c>
      <c r="H723" s="18">
        <v>0.45</v>
      </c>
      <c r="I723" s="51">
        <f t="shared" si="5"/>
        <v>1.7074880000000014E-2</v>
      </c>
      <c r="J723" s="18">
        <v>2.9020000000000001</v>
      </c>
      <c r="K723" s="18">
        <f t="shared" si="6"/>
        <v>-0.44399999999999951</v>
      </c>
      <c r="L723" s="18">
        <f t="shared" si="7"/>
        <v>-0.4639999999999993</v>
      </c>
      <c r="M723" s="29">
        <v>0.84993540490922681</v>
      </c>
    </row>
    <row r="724" spans="1:13" x14ac:dyDescent="0.25">
      <c r="A724" s="10">
        <v>2005</v>
      </c>
      <c r="B724" s="3">
        <v>44</v>
      </c>
      <c r="C724" s="18">
        <v>1.96</v>
      </c>
      <c r="D724" s="18">
        <v>0.41799999999999998</v>
      </c>
      <c r="E724" s="18">
        <v>6.5999999999999989E-2</v>
      </c>
      <c r="F724" s="18">
        <v>2.3779999999999997</v>
      </c>
      <c r="G724" s="18">
        <v>2.4359999999999999</v>
      </c>
      <c r="H724" s="18">
        <v>0.45</v>
      </c>
      <c r="I724" s="51">
        <f t="shared" si="5"/>
        <v>1.1568720000000088E-2</v>
      </c>
      <c r="J724" s="18">
        <v>2.8860000000000001</v>
      </c>
      <c r="K724" s="18">
        <f t="shared" si="6"/>
        <v>-0.50800000000000045</v>
      </c>
      <c r="L724" s="18">
        <f t="shared" si="7"/>
        <v>-0.47599999999999998</v>
      </c>
      <c r="M724" s="29">
        <v>0.84747199105069571</v>
      </c>
    </row>
    <row r="725" spans="1:13" x14ac:dyDescent="0.25">
      <c r="A725" s="10">
        <v>2005</v>
      </c>
      <c r="B725" s="3">
        <v>45</v>
      </c>
      <c r="C725" s="18">
        <v>1.95</v>
      </c>
      <c r="D725" s="18">
        <v>0.4</v>
      </c>
      <c r="E725" s="18">
        <v>3.4000000000000002E-2</v>
      </c>
      <c r="F725" s="18">
        <v>2.35</v>
      </c>
      <c r="G725" s="18">
        <v>2.4359999999999995</v>
      </c>
      <c r="H725" s="18">
        <v>0.45200000000000007</v>
      </c>
      <c r="I725" s="51">
        <f t="shared" si="5"/>
        <v>-6.0167199999998644E-3</v>
      </c>
      <c r="J725" s="18">
        <v>2.8879999999999995</v>
      </c>
      <c r="K725" s="18">
        <f t="shared" si="6"/>
        <v>-0.53799999999999937</v>
      </c>
      <c r="L725" s="18">
        <f t="shared" si="7"/>
        <v>-0.48599999999999954</v>
      </c>
      <c r="M725" s="29">
        <v>0.84173667109981321</v>
      </c>
    </row>
    <row r="726" spans="1:13" x14ac:dyDescent="0.25">
      <c r="A726" s="10">
        <v>2005</v>
      </c>
      <c r="B726" s="3">
        <v>46</v>
      </c>
      <c r="C726" s="18">
        <v>1.9380000000000002</v>
      </c>
      <c r="D726" s="18">
        <v>0.4</v>
      </c>
      <c r="E726" s="18">
        <v>2.8000000000000004E-2</v>
      </c>
      <c r="F726" s="18">
        <v>2.3380000000000001</v>
      </c>
      <c r="G726" s="18">
        <v>2.4239999999999995</v>
      </c>
      <c r="H726" s="18">
        <v>0.45</v>
      </c>
      <c r="I726" s="51">
        <f t="shared" si="5"/>
        <v>-1.4632320000000032E-2</v>
      </c>
      <c r="J726" s="18">
        <v>2.8739999999999997</v>
      </c>
      <c r="K726" s="18">
        <f t="shared" si="6"/>
        <v>-0.53599999999999959</v>
      </c>
      <c r="L726" s="18">
        <f t="shared" si="7"/>
        <v>-0.48599999999999932</v>
      </c>
      <c r="M726" s="29">
        <v>0.83915145005370562</v>
      </c>
    </row>
    <row r="727" spans="1:13" x14ac:dyDescent="0.25">
      <c r="A727" s="10">
        <v>2005</v>
      </c>
      <c r="B727" s="3">
        <v>47</v>
      </c>
      <c r="C727" s="18">
        <v>1.964</v>
      </c>
      <c r="D727" s="18">
        <v>0.36799999999999999</v>
      </c>
      <c r="E727" s="18">
        <v>2.4E-2</v>
      </c>
      <c r="F727" s="18">
        <v>2.3319999999999999</v>
      </c>
      <c r="G727" s="18">
        <v>2.4019999999999997</v>
      </c>
      <c r="H727" s="18">
        <v>0.45</v>
      </c>
      <c r="I727" s="51">
        <f t="shared" si="5"/>
        <v>3.1283360000000204E-2</v>
      </c>
      <c r="J727" s="18">
        <v>2.8519999999999999</v>
      </c>
      <c r="K727" s="18">
        <f t="shared" si="6"/>
        <v>-0.52</v>
      </c>
      <c r="L727" s="18">
        <f t="shared" si="7"/>
        <v>-0.43799999999999972</v>
      </c>
      <c r="M727" s="29">
        <v>0.85155664554806187</v>
      </c>
    </row>
    <row r="728" spans="1:13" x14ac:dyDescent="0.25">
      <c r="A728" s="10">
        <v>2005</v>
      </c>
      <c r="B728" s="3">
        <v>48</v>
      </c>
      <c r="C728" s="18">
        <v>2.0180000000000002</v>
      </c>
      <c r="D728" s="18">
        <v>0.376</v>
      </c>
      <c r="E728" s="18">
        <v>3.5999999999999997E-2</v>
      </c>
      <c r="F728" s="18">
        <v>2.3940000000000001</v>
      </c>
      <c r="G728" s="18">
        <v>2.3879999999999999</v>
      </c>
      <c r="H728" s="18">
        <v>0.44800000000000006</v>
      </c>
      <c r="I728" s="51">
        <f t="shared" si="5"/>
        <v>5.0732319999999831E-2</v>
      </c>
      <c r="J728" s="18">
        <v>2.8359999999999999</v>
      </c>
      <c r="K728" s="18">
        <f t="shared" si="6"/>
        <v>-0.44199999999999973</v>
      </c>
      <c r="L728" s="18">
        <f t="shared" si="7"/>
        <v>-0.36999999999999966</v>
      </c>
      <c r="M728" s="29">
        <v>0.85736822250420108</v>
      </c>
    </row>
    <row r="729" spans="1:13" x14ac:dyDescent="0.25">
      <c r="A729" s="10">
        <v>2005</v>
      </c>
      <c r="B729" s="3">
        <v>49</v>
      </c>
      <c r="C729" s="18">
        <v>2.032</v>
      </c>
      <c r="D729" s="18">
        <v>0.5</v>
      </c>
      <c r="E729" s="18">
        <v>0.17799999999999999</v>
      </c>
      <c r="F729" s="18">
        <v>2.532</v>
      </c>
      <c r="G729" s="18">
        <v>2.4039999999999999</v>
      </c>
      <c r="H729" s="18">
        <v>0.45</v>
      </c>
      <c r="I729" s="51">
        <f t="shared" si="5"/>
        <v>7.1850800000000437E-2</v>
      </c>
      <c r="J729" s="18">
        <v>2.8540000000000001</v>
      </c>
      <c r="K729" s="18">
        <f t="shared" si="6"/>
        <v>-0.32200000000000006</v>
      </c>
      <c r="L729" s="18">
        <f t="shared" si="7"/>
        <v>-0.37199999999999989</v>
      </c>
      <c r="M729" s="29">
        <v>0.86408018664132036</v>
      </c>
    </row>
    <row r="730" spans="1:13" x14ac:dyDescent="0.25">
      <c r="A730" s="10">
        <v>2005</v>
      </c>
      <c r="B730" s="3">
        <v>50</v>
      </c>
      <c r="C730" s="18">
        <v>2.0699999999999998</v>
      </c>
      <c r="D730" s="18">
        <v>0.63200000000000001</v>
      </c>
      <c r="E730" s="18">
        <v>0.312</v>
      </c>
      <c r="F730" s="18">
        <v>2.702</v>
      </c>
      <c r="G730" s="18">
        <v>2.4419999999999997</v>
      </c>
      <c r="H730" s="18">
        <v>0.45</v>
      </c>
      <c r="I730" s="51">
        <f t="shared" si="5"/>
        <v>7.4176200000000136E-2</v>
      </c>
      <c r="J730" s="18">
        <v>2.8919999999999999</v>
      </c>
      <c r="K730" s="18">
        <f t="shared" si="6"/>
        <v>-0.18999999999999995</v>
      </c>
      <c r="L730" s="18">
        <f t="shared" si="7"/>
        <v>-0.37199999999999989</v>
      </c>
      <c r="M730" s="29">
        <v>0.86662622410954149</v>
      </c>
    </row>
    <row r="731" spans="1:13" x14ac:dyDescent="0.25">
      <c r="A731" s="10">
        <v>2005</v>
      </c>
      <c r="B731" s="3">
        <v>51</v>
      </c>
      <c r="C731" s="18">
        <v>2.11</v>
      </c>
      <c r="D731" s="18">
        <v>0.75</v>
      </c>
      <c r="E731" s="18">
        <v>0.39600000000000002</v>
      </c>
      <c r="F731" s="18">
        <v>2.86</v>
      </c>
      <c r="G731" s="18">
        <v>2.4700000000000002</v>
      </c>
      <c r="H731" s="18">
        <v>0.45800000000000002</v>
      </c>
      <c r="I731" s="51">
        <f t="shared" si="5"/>
        <v>4.4027999999999512E-2</v>
      </c>
      <c r="J731" s="18">
        <v>2.9279999999999999</v>
      </c>
      <c r="K731" s="18">
        <f t="shared" si="6"/>
        <v>-6.800000000000006E-2</v>
      </c>
      <c r="L731" s="18">
        <f t="shared" si="7"/>
        <v>-0.36000000000000032</v>
      </c>
      <c r="M731" s="29">
        <v>0.85645769099006497</v>
      </c>
    </row>
    <row r="732" spans="1:13" x14ac:dyDescent="0.25">
      <c r="A732" s="10">
        <v>2005</v>
      </c>
      <c r="B732" s="3">
        <v>52</v>
      </c>
      <c r="C732" s="18">
        <v>2.15</v>
      </c>
      <c r="D732" s="18">
        <v>0.67500000000000004</v>
      </c>
      <c r="E732" s="18">
        <v>0.32250000000000001</v>
      </c>
      <c r="F732" s="18">
        <v>2.8250000000000002</v>
      </c>
      <c r="G732" s="18">
        <v>2.48</v>
      </c>
      <c r="H732" s="18">
        <v>0.45</v>
      </c>
      <c r="I732" s="51">
        <f t="shared" si="5"/>
        <v>4.1295999999999999E-2</v>
      </c>
      <c r="J732" s="18">
        <v>2.93</v>
      </c>
      <c r="K732" s="18">
        <f t="shared" si="6"/>
        <v>-0.10499999999999998</v>
      </c>
      <c r="L732" s="18">
        <f t="shared" si="7"/>
        <v>-0.33000000000000007</v>
      </c>
      <c r="M732" s="29">
        <v>0.85851648351648346</v>
      </c>
    </row>
    <row r="733" spans="1:13" x14ac:dyDescent="0.25">
      <c r="A733" s="10">
        <v>2006</v>
      </c>
      <c r="B733" s="3">
        <v>1</v>
      </c>
      <c r="C733" s="18">
        <v>2.17</v>
      </c>
      <c r="D733" s="18">
        <v>0.62250000000000005</v>
      </c>
      <c r="E733" s="18">
        <v>0.27750000000000002</v>
      </c>
      <c r="F733" s="18">
        <v>2.7925</v>
      </c>
      <c r="G733" s="18">
        <v>2.5</v>
      </c>
      <c r="H733" s="18">
        <v>0.44750000000000001</v>
      </c>
      <c r="I733" s="51">
        <f t="shared" si="5"/>
        <v>5.0562500000000288E-2</v>
      </c>
      <c r="J733" s="18">
        <v>2.9474999999999998</v>
      </c>
      <c r="K733" s="18">
        <f t="shared" si="6"/>
        <v>-0.1549999999999998</v>
      </c>
      <c r="L733" s="18">
        <f t="shared" si="7"/>
        <v>-0.33000000000000007</v>
      </c>
      <c r="M733" s="29">
        <v>0.86298030247459612</v>
      </c>
    </row>
    <row r="734" spans="1:13" ht="13" thickBot="1" x14ac:dyDescent="0.3">
      <c r="A734" s="11">
        <v>2006</v>
      </c>
      <c r="B734" s="4">
        <v>2</v>
      </c>
      <c r="C734" s="19">
        <v>2.1320000000000001</v>
      </c>
      <c r="D734" s="19">
        <v>0.56399999999999995</v>
      </c>
      <c r="E734" s="19">
        <v>0.21800000000000003</v>
      </c>
      <c r="F734" s="19">
        <v>2.6960000000000002</v>
      </c>
      <c r="G734" s="19">
        <v>2.48</v>
      </c>
      <c r="H734" s="19">
        <v>0.45</v>
      </c>
      <c r="I734" s="51">
        <f t="shared" si="5"/>
        <v>4.6057600000000587E-2</v>
      </c>
      <c r="J734" s="19">
        <v>2.93</v>
      </c>
      <c r="K734" s="19">
        <f t="shared" si="6"/>
        <v>-0.23399999999999999</v>
      </c>
      <c r="L734" s="19">
        <f t="shared" si="7"/>
        <v>-0.34799999999999986</v>
      </c>
      <c r="M734" s="30">
        <v>0.85993395707209697</v>
      </c>
    </row>
    <row r="735" spans="1:13" x14ac:dyDescent="0.25">
      <c r="A735" s="9">
        <v>2006</v>
      </c>
      <c r="B735" s="7">
        <v>3</v>
      </c>
      <c r="C735" s="17">
        <v>2.0625</v>
      </c>
      <c r="D735" s="17">
        <v>0.5</v>
      </c>
      <c r="E735" s="17">
        <v>0.16250000000000001</v>
      </c>
      <c r="F735" s="17">
        <v>2.5625</v>
      </c>
      <c r="G735" s="17">
        <v>2.4350000000000001</v>
      </c>
      <c r="H735" s="17">
        <v>0.45</v>
      </c>
      <c r="I735" s="51">
        <f t="shared" si="5"/>
        <v>5.0659999999999705E-2</v>
      </c>
      <c r="J735" s="17">
        <v>2.8849999999999998</v>
      </c>
      <c r="K735" s="17">
        <f t="shared" si="6"/>
        <v>-0.32249999999999979</v>
      </c>
      <c r="L735" s="17">
        <f t="shared" si="7"/>
        <v>-0.37250000000000005</v>
      </c>
      <c r="M735" s="28">
        <v>0.85910652920962194</v>
      </c>
    </row>
    <row r="736" spans="1:13" x14ac:dyDescent="0.25">
      <c r="A736" s="10">
        <v>2006</v>
      </c>
      <c r="B736" s="3">
        <v>4</v>
      </c>
      <c r="C736" s="18">
        <v>2.1479999999999997</v>
      </c>
      <c r="D736" s="18">
        <v>0.48600000000000004</v>
      </c>
      <c r="E736" s="18">
        <v>0.16400000000000001</v>
      </c>
      <c r="F736" s="18">
        <v>2.6339999999999999</v>
      </c>
      <c r="G736" s="18">
        <v>2.512</v>
      </c>
      <c r="H736" s="18">
        <v>0.44800000000000006</v>
      </c>
      <c r="I736" s="51">
        <f t="shared" si="5"/>
        <v>7.0144959999999923E-2</v>
      </c>
      <c r="J736" s="18">
        <v>2.96</v>
      </c>
      <c r="K736" s="18">
        <f t="shared" si="6"/>
        <v>-0.32600000000000007</v>
      </c>
      <c r="L736" s="18">
        <f t="shared" si="7"/>
        <v>-0.36400000000000032</v>
      </c>
      <c r="M736" s="29">
        <v>0.86924775299455848</v>
      </c>
    </row>
    <row r="737" spans="1:13" x14ac:dyDescent="0.25">
      <c r="A737" s="10">
        <v>2006</v>
      </c>
      <c r="B737" s="3">
        <v>5</v>
      </c>
      <c r="C737" s="18">
        <v>2.198</v>
      </c>
      <c r="D737" s="18">
        <v>0.38200000000000001</v>
      </c>
      <c r="E737" s="18">
        <v>6.6000000000000017E-2</v>
      </c>
      <c r="F737" s="18">
        <v>2.58</v>
      </c>
      <c r="G737" s="18">
        <v>2.5619999999999994</v>
      </c>
      <c r="H737" s="18">
        <v>0.45</v>
      </c>
      <c r="I737" s="51">
        <f t="shared" si="5"/>
        <v>8.1738120000000247E-2</v>
      </c>
      <c r="J737" s="18">
        <v>3.0119999999999996</v>
      </c>
      <c r="K737" s="18">
        <f t="shared" si="6"/>
        <v>-0.4319999999999995</v>
      </c>
      <c r="L737" s="18">
        <f t="shared" si="7"/>
        <v>-0.36399999999999944</v>
      </c>
      <c r="M737" s="29">
        <v>0.87432458425866022</v>
      </c>
    </row>
    <row r="738" spans="1:13" x14ac:dyDescent="0.25">
      <c r="A738" s="10">
        <v>2006</v>
      </c>
      <c r="B738" s="3">
        <v>6</v>
      </c>
      <c r="C738" s="18">
        <v>2.218</v>
      </c>
      <c r="D738" s="18">
        <v>0.35</v>
      </c>
      <c r="E738" s="18">
        <v>1.7999999999999999E-2</v>
      </c>
      <c r="F738" s="18">
        <v>2.5680000000000001</v>
      </c>
      <c r="G738" s="18">
        <v>2.5779999999999998</v>
      </c>
      <c r="H738" s="18">
        <v>0.45</v>
      </c>
      <c r="I738" s="51">
        <f t="shared" si="5"/>
        <v>6.4382760000000872E-2</v>
      </c>
      <c r="J738" s="18">
        <v>3.028</v>
      </c>
      <c r="K738" s="18">
        <f t="shared" si="6"/>
        <v>-0.45999999999999996</v>
      </c>
      <c r="L738" s="18">
        <f t="shared" si="7"/>
        <v>-0.35999999999999988</v>
      </c>
      <c r="M738" s="29">
        <v>0.86988291375980809</v>
      </c>
    </row>
    <row r="739" spans="1:13" x14ac:dyDescent="0.25">
      <c r="A739" s="10">
        <v>2006</v>
      </c>
      <c r="B739" s="3">
        <v>7</v>
      </c>
      <c r="C739" s="18">
        <v>2.2259999999999995</v>
      </c>
      <c r="D739" s="18">
        <v>0.35</v>
      </c>
      <c r="E739" s="18">
        <v>8.0000000000000002E-3</v>
      </c>
      <c r="F739" s="18">
        <v>2.5759999999999996</v>
      </c>
      <c r="G739" s="18">
        <v>2.5880000000000001</v>
      </c>
      <c r="H739" s="18">
        <v>0.45</v>
      </c>
      <c r="I739" s="51">
        <f t="shared" si="5"/>
        <v>4.9532880000000556E-2</v>
      </c>
      <c r="J739" s="18">
        <v>3.0380000000000003</v>
      </c>
      <c r="K739" s="18">
        <f t="shared" si="6"/>
        <v>-0.46200000000000063</v>
      </c>
      <c r="L739" s="18">
        <f t="shared" si="7"/>
        <v>-0.36200000000000054</v>
      </c>
      <c r="M739" s="29">
        <v>0.86599580858028657</v>
      </c>
    </row>
    <row r="740" spans="1:13" x14ac:dyDescent="0.25">
      <c r="A740" s="10">
        <v>2006</v>
      </c>
      <c r="B740" s="3">
        <v>8</v>
      </c>
      <c r="C740" s="18">
        <v>2.2999999999999998</v>
      </c>
      <c r="D740" s="18">
        <v>0.30249999999999999</v>
      </c>
      <c r="E740" s="18">
        <v>-0.04</v>
      </c>
      <c r="F740" s="18">
        <v>2.6025</v>
      </c>
      <c r="G740" s="18">
        <v>2.6124999999999998</v>
      </c>
      <c r="H740" s="18">
        <v>0.45</v>
      </c>
      <c r="I740" s="51">
        <f t="shared" si="5"/>
        <v>5.9627187500000289E-2</v>
      </c>
      <c r="J740" s="18">
        <v>3.0625</v>
      </c>
      <c r="K740" s="18">
        <f t="shared" si="6"/>
        <v>-0.45999999999999996</v>
      </c>
      <c r="L740" s="18">
        <f t="shared" si="7"/>
        <v>-0.3125</v>
      </c>
      <c r="M740" s="29">
        <v>0.87000021750005441</v>
      </c>
    </row>
    <row r="741" spans="1:13" x14ac:dyDescent="0.25">
      <c r="A741" s="10">
        <v>2006</v>
      </c>
      <c r="B741" s="3">
        <v>9</v>
      </c>
      <c r="C741" s="18">
        <v>2.3840000000000003</v>
      </c>
      <c r="D741" s="18">
        <v>0.25</v>
      </c>
      <c r="E741" s="18">
        <v>-7.5999999999999998E-2</v>
      </c>
      <c r="F741" s="18">
        <v>2.6340000000000003</v>
      </c>
      <c r="G741" s="18">
        <v>2.6439999999999997</v>
      </c>
      <c r="H741" s="18">
        <v>0.44800000000000006</v>
      </c>
      <c r="I741" s="51">
        <f t="shared" si="5"/>
        <v>8.6142160000000079E-2</v>
      </c>
      <c r="J741" s="18">
        <v>3.0919999999999996</v>
      </c>
      <c r="K741" s="18">
        <f t="shared" si="6"/>
        <v>-0.4579999999999993</v>
      </c>
      <c r="L741" s="18">
        <f t="shared" si="7"/>
        <v>-0.25999999999999934</v>
      </c>
      <c r="M741" s="29">
        <v>0.879615783825625</v>
      </c>
    </row>
    <row r="742" spans="1:13" x14ac:dyDescent="0.25">
      <c r="A742" s="10">
        <v>2006</v>
      </c>
      <c r="B742" s="3">
        <v>10</v>
      </c>
      <c r="C742" s="18">
        <v>2.3180000000000001</v>
      </c>
      <c r="D742" s="18">
        <v>0.25</v>
      </c>
      <c r="E742" s="18">
        <v>-0.10600000000000001</v>
      </c>
      <c r="F742" s="18">
        <v>2.5680000000000001</v>
      </c>
      <c r="G742" s="18">
        <v>2.5960000000000001</v>
      </c>
      <c r="H742" s="18">
        <v>0.42400000000000004</v>
      </c>
      <c r="I742" s="51">
        <f t="shared" si="5"/>
        <v>2.7019679999999546E-2</v>
      </c>
      <c r="J742" s="18">
        <v>3.02</v>
      </c>
      <c r="K742" s="18">
        <f t="shared" si="6"/>
        <v>-0.45199999999999996</v>
      </c>
      <c r="L742" s="18">
        <f t="shared" si="7"/>
        <v>-0.27800000000000002</v>
      </c>
      <c r="M742" s="29">
        <v>0.8673628699302639</v>
      </c>
    </row>
    <row r="743" spans="1:13" x14ac:dyDescent="0.25">
      <c r="A743" s="10">
        <v>2006</v>
      </c>
      <c r="B743" s="3">
        <v>11</v>
      </c>
      <c r="C743" s="18">
        <v>2.274</v>
      </c>
      <c r="D743" s="18">
        <v>0.25</v>
      </c>
      <c r="E743" s="18">
        <v>-0.10799999999999998</v>
      </c>
      <c r="F743" s="18">
        <v>2.524</v>
      </c>
      <c r="G743" s="18">
        <v>2.5739999999999998</v>
      </c>
      <c r="H743" s="18">
        <v>0.43</v>
      </c>
      <c r="I743" s="51">
        <f t="shared" si="5"/>
        <v>2.6087920000000597E-2</v>
      </c>
      <c r="J743" s="18">
        <v>3.004</v>
      </c>
      <c r="K743" s="18">
        <f t="shared" si="6"/>
        <v>-0.48</v>
      </c>
      <c r="L743" s="18">
        <f t="shared" si="7"/>
        <v>-0.29999999999999982</v>
      </c>
      <c r="M743" s="29">
        <v>0.86436400096808774</v>
      </c>
    </row>
    <row r="744" spans="1:13" x14ac:dyDescent="0.25">
      <c r="A744" s="10">
        <v>2006</v>
      </c>
      <c r="B744" s="3">
        <v>12</v>
      </c>
      <c r="C744" s="18">
        <v>2.206</v>
      </c>
      <c r="D744" s="18">
        <v>0.25</v>
      </c>
      <c r="E744" s="18">
        <v>-0.11599999999999999</v>
      </c>
      <c r="F744" s="18">
        <v>2.456</v>
      </c>
      <c r="G744" s="18">
        <v>2.5240000000000005</v>
      </c>
      <c r="H744" s="18">
        <v>0.45</v>
      </c>
      <c r="I744" s="51">
        <f t="shared" si="5"/>
        <v>3.2984720000000411E-2</v>
      </c>
      <c r="J744" s="18">
        <v>2.9740000000000006</v>
      </c>
      <c r="K744" s="18">
        <f t="shared" si="6"/>
        <v>-0.51800000000000068</v>
      </c>
      <c r="L744" s="18">
        <f t="shared" si="7"/>
        <v>-0.3180000000000005</v>
      </c>
      <c r="M744" s="29">
        <v>0.85820703386484964</v>
      </c>
    </row>
    <row r="745" spans="1:13" x14ac:dyDescent="0.25">
      <c r="A745" s="10">
        <v>2006</v>
      </c>
      <c r="B745" s="3">
        <v>13</v>
      </c>
      <c r="C745" s="18">
        <v>2.2639999999999998</v>
      </c>
      <c r="D745" s="18">
        <v>0.29400000000000004</v>
      </c>
      <c r="E745" s="18">
        <v>-8.6000000000000007E-2</v>
      </c>
      <c r="F745" s="18">
        <v>2.5579999999999998</v>
      </c>
      <c r="G745" s="18">
        <v>2.59</v>
      </c>
      <c r="H745" s="18">
        <v>0.45</v>
      </c>
      <c r="I745" s="51">
        <f t="shared" si="5"/>
        <v>1.4517400000000347E-2</v>
      </c>
      <c r="J745" s="18">
        <v>3.04</v>
      </c>
      <c r="K745" s="18">
        <f t="shared" si="6"/>
        <v>-0.48200000000000021</v>
      </c>
      <c r="L745" s="18">
        <f t="shared" si="7"/>
        <v>-0.32600000000000007</v>
      </c>
      <c r="M745" s="29">
        <v>0.85606177341756984</v>
      </c>
    </row>
    <row r="746" spans="1:13" x14ac:dyDescent="0.25">
      <c r="A746" s="10">
        <v>2006</v>
      </c>
      <c r="B746" s="3">
        <v>14</v>
      </c>
      <c r="C746" s="18">
        <v>2.3860000000000006</v>
      </c>
      <c r="D746" s="18">
        <v>0.3</v>
      </c>
      <c r="E746" s="18">
        <v>-8.4000000000000005E-2</v>
      </c>
      <c r="F746" s="18">
        <v>2.6860000000000004</v>
      </c>
      <c r="G746" s="18">
        <v>2.7019999999999995</v>
      </c>
      <c r="H746" s="18">
        <v>0.45</v>
      </c>
      <c r="I746" s="51">
        <f t="shared" si="5"/>
        <v>1.5842640000000241E-2</v>
      </c>
      <c r="J746" s="18">
        <v>3.1519999999999997</v>
      </c>
      <c r="K746" s="18">
        <f t="shared" si="6"/>
        <v>-0.4659999999999993</v>
      </c>
      <c r="L746" s="18">
        <f t="shared" si="7"/>
        <v>-0.31599999999999895</v>
      </c>
      <c r="M746" s="29">
        <v>0.86156391081090389</v>
      </c>
    </row>
    <row r="747" spans="1:13" x14ac:dyDescent="0.25">
      <c r="A747" s="10">
        <v>2006</v>
      </c>
      <c r="B747" s="3">
        <v>15</v>
      </c>
      <c r="C747" s="18">
        <v>2.39</v>
      </c>
      <c r="D747" s="18">
        <v>0.28000000000000003</v>
      </c>
      <c r="E747" s="18">
        <v>-7.2499999999999995E-2</v>
      </c>
      <c r="F747" s="18">
        <v>2.67</v>
      </c>
      <c r="G747" s="18">
        <v>2.7124999999999999</v>
      </c>
      <c r="H747" s="18">
        <v>0.45</v>
      </c>
      <c r="I747" s="51">
        <f t="shared" si="5"/>
        <v>4.8414375000000121E-2</v>
      </c>
      <c r="J747" s="18">
        <v>3.1625000000000001</v>
      </c>
      <c r="K747" s="18">
        <f t="shared" si="6"/>
        <v>-0.49250000000000016</v>
      </c>
      <c r="L747" s="18">
        <f t="shared" si="7"/>
        <v>-0.32249999999999979</v>
      </c>
      <c r="M747" s="29">
        <v>0.87104220199468663</v>
      </c>
    </row>
    <row r="748" spans="1:13" x14ac:dyDescent="0.25">
      <c r="A748" s="10">
        <v>2006</v>
      </c>
      <c r="B748" s="3">
        <v>16</v>
      </c>
      <c r="C748" s="18">
        <v>2.3719999999999999</v>
      </c>
      <c r="D748" s="18">
        <v>0.25</v>
      </c>
      <c r="E748" s="18">
        <v>-8.4000000000000005E-2</v>
      </c>
      <c r="F748" s="18">
        <v>2.6219999999999999</v>
      </c>
      <c r="G748" s="18">
        <v>2.7080000000000002</v>
      </c>
      <c r="H748" s="18">
        <v>0.42400000000000004</v>
      </c>
      <c r="I748" s="51">
        <f t="shared" si="5"/>
        <v>4.5042479999999774E-2</v>
      </c>
      <c r="J748" s="18">
        <v>3.1320000000000001</v>
      </c>
      <c r="K748" s="18">
        <f t="shared" si="6"/>
        <v>-0.51000000000000023</v>
      </c>
      <c r="L748" s="18">
        <f t="shared" si="7"/>
        <v>-0.3360000000000003</v>
      </c>
      <c r="M748" s="29">
        <v>0.87723915293787391</v>
      </c>
    </row>
    <row r="749" spans="1:13" x14ac:dyDescent="0.25">
      <c r="A749" s="10">
        <v>2006</v>
      </c>
      <c r="B749" s="3">
        <v>17</v>
      </c>
      <c r="C749" s="18">
        <v>2.3959999999999999</v>
      </c>
      <c r="D749" s="18">
        <v>0.14399999999999999</v>
      </c>
      <c r="E749" s="18">
        <v>-0.16200000000000001</v>
      </c>
      <c r="F749" s="18">
        <v>2.54</v>
      </c>
      <c r="G749" s="18">
        <v>2.6739999999999995</v>
      </c>
      <c r="H749" s="18">
        <v>0.374</v>
      </c>
      <c r="I749" s="51">
        <f t="shared" si="5"/>
        <v>3.1888439999999907E-2</v>
      </c>
      <c r="J749" s="18">
        <v>3.0479999999999996</v>
      </c>
      <c r="K749" s="18">
        <f t="shared" si="6"/>
        <v>-0.50799999999999956</v>
      </c>
      <c r="L749" s="18">
        <f t="shared" si="7"/>
        <v>-0.27799999999999958</v>
      </c>
      <c r="M749" s="29">
        <v>0.88657198077911936</v>
      </c>
    </row>
    <row r="750" spans="1:13" x14ac:dyDescent="0.25">
      <c r="A750" s="10">
        <v>2006</v>
      </c>
      <c r="B750" s="3">
        <v>18</v>
      </c>
      <c r="C750" s="18">
        <v>2.4360000000000004</v>
      </c>
      <c r="D750" s="18">
        <v>7.6000000000000012E-2</v>
      </c>
      <c r="E750" s="18">
        <v>-0.182</v>
      </c>
      <c r="F750" s="18">
        <v>2.5120000000000005</v>
      </c>
      <c r="G750" s="18">
        <v>2.6619999999999999</v>
      </c>
      <c r="H750" s="18">
        <v>0.33199999999999996</v>
      </c>
      <c r="I750" s="51">
        <f t="shared" si="5"/>
        <v>4.3758640000000071E-2</v>
      </c>
      <c r="J750" s="18">
        <v>2.9939999999999998</v>
      </c>
      <c r="K750" s="18">
        <f t="shared" si="6"/>
        <v>-0.48199999999999932</v>
      </c>
      <c r="L750" s="18">
        <f t="shared" si="7"/>
        <v>-0.22599999999999953</v>
      </c>
      <c r="M750" s="29">
        <v>0.90229905799978349</v>
      </c>
    </row>
    <row r="751" spans="1:13" x14ac:dyDescent="0.25">
      <c r="A751" s="10">
        <v>2006</v>
      </c>
      <c r="B751" s="3">
        <v>19</v>
      </c>
      <c r="C751" s="18">
        <v>2.44</v>
      </c>
      <c r="D751" s="18">
        <v>3.2000000000000001E-2</v>
      </c>
      <c r="E751" s="18">
        <v>-0.22199999999999998</v>
      </c>
      <c r="F751" s="18">
        <v>2.472</v>
      </c>
      <c r="G751" s="18">
        <v>2.6840000000000002</v>
      </c>
      <c r="H751" s="18">
        <v>0.27599999999999997</v>
      </c>
      <c r="I751" s="51">
        <f t="shared" si="5"/>
        <v>-4.2096000000002576E-3</v>
      </c>
      <c r="J751" s="18">
        <v>2.96</v>
      </c>
      <c r="K751" s="18">
        <f t="shared" si="6"/>
        <v>-0.48799999999999999</v>
      </c>
      <c r="L751" s="18">
        <f t="shared" si="7"/>
        <v>-0.24400000000000022</v>
      </c>
      <c r="M751" s="29">
        <v>0.90546903295907277</v>
      </c>
    </row>
    <row r="752" spans="1:13" x14ac:dyDescent="0.25">
      <c r="A752" s="10">
        <v>2006</v>
      </c>
      <c r="B752" s="3">
        <v>20</v>
      </c>
      <c r="C752" s="18">
        <v>2.59</v>
      </c>
      <c r="D752" s="18">
        <v>0</v>
      </c>
      <c r="E752" s="18">
        <v>-0.3</v>
      </c>
      <c r="F752" s="18">
        <v>2.59</v>
      </c>
      <c r="G752" s="18">
        <v>2.8360000000000003</v>
      </c>
      <c r="H752" s="18">
        <v>0.23199999999999998</v>
      </c>
      <c r="I752" s="51">
        <f t="shared" si="5"/>
        <v>-9.8280560000000516E-2</v>
      </c>
      <c r="J752" s="18">
        <v>3.0680000000000001</v>
      </c>
      <c r="K752" s="18">
        <f t="shared" si="6"/>
        <v>-0.4780000000000002</v>
      </c>
      <c r="L752" s="18">
        <f t="shared" si="7"/>
        <v>-0.24600000000000044</v>
      </c>
      <c r="M752" s="29">
        <v>0.89568815721118533</v>
      </c>
    </row>
    <row r="753" spans="1:13" x14ac:dyDescent="0.25">
      <c r="A753" s="10">
        <v>2006</v>
      </c>
      <c r="B753" s="3">
        <v>21</v>
      </c>
      <c r="C753" s="18">
        <v>2.532</v>
      </c>
      <c r="D753" s="18">
        <v>-8.0000000000000002E-3</v>
      </c>
      <c r="E753" s="18">
        <v>-0.3</v>
      </c>
      <c r="F753" s="18">
        <v>2.524</v>
      </c>
      <c r="G753" s="18">
        <v>2.7739999999999996</v>
      </c>
      <c r="H753" s="18">
        <v>0.17200000000000001</v>
      </c>
      <c r="I753" s="51">
        <f t="shared" si="5"/>
        <v>-0.14889631999999997</v>
      </c>
      <c r="J753" s="18">
        <v>2.9459999999999997</v>
      </c>
      <c r="K753" s="18">
        <f t="shared" si="6"/>
        <v>-0.42199999999999971</v>
      </c>
      <c r="L753" s="18">
        <f t="shared" si="7"/>
        <v>-0.24199999999999955</v>
      </c>
      <c r="M753" s="29">
        <v>0.89631435537071558</v>
      </c>
    </row>
    <row r="754" spans="1:13" x14ac:dyDescent="0.25">
      <c r="A754" s="10">
        <v>2006</v>
      </c>
      <c r="B754" s="3">
        <v>22</v>
      </c>
      <c r="C754" s="18">
        <v>2.5525000000000002</v>
      </c>
      <c r="D754" s="18">
        <v>-8.5000000000000006E-2</v>
      </c>
      <c r="E754" s="18">
        <v>-0.34250000000000003</v>
      </c>
      <c r="F754" s="18">
        <v>2.4674999999999998</v>
      </c>
      <c r="G754" s="18">
        <v>2.8075000000000001</v>
      </c>
      <c r="H754" s="18">
        <v>0.1125</v>
      </c>
      <c r="I754" s="51">
        <f t="shared" si="5"/>
        <v>-0.17077674999999992</v>
      </c>
      <c r="J754" s="18">
        <v>2.92</v>
      </c>
      <c r="K754" s="18">
        <f t="shared" si="6"/>
        <v>-0.45250000000000012</v>
      </c>
      <c r="L754" s="18">
        <f t="shared" si="7"/>
        <v>-0.25499999999999989</v>
      </c>
      <c r="M754" s="29">
        <v>0.90834771550549553</v>
      </c>
    </row>
    <row r="755" spans="1:13" x14ac:dyDescent="0.25">
      <c r="A755" s="10">
        <v>2006</v>
      </c>
      <c r="B755" s="3">
        <v>23</v>
      </c>
      <c r="C755" s="18">
        <v>2.48</v>
      </c>
      <c r="D755" s="18">
        <v>-0.10200000000000001</v>
      </c>
      <c r="E755" s="18">
        <v>-0.38</v>
      </c>
      <c r="F755" s="18">
        <v>2.3780000000000001</v>
      </c>
      <c r="G755" s="18">
        <v>2.7360000000000007</v>
      </c>
      <c r="H755" s="18">
        <v>9.8000000000000004E-2</v>
      </c>
      <c r="I755" s="51">
        <f t="shared" si="5"/>
        <v>-0.20755648000000004</v>
      </c>
      <c r="J755" s="18">
        <v>2.8340000000000005</v>
      </c>
      <c r="K755" s="18">
        <f t="shared" si="6"/>
        <v>-0.45600000000000041</v>
      </c>
      <c r="L755" s="18">
        <f t="shared" si="7"/>
        <v>-0.25600000000000067</v>
      </c>
      <c r="M755" s="29">
        <v>0.89953943580886586</v>
      </c>
    </row>
    <row r="756" spans="1:13" x14ac:dyDescent="0.25">
      <c r="A756" s="10">
        <v>2006</v>
      </c>
      <c r="B756" s="3">
        <v>24</v>
      </c>
      <c r="C756" s="18">
        <v>2.3919999999999999</v>
      </c>
      <c r="D756" s="18">
        <v>-0.11</v>
      </c>
      <c r="E756" s="18">
        <v>-0.374</v>
      </c>
      <c r="F756" s="18">
        <v>2.282</v>
      </c>
      <c r="G756" s="18">
        <v>2.6520000000000001</v>
      </c>
      <c r="H756" s="18">
        <v>5.7999999999999996E-2</v>
      </c>
      <c r="I756" s="51">
        <f t="shared" si="5"/>
        <v>-0.23902400000000013</v>
      </c>
      <c r="J756" s="18">
        <v>2.71</v>
      </c>
      <c r="K756" s="18">
        <f t="shared" si="6"/>
        <v>-0.42799999999999994</v>
      </c>
      <c r="L756" s="18">
        <f t="shared" si="7"/>
        <v>-0.26000000000000023</v>
      </c>
      <c r="M756" s="29">
        <v>0.89928057553956831</v>
      </c>
    </row>
    <row r="757" spans="1:13" x14ac:dyDescent="0.25">
      <c r="A757" s="10">
        <v>2006</v>
      </c>
      <c r="B757" s="3">
        <v>25</v>
      </c>
      <c r="C757" s="18">
        <v>2.3040000000000003</v>
      </c>
      <c r="D757" s="18">
        <v>-0.10400000000000001</v>
      </c>
      <c r="E757" s="18">
        <v>-0.372</v>
      </c>
      <c r="F757" s="18">
        <v>2.2000000000000002</v>
      </c>
      <c r="G757" s="18">
        <v>2.5680000000000001</v>
      </c>
      <c r="H757" s="18">
        <v>0.05</v>
      </c>
      <c r="I757" s="51">
        <f t="shared" ref="I757:I820" si="8">+J757-(G757/M757)</f>
        <v>-0.25045600000000068</v>
      </c>
      <c r="J757" s="18">
        <v>2.6179999999999999</v>
      </c>
      <c r="K757" s="18">
        <f t="shared" ref="K757:K820" si="9">F757-J757</f>
        <v>-0.41799999999999971</v>
      </c>
      <c r="L757" s="18">
        <f t="shared" ref="L757:L820" si="10">C757-G757</f>
        <v>-0.26399999999999979</v>
      </c>
      <c r="M757" s="29">
        <v>0.89525514771709924</v>
      </c>
    </row>
    <row r="758" spans="1:13" x14ac:dyDescent="0.25">
      <c r="A758" s="10">
        <v>2006</v>
      </c>
      <c r="B758" s="3">
        <v>26</v>
      </c>
      <c r="C758" s="18">
        <v>2.3839999999999999</v>
      </c>
      <c r="D758" s="18">
        <v>-0.14599999999999999</v>
      </c>
      <c r="E758" s="18">
        <v>-0.43600000000000005</v>
      </c>
      <c r="F758" s="18">
        <v>2.238</v>
      </c>
      <c r="G758" s="18">
        <v>2.5380000000000003</v>
      </c>
      <c r="H758" s="18">
        <v>0.05</v>
      </c>
      <c r="I758" s="51">
        <f t="shared" si="8"/>
        <v>-0.25486456000000013</v>
      </c>
      <c r="J758" s="18">
        <v>2.5880000000000001</v>
      </c>
      <c r="K758" s="18">
        <f t="shared" si="9"/>
        <v>-0.35000000000000009</v>
      </c>
      <c r="L758" s="18">
        <f t="shared" si="10"/>
        <v>-0.15400000000000036</v>
      </c>
      <c r="M758" s="29">
        <v>0.89276148984037429</v>
      </c>
    </row>
    <row r="759" spans="1:13" x14ac:dyDescent="0.25">
      <c r="A759" s="10">
        <v>2006</v>
      </c>
      <c r="B759" s="3">
        <v>27</v>
      </c>
      <c r="C759" s="18">
        <v>2.5279999999999996</v>
      </c>
      <c r="D759" s="18">
        <v>-0.126</v>
      </c>
      <c r="E759" s="18">
        <v>-0.40400000000000003</v>
      </c>
      <c r="F759" s="18">
        <v>2.4033333333333333</v>
      </c>
      <c r="G759" s="18">
        <v>2.68</v>
      </c>
      <c r="H759" s="18">
        <v>0.05</v>
      </c>
      <c r="I759" s="51">
        <f t="shared" si="8"/>
        <v>-0.24903440000000021</v>
      </c>
      <c r="J759" s="18">
        <v>2.73</v>
      </c>
      <c r="K759" s="18">
        <f t="shared" si="9"/>
        <v>-0.32666666666666666</v>
      </c>
      <c r="L759" s="18">
        <f t="shared" si="10"/>
        <v>-0.15200000000000058</v>
      </c>
      <c r="M759" s="29">
        <v>0.89962036020799219</v>
      </c>
    </row>
    <row r="760" spans="1:13" x14ac:dyDescent="0.25">
      <c r="A760" s="10">
        <v>2006</v>
      </c>
      <c r="B760" s="3">
        <v>28</v>
      </c>
      <c r="C760" s="18">
        <v>2.6220000000000003</v>
      </c>
      <c r="D760" s="18">
        <v>-0.10799999999999998</v>
      </c>
      <c r="E760" s="18">
        <v>-0.44800000000000006</v>
      </c>
      <c r="F760" s="18">
        <v>2.5140000000000002</v>
      </c>
      <c r="G760" s="18">
        <v>2.78</v>
      </c>
      <c r="H760" s="18">
        <v>7.3999999999999996E-2</v>
      </c>
      <c r="I760" s="51">
        <f t="shared" si="8"/>
        <v>-0.28917919999999997</v>
      </c>
      <c r="J760" s="18">
        <v>2.8540000000000001</v>
      </c>
      <c r="K760" s="18">
        <f t="shared" si="9"/>
        <v>-0.33999999999999986</v>
      </c>
      <c r="L760" s="18">
        <f t="shared" si="10"/>
        <v>-0.15799999999999947</v>
      </c>
      <c r="M760" s="29">
        <v>0.88445482204768977</v>
      </c>
    </row>
    <row r="761" spans="1:13" x14ac:dyDescent="0.25">
      <c r="A761" s="10">
        <v>2006</v>
      </c>
      <c r="B761" s="3">
        <v>29</v>
      </c>
      <c r="C761" s="18">
        <v>2.448</v>
      </c>
      <c r="D761" s="18">
        <v>-0.1</v>
      </c>
      <c r="E761" s="18">
        <v>-0.43</v>
      </c>
      <c r="F761" s="18">
        <v>2.3479999999999999</v>
      </c>
      <c r="G761" s="18">
        <v>2.6520000000000001</v>
      </c>
      <c r="H761" s="18">
        <v>0.06</v>
      </c>
      <c r="I761" s="51">
        <f t="shared" si="8"/>
        <v>-0.29680007999999969</v>
      </c>
      <c r="J761" s="18">
        <v>2.7120000000000002</v>
      </c>
      <c r="K761" s="18">
        <f t="shared" si="9"/>
        <v>-0.36400000000000032</v>
      </c>
      <c r="L761" s="18">
        <f t="shared" si="10"/>
        <v>-0.20400000000000018</v>
      </c>
      <c r="M761" s="29">
        <v>0.8814144939799391</v>
      </c>
    </row>
    <row r="762" spans="1:13" x14ac:dyDescent="0.25">
      <c r="A762" s="10">
        <v>2006</v>
      </c>
      <c r="B762" s="3">
        <v>30</v>
      </c>
      <c r="C762" s="18">
        <v>2.3779999999999997</v>
      </c>
      <c r="D762" s="18">
        <v>-9.8000000000000004E-2</v>
      </c>
      <c r="E762" s="18">
        <v>-0.42599999999999999</v>
      </c>
      <c r="F762" s="18">
        <v>2.2799999999999998</v>
      </c>
      <c r="G762" s="18">
        <v>2.544</v>
      </c>
      <c r="H762" s="18">
        <v>0.1</v>
      </c>
      <c r="I762" s="51">
        <f t="shared" si="8"/>
        <v>-0.24857888000000017</v>
      </c>
      <c r="J762" s="18">
        <v>2.6440000000000001</v>
      </c>
      <c r="K762" s="18">
        <f t="shared" si="9"/>
        <v>-0.36400000000000032</v>
      </c>
      <c r="L762" s="18">
        <f t="shared" si="10"/>
        <v>-0.16600000000000037</v>
      </c>
      <c r="M762" s="29">
        <v>0.8794920054176707</v>
      </c>
    </row>
    <row r="763" spans="1:13" x14ac:dyDescent="0.25">
      <c r="A763" s="10">
        <v>2006</v>
      </c>
      <c r="B763" s="3">
        <v>31</v>
      </c>
      <c r="C763" s="18">
        <v>2.4319999999999995</v>
      </c>
      <c r="D763" s="18">
        <v>-0.09</v>
      </c>
      <c r="E763" s="18">
        <v>-0.40599999999999997</v>
      </c>
      <c r="F763" s="18">
        <v>2.3419999999999996</v>
      </c>
      <c r="G763" s="18">
        <v>2.6040000000000001</v>
      </c>
      <c r="H763" s="18">
        <v>0.1</v>
      </c>
      <c r="I763" s="51">
        <f t="shared" si="8"/>
        <v>-0.2341452799999999</v>
      </c>
      <c r="J763" s="18">
        <v>2.7040000000000002</v>
      </c>
      <c r="K763" s="18">
        <f t="shared" si="9"/>
        <v>-0.36200000000000054</v>
      </c>
      <c r="L763" s="18">
        <f t="shared" si="10"/>
        <v>-0.1720000000000006</v>
      </c>
      <c r="M763" s="29">
        <v>0.88627339761769708</v>
      </c>
    </row>
    <row r="764" spans="1:13" x14ac:dyDescent="0.25">
      <c r="A764" s="10">
        <v>2006</v>
      </c>
      <c r="B764" s="3">
        <v>32</v>
      </c>
      <c r="C764" s="18">
        <v>2.3559999999999999</v>
      </c>
      <c r="D764" s="18">
        <v>-9.6000000000000002E-2</v>
      </c>
      <c r="E764" s="18">
        <v>-0.38800000000000001</v>
      </c>
      <c r="F764" s="18">
        <v>2.2599999999999998</v>
      </c>
      <c r="G764" s="18">
        <v>2.5299999999999998</v>
      </c>
      <c r="H764" s="18">
        <v>9.4E-2</v>
      </c>
      <c r="I764" s="51">
        <f t="shared" si="8"/>
        <v>-0.21668400000000032</v>
      </c>
      <c r="J764" s="18">
        <v>2.6239999999999997</v>
      </c>
      <c r="K764" s="18">
        <f t="shared" si="9"/>
        <v>-0.36399999999999988</v>
      </c>
      <c r="L764" s="18">
        <f t="shared" si="10"/>
        <v>-0.17399999999999993</v>
      </c>
      <c r="M764" s="29">
        <v>0.89063056644104022</v>
      </c>
    </row>
    <row r="765" spans="1:13" x14ac:dyDescent="0.25">
      <c r="A765" s="10">
        <v>2006</v>
      </c>
      <c r="B765" s="3">
        <v>33</v>
      </c>
      <c r="C765" s="18">
        <v>2.21</v>
      </c>
      <c r="D765" s="18">
        <v>-0.1</v>
      </c>
      <c r="E765" s="18">
        <v>-0.36799999999999999</v>
      </c>
      <c r="F765" s="18">
        <v>2.11</v>
      </c>
      <c r="G765" s="18">
        <v>2.3740000000000001</v>
      </c>
      <c r="H765" s="18">
        <v>6.7999999999999991E-2</v>
      </c>
      <c r="I765" s="51">
        <f t="shared" si="8"/>
        <v>-0.21782959999999996</v>
      </c>
      <c r="J765" s="18">
        <v>2.4420000000000002</v>
      </c>
      <c r="K765" s="18">
        <f t="shared" si="9"/>
        <v>-0.33200000000000029</v>
      </c>
      <c r="L765" s="18">
        <f t="shared" si="10"/>
        <v>-0.16400000000000015</v>
      </c>
      <c r="M765" s="29">
        <v>0.89253837915030343</v>
      </c>
    </row>
    <row r="766" spans="1:13" x14ac:dyDescent="0.25">
      <c r="A766" s="10">
        <v>2006</v>
      </c>
      <c r="B766" s="3">
        <v>34</v>
      </c>
      <c r="C766" s="18">
        <v>2.2359999999999998</v>
      </c>
      <c r="D766" s="18">
        <v>-9.4E-2</v>
      </c>
      <c r="E766" s="18">
        <v>-0.34200000000000003</v>
      </c>
      <c r="F766" s="18">
        <v>2.1419999999999999</v>
      </c>
      <c r="G766" s="18">
        <v>2.4</v>
      </c>
      <c r="H766" s="18">
        <v>2.8000000000000004E-2</v>
      </c>
      <c r="I766" s="51">
        <f t="shared" si="8"/>
        <v>-0.24224000000000023</v>
      </c>
      <c r="J766" s="18">
        <v>2.4279999999999999</v>
      </c>
      <c r="K766" s="18">
        <f t="shared" si="9"/>
        <v>-0.28600000000000003</v>
      </c>
      <c r="L766" s="18">
        <f t="shared" si="10"/>
        <v>-0.16400000000000015</v>
      </c>
      <c r="M766" s="29">
        <v>0.89879561387740425</v>
      </c>
    </row>
    <row r="767" spans="1:13" x14ac:dyDescent="0.25">
      <c r="A767" s="10">
        <v>2006</v>
      </c>
      <c r="B767" s="3">
        <v>35</v>
      </c>
      <c r="C767" s="18">
        <v>2.34</v>
      </c>
      <c r="D767" s="18">
        <v>-0.10600000000000001</v>
      </c>
      <c r="E767" s="18">
        <v>-0.36</v>
      </c>
      <c r="F767" s="18">
        <v>2.2340000000000004</v>
      </c>
      <c r="G767" s="18">
        <v>2.4379999999999997</v>
      </c>
      <c r="H767" s="18">
        <v>-6.0000000000000001E-3</v>
      </c>
      <c r="I767" s="51">
        <f t="shared" si="8"/>
        <v>-0.2715957200000001</v>
      </c>
      <c r="J767" s="18">
        <v>2.4319999999999999</v>
      </c>
      <c r="K767" s="18">
        <f t="shared" si="9"/>
        <v>-0.19799999999999951</v>
      </c>
      <c r="L767" s="18">
        <f t="shared" si="10"/>
        <v>-9.7999999999999865E-2</v>
      </c>
      <c r="M767" s="29">
        <v>0.90176204303208463</v>
      </c>
    </row>
    <row r="768" spans="1:13" x14ac:dyDescent="0.25">
      <c r="A768" s="10">
        <v>2006</v>
      </c>
      <c r="B768" s="3">
        <v>36</v>
      </c>
      <c r="C768" s="18">
        <v>2.4424999999999999</v>
      </c>
      <c r="D768" s="18">
        <v>-0.15</v>
      </c>
      <c r="E768" s="18">
        <v>-0.42</v>
      </c>
      <c r="F768" s="18">
        <v>2.2925</v>
      </c>
      <c r="G768" s="18">
        <v>2.4424999999999999</v>
      </c>
      <c r="H768" s="18">
        <v>-3.7499999999999999E-2</v>
      </c>
      <c r="I768" s="51">
        <f t="shared" si="8"/>
        <v>-0.30935025000000005</v>
      </c>
      <c r="J768" s="18">
        <v>2.4049999999999998</v>
      </c>
      <c r="K768" s="18">
        <f t="shared" si="9"/>
        <v>-0.11249999999999982</v>
      </c>
      <c r="L768" s="18">
        <f t="shared" si="10"/>
        <v>0</v>
      </c>
      <c r="M768" s="29">
        <v>0.89984702600557909</v>
      </c>
    </row>
    <row r="769" spans="1:13" x14ac:dyDescent="0.25">
      <c r="A769" s="10">
        <v>2006</v>
      </c>
      <c r="B769" s="3">
        <v>37</v>
      </c>
      <c r="C769" s="18">
        <v>2.3960000000000004</v>
      </c>
      <c r="D769" s="18">
        <v>-0.14000000000000001</v>
      </c>
      <c r="E769" s="18">
        <v>-0.42599999999999999</v>
      </c>
      <c r="F769" s="18">
        <v>2.2560000000000002</v>
      </c>
      <c r="G769" s="18">
        <v>2.3980000000000001</v>
      </c>
      <c r="H769" s="18">
        <v>-4.8000000000000001E-2</v>
      </c>
      <c r="I769" s="51">
        <f t="shared" si="8"/>
        <v>-0.33331404000000031</v>
      </c>
      <c r="J769" s="18">
        <v>2.35</v>
      </c>
      <c r="K769" s="18">
        <f t="shared" si="9"/>
        <v>-9.3999999999999861E-2</v>
      </c>
      <c r="L769" s="18">
        <f t="shared" si="10"/>
        <v>-1.9999999999997797E-3</v>
      </c>
      <c r="M769" s="29">
        <v>0.89367102182344627</v>
      </c>
    </row>
    <row r="770" spans="1:13" x14ac:dyDescent="0.25">
      <c r="A770" s="10">
        <v>2006</v>
      </c>
      <c r="B770" s="3">
        <v>38</v>
      </c>
      <c r="C770" s="18">
        <v>2.5120000000000005</v>
      </c>
      <c r="D770" s="18">
        <v>-0.10400000000000001</v>
      </c>
      <c r="E770" s="18">
        <v>-0.40800000000000003</v>
      </c>
      <c r="F770" s="18">
        <v>2.4080000000000004</v>
      </c>
      <c r="G770" s="18">
        <v>2.5120000000000005</v>
      </c>
      <c r="H770" s="18">
        <v>-0.08</v>
      </c>
      <c r="I770" s="51">
        <f t="shared" si="8"/>
        <v>-0.38360032000000022</v>
      </c>
      <c r="J770" s="18">
        <v>2.4320000000000004</v>
      </c>
      <c r="K770" s="18">
        <f t="shared" si="9"/>
        <v>-2.4000000000000021E-2</v>
      </c>
      <c r="L770" s="18">
        <f t="shared" si="10"/>
        <v>0</v>
      </c>
      <c r="M770" s="29">
        <v>0.89217208215120536</v>
      </c>
    </row>
    <row r="771" spans="1:13" x14ac:dyDescent="0.25">
      <c r="A771" s="10">
        <v>2006</v>
      </c>
      <c r="B771" s="3">
        <v>39</v>
      </c>
      <c r="C771" s="18">
        <v>2.5880000000000001</v>
      </c>
      <c r="D771" s="18">
        <v>-8.8000000000000009E-2</v>
      </c>
      <c r="E771" s="18">
        <v>-0.38600000000000001</v>
      </c>
      <c r="F771" s="18">
        <v>2.5</v>
      </c>
      <c r="G771" s="18">
        <v>2.5879999999999996</v>
      </c>
      <c r="H771" s="18">
        <v>-6.2E-2</v>
      </c>
      <c r="I771" s="51">
        <f t="shared" si="8"/>
        <v>-0.35884359999999926</v>
      </c>
      <c r="J771" s="18">
        <v>2.5259999999999998</v>
      </c>
      <c r="K771" s="18">
        <f t="shared" si="9"/>
        <v>-2.5999999999999801E-2</v>
      </c>
      <c r="L771" s="18">
        <f t="shared" si="10"/>
        <v>0</v>
      </c>
      <c r="M771" s="29">
        <v>0.89710235937920535</v>
      </c>
    </row>
    <row r="772" spans="1:13" x14ac:dyDescent="0.25">
      <c r="A772" s="10">
        <v>2006</v>
      </c>
      <c r="B772" s="3">
        <v>40</v>
      </c>
      <c r="C772" s="18">
        <v>2.72</v>
      </c>
      <c r="D772" s="18">
        <v>-2.3333333333333331E-2</v>
      </c>
      <c r="E772" s="18">
        <v>-0.34666666666666668</v>
      </c>
      <c r="F772" s="18">
        <v>2.6966666666666668</v>
      </c>
      <c r="G772" s="18">
        <v>3.0840000000000001</v>
      </c>
      <c r="H772" s="18">
        <v>0.1</v>
      </c>
      <c r="I772" s="51">
        <f t="shared" si="8"/>
        <v>-0.28155248000000022</v>
      </c>
      <c r="J772" s="18">
        <v>3.1840000000000002</v>
      </c>
      <c r="K772" s="18">
        <f t="shared" si="9"/>
        <v>-0.4873333333333334</v>
      </c>
      <c r="L772" s="18">
        <f t="shared" si="10"/>
        <v>-0.36399999999999988</v>
      </c>
      <c r="M772" s="29">
        <v>0.88990139892499909</v>
      </c>
    </row>
    <row r="773" spans="1:13" x14ac:dyDescent="0.25">
      <c r="A773" s="10">
        <v>2006</v>
      </c>
      <c r="B773" s="3">
        <v>41</v>
      </c>
      <c r="C773" s="18">
        <v>2.93</v>
      </c>
      <c r="D773" s="18">
        <v>2.2499999999999999E-2</v>
      </c>
      <c r="E773" s="18">
        <v>-0.375</v>
      </c>
      <c r="F773" s="18">
        <v>2.9525000000000001</v>
      </c>
      <c r="G773" s="18">
        <v>3.1184999999999996</v>
      </c>
      <c r="H773" s="18">
        <v>0.14749999999999999</v>
      </c>
      <c r="I773" s="51">
        <f t="shared" si="8"/>
        <v>-0.2681960499999998</v>
      </c>
      <c r="J773" s="18">
        <v>3.2659999999999996</v>
      </c>
      <c r="K773" s="18">
        <f t="shared" si="9"/>
        <v>-0.31349999999999945</v>
      </c>
      <c r="L773" s="18">
        <f t="shared" si="10"/>
        <v>-0.18849999999999945</v>
      </c>
      <c r="M773" s="29">
        <v>0.8823788934968676</v>
      </c>
    </row>
    <row r="774" spans="1:13" x14ac:dyDescent="0.25">
      <c r="A774" s="10">
        <v>2006</v>
      </c>
      <c r="B774" s="3">
        <v>42</v>
      </c>
      <c r="C774" s="18">
        <v>3.1659999999999999</v>
      </c>
      <c r="D774" s="18">
        <v>7.5999999999999998E-2</v>
      </c>
      <c r="E774" s="18">
        <v>-0.35</v>
      </c>
      <c r="F774" s="18">
        <v>3.242</v>
      </c>
      <c r="G774" s="18">
        <v>3.262</v>
      </c>
      <c r="H774" s="18">
        <v>0.16600000000000001</v>
      </c>
      <c r="I774" s="51">
        <f t="shared" si="8"/>
        <v>-0.27195611999999914</v>
      </c>
      <c r="J774" s="18">
        <v>3.4279999999999999</v>
      </c>
      <c r="K774" s="18">
        <f t="shared" si="9"/>
        <v>-0.18599999999999994</v>
      </c>
      <c r="L774" s="18">
        <f t="shared" si="10"/>
        <v>-9.6000000000000085E-2</v>
      </c>
      <c r="M774" s="29">
        <v>0.88163207730150073</v>
      </c>
    </row>
    <row r="775" spans="1:13" x14ac:dyDescent="0.25">
      <c r="A775" s="10">
        <v>2006</v>
      </c>
      <c r="B775" s="3">
        <v>43</v>
      </c>
      <c r="C775" s="18">
        <v>3.2579999999999996</v>
      </c>
      <c r="D775" s="18">
        <v>9.8000000000000004E-2</v>
      </c>
      <c r="E775" s="18">
        <v>-0.308</v>
      </c>
      <c r="F775" s="18">
        <v>3.3559999999999994</v>
      </c>
      <c r="G775" s="18">
        <v>3.37</v>
      </c>
      <c r="H775" s="18">
        <v>0.17399999999999999</v>
      </c>
      <c r="I775" s="51">
        <f t="shared" si="8"/>
        <v>-0.24684560000000033</v>
      </c>
      <c r="J775" s="18">
        <v>3.5439999999999996</v>
      </c>
      <c r="K775" s="18">
        <f t="shared" si="9"/>
        <v>-0.18800000000000017</v>
      </c>
      <c r="L775" s="18">
        <f t="shared" si="10"/>
        <v>-0.11200000000000054</v>
      </c>
      <c r="M775" s="29">
        <v>0.88898371381836294</v>
      </c>
    </row>
    <row r="776" spans="1:13" x14ac:dyDescent="0.25">
      <c r="A776" s="10">
        <v>2006</v>
      </c>
      <c r="B776" s="3">
        <v>44</v>
      </c>
      <c r="C776" s="18">
        <v>3.3460000000000001</v>
      </c>
      <c r="D776" s="18">
        <v>2.4E-2</v>
      </c>
      <c r="E776" s="18">
        <v>-0.40600000000000003</v>
      </c>
      <c r="F776" s="18">
        <v>3.37</v>
      </c>
      <c r="G776" s="18">
        <v>3.3939999999999997</v>
      </c>
      <c r="H776" s="18">
        <v>0.188</v>
      </c>
      <c r="I776" s="51">
        <f t="shared" si="8"/>
        <v>-0.24840051999999968</v>
      </c>
      <c r="J776" s="18">
        <v>3.5819999999999999</v>
      </c>
      <c r="K776" s="18">
        <f t="shared" si="9"/>
        <v>-0.21199999999999974</v>
      </c>
      <c r="L776" s="18">
        <f t="shared" si="10"/>
        <v>-4.7999999999999599E-2</v>
      </c>
      <c r="M776" s="29">
        <v>0.88606921972744512</v>
      </c>
    </row>
    <row r="777" spans="1:13" x14ac:dyDescent="0.25">
      <c r="A777" s="10">
        <v>2006</v>
      </c>
      <c r="B777" s="3">
        <v>45</v>
      </c>
      <c r="C777" s="18">
        <v>3.49</v>
      </c>
      <c r="D777" s="18">
        <v>-0.27400000000000002</v>
      </c>
      <c r="E777" s="18">
        <v>-0.72600000000000009</v>
      </c>
      <c r="F777" s="18">
        <v>3.2159999999999997</v>
      </c>
      <c r="G777" s="18">
        <v>3.5220000000000002</v>
      </c>
      <c r="H777" s="18">
        <v>0.16600000000000001</v>
      </c>
      <c r="I777" s="51">
        <f t="shared" si="8"/>
        <v>-0.28805623999999952</v>
      </c>
      <c r="J777" s="18">
        <v>3.6880000000000002</v>
      </c>
      <c r="K777" s="18">
        <f t="shared" si="9"/>
        <v>-0.47200000000000042</v>
      </c>
      <c r="L777" s="18">
        <f t="shared" si="10"/>
        <v>-3.2000000000000028E-2</v>
      </c>
      <c r="M777" s="29">
        <v>0.88580235977748656</v>
      </c>
    </row>
    <row r="778" spans="1:13" x14ac:dyDescent="0.25">
      <c r="A778" s="10">
        <v>2006</v>
      </c>
      <c r="B778" s="3">
        <v>46</v>
      </c>
      <c r="C778" s="18">
        <v>3.5340000000000003</v>
      </c>
      <c r="D778" s="18">
        <v>-0.31</v>
      </c>
      <c r="E778" s="18">
        <v>-0.79800000000000004</v>
      </c>
      <c r="F778" s="18">
        <v>3.2240000000000002</v>
      </c>
      <c r="G778" s="18">
        <v>3.4259999999999997</v>
      </c>
      <c r="H778" s="18">
        <v>0.16799999999999998</v>
      </c>
      <c r="I778" s="51">
        <f t="shared" si="8"/>
        <v>-0.30855660000000018</v>
      </c>
      <c r="J778" s="18">
        <v>3.5939999999999999</v>
      </c>
      <c r="K778" s="18">
        <f t="shared" si="9"/>
        <v>-0.36999999999999966</v>
      </c>
      <c r="L778" s="18">
        <f t="shared" si="10"/>
        <v>0.10800000000000054</v>
      </c>
      <c r="M778" s="29">
        <v>0.87788605039065926</v>
      </c>
    </row>
    <row r="779" spans="1:13" x14ac:dyDescent="0.25">
      <c r="A779" s="10">
        <v>2006</v>
      </c>
      <c r="B779" s="3">
        <v>47</v>
      </c>
      <c r="C779" s="18">
        <v>3.6639999999999997</v>
      </c>
      <c r="D779" s="18">
        <v>-0.33</v>
      </c>
      <c r="E779" s="18">
        <v>-0.85199999999999998</v>
      </c>
      <c r="F779" s="18">
        <v>3.3339999999999996</v>
      </c>
      <c r="G779" s="18">
        <v>3.5</v>
      </c>
      <c r="H779" s="18">
        <v>0.17400000000000002</v>
      </c>
      <c r="I779" s="51">
        <f t="shared" si="8"/>
        <v>-0.32467999999999941</v>
      </c>
      <c r="J779" s="18">
        <v>3.6740000000000004</v>
      </c>
      <c r="K779" s="18">
        <f t="shared" si="9"/>
        <v>-0.34000000000000075</v>
      </c>
      <c r="L779" s="18">
        <f t="shared" si="10"/>
        <v>0.1639999999999997</v>
      </c>
      <c r="M779" s="29">
        <v>0.87528884531895534</v>
      </c>
    </row>
    <row r="780" spans="1:13" x14ac:dyDescent="0.25">
      <c r="A780" s="10">
        <v>2006</v>
      </c>
      <c r="B780" s="3">
        <v>48</v>
      </c>
      <c r="C780" s="18">
        <v>3.8719999999999999</v>
      </c>
      <c r="D780" s="18">
        <v>-0.40600000000000003</v>
      </c>
      <c r="E780" s="18">
        <v>-0.93800000000000006</v>
      </c>
      <c r="F780" s="18">
        <v>3.4659999999999997</v>
      </c>
      <c r="G780" s="18">
        <v>3.6240000000000006</v>
      </c>
      <c r="H780" s="18">
        <v>0.17</v>
      </c>
      <c r="I780" s="51">
        <f t="shared" si="8"/>
        <v>-0.3272852799999999</v>
      </c>
      <c r="J780" s="18">
        <v>3.7940000000000005</v>
      </c>
      <c r="K780" s="18">
        <f t="shared" si="9"/>
        <v>-0.32800000000000074</v>
      </c>
      <c r="L780" s="18">
        <f t="shared" si="10"/>
        <v>0.24799999999999933</v>
      </c>
      <c r="M780" s="29">
        <v>0.87933733138706682</v>
      </c>
    </row>
    <row r="781" spans="1:13" x14ac:dyDescent="0.25">
      <c r="A781" s="10">
        <v>2006</v>
      </c>
      <c r="B781" s="3">
        <v>49</v>
      </c>
      <c r="C781" s="18">
        <v>3.7220000000000004</v>
      </c>
      <c r="D781" s="18">
        <v>-0.35599999999999998</v>
      </c>
      <c r="E781" s="18">
        <v>-0.90199999999999991</v>
      </c>
      <c r="F781" s="18">
        <v>3.3660000000000005</v>
      </c>
      <c r="G781" s="18">
        <v>3.53</v>
      </c>
      <c r="H781" s="18">
        <v>0.15</v>
      </c>
      <c r="I781" s="51">
        <f t="shared" si="8"/>
        <v>-0.36693319999999963</v>
      </c>
      <c r="J781" s="18">
        <v>3.68</v>
      </c>
      <c r="K781" s="18">
        <f t="shared" si="9"/>
        <v>-0.31399999999999961</v>
      </c>
      <c r="L781" s="18">
        <f t="shared" si="10"/>
        <v>0.19200000000000061</v>
      </c>
      <c r="M781" s="29">
        <v>0.87226544782108095</v>
      </c>
    </row>
    <row r="782" spans="1:13" x14ac:dyDescent="0.25">
      <c r="A782" s="10">
        <v>2006</v>
      </c>
      <c r="B782" s="3">
        <v>50</v>
      </c>
      <c r="C782" s="18">
        <v>3.7040000000000006</v>
      </c>
      <c r="D782" s="18">
        <v>-0.25600000000000001</v>
      </c>
      <c r="E782" s="18">
        <v>-0.83</v>
      </c>
      <c r="F782" s="18">
        <v>3.4480000000000004</v>
      </c>
      <c r="G782" s="18">
        <v>3.552</v>
      </c>
      <c r="H782" s="18">
        <v>0.13</v>
      </c>
      <c r="I782" s="51">
        <f t="shared" si="8"/>
        <v>-0.4177183999999996</v>
      </c>
      <c r="J782" s="18">
        <v>3.6819999999999999</v>
      </c>
      <c r="K782" s="18">
        <f t="shared" si="9"/>
        <v>-0.23399999999999954</v>
      </c>
      <c r="L782" s="18">
        <f t="shared" si="10"/>
        <v>0.15200000000000058</v>
      </c>
      <c r="M782" s="29">
        <v>0.86640097036908692</v>
      </c>
    </row>
    <row r="783" spans="1:13" x14ac:dyDescent="0.25">
      <c r="A783" s="10">
        <v>2006</v>
      </c>
      <c r="B783" s="3">
        <v>51</v>
      </c>
      <c r="C783" s="18">
        <v>3.7459999999999996</v>
      </c>
      <c r="D783" s="18">
        <v>-0.19400000000000001</v>
      </c>
      <c r="E783" s="18">
        <v>-0.77</v>
      </c>
      <c r="F783" s="18">
        <v>3.5519999999999996</v>
      </c>
      <c r="G783" s="18">
        <v>3.6639999999999993</v>
      </c>
      <c r="H783" s="18">
        <v>0.124</v>
      </c>
      <c r="I783" s="51">
        <f t="shared" si="8"/>
        <v>-0.44238111999999941</v>
      </c>
      <c r="J783" s="18">
        <v>3.7879999999999994</v>
      </c>
      <c r="K783" s="18">
        <f t="shared" si="9"/>
        <v>-0.23599999999999977</v>
      </c>
      <c r="L783" s="18">
        <f t="shared" si="10"/>
        <v>8.2000000000000295E-2</v>
      </c>
      <c r="M783" s="29">
        <v>0.8661158170070502</v>
      </c>
    </row>
    <row r="784" spans="1:13" x14ac:dyDescent="0.25">
      <c r="A784" s="10">
        <v>2006</v>
      </c>
      <c r="B784" s="3">
        <v>52</v>
      </c>
      <c r="C784" s="18">
        <v>3.59</v>
      </c>
      <c r="D784" s="18">
        <v>0.14749999999999999</v>
      </c>
      <c r="E784" s="18">
        <v>-0.76670000000000005</v>
      </c>
      <c r="F784" s="18">
        <v>3.71</v>
      </c>
      <c r="G784" s="18">
        <v>3.73</v>
      </c>
      <c r="H784" s="18">
        <v>0.115</v>
      </c>
      <c r="I784" s="51">
        <f t="shared" si="8"/>
        <v>-0.48571624938145019</v>
      </c>
      <c r="J784" s="18">
        <v>3.8450000000000002</v>
      </c>
      <c r="K784" s="18">
        <f t="shared" si="9"/>
        <v>-0.13500000000000023</v>
      </c>
      <c r="L784" s="18">
        <f t="shared" si="10"/>
        <v>-0.14000000000000012</v>
      </c>
      <c r="M784" s="29">
        <v>0.86128939999999998</v>
      </c>
    </row>
    <row r="785" spans="1:13" x14ac:dyDescent="0.25">
      <c r="A785" s="10">
        <v>2007</v>
      </c>
      <c r="B785" s="3">
        <v>1</v>
      </c>
      <c r="C785" s="18">
        <v>3.7275</v>
      </c>
      <c r="D785" s="18">
        <v>-9.5000000000000001E-2</v>
      </c>
      <c r="E785" s="18">
        <v>-0.73499999999999999</v>
      </c>
      <c r="F785" s="18">
        <v>3.6324999999999998</v>
      </c>
      <c r="G785" s="18">
        <v>3.6524999999999999</v>
      </c>
      <c r="H785" s="18">
        <v>0.125</v>
      </c>
      <c r="I785" s="51">
        <f t="shared" si="8"/>
        <v>-0.50231687499999911</v>
      </c>
      <c r="J785" s="18">
        <v>3.7774999999999999</v>
      </c>
      <c r="K785" s="18">
        <f t="shared" si="9"/>
        <v>-0.14500000000000002</v>
      </c>
      <c r="L785" s="18">
        <f t="shared" si="10"/>
        <v>7.5000000000000178E-2</v>
      </c>
      <c r="M785" s="29">
        <v>0.85342436526562848</v>
      </c>
    </row>
    <row r="786" spans="1:13" ht="13" thickBot="1" x14ac:dyDescent="0.3">
      <c r="A786" s="11">
        <v>2007</v>
      </c>
      <c r="B786" s="4">
        <v>2</v>
      </c>
      <c r="C786" s="19">
        <v>3.7039999999999997</v>
      </c>
      <c r="D786" s="19">
        <v>-5.3999999999999992E-2</v>
      </c>
      <c r="E786" s="19">
        <v>-0.70399999999999996</v>
      </c>
      <c r="F786" s="19">
        <v>3.65</v>
      </c>
      <c r="G786" s="19">
        <v>3.7039999999999997</v>
      </c>
      <c r="H786" s="19">
        <v>0.09</v>
      </c>
      <c r="I786" s="51">
        <f t="shared" si="8"/>
        <v>-0.56168175999999992</v>
      </c>
      <c r="J786" s="19">
        <v>3.7939999999999996</v>
      </c>
      <c r="K786" s="19">
        <f t="shared" si="9"/>
        <v>-0.14399999999999968</v>
      </c>
      <c r="L786" s="19">
        <f t="shared" si="10"/>
        <v>0</v>
      </c>
      <c r="M786" s="30">
        <v>0.850383522968859</v>
      </c>
    </row>
    <row r="787" spans="1:13" x14ac:dyDescent="0.25">
      <c r="A787" s="9">
        <v>2007</v>
      </c>
      <c r="B787" s="7">
        <v>3</v>
      </c>
      <c r="C787" s="17">
        <v>4.0539999999999994</v>
      </c>
      <c r="D787" s="17">
        <v>-5.6000000000000008E-2</v>
      </c>
      <c r="E787" s="17">
        <v>-0.75600000000000001</v>
      </c>
      <c r="F787" s="17">
        <v>3.9979999999999998</v>
      </c>
      <c r="G787" s="17">
        <v>3.9059999999999997</v>
      </c>
      <c r="H787" s="17">
        <v>-1.6000000000000004E-2</v>
      </c>
      <c r="I787" s="51">
        <f t="shared" si="8"/>
        <v>-0.6906443199999992</v>
      </c>
      <c r="J787" s="17">
        <v>3.89</v>
      </c>
      <c r="K787" s="17">
        <f t="shared" si="9"/>
        <v>0.10799999999999965</v>
      </c>
      <c r="L787" s="17">
        <f t="shared" si="10"/>
        <v>0.14799999999999969</v>
      </c>
      <c r="M787" s="28">
        <v>0.85271846647110994</v>
      </c>
    </row>
    <row r="788" spans="1:13" x14ac:dyDescent="0.25">
      <c r="A788" s="10">
        <v>2007</v>
      </c>
      <c r="B788" s="3">
        <v>4</v>
      </c>
      <c r="C788" s="18">
        <v>4.0520000000000005</v>
      </c>
      <c r="D788" s="18">
        <v>-0.10200000000000001</v>
      </c>
      <c r="E788" s="18">
        <v>-0.83</v>
      </c>
      <c r="F788" s="18">
        <v>3.95</v>
      </c>
      <c r="G788" s="18">
        <v>3.99</v>
      </c>
      <c r="H788" s="18">
        <v>-0.10200000000000001</v>
      </c>
      <c r="I788" s="51">
        <f t="shared" si="8"/>
        <v>-0.818604000000001</v>
      </c>
      <c r="J788" s="18">
        <v>3.8879999999999995</v>
      </c>
      <c r="K788" s="18">
        <f t="shared" si="9"/>
        <v>6.2000000000000721E-2</v>
      </c>
      <c r="L788" s="18">
        <f t="shared" si="10"/>
        <v>6.2000000000000277E-2</v>
      </c>
      <c r="M788" s="29">
        <v>0.84774499830451</v>
      </c>
    </row>
    <row r="789" spans="1:13" x14ac:dyDescent="0.25">
      <c r="A789" s="10">
        <v>2007</v>
      </c>
      <c r="B789" s="3">
        <v>5</v>
      </c>
      <c r="C789" s="18">
        <v>4.0179999999999998</v>
      </c>
      <c r="D789" s="18">
        <v>-0.11</v>
      </c>
      <c r="E789" s="18">
        <v>-0.83799999999999986</v>
      </c>
      <c r="F789" s="18">
        <v>3.9079999999999999</v>
      </c>
      <c r="G789" s="18">
        <v>3.956</v>
      </c>
      <c r="H789" s="18">
        <v>-0.11</v>
      </c>
      <c r="I789" s="51">
        <f t="shared" si="8"/>
        <v>-0.82326679999999985</v>
      </c>
      <c r="J789" s="18">
        <v>3.8460000000000001</v>
      </c>
      <c r="K789" s="18">
        <f t="shared" si="9"/>
        <v>6.1999999999999833E-2</v>
      </c>
      <c r="L789" s="18">
        <f t="shared" si="10"/>
        <v>6.1999999999999833E-2</v>
      </c>
      <c r="M789" s="29">
        <v>0.84724222655257131</v>
      </c>
    </row>
    <row r="790" spans="1:13" x14ac:dyDescent="0.25">
      <c r="A790" s="10">
        <v>2007</v>
      </c>
      <c r="B790" s="3">
        <v>6</v>
      </c>
      <c r="C790" s="18">
        <v>3.992</v>
      </c>
      <c r="D790" s="18">
        <v>-0.11</v>
      </c>
      <c r="E790" s="18">
        <v>-0.83599999999999997</v>
      </c>
      <c r="F790" s="18">
        <v>3.8820000000000001</v>
      </c>
      <c r="G790" s="18">
        <v>3.9439999999999995</v>
      </c>
      <c r="H790" s="18">
        <v>-0.11</v>
      </c>
      <c r="I790" s="51">
        <f t="shared" si="8"/>
        <v>-0.82638815999999959</v>
      </c>
      <c r="J790" s="18">
        <v>3.8339999999999996</v>
      </c>
      <c r="K790" s="18">
        <f t="shared" si="9"/>
        <v>4.8000000000000487E-2</v>
      </c>
      <c r="L790" s="18">
        <f t="shared" si="10"/>
        <v>4.8000000000000487E-2</v>
      </c>
      <c r="M790" s="29">
        <v>0.84628143935547206</v>
      </c>
    </row>
    <row r="791" spans="1:13" x14ac:dyDescent="0.25">
      <c r="A791" s="10">
        <v>2007</v>
      </c>
      <c r="B791" s="3">
        <v>7</v>
      </c>
      <c r="C791" s="18">
        <v>4.0960000000000001</v>
      </c>
      <c r="D791" s="18">
        <v>-0.11</v>
      </c>
      <c r="E791" s="18">
        <v>-0.79800000000000004</v>
      </c>
      <c r="F791" s="18">
        <v>3.9859999999999998</v>
      </c>
      <c r="G791" s="18">
        <v>4.0380000000000003</v>
      </c>
      <c r="H791" s="18">
        <v>-0.11</v>
      </c>
      <c r="I791" s="51">
        <f t="shared" si="8"/>
        <v>-0.787899440000003</v>
      </c>
      <c r="J791" s="18">
        <v>3.9279999999999999</v>
      </c>
      <c r="K791" s="18">
        <f t="shared" si="9"/>
        <v>5.7999999999999829E-2</v>
      </c>
      <c r="L791" s="18">
        <f t="shared" si="10"/>
        <v>5.7999999999999829E-2</v>
      </c>
      <c r="M791" s="29">
        <v>0.85625235469397498</v>
      </c>
    </row>
    <row r="792" spans="1:13" x14ac:dyDescent="0.25">
      <c r="A792" s="10">
        <v>2007</v>
      </c>
      <c r="B792" s="3">
        <v>8</v>
      </c>
      <c r="C792" s="18">
        <v>4.2459999999999996</v>
      </c>
      <c r="D792" s="18">
        <v>-0.10600000000000001</v>
      </c>
      <c r="E792" s="18">
        <v>-0.79600000000000004</v>
      </c>
      <c r="F792" s="18">
        <v>4.1399999999999997</v>
      </c>
      <c r="G792" s="18">
        <v>4.1940000000000008</v>
      </c>
      <c r="H792" s="18">
        <v>-0.13400000000000001</v>
      </c>
      <c r="I792" s="51">
        <f t="shared" si="8"/>
        <v>-0.81762199999999829</v>
      </c>
      <c r="J792" s="18">
        <v>4.0599999999999996</v>
      </c>
      <c r="K792" s="18">
        <f t="shared" si="9"/>
        <v>8.0000000000000071E-2</v>
      </c>
      <c r="L792" s="18">
        <f t="shared" si="10"/>
        <v>5.1999999999998714E-2</v>
      </c>
      <c r="M792" s="29">
        <v>0.85984522785898598</v>
      </c>
    </row>
    <row r="793" spans="1:13" x14ac:dyDescent="0.25">
      <c r="A793" s="10">
        <v>2007</v>
      </c>
      <c r="B793" s="3">
        <v>9</v>
      </c>
      <c r="C793" s="18">
        <v>4.2894999999999994</v>
      </c>
      <c r="D793" s="18">
        <v>-0.19750000000000001</v>
      </c>
      <c r="E793" s="18">
        <v>-0.92400000000000004</v>
      </c>
      <c r="F793" s="18">
        <v>4.0919999999999996</v>
      </c>
      <c r="G793" s="18">
        <v>4.1340000000000003</v>
      </c>
      <c r="H793" s="18">
        <v>-0.17</v>
      </c>
      <c r="I793" s="51">
        <f t="shared" si="8"/>
        <v>-0.86492540000000107</v>
      </c>
      <c r="J793" s="18">
        <v>3.964</v>
      </c>
      <c r="K793" s="18">
        <f t="shared" si="9"/>
        <v>0.12799999999999967</v>
      </c>
      <c r="L793" s="18">
        <f t="shared" si="10"/>
        <v>0.15549999999999908</v>
      </c>
      <c r="M793" s="29">
        <v>0.85609108809177281</v>
      </c>
    </row>
    <row r="794" spans="1:13" x14ac:dyDescent="0.25">
      <c r="A794" s="10">
        <v>2007</v>
      </c>
      <c r="B794" s="3">
        <v>10</v>
      </c>
      <c r="C794" s="18">
        <v>4.2240000000000002</v>
      </c>
      <c r="D794" s="18">
        <v>-0.19</v>
      </c>
      <c r="E794" s="18">
        <v>-0.94</v>
      </c>
      <c r="F794" s="18">
        <v>4.0339999999999998</v>
      </c>
      <c r="G794" s="18">
        <v>4.0880000000000001</v>
      </c>
      <c r="H794" s="18">
        <v>-0.18</v>
      </c>
      <c r="I794" s="51">
        <f t="shared" si="8"/>
        <v>-0.90521119999999966</v>
      </c>
      <c r="J794" s="18">
        <v>3.9079999999999999</v>
      </c>
      <c r="K794" s="18">
        <f t="shared" si="9"/>
        <v>0.12599999999999989</v>
      </c>
      <c r="L794" s="18">
        <f t="shared" si="10"/>
        <v>0.13600000000000012</v>
      </c>
      <c r="M794" s="29">
        <v>0.84932903006624771</v>
      </c>
    </row>
    <row r="795" spans="1:13" x14ac:dyDescent="0.25">
      <c r="A795" s="10">
        <v>2007</v>
      </c>
      <c r="B795" s="3">
        <v>11</v>
      </c>
      <c r="C795" s="18">
        <v>4.0359999999999996</v>
      </c>
      <c r="D795" s="18">
        <v>-0.19</v>
      </c>
      <c r="E795" s="18">
        <v>-0.88800000000000012</v>
      </c>
      <c r="F795" s="18">
        <v>3.8459999999999992</v>
      </c>
      <c r="G795" s="18">
        <v>4.0140000000000002</v>
      </c>
      <c r="H795" s="18">
        <v>-0.19600000000000001</v>
      </c>
      <c r="I795" s="51">
        <f t="shared" si="8"/>
        <v>-0.88889667999999977</v>
      </c>
      <c r="J795" s="18">
        <v>3.8180000000000001</v>
      </c>
      <c r="K795" s="18">
        <f t="shared" si="9"/>
        <v>2.7999999999999137E-2</v>
      </c>
      <c r="L795" s="18">
        <f t="shared" si="10"/>
        <v>2.1999999999999353E-2</v>
      </c>
      <c r="M795" s="29">
        <v>0.85279118555030631</v>
      </c>
    </row>
    <row r="796" spans="1:13" x14ac:dyDescent="0.25">
      <c r="A796" s="10">
        <v>2007</v>
      </c>
      <c r="B796" s="3">
        <v>12</v>
      </c>
      <c r="C796" s="18">
        <v>4.05</v>
      </c>
      <c r="D796" s="18">
        <v>-0.182</v>
      </c>
      <c r="E796" s="18">
        <v>-0.84199999999999997</v>
      </c>
      <c r="F796" s="18">
        <v>3.8679999999999999</v>
      </c>
      <c r="G796" s="18">
        <v>4.0920000000000005</v>
      </c>
      <c r="H796" s="18">
        <v>-0.20600000000000002</v>
      </c>
      <c r="I796" s="51">
        <f t="shared" si="8"/>
        <v>-0.87258680000000055</v>
      </c>
      <c r="J796" s="18">
        <v>3.8860000000000001</v>
      </c>
      <c r="K796" s="18">
        <f t="shared" si="9"/>
        <v>-1.8000000000000238E-2</v>
      </c>
      <c r="L796" s="18">
        <f t="shared" si="10"/>
        <v>-4.2000000000000703E-2</v>
      </c>
      <c r="M796" s="29">
        <v>0.85991916759824572</v>
      </c>
    </row>
    <row r="797" spans="1:13" x14ac:dyDescent="0.25">
      <c r="A797" s="10">
        <v>2007</v>
      </c>
      <c r="B797" s="3">
        <v>13</v>
      </c>
      <c r="C797" s="18">
        <v>3.8780000000000006</v>
      </c>
      <c r="D797" s="18">
        <v>-0.14000000000000001</v>
      </c>
      <c r="E797" s="18">
        <v>-0.75399999999999989</v>
      </c>
      <c r="F797" s="18">
        <v>3.7380000000000004</v>
      </c>
      <c r="G797" s="18">
        <v>3.984</v>
      </c>
      <c r="H797" s="18">
        <v>-0.21</v>
      </c>
      <c r="I797" s="51">
        <f t="shared" si="8"/>
        <v>-0.83931264000000017</v>
      </c>
      <c r="J797" s="18">
        <v>3.774</v>
      </c>
      <c r="K797" s="18">
        <f t="shared" si="9"/>
        <v>-3.5999999999999588E-2</v>
      </c>
      <c r="L797" s="18">
        <f t="shared" si="10"/>
        <v>-0.10599999999999943</v>
      </c>
      <c r="M797" s="29">
        <v>0.86358768869390989</v>
      </c>
    </row>
    <row r="798" spans="1:13" x14ac:dyDescent="0.25">
      <c r="A798" s="10">
        <v>2007</v>
      </c>
      <c r="B798" s="3">
        <v>14</v>
      </c>
      <c r="C798" s="18">
        <v>3.5674999999999999</v>
      </c>
      <c r="D798" s="18">
        <v>-0.13250000000000001</v>
      </c>
      <c r="E798" s="18">
        <v>-0.6875</v>
      </c>
      <c r="F798" s="18">
        <v>3.4350000000000001</v>
      </c>
      <c r="G798" s="18">
        <v>3.7650000000000001</v>
      </c>
      <c r="H798" s="18">
        <v>-0.215</v>
      </c>
      <c r="I798" s="51">
        <f t="shared" si="8"/>
        <v>-0.80111637500000032</v>
      </c>
      <c r="J798" s="18">
        <v>3.55</v>
      </c>
      <c r="K798" s="18">
        <f t="shared" si="9"/>
        <v>-0.11499999999999977</v>
      </c>
      <c r="L798" s="18">
        <f t="shared" si="10"/>
        <v>-0.19750000000000023</v>
      </c>
      <c r="M798" s="29">
        <v>0.86529517381616805</v>
      </c>
    </row>
    <row r="799" spans="1:13" x14ac:dyDescent="0.25">
      <c r="A799" s="10">
        <v>2007</v>
      </c>
      <c r="B799" s="3">
        <v>15</v>
      </c>
      <c r="C799" s="18">
        <v>3.64</v>
      </c>
      <c r="D799" s="18">
        <v>-7.0000000000000007E-2</v>
      </c>
      <c r="E799" s="18">
        <v>-0.59599999999999997</v>
      </c>
      <c r="F799" s="18">
        <v>3.57</v>
      </c>
      <c r="G799" s="18">
        <v>3.9020000000000001</v>
      </c>
      <c r="H799" s="18">
        <v>-0.23799999999999999</v>
      </c>
      <c r="I799" s="51">
        <f t="shared" si="8"/>
        <v>-0.7994977999999997</v>
      </c>
      <c r="J799" s="18">
        <v>3.6640000000000001</v>
      </c>
      <c r="K799" s="18">
        <f t="shared" si="9"/>
        <v>-9.4000000000000306E-2</v>
      </c>
      <c r="L799" s="18">
        <f t="shared" si="10"/>
        <v>-0.26200000000000001</v>
      </c>
      <c r="M799" s="29">
        <v>0.87420229041000097</v>
      </c>
    </row>
    <row r="800" spans="1:13" x14ac:dyDescent="0.25">
      <c r="A800" s="10">
        <v>2007</v>
      </c>
      <c r="B800" s="3">
        <v>16</v>
      </c>
      <c r="C800" s="18">
        <v>3.6219999999999999</v>
      </c>
      <c r="D800" s="18">
        <v>3.2000000000000001E-2</v>
      </c>
      <c r="E800" s="18">
        <v>-0.43599999999999994</v>
      </c>
      <c r="F800" s="18">
        <v>3.6539999999999999</v>
      </c>
      <c r="G800" s="18">
        <v>3.8160000000000007</v>
      </c>
      <c r="H800" s="18">
        <v>-0.24</v>
      </c>
      <c r="I800" s="51">
        <f t="shared" si="8"/>
        <v>-0.72882960000000008</v>
      </c>
      <c r="J800" s="18">
        <v>3.5760000000000005</v>
      </c>
      <c r="K800" s="18">
        <f t="shared" si="9"/>
        <v>7.7999999999999403E-2</v>
      </c>
      <c r="L800" s="18">
        <f t="shared" si="10"/>
        <v>-0.19400000000000084</v>
      </c>
      <c r="M800" s="29">
        <v>0.88644623703572389</v>
      </c>
    </row>
    <row r="801" spans="1:13" x14ac:dyDescent="0.25">
      <c r="A801" s="10">
        <v>2007</v>
      </c>
      <c r="B801" s="3">
        <v>17</v>
      </c>
      <c r="C801" s="18">
        <v>3.6460000000000004</v>
      </c>
      <c r="D801" s="18">
        <v>5.6000000000000008E-2</v>
      </c>
      <c r="E801" s="18">
        <v>-0.378</v>
      </c>
      <c r="F801" s="18">
        <v>3.7020000000000004</v>
      </c>
      <c r="G801" s="18">
        <v>3.72</v>
      </c>
      <c r="H801" s="18">
        <v>-0.24</v>
      </c>
      <c r="I801" s="51">
        <f t="shared" si="8"/>
        <v>-0.68312640000000036</v>
      </c>
      <c r="J801" s="18">
        <v>3.48</v>
      </c>
      <c r="K801" s="18">
        <f t="shared" si="9"/>
        <v>0.22200000000000042</v>
      </c>
      <c r="L801" s="18">
        <f t="shared" si="10"/>
        <v>-7.3999999999999844E-2</v>
      </c>
      <c r="M801" s="29">
        <v>0.89355922510544006</v>
      </c>
    </row>
    <row r="802" spans="1:13" x14ac:dyDescent="0.25">
      <c r="A802" s="10">
        <v>2007</v>
      </c>
      <c r="B802" s="3">
        <v>18</v>
      </c>
      <c r="C802" s="18">
        <v>3.8140000000000001</v>
      </c>
      <c r="D802" s="18">
        <v>2.4E-2</v>
      </c>
      <c r="E802" s="18">
        <v>-0.38600000000000001</v>
      </c>
      <c r="F802" s="18">
        <v>3.8380000000000001</v>
      </c>
      <c r="G802" s="18">
        <v>3.798</v>
      </c>
      <c r="H802" s="18">
        <v>-0.24399999999999999</v>
      </c>
      <c r="I802" s="51">
        <f t="shared" si="8"/>
        <v>-0.65281672000000013</v>
      </c>
      <c r="J802" s="18">
        <v>3.5539999999999998</v>
      </c>
      <c r="K802" s="18">
        <f t="shared" si="9"/>
        <v>0.28400000000000025</v>
      </c>
      <c r="L802" s="18">
        <f t="shared" si="10"/>
        <v>1.6000000000000014E-2</v>
      </c>
      <c r="M802" s="29">
        <v>0.90282041096385113</v>
      </c>
    </row>
    <row r="803" spans="1:13" x14ac:dyDescent="0.25">
      <c r="A803" s="10">
        <v>2007</v>
      </c>
      <c r="B803" s="3">
        <v>19</v>
      </c>
      <c r="C803" s="18">
        <v>3.6680000000000001</v>
      </c>
      <c r="D803" s="18">
        <v>0.09</v>
      </c>
      <c r="E803" s="18">
        <v>-0.30199999999999999</v>
      </c>
      <c r="F803" s="18">
        <v>3.758</v>
      </c>
      <c r="G803" s="18">
        <v>3.69</v>
      </c>
      <c r="H803" s="18">
        <v>-0.25</v>
      </c>
      <c r="I803" s="51">
        <f t="shared" si="8"/>
        <v>-0.64438719999999927</v>
      </c>
      <c r="J803" s="18">
        <v>3.44</v>
      </c>
      <c r="K803" s="18">
        <f t="shared" si="9"/>
        <v>0.31800000000000006</v>
      </c>
      <c r="L803" s="18">
        <f t="shared" si="10"/>
        <v>-2.1999999999999797E-2</v>
      </c>
      <c r="M803" s="29">
        <v>0.90344030066493219</v>
      </c>
    </row>
    <row r="804" spans="1:13" x14ac:dyDescent="0.25">
      <c r="A804" s="10">
        <v>2007</v>
      </c>
      <c r="B804" s="3">
        <v>20</v>
      </c>
      <c r="C804" s="18">
        <v>3.7119999999999997</v>
      </c>
      <c r="D804" s="18">
        <v>0.11799999999999999</v>
      </c>
      <c r="E804" s="18">
        <v>-0.246</v>
      </c>
      <c r="F804" s="18">
        <v>3.83</v>
      </c>
      <c r="G804" s="18">
        <v>3.73</v>
      </c>
      <c r="H804" s="18">
        <v>-0.25800000000000001</v>
      </c>
      <c r="I804" s="51">
        <f t="shared" si="8"/>
        <v>-0.6352521999999996</v>
      </c>
      <c r="J804" s="18">
        <v>3.472</v>
      </c>
      <c r="K804" s="18">
        <f t="shared" si="9"/>
        <v>0.3580000000000001</v>
      </c>
      <c r="L804" s="18">
        <f t="shared" si="10"/>
        <v>-1.8000000000000238E-2</v>
      </c>
      <c r="M804" s="29">
        <v>0.90814973572842694</v>
      </c>
    </row>
    <row r="805" spans="1:13" x14ac:dyDescent="0.25">
      <c r="A805" s="10">
        <v>2007</v>
      </c>
      <c r="B805" s="3">
        <v>21</v>
      </c>
      <c r="C805" s="18">
        <v>3.746</v>
      </c>
      <c r="D805" s="18">
        <v>0.15400000000000003</v>
      </c>
      <c r="E805" s="18">
        <v>-0.16</v>
      </c>
      <c r="F805" s="18">
        <v>3.9</v>
      </c>
      <c r="G805" s="18">
        <v>3.734</v>
      </c>
      <c r="H805" s="18">
        <v>-0.27600000000000002</v>
      </c>
      <c r="I805" s="51">
        <f t="shared" si="8"/>
        <v>-0.58920792000000111</v>
      </c>
      <c r="J805" s="18">
        <v>3.4579999999999997</v>
      </c>
      <c r="K805" s="18">
        <f t="shared" si="9"/>
        <v>0.44200000000000017</v>
      </c>
      <c r="L805" s="18">
        <f t="shared" si="10"/>
        <v>1.2000000000000011E-2</v>
      </c>
      <c r="M805" s="29">
        <v>0.92261135919105419</v>
      </c>
    </row>
    <row r="806" spans="1:13" x14ac:dyDescent="0.25">
      <c r="A806" s="10">
        <v>2007</v>
      </c>
      <c r="B806" s="3">
        <v>22</v>
      </c>
      <c r="C806" s="18">
        <v>3.7979999999999996</v>
      </c>
      <c r="D806" s="18">
        <v>0.20400000000000001</v>
      </c>
      <c r="E806" s="18">
        <v>-7.0000000000000007E-2</v>
      </c>
      <c r="F806" s="18">
        <v>4.0019999999999998</v>
      </c>
      <c r="G806" s="18">
        <v>3.7839999999999998</v>
      </c>
      <c r="H806" s="18">
        <v>-0.32</v>
      </c>
      <c r="I806" s="51">
        <f t="shared" si="8"/>
        <v>-0.59070735999999924</v>
      </c>
      <c r="J806" s="18">
        <v>3.464</v>
      </c>
      <c r="K806" s="18">
        <f t="shared" si="9"/>
        <v>0.53799999999999981</v>
      </c>
      <c r="L806" s="18">
        <f t="shared" si="10"/>
        <v>1.399999999999979E-2</v>
      </c>
      <c r="M806" s="29">
        <v>0.93323627676055032</v>
      </c>
    </row>
    <row r="807" spans="1:13" x14ac:dyDescent="0.25">
      <c r="A807" s="10">
        <v>2007</v>
      </c>
      <c r="B807" s="3">
        <v>23</v>
      </c>
      <c r="C807" s="18">
        <v>3.81</v>
      </c>
      <c r="D807" s="18">
        <v>0.24</v>
      </c>
      <c r="E807" s="18">
        <v>0.01</v>
      </c>
      <c r="F807" s="18">
        <v>4.05</v>
      </c>
      <c r="G807" s="18">
        <v>3.8659999999999997</v>
      </c>
      <c r="H807" s="18">
        <v>-0.38</v>
      </c>
      <c r="I807" s="51">
        <f t="shared" si="8"/>
        <v>-0.61250124000000028</v>
      </c>
      <c r="J807" s="18">
        <v>3.4859999999999998</v>
      </c>
      <c r="K807" s="18">
        <f t="shared" si="9"/>
        <v>0.56400000000000006</v>
      </c>
      <c r="L807" s="18">
        <f t="shared" si="10"/>
        <v>-5.5999999999999606E-2</v>
      </c>
      <c r="M807" s="29">
        <v>0.94327164336785696</v>
      </c>
    </row>
    <row r="808" spans="1:13" x14ac:dyDescent="0.25">
      <c r="A808" s="10">
        <v>2007</v>
      </c>
      <c r="B808" s="3">
        <v>24</v>
      </c>
      <c r="C808" s="18">
        <v>4.0420000000000007</v>
      </c>
      <c r="D808" s="18">
        <v>0.24</v>
      </c>
      <c r="E808" s="18">
        <v>-2.8000000000000004E-2</v>
      </c>
      <c r="F808" s="18">
        <v>4.2820000000000009</v>
      </c>
      <c r="G808" s="18">
        <v>4.1379999999999999</v>
      </c>
      <c r="H808" s="18">
        <v>-0.4</v>
      </c>
      <c r="I808" s="76">
        <f t="shared" si="8"/>
        <v>-0.67137004000000022</v>
      </c>
      <c r="J808" s="18">
        <v>3.7379999999999995</v>
      </c>
      <c r="K808" s="18">
        <f t="shared" si="9"/>
        <v>0.54400000000000137</v>
      </c>
      <c r="L808" s="18">
        <f t="shared" si="10"/>
        <v>-9.5999999999999197E-2</v>
      </c>
      <c r="M808" s="29">
        <v>0.93845605210308003</v>
      </c>
    </row>
    <row r="809" spans="1:13" x14ac:dyDescent="0.25">
      <c r="A809" s="10">
        <v>2007</v>
      </c>
      <c r="B809" s="3">
        <v>25</v>
      </c>
      <c r="C809" s="18">
        <v>3.9160000000000004</v>
      </c>
      <c r="D809" s="18">
        <v>0.21799999999999997</v>
      </c>
      <c r="E809" s="18">
        <v>-5.2000000000000005E-2</v>
      </c>
      <c r="F809" s="18">
        <v>4.1340000000000003</v>
      </c>
      <c r="G809" s="18">
        <v>4.03</v>
      </c>
      <c r="H809" s="18">
        <v>-0.434</v>
      </c>
      <c r="I809" s="51">
        <f t="shared" si="8"/>
        <v>-0.70900720000000028</v>
      </c>
      <c r="J809" s="18">
        <v>3.5960000000000001</v>
      </c>
      <c r="K809" s="18">
        <f t="shared" si="9"/>
        <v>0.53800000000000026</v>
      </c>
      <c r="L809" s="18">
        <f t="shared" si="10"/>
        <v>-0.11399999999999988</v>
      </c>
      <c r="M809" s="29">
        <v>0.93611922414438697</v>
      </c>
    </row>
    <row r="810" spans="1:13" x14ac:dyDescent="0.25">
      <c r="A810" s="10">
        <v>2007</v>
      </c>
      <c r="B810" s="3">
        <v>26</v>
      </c>
      <c r="C810" s="18">
        <v>3.5179999999999993</v>
      </c>
      <c r="D810" s="18">
        <v>0.124</v>
      </c>
      <c r="E810" s="18">
        <v>-0.11400000000000002</v>
      </c>
      <c r="F810" s="18">
        <v>3.6419999999999995</v>
      </c>
      <c r="G810" s="18">
        <v>3.64</v>
      </c>
      <c r="H810" s="18">
        <v>-0.45800000000000002</v>
      </c>
      <c r="I810" s="51">
        <f t="shared" si="8"/>
        <v>-0.70428240000000031</v>
      </c>
      <c r="J810" s="18">
        <v>3.1819999999999999</v>
      </c>
      <c r="K810" s="18">
        <f t="shared" si="9"/>
        <v>0.45999999999999952</v>
      </c>
      <c r="L810" s="18">
        <f t="shared" si="10"/>
        <v>-0.12200000000000077</v>
      </c>
      <c r="M810" s="29">
        <v>0.93662776539347725</v>
      </c>
    </row>
    <row r="811" spans="1:13" x14ac:dyDescent="0.25">
      <c r="A811" s="10">
        <v>2007</v>
      </c>
      <c r="B811" s="3">
        <v>27</v>
      </c>
      <c r="C811" s="18">
        <v>3.3380000000000001</v>
      </c>
      <c r="D811" s="18">
        <v>0.08</v>
      </c>
      <c r="E811" s="18">
        <v>-0.11399999999999999</v>
      </c>
      <c r="F811" s="18">
        <v>3.4180000000000001</v>
      </c>
      <c r="G811" s="18">
        <v>3.4420000000000002</v>
      </c>
      <c r="H811" s="18">
        <v>-0.46</v>
      </c>
      <c r="I811" s="51">
        <f t="shared" si="8"/>
        <v>-0.65591863999999989</v>
      </c>
      <c r="J811" s="18">
        <v>2.9820000000000002</v>
      </c>
      <c r="K811" s="18">
        <f t="shared" si="9"/>
        <v>0.43599999999999994</v>
      </c>
      <c r="L811" s="18">
        <f t="shared" si="10"/>
        <v>-0.10400000000000009</v>
      </c>
      <c r="M811" s="29">
        <v>0.94614540362562916</v>
      </c>
    </row>
    <row r="812" spans="1:13" x14ac:dyDescent="0.25">
      <c r="A812" s="10">
        <v>2007</v>
      </c>
      <c r="B812" s="3">
        <v>28</v>
      </c>
      <c r="C812" s="18">
        <v>3.4660000000000002</v>
      </c>
      <c r="D812" s="18">
        <v>7.6000000000000012E-2</v>
      </c>
      <c r="E812" s="18">
        <v>-9.8000000000000004E-2</v>
      </c>
      <c r="F812" s="18">
        <v>3.5420000000000003</v>
      </c>
      <c r="G812" s="18">
        <v>3.5919999999999996</v>
      </c>
      <c r="H812" s="18">
        <v>-0.46799999999999997</v>
      </c>
      <c r="I812" s="51">
        <f t="shared" si="8"/>
        <v>-0.64788735999999947</v>
      </c>
      <c r="J812" s="18">
        <v>3.1239999999999997</v>
      </c>
      <c r="K812" s="18">
        <f t="shared" si="9"/>
        <v>0.41800000000000059</v>
      </c>
      <c r="L812" s="18">
        <f t="shared" si="10"/>
        <v>-0.12599999999999945</v>
      </c>
      <c r="M812" s="29">
        <v>0.95230839555081526</v>
      </c>
    </row>
    <row r="813" spans="1:13" x14ac:dyDescent="0.25">
      <c r="A813" s="10">
        <v>2007</v>
      </c>
      <c r="B813" s="3">
        <v>29</v>
      </c>
      <c r="C813" s="18">
        <v>3.2459999999999996</v>
      </c>
      <c r="D813" s="18">
        <v>9.1999999999999998E-2</v>
      </c>
      <c r="E813" s="18">
        <v>-0.05</v>
      </c>
      <c r="F813" s="18">
        <v>3.3379999999999996</v>
      </c>
      <c r="G813" s="18">
        <v>3.3939999999999997</v>
      </c>
      <c r="H813" s="18">
        <v>-0.40400000000000003</v>
      </c>
      <c r="I813" s="51">
        <f t="shared" si="8"/>
        <v>-0.55123172000000009</v>
      </c>
      <c r="J813" s="18">
        <v>2.99</v>
      </c>
      <c r="K813" s="18">
        <f t="shared" si="9"/>
        <v>0.34799999999999942</v>
      </c>
      <c r="L813" s="18">
        <f t="shared" si="10"/>
        <v>-0.14800000000000013</v>
      </c>
      <c r="M813" s="29">
        <v>0.95842358488757673</v>
      </c>
    </row>
    <row r="814" spans="1:13" x14ac:dyDescent="0.25">
      <c r="A814" s="10">
        <v>2007</v>
      </c>
      <c r="B814" s="3">
        <v>30</v>
      </c>
      <c r="C814" s="18">
        <v>3.1420000000000003</v>
      </c>
      <c r="D814" s="18">
        <v>0.11400000000000002</v>
      </c>
      <c r="E814" s="18">
        <v>-3.4000000000000002E-2</v>
      </c>
      <c r="F814" s="18">
        <v>3.2560000000000002</v>
      </c>
      <c r="G814" s="18">
        <v>3.3020000000000005</v>
      </c>
      <c r="H814" s="18">
        <v>-0.34599999999999997</v>
      </c>
      <c r="I814" s="51">
        <f t="shared" si="8"/>
        <v>-0.50073172000000055</v>
      </c>
      <c r="J814" s="18">
        <v>2.9560000000000004</v>
      </c>
      <c r="K814" s="18">
        <f t="shared" si="9"/>
        <v>0.29999999999999982</v>
      </c>
      <c r="L814" s="18">
        <f t="shared" si="10"/>
        <v>-0.16000000000000014</v>
      </c>
      <c r="M814" s="29">
        <v>0.95523756758305778</v>
      </c>
    </row>
    <row r="815" spans="1:13" x14ac:dyDescent="0.25">
      <c r="A815" s="10">
        <v>2007</v>
      </c>
      <c r="B815" s="3">
        <v>31</v>
      </c>
      <c r="C815" s="18">
        <v>3.24</v>
      </c>
      <c r="D815" s="18">
        <v>0.156</v>
      </c>
      <c r="E815" s="18">
        <v>-3.4000000000000002E-2</v>
      </c>
      <c r="F815" s="18">
        <v>3.3959999999999999</v>
      </c>
      <c r="G815" s="18">
        <v>3.4040000000000004</v>
      </c>
      <c r="H815" s="18">
        <v>-0.314</v>
      </c>
      <c r="I815" s="51">
        <f t="shared" si="8"/>
        <v>-0.5159933600000004</v>
      </c>
      <c r="J815" s="18">
        <v>3.09</v>
      </c>
      <c r="K815" s="18">
        <f t="shared" si="9"/>
        <v>0.30600000000000005</v>
      </c>
      <c r="L815" s="18">
        <f t="shared" si="10"/>
        <v>-0.16400000000000015</v>
      </c>
      <c r="M815" s="29">
        <v>0.94398399003152911</v>
      </c>
    </row>
    <row r="816" spans="1:13" x14ac:dyDescent="0.25">
      <c r="A816" s="10">
        <v>2007</v>
      </c>
      <c r="B816" s="3">
        <v>32</v>
      </c>
      <c r="C816" s="18">
        <v>3.3340000000000001</v>
      </c>
      <c r="D816" s="18">
        <v>0.19400000000000001</v>
      </c>
      <c r="E816" s="18">
        <v>1.4000000000000002E-2</v>
      </c>
      <c r="F816" s="18">
        <v>3.528</v>
      </c>
      <c r="G816" s="18">
        <v>3.5060000000000002</v>
      </c>
      <c r="H816" s="18">
        <v>-0.24199999999999999</v>
      </c>
      <c r="I816" s="51">
        <f t="shared" si="8"/>
        <v>-0.42999171999999986</v>
      </c>
      <c r="J816" s="18">
        <v>3.2640000000000002</v>
      </c>
      <c r="K816" s="18">
        <f t="shared" si="9"/>
        <v>0.26399999999999979</v>
      </c>
      <c r="L816" s="18">
        <f t="shared" si="10"/>
        <v>-0.17200000000000015</v>
      </c>
      <c r="M816" s="29">
        <v>0.94910878684914868</v>
      </c>
    </row>
    <row r="817" spans="1:13" x14ac:dyDescent="0.25">
      <c r="A817" s="10">
        <v>2007</v>
      </c>
      <c r="B817" s="3">
        <v>33</v>
      </c>
      <c r="C817" s="18">
        <v>3.2759999999999998</v>
      </c>
      <c r="D817" s="18">
        <v>0.24199999999999999</v>
      </c>
      <c r="E817" s="18">
        <v>2.8000000000000004E-2</v>
      </c>
      <c r="F817" s="18">
        <v>3.5179999999999998</v>
      </c>
      <c r="G817" s="18">
        <v>3.448</v>
      </c>
      <c r="H817" s="18">
        <v>-0.2</v>
      </c>
      <c r="I817" s="51">
        <f t="shared" si="8"/>
        <v>-0.42625775999999949</v>
      </c>
      <c r="J817" s="18">
        <v>3.2479999999999998</v>
      </c>
      <c r="K817" s="18">
        <f t="shared" si="9"/>
        <v>0.27</v>
      </c>
      <c r="L817" s="18">
        <f t="shared" si="10"/>
        <v>-0.17200000000000015</v>
      </c>
      <c r="M817" s="29">
        <v>0.93842082543495819</v>
      </c>
    </row>
    <row r="818" spans="1:13" x14ac:dyDescent="0.25">
      <c r="A818" s="10">
        <v>2007</v>
      </c>
      <c r="B818" s="3">
        <v>34</v>
      </c>
      <c r="C818" s="18">
        <v>3.4120000000000004</v>
      </c>
      <c r="D818" s="18">
        <v>0.25800000000000001</v>
      </c>
      <c r="E818" s="18">
        <v>6.2000000000000013E-2</v>
      </c>
      <c r="F818" s="18">
        <v>3.67</v>
      </c>
      <c r="G818" s="18">
        <v>3.5780000000000003</v>
      </c>
      <c r="H818" s="18">
        <v>-0.2</v>
      </c>
      <c r="I818" s="51">
        <f t="shared" si="8"/>
        <v>-0.40730931999999997</v>
      </c>
      <c r="J818" s="18">
        <v>3.3780000000000001</v>
      </c>
      <c r="K818" s="18">
        <f t="shared" si="9"/>
        <v>0.29199999999999982</v>
      </c>
      <c r="L818" s="18">
        <f t="shared" si="10"/>
        <v>-0.16599999999999993</v>
      </c>
      <c r="M818" s="29">
        <v>0.94523318902773323</v>
      </c>
    </row>
    <row r="819" spans="1:13" x14ac:dyDescent="0.25">
      <c r="A819" s="10">
        <v>2007</v>
      </c>
      <c r="B819" s="3">
        <v>35</v>
      </c>
      <c r="C819" s="18">
        <v>3.33</v>
      </c>
      <c r="D819" s="18">
        <v>0.25</v>
      </c>
      <c r="E819" s="18">
        <v>5.6000000000000008E-2</v>
      </c>
      <c r="F819" s="18">
        <v>3.58</v>
      </c>
      <c r="G819" s="18">
        <v>3.4339999999999997</v>
      </c>
      <c r="H819" s="18">
        <v>-0.19400000000000001</v>
      </c>
      <c r="I819" s="51">
        <f t="shared" si="8"/>
        <v>-0.39001271999999965</v>
      </c>
      <c r="J819" s="18">
        <v>3.24</v>
      </c>
      <c r="K819" s="18">
        <f t="shared" si="9"/>
        <v>0.33999999999999986</v>
      </c>
      <c r="L819" s="18">
        <f t="shared" si="10"/>
        <v>-0.10399999999999965</v>
      </c>
      <c r="M819" s="29">
        <v>0.94600219472509173</v>
      </c>
    </row>
    <row r="820" spans="1:13" x14ac:dyDescent="0.25">
      <c r="A820" s="10">
        <v>2007</v>
      </c>
      <c r="B820" s="3">
        <v>36</v>
      </c>
      <c r="C820" s="18">
        <v>3.4624999999999999</v>
      </c>
      <c r="D820" s="18">
        <v>0.245</v>
      </c>
      <c r="E820" s="18">
        <v>6.25E-2</v>
      </c>
      <c r="F820" s="18">
        <v>3.7075</v>
      </c>
      <c r="G820" s="18">
        <v>3.4649999999999999</v>
      </c>
      <c r="H820" s="18">
        <v>-0.16500000000000001</v>
      </c>
      <c r="I820" s="51">
        <f t="shared" si="8"/>
        <v>-0.3454398749999994</v>
      </c>
      <c r="J820" s="18">
        <v>3.3</v>
      </c>
      <c r="K820" s="18">
        <f t="shared" si="9"/>
        <v>0.4075000000000002</v>
      </c>
      <c r="L820" s="18">
        <f t="shared" si="10"/>
        <v>-2.4999999999999467E-3</v>
      </c>
      <c r="M820" s="29">
        <v>0.95050257823824358</v>
      </c>
    </row>
    <row r="821" spans="1:13" x14ac:dyDescent="0.25">
      <c r="A821" s="10">
        <v>2007</v>
      </c>
      <c r="B821" s="3">
        <v>37</v>
      </c>
      <c r="C821" s="18">
        <v>3.48</v>
      </c>
      <c r="D821" s="18">
        <v>0.24</v>
      </c>
      <c r="E821" s="18">
        <v>0.10400000000000001</v>
      </c>
      <c r="F821" s="18">
        <v>3.72</v>
      </c>
      <c r="G821" s="18">
        <v>3.48</v>
      </c>
      <c r="H821" s="18">
        <v>-0.15</v>
      </c>
      <c r="I821" s="51">
        <f t="shared" ref="I821:I884" si="11">+J821-(G821/M821)</f>
        <v>-0.28599839999999999</v>
      </c>
      <c r="J821" s="18">
        <v>3.33</v>
      </c>
      <c r="K821" s="18">
        <f t="shared" ref="K821:K884" si="12">F821-J821</f>
        <v>0.39000000000000012</v>
      </c>
      <c r="L821" s="18">
        <f t="shared" ref="L821:L884" si="13">C821-G821</f>
        <v>0</v>
      </c>
      <c r="M821" s="29">
        <v>0.96238980636717097</v>
      </c>
    </row>
    <row r="822" spans="1:13" x14ac:dyDescent="0.25">
      <c r="A822" s="10">
        <v>2007</v>
      </c>
      <c r="B822" s="3">
        <v>38</v>
      </c>
      <c r="C822" s="18">
        <v>3.6220000000000003</v>
      </c>
      <c r="D822" s="18">
        <v>0.23</v>
      </c>
      <c r="E822" s="18">
        <v>0.18</v>
      </c>
      <c r="F822" s="18">
        <v>3.8520000000000003</v>
      </c>
      <c r="G822" s="18">
        <v>3.6160000000000001</v>
      </c>
      <c r="H822" s="18">
        <v>-0.15</v>
      </c>
      <c r="I822" s="51">
        <f t="shared" si="11"/>
        <v>-0.20178112000000015</v>
      </c>
      <c r="J822" s="18">
        <v>3.4660000000000002</v>
      </c>
      <c r="K822" s="18">
        <f t="shared" si="12"/>
        <v>0.38600000000000012</v>
      </c>
      <c r="L822" s="18">
        <f t="shared" si="13"/>
        <v>6.0000000000002274E-3</v>
      </c>
      <c r="M822" s="29">
        <v>0.98588216736335665</v>
      </c>
    </row>
    <row r="823" spans="1:13" x14ac:dyDescent="0.25">
      <c r="A823" s="10">
        <v>2007</v>
      </c>
      <c r="B823" s="3">
        <v>39</v>
      </c>
      <c r="C823" s="18">
        <v>3.76</v>
      </c>
      <c r="D823" s="18">
        <v>2.4E-2</v>
      </c>
      <c r="E823" s="18">
        <v>1.7999999999999999E-2</v>
      </c>
      <c r="F823" s="18">
        <v>3.7839999999999998</v>
      </c>
      <c r="G823" s="18">
        <v>3.76</v>
      </c>
      <c r="H823" s="18">
        <v>-0.156</v>
      </c>
      <c r="I823" s="51">
        <f t="shared" si="11"/>
        <v>-0.16081279999999953</v>
      </c>
      <c r="J823" s="18">
        <v>3.6040000000000001</v>
      </c>
      <c r="K823" s="18">
        <f t="shared" si="12"/>
        <v>0.17999999999999972</v>
      </c>
      <c r="L823" s="18">
        <f t="shared" si="13"/>
        <v>0</v>
      </c>
      <c r="M823" s="29">
        <v>0.99872163630552901</v>
      </c>
    </row>
    <row r="824" spans="1:13" x14ac:dyDescent="0.25">
      <c r="A824" s="10">
        <v>2007</v>
      </c>
      <c r="B824" s="3">
        <v>40</v>
      </c>
      <c r="C824" s="18">
        <v>3.4919999999999995</v>
      </c>
      <c r="D824" s="18">
        <v>-0.16600000000000001</v>
      </c>
      <c r="E824" s="18">
        <v>-0.15</v>
      </c>
      <c r="F824" s="18">
        <v>3.3259999999999996</v>
      </c>
      <c r="G824" s="18">
        <v>3.99</v>
      </c>
      <c r="H824" s="18">
        <v>-0.21400000000000002</v>
      </c>
      <c r="I824" s="51">
        <f t="shared" si="11"/>
        <v>-0.19245400000000012</v>
      </c>
      <c r="J824" s="18">
        <v>3.7759999999999998</v>
      </c>
      <c r="K824" s="18">
        <f t="shared" si="12"/>
        <v>-0.45000000000000018</v>
      </c>
      <c r="L824" s="18">
        <f t="shared" si="13"/>
        <v>-0.49800000000000066</v>
      </c>
      <c r="M824" s="29">
        <v>1.0054293183189222</v>
      </c>
    </row>
    <row r="825" spans="1:13" x14ac:dyDescent="0.25">
      <c r="A825" s="10">
        <v>2007</v>
      </c>
      <c r="B825" s="3">
        <v>41</v>
      </c>
      <c r="C825" s="18">
        <v>3.4480000000000004</v>
      </c>
      <c r="D825" s="18">
        <v>-0.22</v>
      </c>
      <c r="E825" s="18">
        <v>-0.15</v>
      </c>
      <c r="F825" s="18">
        <v>3.2280000000000002</v>
      </c>
      <c r="G825" s="18">
        <v>3.95</v>
      </c>
      <c r="H825" s="18">
        <v>-0.21600000000000003</v>
      </c>
      <c r="I825" s="51">
        <f t="shared" si="11"/>
        <v>-0.13613099999999889</v>
      </c>
      <c r="J825" s="18">
        <v>3.7340000000000004</v>
      </c>
      <c r="K825" s="18">
        <f t="shared" si="12"/>
        <v>-0.50600000000000023</v>
      </c>
      <c r="L825" s="18">
        <f t="shared" si="13"/>
        <v>-0.50199999999999978</v>
      </c>
      <c r="M825" s="29">
        <v>1.0206372859213295</v>
      </c>
    </row>
    <row r="826" spans="1:13" x14ac:dyDescent="0.25">
      <c r="A826" s="10">
        <v>2007</v>
      </c>
      <c r="B826" s="3">
        <v>42</v>
      </c>
      <c r="C826" s="18">
        <v>3.6379999999999999</v>
      </c>
      <c r="D826" s="18">
        <v>-0.25800000000000001</v>
      </c>
      <c r="E826" s="18">
        <v>-0.158</v>
      </c>
      <c r="F826" s="18">
        <v>3.38</v>
      </c>
      <c r="G826" s="18">
        <v>4.0979999999999999</v>
      </c>
      <c r="H826" s="18">
        <v>-0.186</v>
      </c>
      <c r="I826" s="51">
        <f t="shared" si="11"/>
        <v>-7.5026160000000175E-2</v>
      </c>
      <c r="J826" s="18">
        <v>3.9119999999999999</v>
      </c>
      <c r="K826" s="18">
        <f t="shared" si="12"/>
        <v>-0.53200000000000003</v>
      </c>
      <c r="L826" s="18">
        <f t="shared" si="13"/>
        <v>-0.45999999999999996</v>
      </c>
      <c r="M826" s="29">
        <v>1.0278337376146034</v>
      </c>
    </row>
    <row r="827" spans="1:13" x14ac:dyDescent="0.25">
      <c r="A827" s="10">
        <v>2007</v>
      </c>
      <c r="B827" s="3">
        <v>43</v>
      </c>
      <c r="C827" s="18">
        <v>3.6419999999999999</v>
      </c>
      <c r="D827" s="18">
        <v>-0.3</v>
      </c>
      <c r="E827" s="18">
        <v>-0.19</v>
      </c>
      <c r="F827" s="18">
        <v>3.3420000000000001</v>
      </c>
      <c r="G827" s="18">
        <v>4.1219999999999999</v>
      </c>
      <c r="H827" s="18">
        <v>-0.17200000000000001</v>
      </c>
      <c r="I827" s="51">
        <f t="shared" si="11"/>
        <v>-4.7515599999999658E-2</v>
      </c>
      <c r="J827" s="18">
        <v>3.95</v>
      </c>
      <c r="K827" s="18">
        <f t="shared" si="12"/>
        <v>-0.6080000000000001</v>
      </c>
      <c r="L827" s="18">
        <f t="shared" si="13"/>
        <v>-0.48</v>
      </c>
      <c r="M827" s="29">
        <v>1.0311404413281089</v>
      </c>
    </row>
    <row r="828" spans="1:13" x14ac:dyDescent="0.25">
      <c r="A828" s="10">
        <v>2007</v>
      </c>
      <c r="B828" s="3">
        <v>44</v>
      </c>
      <c r="C828" s="18">
        <v>3.7360000000000007</v>
      </c>
      <c r="D828" s="18">
        <v>-0.31</v>
      </c>
      <c r="E828" s="18">
        <v>-0.126</v>
      </c>
      <c r="F828" s="18">
        <v>3.4260000000000006</v>
      </c>
      <c r="G828" s="18">
        <v>4.2119999999999989</v>
      </c>
      <c r="H828" s="18">
        <v>-0.17400000000000002</v>
      </c>
      <c r="I828" s="51">
        <f t="shared" si="11"/>
        <v>3.323040000000077E-2</v>
      </c>
      <c r="J828" s="18">
        <v>4.0379999999999985</v>
      </c>
      <c r="K828" s="18">
        <f t="shared" si="12"/>
        <v>-0.61199999999999788</v>
      </c>
      <c r="L828" s="18">
        <f t="shared" si="13"/>
        <v>-0.4759999999999982</v>
      </c>
      <c r="M828" s="29">
        <v>1.0517458981909973</v>
      </c>
    </row>
    <row r="829" spans="1:13" x14ac:dyDescent="0.25">
      <c r="A829" s="10">
        <v>2007</v>
      </c>
      <c r="B829" s="3">
        <v>45</v>
      </c>
      <c r="C829" s="18">
        <v>3.8420000000000001</v>
      </c>
      <c r="D829" s="18">
        <v>-0.434</v>
      </c>
      <c r="E829" s="18">
        <v>-0.16199999999999998</v>
      </c>
      <c r="F829" s="18">
        <v>3.4079999999999999</v>
      </c>
      <c r="G829" s="18">
        <v>4.3140000000000001</v>
      </c>
      <c r="H829" s="18">
        <v>-0.29800000000000004</v>
      </c>
      <c r="I829" s="51">
        <f t="shared" si="11"/>
        <v>8.2077199999996964E-3</v>
      </c>
      <c r="J829" s="18">
        <v>4.016</v>
      </c>
      <c r="K829" s="18">
        <f t="shared" si="12"/>
        <v>-0.6080000000000001</v>
      </c>
      <c r="L829" s="18">
        <f t="shared" si="13"/>
        <v>-0.47199999999999998</v>
      </c>
      <c r="M829" s="29">
        <v>1.0764030914296785</v>
      </c>
    </row>
    <row r="830" spans="1:13" x14ac:dyDescent="0.25">
      <c r="A830" s="10">
        <v>2007</v>
      </c>
      <c r="B830" s="3">
        <v>46</v>
      </c>
      <c r="C830" s="18">
        <v>3.7840000000000007</v>
      </c>
      <c r="D830" s="18">
        <v>-0.45</v>
      </c>
      <c r="E830" s="18">
        <v>-0.31400000000000006</v>
      </c>
      <c r="F830" s="18">
        <v>3.3340000000000005</v>
      </c>
      <c r="G830" s="18">
        <v>4.24</v>
      </c>
      <c r="H830" s="18">
        <v>-0.35</v>
      </c>
      <c r="I830" s="51">
        <f t="shared" si="11"/>
        <v>-0.19549439999998652</v>
      </c>
      <c r="J830" s="18">
        <v>3.89</v>
      </c>
      <c r="K830" s="18">
        <f t="shared" si="12"/>
        <v>-0.55599999999999961</v>
      </c>
      <c r="L830" s="18">
        <f t="shared" si="13"/>
        <v>-0.45599999999999952</v>
      </c>
      <c r="M830" s="29">
        <v>1.0378180912449699</v>
      </c>
    </row>
    <row r="831" spans="1:13" x14ac:dyDescent="0.25">
      <c r="A831" s="10">
        <v>2007</v>
      </c>
      <c r="B831" s="3">
        <v>47</v>
      </c>
      <c r="C831" s="18">
        <v>3.8250000000000002</v>
      </c>
      <c r="D831" s="18">
        <v>-0.38500000000000001</v>
      </c>
      <c r="E831" s="18">
        <v>-0.33750000000000002</v>
      </c>
      <c r="F831" s="18">
        <v>3.44</v>
      </c>
      <c r="G831" s="18">
        <v>4.2649999999999997</v>
      </c>
      <c r="H831" s="18">
        <v>-0.3175</v>
      </c>
      <c r="I831" s="51">
        <f t="shared" si="11"/>
        <v>-0.26056224999999955</v>
      </c>
      <c r="J831" s="18">
        <v>3.9474999999999998</v>
      </c>
      <c r="K831" s="18">
        <f t="shared" si="12"/>
        <v>-0.50749999999999984</v>
      </c>
      <c r="L831" s="18">
        <f t="shared" si="13"/>
        <v>-0.4399999999999995</v>
      </c>
      <c r="M831" s="29">
        <v>1.0135306339634116</v>
      </c>
    </row>
    <row r="832" spans="1:13" x14ac:dyDescent="0.25">
      <c r="A832" s="10">
        <v>2007</v>
      </c>
      <c r="B832" s="3">
        <v>48</v>
      </c>
      <c r="C832" s="18">
        <v>3.92</v>
      </c>
      <c r="D832" s="18">
        <v>-0.41199999999999992</v>
      </c>
      <c r="E832" s="18">
        <v>-0.38600000000000001</v>
      </c>
      <c r="F832" s="18">
        <v>3.508</v>
      </c>
      <c r="G832" s="18">
        <v>4.3120000000000003</v>
      </c>
      <c r="H832" s="18">
        <v>-0.30399999999999999</v>
      </c>
      <c r="I832" s="51">
        <f t="shared" si="11"/>
        <v>-0.27700688000000007</v>
      </c>
      <c r="J832" s="18">
        <v>4.008</v>
      </c>
      <c r="K832" s="18">
        <f t="shared" si="12"/>
        <v>-0.5</v>
      </c>
      <c r="L832" s="18">
        <f t="shared" si="13"/>
        <v>-0.39200000000000035</v>
      </c>
      <c r="M832" s="29">
        <v>1.0062994344597178</v>
      </c>
    </row>
    <row r="833" spans="1:13" x14ac:dyDescent="0.25">
      <c r="A833" s="10">
        <v>2007</v>
      </c>
      <c r="B833" s="3">
        <v>49</v>
      </c>
      <c r="C833" s="18">
        <v>4.1100000000000003</v>
      </c>
      <c r="D833" s="18">
        <v>-0.5</v>
      </c>
      <c r="E833" s="18">
        <v>-0.53200000000000003</v>
      </c>
      <c r="F833" s="18">
        <v>3.61</v>
      </c>
      <c r="G833" s="18">
        <v>4.3620000000000001</v>
      </c>
      <c r="H833" s="18">
        <v>-0.25600000000000001</v>
      </c>
      <c r="I833" s="51">
        <f t="shared" si="11"/>
        <v>-0.2923790799999999</v>
      </c>
      <c r="J833" s="18">
        <v>4.1059999999999999</v>
      </c>
      <c r="K833" s="18">
        <f t="shared" si="12"/>
        <v>-0.496</v>
      </c>
      <c r="L833" s="18">
        <f t="shared" si="13"/>
        <v>-0.25199999999999978</v>
      </c>
      <c r="M833" s="29">
        <v>0.99172898030426249</v>
      </c>
    </row>
    <row r="834" spans="1:13" x14ac:dyDescent="0.25">
      <c r="A834" s="10">
        <v>2007</v>
      </c>
      <c r="B834" s="3">
        <v>50</v>
      </c>
      <c r="C834" s="18">
        <v>4.2960000000000003</v>
      </c>
      <c r="D834" s="18">
        <v>-0.5</v>
      </c>
      <c r="E834" s="18">
        <v>-0.55800000000000005</v>
      </c>
      <c r="F834" s="18">
        <v>3.7960000000000003</v>
      </c>
      <c r="G834" s="18">
        <v>4.4640000000000004</v>
      </c>
      <c r="H834" s="18">
        <v>-0.252</v>
      </c>
      <c r="I834" s="51">
        <f t="shared" si="11"/>
        <v>-0.31199615999999875</v>
      </c>
      <c r="J834" s="18">
        <v>4.2120000000000006</v>
      </c>
      <c r="K834" s="18">
        <f t="shared" si="12"/>
        <v>-0.41600000000000037</v>
      </c>
      <c r="L834" s="18">
        <f t="shared" si="13"/>
        <v>-0.16800000000000015</v>
      </c>
      <c r="M834" s="29">
        <v>0.98673823808020222</v>
      </c>
    </row>
    <row r="835" spans="1:13" x14ac:dyDescent="0.25">
      <c r="A835" s="10">
        <v>2007</v>
      </c>
      <c r="B835" s="3">
        <v>51</v>
      </c>
      <c r="C835" s="18">
        <v>4.3760000000000003</v>
      </c>
      <c r="D835" s="18">
        <v>-0.5</v>
      </c>
      <c r="E835" s="18">
        <v>-0.51400000000000001</v>
      </c>
      <c r="F835" s="18">
        <v>3.8760000000000003</v>
      </c>
      <c r="G835" s="18">
        <v>4.532</v>
      </c>
      <c r="H835" s="18">
        <v>-0.27</v>
      </c>
      <c r="I835" s="51">
        <f t="shared" si="11"/>
        <v>-0.28459304000000074</v>
      </c>
      <c r="J835" s="18">
        <v>4.2620000000000005</v>
      </c>
      <c r="K835" s="18">
        <f t="shared" si="12"/>
        <v>-0.38600000000000012</v>
      </c>
      <c r="L835" s="18">
        <f t="shared" si="13"/>
        <v>-0.15599999999999969</v>
      </c>
      <c r="M835" s="29">
        <v>0.99679033512091042</v>
      </c>
    </row>
    <row r="836" spans="1:13" x14ac:dyDescent="0.25">
      <c r="A836" s="10">
        <v>2007</v>
      </c>
      <c r="B836" s="3">
        <v>52</v>
      </c>
      <c r="C836" s="18">
        <v>4.5075000000000003</v>
      </c>
      <c r="D836" s="18">
        <v>-0.53500000000000003</v>
      </c>
      <c r="E836" s="18">
        <v>-0.45750000000000002</v>
      </c>
      <c r="F836" s="18">
        <v>3.9725000000000001</v>
      </c>
      <c r="G836" s="18">
        <v>4.6974999999999998</v>
      </c>
      <c r="H836" s="18">
        <v>-0.3075</v>
      </c>
      <c r="I836" s="51">
        <f t="shared" si="11"/>
        <v>-0.22975637499999912</v>
      </c>
      <c r="J836" s="18">
        <v>4.3899999999999997</v>
      </c>
      <c r="K836" s="18">
        <f t="shared" si="12"/>
        <v>-0.41749999999999954</v>
      </c>
      <c r="L836" s="18">
        <f t="shared" si="13"/>
        <v>-0.1899999999999995</v>
      </c>
      <c r="M836" s="29">
        <v>1.0168285118714731</v>
      </c>
    </row>
    <row r="837" spans="1:13" x14ac:dyDescent="0.25">
      <c r="A837" s="10">
        <v>2008</v>
      </c>
      <c r="B837" s="3">
        <v>1</v>
      </c>
      <c r="C837" s="18">
        <v>4.63</v>
      </c>
      <c r="D837" s="18">
        <v>-0.61250000000000004</v>
      </c>
      <c r="E837" s="18">
        <v>-0.58250000000000002</v>
      </c>
      <c r="F837" s="18">
        <v>4.0175000000000001</v>
      </c>
      <c r="G837" s="18">
        <v>4.82</v>
      </c>
      <c r="H837" s="18">
        <v>-0.39250000000000002</v>
      </c>
      <c r="I837" s="51">
        <f t="shared" si="11"/>
        <v>-0.35683199999999893</v>
      </c>
      <c r="J837" s="18">
        <v>4.4275000000000002</v>
      </c>
      <c r="K837" s="18">
        <f t="shared" si="12"/>
        <v>-0.41000000000000014</v>
      </c>
      <c r="L837" s="18">
        <f t="shared" si="13"/>
        <v>-0.19000000000000039</v>
      </c>
      <c r="M837" s="29">
        <v>1.0074551682450132</v>
      </c>
    </row>
    <row r="838" spans="1:13" ht="13" thickBot="1" x14ac:dyDescent="0.3">
      <c r="A838" s="11">
        <v>2008</v>
      </c>
      <c r="B838" s="4">
        <v>2</v>
      </c>
      <c r="C838" s="19">
        <v>4.7819999999999991</v>
      </c>
      <c r="D838" s="19">
        <v>-0.65400000000000003</v>
      </c>
      <c r="E838" s="19">
        <v>-0.7</v>
      </c>
      <c r="F838" s="19">
        <v>4.1279999999999992</v>
      </c>
      <c r="G838" s="19">
        <v>4.968</v>
      </c>
      <c r="H838" s="19">
        <v>-0.48</v>
      </c>
      <c r="I838" s="51">
        <f t="shared" si="11"/>
        <v>-0.52570560000000022</v>
      </c>
      <c r="J838" s="19">
        <v>4.4879999999999995</v>
      </c>
      <c r="K838" s="19">
        <f t="shared" si="12"/>
        <v>-0.36000000000000032</v>
      </c>
      <c r="L838" s="19">
        <f t="shared" si="13"/>
        <v>-0.18600000000000083</v>
      </c>
      <c r="M838" s="30">
        <v>0.99088386841062237</v>
      </c>
    </row>
    <row r="839" spans="1:13" x14ac:dyDescent="0.25">
      <c r="A839" s="9">
        <v>2008</v>
      </c>
      <c r="B839" s="7">
        <v>3</v>
      </c>
      <c r="C839" s="17">
        <v>5.048</v>
      </c>
      <c r="D839" s="17">
        <v>-0.73399999999999999</v>
      </c>
      <c r="E839" s="17">
        <v>-0.85600000000000009</v>
      </c>
      <c r="F839" s="17">
        <v>4.3140000000000001</v>
      </c>
      <c r="G839" s="17">
        <v>5.2320000000000002</v>
      </c>
      <c r="H839" s="17">
        <v>-0.62</v>
      </c>
      <c r="I839" s="76">
        <f t="shared" si="11"/>
        <v>-0.74630047999999949</v>
      </c>
      <c r="J839" s="17">
        <v>4.6120000000000001</v>
      </c>
      <c r="K839" s="17">
        <f t="shared" si="12"/>
        <v>-0.29800000000000004</v>
      </c>
      <c r="L839" s="17">
        <f t="shared" si="13"/>
        <v>-0.18400000000000016</v>
      </c>
      <c r="M839" s="28">
        <v>0.97642900384713038</v>
      </c>
    </row>
    <row r="840" spans="1:13" x14ac:dyDescent="0.25">
      <c r="A840" s="10">
        <v>2008</v>
      </c>
      <c r="B840" s="3">
        <v>4</v>
      </c>
      <c r="C840" s="18">
        <v>4.8859999999999992</v>
      </c>
      <c r="D840" s="18">
        <v>-0.754</v>
      </c>
      <c r="E840" s="18">
        <v>-0.85199999999999998</v>
      </c>
      <c r="F840" s="18">
        <v>4.1319999999999997</v>
      </c>
      <c r="G840" s="18">
        <v>5.0280000000000005</v>
      </c>
      <c r="H840" s="18">
        <v>-0.66</v>
      </c>
      <c r="I840" s="51">
        <f t="shared" si="11"/>
        <v>-0.75844824000000077</v>
      </c>
      <c r="J840" s="18">
        <v>4.3680000000000003</v>
      </c>
      <c r="K840" s="18">
        <f t="shared" si="12"/>
        <v>-0.23600000000000065</v>
      </c>
      <c r="L840" s="18">
        <f t="shared" si="13"/>
        <v>-0.14200000000000124</v>
      </c>
      <c r="M840" s="29">
        <v>0.98079601404499872</v>
      </c>
    </row>
    <row r="841" spans="1:13" x14ac:dyDescent="0.25">
      <c r="A841" s="10">
        <v>2008</v>
      </c>
      <c r="B841" s="3">
        <v>5</v>
      </c>
      <c r="C841" s="18">
        <v>5.008</v>
      </c>
      <c r="D841" s="18">
        <v>-0.75</v>
      </c>
      <c r="E841" s="18">
        <v>-0.74399999999999999</v>
      </c>
      <c r="F841" s="18">
        <v>4.258</v>
      </c>
      <c r="G841" s="18">
        <v>5.128000000000001</v>
      </c>
      <c r="H841" s="18">
        <v>-0.66600000000000004</v>
      </c>
      <c r="I841" s="76">
        <f t="shared" si="11"/>
        <v>-0.66353855999999922</v>
      </c>
      <c r="J841" s="18">
        <v>4.4620000000000006</v>
      </c>
      <c r="K841" s="18">
        <f t="shared" si="12"/>
        <v>-0.20400000000000063</v>
      </c>
      <c r="L841" s="18">
        <f t="shared" si="13"/>
        <v>-0.12000000000000099</v>
      </c>
      <c r="M841" s="29">
        <v>1.0004802305106453</v>
      </c>
    </row>
    <row r="842" spans="1:13" x14ac:dyDescent="0.25">
      <c r="A842" s="10">
        <v>2008</v>
      </c>
      <c r="B842" s="3">
        <v>6</v>
      </c>
      <c r="C842" s="18">
        <v>5.0599999999999996</v>
      </c>
      <c r="D842" s="18">
        <v>-0.752</v>
      </c>
      <c r="E842" s="18">
        <v>-0.76200000000000012</v>
      </c>
      <c r="F842" s="18">
        <v>4.3079999999999998</v>
      </c>
      <c r="G842" s="18">
        <v>5.2859999999999996</v>
      </c>
      <c r="H842" s="18">
        <v>-0.71</v>
      </c>
      <c r="I842" s="76">
        <f t="shared" si="11"/>
        <v>-0.72120632000000118</v>
      </c>
      <c r="J842" s="18">
        <v>4.5759999999999996</v>
      </c>
      <c r="K842" s="18">
        <f t="shared" si="12"/>
        <v>-0.26799999999999979</v>
      </c>
      <c r="L842" s="18">
        <f t="shared" si="13"/>
        <v>-0.22599999999999998</v>
      </c>
      <c r="M842" s="29">
        <v>0.99788448489202874</v>
      </c>
    </row>
    <row r="843" spans="1:13" x14ac:dyDescent="0.25">
      <c r="A843" s="10">
        <v>2008</v>
      </c>
      <c r="B843" s="3">
        <v>7</v>
      </c>
      <c r="C843" s="18">
        <v>5.048</v>
      </c>
      <c r="D843" s="18">
        <v>-0.79800000000000004</v>
      </c>
      <c r="E843" s="18">
        <v>-0.48</v>
      </c>
      <c r="F843" s="18">
        <v>4.25</v>
      </c>
      <c r="G843" s="18">
        <v>5.2679999999999989</v>
      </c>
      <c r="H843" s="18">
        <v>-0.80199999999999994</v>
      </c>
      <c r="I843" s="76">
        <f t="shared" si="11"/>
        <v>-0.79725879999999982</v>
      </c>
      <c r="J843" s="18">
        <v>4.4659999999999993</v>
      </c>
      <c r="K843" s="18">
        <f t="shared" si="12"/>
        <v>-0.2159999999999993</v>
      </c>
      <c r="L843" s="18">
        <f t="shared" si="13"/>
        <v>-0.21999999999999886</v>
      </c>
      <c r="M843" s="29">
        <v>1.0009008107296566</v>
      </c>
    </row>
    <row r="844" spans="1:13" x14ac:dyDescent="0.25">
      <c r="A844" s="10">
        <v>2008</v>
      </c>
      <c r="B844" s="3">
        <v>8</v>
      </c>
      <c r="C844" s="18">
        <v>5.2249999999999996</v>
      </c>
      <c r="D844" s="18">
        <v>-0.79249999999999998</v>
      </c>
      <c r="E844" s="18">
        <v>-0.87</v>
      </c>
      <c r="F844" s="18">
        <v>4.4325000000000001</v>
      </c>
      <c r="G844" s="18">
        <v>5.49</v>
      </c>
      <c r="H844" s="18">
        <v>-0.81</v>
      </c>
      <c r="I844" s="76">
        <f t="shared" si="11"/>
        <v>-0.89138925000000135</v>
      </c>
      <c r="J844" s="18">
        <v>4.68</v>
      </c>
      <c r="K844" s="18">
        <f t="shared" si="12"/>
        <v>-0.24749999999999961</v>
      </c>
      <c r="L844" s="18">
        <f t="shared" si="13"/>
        <v>-0.26500000000000057</v>
      </c>
      <c r="M844" s="29">
        <v>0.98539156997511879</v>
      </c>
    </row>
    <row r="845" spans="1:13" x14ac:dyDescent="0.25">
      <c r="A845" s="10">
        <v>2008</v>
      </c>
      <c r="B845" s="3">
        <v>9</v>
      </c>
      <c r="C845" s="18">
        <v>5.4850000000000003</v>
      </c>
      <c r="D845" s="18">
        <v>-0.90500000000000003</v>
      </c>
      <c r="E845" s="18">
        <v>-0.80800000000000005</v>
      </c>
      <c r="F845" s="18">
        <v>4.58</v>
      </c>
      <c r="G845" s="18">
        <v>5.5979999999999999</v>
      </c>
      <c r="H845" s="18">
        <v>-0.82599999999999996</v>
      </c>
      <c r="I845" s="76">
        <f t="shared" si="11"/>
        <v>-0.72904263999999941</v>
      </c>
      <c r="J845" s="18">
        <v>4.7720000000000002</v>
      </c>
      <c r="K845" s="18">
        <f t="shared" si="12"/>
        <v>-0.19200000000000017</v>
      </c>
      <c r="L845" s="18">
        <f t="shared" si="13"/>
        <v>-0.11299999999999955</v>
      </c>
      <c r="M845" s="29">
        <v>1.0176252696706964</v>
      </c>
    </row>
    <row r="846" spans="1:13" x14ac:dyDescent="0.25">
      <c r="A846" s="10">
        <v>2008</v>
      </c>
      <c r="B846" s="3">
        <v>10</v>
      </c>
      <c r="C846" s="18">
        <v>5.6080000000000005</v>
      </c>
      <c r="D846" s="18">
        <v>-0.90200000000000014</v>
      </c>
      <c r="E846" s="18">
        <v>-0.83</v>
      </c>
      <c r="F846" s="18">
        <v>4.7060000000000004</v>
      </c>
      <c r="G846" s="18">
        <v>5.7160000000000002</v>
      </c>
      <c r="H846" s="18">
        <v>-0.86399999999999988</v>
      </c>
      <c r="I846" s="76">
        <f t="shared" si="11"/>
        <v>-0.79255000000000031</v>
      </c>
      <c r="J846" s="18">
        <v>4.8520000000000003</v>
      </c>
      <c r="K846" s="18">
        <f t="shared" si="12"/>
        <v>-0.14599999999999991</v>
      </c>
      <c r="L846" s="18">
        <f t="shared" si="13"/>
        <v>-0.10799999999999965</v>
      </c>
      <c r="M846" s="29">
        <v>1.0126582278481011</v>
      </c>
    </row>
    <row r="847" spans="1:13" x14ac:dyDescent="0.25">
      <c r="A847" s="10">
        <v>2008</v>
      </c>
      <c r="B847" s="3">
        <v>11</v>
      </c>
      <c r="C847" s="18">
        <v>5.6659999999999995</v>
      </c>
      <c r="D847" s="18">
        <v>-0.90600000000000003</v>
      </c>
      <c r="E847" s="18">
        <v>-0.85799999999999998</v>
      </c>
      <c r="F847" s="18">
        <v>4.76</v>
      </c>
      <c r="G847" s="18">
        <v>5.8019999999999996</v>
      </c>
      <c r="H847" s="18">
        <v>-0.92200000000000004</v>
      </c>
      <c r="I847" s="76">
        <f t="shared" si="11"/>
        <v>-0.86838952000000003</v>
      </c>
      <c r="J847" s="18">
        <v>4.88</v>
      </c>
      <c r="K847" s="18">
        <f t="shared" si="12"/>
        <v>-0.12000000000000011</v>
      </c>
      <c r="L847" s="18">
        <f t="shared" si="13"/>
        <v>-0.13600000000000012</v>
      </c>
      <c r="M847" s="29">
        <v>1.0093261738463402</v>
      </c>
    </row>
    <row r="848" spans="1:13" x14ac:dyDescent="0.25">
      <c r="A848" s="10">
        <v>2008</v>
      </c>
      <c r="B848" s="3">
        <v>12</v>
      </c>
      <c r="C848" s="18">
        <v>5.3025000000000002</v>
      </c>
      <c r="D848" s="18">
        <v>-0.89500000000000002</v>
      </c>
      <c r="E848" s="18">
        <v>-0.92249999999999999</v>
      </c>
      <c r="F848" s="18">
        <v>4.4074999999999998</v>
      </c>
      <c r="G848" s="18">
        <v>5.4474999999999998</v>
      </c>
      <c r="H848" s="18">
        <v>-0.89500000000000002</v>
      </c>
      <c r="I848" s="76">
        <f t="shared" si="11"/>
        <v>-0.92400793749999988</v>
      </c>
      <c r="J848" s="18">
        <v>4.5525000000000002</v>
      </c>
      <c r="K848" s="18">
        <f t="shared" si="12"/>
        <v>-0.14500000000000046</v>
      </c>
      <c r="L848" s="18">
        <f t="shared" si="13"/>
        <v>-0.14499999999999957</v>
      </c>
      <c r="M848" s="29">
        <v>0.99470320543107948</v>
      </c>
    </row>
    <row r="849" spans="1:13" x14ac:dyDescent="0.25">
      <c r="A849" s="10">
        <v>2008</v>
      </c>
      <c r="B849" s="3">
        <v>13</v>
      </c>
      <c r="C849" s="18">
        <v>5.4740000000000002</v>
      </c>
      <c r="D849" s="18">
        <v>-0.83599999999999997</v>
      </c>
      <c r="E849" s="18">
        <v>-0.93399999999999994</v>
      </c>
      <c r="F849" s="18">
        <v>4.6379999999999999</v>
      </c>
      <c r="G849" s="18">
        <v>5.63</v>
      </c>
      <c r="H849" s="18">
        <v>-0.86799999999999999</v>
      </c>
      <c r="I849" s="76">
        <f t="shared" si="11"/>
        <v>-0.96798880000000231</v>
      </c>
      <c r="J849" s="18">
        <v>4.7619999999999987</v>
      </c>
      <c r="K849" s="18">
        <f t="shared" si="12"/>
        <v>-0.12399999999999878</v>
      </c>
      <c r="L849" s="18">
        <f t="shared" si="13"/>
        <v>-0.15599999999999969</v>
      </c>
      <c r="M849" s="29">
        <v>0.98254991353560739</v>
      </c>
    </row>
    <row r="850" spans="1:13" x14ac:dyDescent="0.25">
      <c r="A850" s="10">
        <v>2008</v>
      </c>
      <c r="B850" s="3">
        <v>14</v>
      </c>
      <c r="C850" s="18">
        <v>5.89</v>
      </c>
      <c r="D850" s="18">
        <v>-0.75800000000000001</v>
      </c>
      <c r="E850" s="18">
        <v>-0.86599999999999999</v>
      </c>
      <c r="F850" s="18">
        <v>5.1319999999999997</v>
      </c>
      <c r="G850" s="18">
        <v>5.9919999999999991</v>
      </c>
      <c r="H850" s="18">
        <v>-0.83799999999999986</v>
      </c>
      <c r="I850" s="76">
        <f t="shared" si="11"/>
        <v>-0.94573616000000094</v>
      </c>
      <c r="J850" s="18">
        <v>5.153999999999999</v>
      </c>
      <c r="K850" s="18">
        <f t="shared" si="12"/>
        <v>-2.1999999999999353E-2</v>
      </c>
      <c r="L850" s="18">
        <f t="shared" si="13"/>
        <v>-0.10199999999999942</v>
      </c>
      <c r="M850" s="29">
        <v>0.98233757048272052</v>
      </c>
    </row>
    <row r="851" spans="1:13" x14ac:dyDescent="0.25">
      <c r="A851" s="10">
        <v>2008</v>
      </c>
      <c r="B851" s="3">
        <v>15</v>
      </c>
      <c r="C851" s="18">
        <v>5.93</v>
      </c>
      <c r="D851" s="18">
        <v>-0.79599999999999993</v>
      </c>
      <c r="E851" s="18">
        <v>-0.89600000000000013</v>
      </c>
      <c r="F851" s="18">
        <v>5.1339999999999995</v>
      </c>
      <c r="G851" s="18">
        <v>6.0840000000000005</v>
      </c>
      <c r="H851" s="18">
        <v>-0.85199999999999998</v>
      </c>
      <c r="I851" s="76">
        <f t="shared" si="11"/>
        <v>-0.95518463999999881</v>
      </c>
      <c r="J851" s="18">
        <v>5.2320000000000002</v>
      </c>
      <c r="K851" s="18">
        <f t="shared" si="12"/>
        <v>-9.8000000000000753E-2</v>
      </c>
      <c r="L851" s="18">
        <f t="shared" si="13"/>
        <v>-0.1540000000000008</v>
      </c>
      <c r="M851" s="29">
        <v>0.9833228445563249</v>
      </c>
    </row>
    <row r="852" spans="1:13" x14ac:dyDescent="0.25">
      <c r="A852" s="10">
        <v>2008</v>
      </c>
      <c r="B852" s="3">
        <v>16</v>
      </c>
      <c r="C852" s="18">
        <v>6.01</v>
      </c>
      <c r="D852" s="18">
        <v>-0.80400000000000005</v>
      </c>
      <c r="E852" s="18">
        <v>-0.87799999999999989</v>
      </c>
      <c r="F852" s="18">
        <v>5.2060000000000004</v>
      </c>
      <c r="G852" s="18">
        <v>6.2239999999999993</v>
      </c>
      <c r="H852" s="18">
        <v>-0.89</v>
      </c>
      <c r="I852" s="76">
        <f t="shared" si="11"/>
        <v>-0.96605727999999935</v>
      </c>
      <c r="J852" s="18">
        <v>5.3339999999999996</v>
      </c>
      <c r="K852" s="18">
        <f t="shared" si="12"/>
        <v>-0.12799999999999923</v>
      </c>
      <c r="L852" s="18">
        <f t="shared" si="13"/>
        <v>-0.21399999999999952</v>
      </c>
      <c r="M852" s="29">
        <v>0.98792752563671937</v>
      </c>
    </row>
    <row r="853" spans="1:13" x14ac:dyDescent="0.25">
      <c r="A853" s="10">
        <v>2008</v>
      </c>
      <c r="B853" s="3">
        <v>17</v>
      </c>
      <c r="C853" s="18">
        <v>5.8320000000000007</v>
      </c>
      <c r="D853" s="18">
        <v>-0.83600000000000008</v>
      </c>
      <c r="E853" s="18">
        <v>-0.90199999999999991</v>
      </c>
      <c r="F853" s="18">
        <v>4.9960000000000004</v>
      </c>
      <c r="G853" s="18">
        <v>6.0940000000000003</v>
      </c>
      <c r="H853" s="18">
        <v>-0.89600000000000013</v>
      </c>
      <c r="I853" s="76">
        <f t="shared" si="11"/>
        <v>-0.96790920000000025</v>
      </c>
      <c r="J853" s="18">
        <v>5.1980000000000004</v>
      </c>
      <c r="K853" s="18">
        <f t="shared" si="12"/>
        <v>-0.20199999999999996</v>
      </c>
      <c r="L853" s="18">
        <f t="shared" si="13"/>
        <v>-0.26199999999999957</v>
      </c>
      <c r="M853" s="29">
        <v>0.98833761612966986</v>
      </c>
    </row>
    <row r="854" spans="1:13" x14ac:dyDescent="0.25">
      <c r="A854" s="10">
        <v>2008</v>
      </c>
      <c r="B854" s="3">
        <v>18</v>
      </c>
      <c r="C854" s="18">
        <v>6.1239999999999997</v>
      </c>
      <c r="D854" s="18">
        <v>-0.95400000000000007</v>
      </c>
      <c r="E854" s="18">
        <v>-1.048</v>
      </c>
      <c r="F854" s="18">
        <v>5.17</v>
      </c>
      <c r="G854" s="18">
        <v>6.2860000000000005</v>
      </c>
      <c r="H854" s="18">
        <v>-0.90800000000000003</v>
      </c>
      <c r="I854" s="76">
        <f t="shared" si="11"/>
        <v>-1.0032957599999994</v>
      </c>
      <c r="J854" s="18">
        <v>5.3780000000000001</v>
      </c>
      <c r="K854" s="18">
        <f t="shared" si="12"/>
        <v>-0.20800000000000018</v>
      </c>
      <c r="L854" s="18">
        <f t="shared" si="13"/>
        <v>-0.16200000000000081</v>
      </c>
      <c r="M854" s="29">
        <v>0.98506639347492031</v>
      </c>
    </row>
    <row r="855" spans="1:13" x14ac:dyDescent="0.25">
      <c r="A855" s="10">
        <v>2008</v>
      </c>
      <c r="B855" s="3">
        <v>19</v>
      </c>
      <c r="C855" s="18">
        <v>6.1459999999999999</v>
      </c>
      <c r="D855" s="18">
        <v>-0.94199999999999995</v>
      </c>
      <c r="E855" s="18">
        <v>-0.9880000000000001</v>
      </c>
      <c r="F855" s="18">
        <v>5.2039999999999997</v>
      </c>
      <c r="G855" s="18">
        <v>6.33</v>
      </c>
      <c r="H855" s="18">
        <v>-0.91</v>
      </c>
      <c r="I855" s="76">
        <f t="shared" si="11"/>
        <v>-0.95950060000000015</v>
      </c>
      <c r="J855" s="18">
        <v>5.42</v>
      </c>
      <c r="K855" s="18">
        <f t="shared" si="12"/>
        <v>-0.21600000000000019</v>
      </c>
      <c r="L855" s="18">
        <f t="shared" si="13"/>
        <v>-0.18400000000000016</v>
      </c>
      <c r="M855" s="29">
        <v>0.99224067789883119</v>
      </c>
    </row>
    <row r="856" spans="1:13" x14ac:dyDescent="0.25">
      <c r="A856" s="10">
        <v>2008</v>
      </c>
      <c r="B856" s="3">
        <v>20</v>
      </c>
      <c r="C856" s="18">
        <v>6.02</v>
      </c>
      <c r="D856" s="18">
        <v>-0.93200000000000005</v>
      </c>
      <c r="E856" s="18">
        <v>-0.93800000000000006</v>
      </c>
      <c r="F856" s="18">
        <v>5.0879999999999992</v>
      </c>
      <c r="G856" s="18">
        <v>6.2580000000000009</v>
      </c>
      <c r="H856" s="18">
        <v>-0.91</v>
      </c>
      <c r="I856" s="76">
        <f t="shared" si="11"/>
        <v>-0.91863603999999999</v>
      </c>
      <c r="J856" s="18">
        <v>5.3480000000000008</v>
      </c>
      <c r="K856" s="18">
        <f t="shared" si="12"/>
        <v>-0.26000000000000156</v>
      </c>
      <c r="L856" s="18">
        <f t="shared" si="13"/>
        <v>-0.23800000000000132</v>
      </c>
      <c r="M856" s="29">
        <v>0.99862190177554977</v>
      </c>
    </row>
    <row r="857" spans="1:13" x14ac:dyDescent="0.25">
      <c r="A857" s="10">
        <v>2008</v>
      </c>
      <c r="B857" s="3">
        <v>21</v>
      </c>
      <c r="C857" s="18">
        <v>5.96</v>
      </c>
      <c r="D857" s="18">
        <v>-0.89800000000000002</v>
      </c>
      <c r="E857" s="18">
        <v>-0.86</v>
      </c>
      <c r="F857" s="18">
        <v>5.0620000000000003</v>
      </c>
      <c r="G857" s="18">
        <v>6.226</v>
      </c>
      <c r="H857" s="18">
        <v>-0.93800000000000006</v>
      </c>
      <c r="I857" s="76">
        <f t="shared" si="11"/>
        <v>-0.89890071999999854</v>
      </c>
      <c r="J857" s="18">
        <v>5.2880000000000003</v>
      </c>
      <c r="K857" s="18">
        <f t="shared" si="12"/>
        <v>-0.22599999999999998</v>
      </c>
      <c r="L857" s="18">
        <f t="shared" si="13"/>
        <v>-0.26600000000000001</v>
      </c>
      <c r="M857" s="29">
        <v>1.0063196876383691</v>
      </c>
    </row>
    <row r="858" spans="1:13" x14ac:dyDescent="0.25">
      <c r="A858" s="10">
        <v>2008</v>
      </c>
      <c r="B858" s="3">
        <v>22</v>
      </c>
      <c r="C858" s="18">
        <v>5.9359999999999999</v>
      </c>
      <c r="D858" s="18">
        <v>-0.88200000000000001</v>
      </c>
      <c r="E858" s="18">
        <v>-0.83799999999999986</v>
      </c>
      <c r="F858" s="18">
        <v>5.0540000000000003</v>
      </c>
      <c r="G858" s="18">
        <v>6.21</v>
      </c>
      <c r="H858" s="18">
        <v>-0.93799999999999994</v>
      </c>
      <c r="I858" s="76">
        <f t="shared" si="11"/>
        <v>-0.88297939999999997</v>
      </c>
      <c r="J858" s="18">
        <v>5.2720000000000002</v>
      </c>
      <c r="K858" s="18">
        <f t="shared" si="12"/>
        <v>-0.21799999999999997</v>
      </c>
      <c r="L858" s="18">
        <f t="shared" si="13"/>
        <v>-0.27400000000000002</v>
      </c>
      <c r="M858" s="29">
        <v>1.0089392013237282</v>
      </c>
    </row>
    <row r="859" spans="1:13" x14ac:dyDescent="0.25">
      <c r="A859" s="10">
        <v>2008</v>
      </c>
      <c r="B859" s="3">
        <v>23</v>
      </c>
      <c r="C859" s="18">
        <v>6.266</v>
      </c>
      <c r="D859" s="18">
        <v>-0.80599999999999983</v>
      </c>
      <c r="E859" s="18">
        <v>-0.88200000000000001</v>
      </c>
      <c r="F859" s="18">
        <v>5.46</v>
      </c>
      <c r="G859" s="18">
        <v>6.5439999999999996</v>
      </c>
      <c r="H859" s="18">
        <v>-0.90600000000000003</v>
      </c>
      <c r="I859" s="76">
        <f t="shared" si="11"/>
        <v>-0.9837427200000004</v>
      </c>
      <c r="J859" s="18">
        <v>5.6379999999999999</v>
      </c>
      <c r="K859" s="18">
        <f t="shared" si="12"/>
        <v>-0.17799999999999994</v>
      </c>
      <c r="L859" s="18">
        <f t="shared" si="13"/>
        <v>-0.27799999999999958</v>
      </c>
      <c r="M859" s="29">
        <v>0.98825947740838826</v>
      </c>
    </row>
    <row r="860" spans="1:13" x14ac:dyDescent="0.25">
      <c r="A860" s="10">
        <v>2008</v>
      </c>
      <c r="B860" s="3">
        <v>24</v>
      </c>
      <c r="C860" s="18">
        <v>6.9479999999999995</v>
      </c>
      <c r="D860" s="18">
        <v>-0.84</v>
      </c>
      <c r="E860" s="18">
        <v>-1.004</v>
      </c>
      <c r="F860" s="18">
        <v>6.1079999999999997</v>
      </c>
      <c r="G860" s="18">
        <v>7.2539999999999996</v>
      </c>
      <c r="H860" s="18">
        <v>-1.004</v>
      </c>
      <c r="I860" s="76">
        <f t="shared" si="11"/>
        <v>-1.1717124800000001</v>
      </c>
      <c r="J860" s="18">
        <v>6.25</v>
      </c>
      <c r="K860" s="18">
        <f t="shared" si="12"/>
        <v>-0.14200000000000035</v>
      </c>
      <c r="L860" s="18">
        <f t="shared" si="13"/>
        <v>-0.30600000000000005</v>
      </c>
      <c r="M860" s="29">
        <v>0.97740245523496749</v>
      </c>
    </row>
    <row r="861" spans="1:13" x14ac:dyDescent="0.25">
      <c r="A861" s="10">
        <v>2008</v>
      </c>
      <c r="B861" s="3">
        <v>25</v>
      </c>
      <c r="C861" s="18">
        <v>7.3419999999999987</v>
      </c>
      <c r="D861" s="18">
        <v>-0.93800000000000006</v>
      </c>
      <c r="E861" s="18">
        <v>-1.0680000000000001</v>
      </c>
      <c r="F861" s="18">
        <v>6.403999999999999</v>
      </c>
      <c r="G861" s="18">
        <v>7.677999999999999</v>
      </c>
      <c r="H861" s="18">
        <v>-1.0820000000000001</v>
      </c>
      <c r="I861" s="76">
        <f t="shared" si="11"/>
        <v>-1.2202039999999998</v>
      </c>
      <c r="J861" s="18">
        <v>6.5959999999999992</v>
      </c>
      <c r="K861" s="18">
        <f t="shared" si="12"/>
        <v>-0.19200000000000017</v>
      </c>
      <c r="L861" s="18">
        <f t="shared" si="13"/>
        <v>-0.3360000000000003</v>
      </c>
      <c r="M861" s="29">
        <v>0.98231827111984282</v>
      </c>
    </row>
    <row r="862" spans="1:13" x14ac:dyDescent="0.25">
      <c r="A862" s="10">
        <v>2008</v>
      </c>
      <c r="B862" s="3">
        <v>26</v>
      </c>
      <c r="C862" s="18">
        <v>7.3760000000000003</v>
      </c>
      <c r="D862" s="18">
        <v>-0.97799999999999998</v>
      </c>
      <c r="E862" s="18">
        <v>-1.08</v>
      </c>
      <c r="F862" s="18">
        <v>6.3980000000000006</v>
      </c>
      <c r="G862" s="18">
        <v>7.6940000000000008</v>
      </c>
      <c r="H862" s="18">
        <v>-1.1040000000000001</v>
      </c>
      <c r="I862" s="76">
        <f t="shared" si="11"/>
        <v>-1.2083306400000016</v>
      </c>
      <c r="J862" s="18">
        <v>6.59</v>
      </c>
      <c r="K862" s="18">
        <f t="shared" si="12"/>
        <v>-0.19199999999999928</v>
      </c>
      <c r="L862" s="18">
        <f t="shared" si="13"/>
        <v>-0.3180000000000005</v>
      </c>
      <c r="M862" s="29">
        <v>0.9866214136311614</v>
      </c>
    </row>
    <row r="863" spans="1:13" x14ac:dyDescent="0.25">
      <c r="A863" s="10">
        <v>2008</v>
      </c>
      <c r="B863" s="3">
        <v>27</v>
      </c>
      <c r="C863" s="18">
        <v>7.4959999999999996</v>
      </c>
      <c r="D863" s="18">
        <v>-1.0780000000000001</v>
      </c>
      <c r="E863" s="18">
        <v>-1.206</v>
      </c>
      <c r="F863" s="18">
        <v>6.4179999999999993</v>
      </c>
      <c r="G863" s="18">
        <v>7.6879999999999997</v>
      </c>
      <c r="H863" s="18">
        <v>-1.1299999999999999</v>
      </c>
      <c r="I863" s="76">
        <f t="shared" si="11"/>
        <v>-1.2625411199999999</v>
      </c>
      <c r="J863" s="18">
        <v>6.5579999999999998</v>
      </c>
      <c r="K863" s="18">
        <f t="shared" si="12"/>
        <v>-0.14000000000000057</v>
      </c>
      <c r="L863" s="18">
        <f t="shared" si="13"/>
        <v>-0.19200000000000017</v>
      </c>
      <c r="M863" s="29">
        <v>0.98305218040973619</v>
      </c>
    </row>
    <row r="864" spans="1:13" x14ac:dyDescent="0.25">
      <c r="A864" s="10">
        <v>2008</v>
      </c>
      <c r="B864" s="3">
        <v>28</v>
      </c>
      <c r="C864" s="18">
        <v>7.01</v>
      </c>
      <c r="D864" s="18">
        <v>-1.014</v>
      </c>
      <c r="E864" s="18">
        <v>-1.1100000000000001</v>
      </c>
      <c r="F864" s="18">
        <v>5.9960000000000004</v>
      </c>
      <c r="G864" s="18">
        <v>7.194</v>
      </c>
      <c r="H864" s="18">
        <v>-1.1379999999999997</v>
      </c>
      <c r="I864" s="76">
        <f t="shared" si="11"/>
        <v>-1.2361261600000004</v>
      </c>
      <c r="J864" s="18">
        <v>6.056</v>
      </c>
      <c r="K864" s="18">
        <f t="shared" si="12"/>
        <v>-5.9999999999999609E-2</v>
      </c>
      <c r="L864" s="18">
        <f t="shared" si="13"/>
        <v>-0.18400000000000016</v>
      </c>
      <c r="M864" s="29">
        <v>0.9865435460321218</v>
      </c>
    </row>
    <row r="865" spans="1:13" x14ac:dyDescent="0.25">
      <c r="A865" s="10">
        <v>2008</v>
      </c>
      <c r="B865" s="3">
        <v>29</v>
      </c>
      <c r="C865" s="18">
        <v>6.4239999999999995</v>
      </c>
      <c r="D865" s="18">
        <v>-0.85600000000000009</v>
      </c>
      <c r="E865" s="18">
        <v>-0.876</v>
      </c>
      <c r="F865" s="18">
        <v>5.5679999999999996</v>
      </c>
      <c r="G865" s="18">
        <v>6.6080000000000005</v>
      </c>
      <c r="H865" s="18">
        <v>-1.0820000000000001</v>
      </c>
      <c r="I865" s="76">
        <f t="shared" si="11"/>
        <v>-1.1040707200000011</v>
      </c>
      <c r="J865" s="18">
        <v>5.5260000000000007</v>
      </c>
      <c r="K865" s="18">
        <f t="shared" si="12"/>
        <v>4.1999999999998927E-2</v>
      </c>
      <c r="L865" s="18">
        <f t="shared" si="13"/>
        <v>-0.18400000000000105</v>
      </c>
      <c r="M865" s="29">
        <v>0.99667111846432899</v>
      </c>
    </row>
    <row r="866" spans="1:13" x14ac:dyDescent="0.25">
      <c r="A866" s="10">
        <v>2008</v>
      </c>
      <c r="B866" s="3">
        <v>30</v>
      </c>
      <c r="C866" s="18">
        <v>5.7679999999999998</v>
      </c>
      <c r="D866" s="18">
        <v>-0.61399999999999999</v>
      </c>
      <c r="E866" s="18">
        <v>-0.66799999999999993</v>
      </c>
      <c r="F866" s="18">
        <v>5.1539999999999999</v>
      </c>
      <c r="G866" s="18">
        <v>5.9620000000000006</v>
      </c>
      <c r="H866" s="18">
        <v>-0.96400000000000008</v>
      </c>
      <c r="I866" s="76">
        <f t="shared" si="11"/>
        <v>-1.0202812800000007</v>
      </c>
      <c r="J866" s="18">
        <v>4.9980000000000002</v>
      </c>
      <c r="K866" s="18">
        <f t="shared" si="12"/>
        <v>0.15599999999999969</v>
      </c>
      <c r="L866" s="18">
        <f t="shared" si="13"/>
        <v>-0.19400000000000084</v>
      </c>
      <c r="M866" s="29">
        <v>0.9906482802345854</v>
      </c>
    </row>
    <row r="867" spans="1:13" x14ac:dyDescent="0.25">
      <c r="A867" s="10">
        <v>2008</v>
      </c>
      <c r="B867" s="3">
        <v>31</v>
      </c>
      <c r="C867" s="18">
        <v>5.8620000000000001</v>
      </c>
      <c r="D867" s="18">
        <v>-0.53400000000000003</v>
      </c>
      <c r="E867" s="18">
        <v>-0.67599999999999993</v>
      </c>
      <c r="F867" s="18">
        <v>5.3280000000000003</v>
      </c>
      <c r="G867" s="18">
        <v>6.0540000000000012</v>
      </c>
      <c r="H867" s="18">
        <v>-0.9</v>
      </c>
      <c r="I867" s="76">
        <f t="shared" si="11"/>
        <v>-1.0495337999999999</v>
      </c>
      <c r="J867" s="18">
        <v>5.1540000000000008</v>
      </c>
      <c r="K867" s="18">
        <f t="shared" si="12"/>
        <v>0.17399999999999949</v>
      </c>
      <c r="L867" s="18">
        <f t="shared" si="13"/>
        <v>-0.19200000000000106</v>
      </c>
      <c r="M867" s="29">
        <v>0.97589538401483367</v>
      </c>
    </row>
    <row r="868" spans="1:13" x14ac:dyDescent="0.25">
      <c r="A868" s="10">
        <v>2008</v>
      </c>
      <c r="B868" s="3">
        <v>32</v>
      </c>
      <c r="C868" s="18">
        <v>5.1779999999999999</v>
      </c>
      <c r="D868" s="18">
        <v>-0.39</v>
      </c>
      <c r="E868" s="18">
        <v>-0.46200000000000002</v>
      </c>
      <c r="F868" s="18">
        <v>4.7880000000000003</v>
      </c>
      <c r="G868" s="18">
        <v>5.3780000000000001</v>
      </c>
      <c r="H868" s="18">
        <v>-0.78</v>
      </c>
      <c r="I868" s="76">
        <f t="shared" si="11"/>
        <v>-1.0314752799999996</v>
      </c>
      <c r="J868" s="18">
        <v>4.5979999999999999</v>
      </c>
      <c r="K868" s="18">
        <f t="shared" si="12"/>
        <v>0.19000000000000039</v>
      </c>
      <c r="L868" s="18">
        <f t="shared" si="13"/>
        <v>-0.20000000000000018</v>
      </c>
      <c r="M868" s="29">
        <v>0.95532882418128329</v>
      </c>
    </row>
    <row r="869" spans="1:13" x14ac:dyDescent="0.25">
      <c r="A869" s="10">
        <v>2008</v>
      </c>
      <c r="B869" s="3">
        <v>33</v>
      </c>
      <c r="C869" s="18">
        <v>5.266</v>
      </c>
      <c r="D869" s="18">
        <v>-0.27200000000000002</v>
      </c>
      <c r="E869" s="18">
        <v>-0.34199999999999997</v>
      </c>
      <c r="F869" s="18">
        <v>4.9939999999999998</v>
      </c>
      <c r="G869" s="18">
        <v>5.4605999999999995</v>
      </c>
      <c r="H869" s="18">
        <v>-0.65060000000000007</v>
      </c>
      <c r="I869" s="76">
        <f t="shared" si="11"/>
        <v>-1.0002968240000003</v>
      </c>
      <c r="J869" s="18">
        <v>4.8099999999999996</v>
      </c>
      <c r="K869" s="18">
        <f t="shared" si="12"/>
        <v>0.18400000000000016</v>
      </c>
      <c r="L869" s="18">
        <f t="shared" si="13"/>
        <v>-0.19459999999999944</v>
      </c>
      <c r="M869" s="29">
        <v>0.93981429269576322</v>
      </c>
    </row>
    <row r="870" spans="1:13" x14ac:dyDescent="0.25">
      <c r="A870" s="10">
        <v>2008</v>
      </c>
      <c r="B870" s="3">
        <v>34</v>
      </c>
      <c r="C870" s="18">
        <v>5.7539999999999996</v>
      </c>
      <c r="D870" s="18">
        <v>-0.10800000000000001</v>
      </c>
      <c r="E870" s="18">
        <v>-0.16400000000000001</v>
      </c>
      <c r="F870" s="18">
        <v>5.6459999999999999</v>
      </c>
      <c r="G870" s="18">
        <v>5.95</v>
      </c>
      <c r="H870" s="18">
        <v>-0.63800000000000001</v>
      </c>
      <c r="I870" s="76">
        <f t="shared" si="11"/>
        <v>-0.96572600000000097</v>
      </c>
      <c r="J870" s="18">
        <v>5.3119999999999994</v>
      </c>
      <c r="K870" s="18">
        <f t="shared" si="12"/>
        <v>0.33400000000000052</v>
      </c>
      <c r="L870" s="18">
        <f t="shared" si="13"/>
        <v>-0.19600000000000062</v>
      </c>
      <c r="M870" s="29">
        <v>0.94779542783485615</v>
      </c>
    </row>
    <row r="871" spans="1:13" x14ac:dyDescent="0.25">
      <c r="A871" s="10">
        <v>2008</v>
      </c>
      <c r="B871" s="3">
        <v>35</v>
      </c>
      <c r="C871" s="18">
        <v>5.8479999999999999</v>
      </c>
      <c r="D871" s="18">
        <v>-1.7999999999999999E-2</v>
      </c>
      <c r="E871" s="18">
        <v>-7.2000000000000008E-2</v>
      </c>
      <c r="F871" s="18">
        <v>5.83</v>
      </c>
      <c r="G871" s="18">
        <v>5.9260000000000002</v>
      </c>
      <c r="H871" s="18">
        <v>-0.54</v>
      </c>
      <c r="I871" s="76">
        <f t="shared" si="11"/>
        <v>-0.84104079999999914</v>
      </c>
      <c r="J871" s="18">
        <v>5.3860000000000001</v>
      </c>
      <c r="K871" s="18">
        <f t="shared" si="12"/>
        <v>0.44399999999999995</v>
      </c>
      <c r="L871" s="18">
        <f t="shared" si="13"/>
        <v>-7.8000000000000291E-2</v>
      </c>
      <c r="M871" s="29">
        <v>0.9516558812333461</v>
      </c>
    </row>
    <row r="872" spans="1:13" x14ac:dyDescent="0.25">
      <c r="A872" s="10">
        <v>2008</v>
      </c>
      <c r="B872" s="3">
        <v>36</v>
      </c>
      <c r="C872" s="18">
        <v>5.6150000000000002</v>
      </c>
      <c r="D872" s="18">
        <v>3.2500000000000001E-2</v>
      </c>
      <c r="E872" s="18">
        <v>-3.7499999999999999E-2</v>
      </c>
      <c r="F872" s="18">
        <v>5.6475</v>
      </c>
      <c r="G872" s="18">
        <v>5.6150000000000002</v>
      </c>
      <c r="H872" s="18">
        <v>-0.52249999999999996</v>
      </c>
      <c r="I872" s="76">
        <f t="shared" si="11"/>
        <v>-0.8862116250000005</v>
      </c>
      <c r="J872" s="18">
        <v>5.0925000000000002</v>
      </c>
      <c r="K872" s="18">
        <f t="shared" si="12"/>
        <v>0.55499999999999972</v>
      </c>
      <c r="L872" s="18">
        <f t="shared" si="13"/>
        <v>0</v>
      </c>
      <c r="M872" s="29">
        <v>0.93916555140757429</v>
      </c>
    </row>
    <row r="873" spans="1:13" x14ac:dyDescent="0.25">
      <c r="A873" s="10">
        <v>2008</v>
      </c>
      <c r="B873" s="3">
        <v>37</v>
      </c>
      <c r="C873" s="18">
        <v>5.4540000000000006</v>
      </c>
      <c r="D873" s="18">
        <v>0.1</v>
      </c>
      <c r="E873" s="18">
        <v>2.6000000000000002E-2</v>
      </c>
      <c r="F873" s="18">
        <v>5.5540000000000003</v>
      </c>
      <c r="G873" s="18">
        <v>5.4539999999999988</v>
      </c>
      <c r="H873" s="18">
        <v>-0.5</v>
      </c>
      <c r="I873" s="76">
        <f t="shared" si="11"/>
        <v>-0.88374344000000082</v>
      </c>
      <c r="J873" s="18">
        <v>4.9539999999999988</v>
      </c>
      <c r="K873" s="18">
        <f t="shared" si="12"/>
        <v>0.60000000000000142</v>
      </c>
      <c r="L873" s="18">
        <f t="shared" si="13"/>
        <v>0</v>
      </c>
      <c r="M873" s="29">
        <v>0.93426510706678112</v>
      </c>
    </row>
    <row r="874" spans="1:13" x14ac:dyDescent="0.25">
      <c r="A874" s="10">
        <v>2008</v>
      </c>
      <c r="B874" s="3">
        <v>38</v>
      </c>
      <c r="C874" s="18">
        <v>5.4340000000000002</v>
      </c>
      <c r="D874" s="18">
        <v>0.20800000000000002</v>
      </c>
      <c r="E874" s="18">
        <v>0.13799999999999998</v>
      </c>
      <c r="F874" s="18">
        <v>5.6420000000000003</v>
      </c>
      <c r="G874" s="18">
        <v>5.4359999999999999</v>
      </c>
      <c r="H874" s="18">
        <v>-0.47400000000000003</v>
      </c>
      <c r="I874" s="76">
        <f t="shared" si="11"/>
        <v>-0.84060383999999999</v>
      </c>
      <c r="J874" s="18">
        <v>4.9619999999999997</v>
      </c>
      <c r="K874" s="18">
        <f t="shared" si="12"/>
        <v>0.6800000000000006</v>
      </c>
      <c r="L874" s="18">
        <f t="shared" si="13"/>
        <v>-1.9999999999997797E-3</v>
      </c>
      <c r="M874" s="29">
        <v>0.9368208049164356</v>
      </c>
    </row>
    <row r="875" spans="1:13" x14ac:dyDescent="0.25">
      <c r="A875" s="10">
        <v>2008</v>
      </c>
      <c r="B875" s="3">
        <v>39</v>
      </c>
      <c r="C875" s="18">
        <v>5.5659999999999989</v>
      </c>
      <c r="D875" s="18">
        <v>0.27200000000000002</v>
      </c>
      <c r="E875" s="18">
        <v>0.23399999999999999</v>
      </c>
      <c r="F875" s="18">
        <v>5.8379999999999992</v>
      </c>
      <c r="G875" s="18">
        <v>5.5659999999999998</v>
      </c>
      <c r="H875" s="18">
        <v>-0.45</v>
      </c>
      <c r="I875" s="76">
        <f t="shared" si="11"/>
        <v>-0.64759300000000053</v>
      </c>
      <c r="J875" s="18">
        <v>5.1159999999999997</v>
      </c>
      <c r="K875" s="18">
        <f t="shared" si="12"/>
        <v>0.72199999999999953</v>
      </c>
      <c r="L875" s="18">
        <f t="shared" si="13"/>
        <v>0</v>
      </c>
      <c r="M875" s="29">
        <v>0.96571704490584254</v>
      </c>
    </row>
    <row r="876" spans="1:13" x14ac:dyDescent="0.25">
      <c r="A876" s="10">
        <v>2008</v>
      </c>
      <c r="B876" s="3">
        <v>40</v>
      </c>
      <c r="C876" s="18">
        <v>4.7859999999999996</v>
      </c>
      <c r="D876" s="18">
        <v>0.16600000000000001</v>
      </c>
      <c r="E876" s="18">
        <v>9.8000000000000004E-2</v>
      </c>
      <c r="F876" s="18">
        <v>4.952</v>
      </c>
      <c r="G876" s="18">
        <v>4.7880000000000003</v>
      </c>
      <c r="H876" s="18">
        <v>-0.46600000000000003</v>
      </c>
      <c r="I876" s="76">
        <f t="shared" si="11"/>
        <v>-0.77080408000000045</v>
      </c>
      <c r="J876" s="18">
        <v>4.3220000000000001</v>
      </c>
      <c r="K876" s="18">
        <f t="shared" si="12"/>
        <v>0.62999999999999989</v>
      </c>
      <c r="L876" s="18">
        <f t="shared" si="13"/>
        <v>-2.0000000000006679E-3</v>
      </c>
      <c r="M876" s="29">
        <v>0.94015004794765245</v>
      </c>
    </row>
    <row r="877" spans="1:13" x14ac:dyDescent="0.25">
      <c r="A877" s="10">
        <v>2008</v>
      </c>
      <c r="B877" s="3">
        <v>41</v>
      </c>
      <c r="C877" s="18">
        <v>4.2320000000000002</v>
      </c>
      <c r="D877" s="18">
        <v>-0.31</v>
      </c>
      <c r="E877" s="18">
        <v>-0.46200000000000002</v>
      </c>
      <c r="F877" s="18">
        <v>3.9220000000000006</v>
      </c>
      <c r="G877" s="18">
        <v>4.6379999999999999</v>
      </c>
      <c r="H877" s="18">
        <v>-0.48399999999999999</v>
      </c>
      <c r="I877" s="51">
        <f t="shared" si="11"/>
        <v>-1.1079965200000004</v>
      </c>
      <c r="J877" s="18">
        <v>4.1539999999999999</v>
      </c>
      <c r="K877" s="18">
        <f t="shared" si="12"/>
        <v>-0.23199999999999932</v>
      </c>
      <c r="L877" s="18">
        <f t="shared" si="13"/>
        <v>-0.40599999999999969</v>
      </c>
      <c r="M877" s="29">
        <v>0.88141449397993887</v>
      </c>
    </row>
    <row r="878" spans="1:13" x14ac:dyDescent="0.25">
      <c r="A878" s="10">
        <v>2008</v>
      </c>
      <c r="B878" s="3">
        <v>42</v>
      </c>
      <c r="C878" s="18">
        <v>3.9979999999999998</v>
      </c>
      <c r="D878" s="18">
        <v>-0.28600000000000003</v>
      </c>
      <c r="E878" s="18">
        <v>-0.49</v>
      </c>
      <c r="F878" s="18">
        <v>3.7119999999999997</v>
      </c>
      <c r="G878" s="18">
        <v>4.55</v>
      </c>
      <c r="H878" s="18">
        <v>-0.34</v>
      </c>
      <c r="I878" s="51">
        <f t="shared" si="11"/>
        <v>-1.1297889999999988</v>
      </c>
      <c r="J878" s="18">
        <v>4.21</v>
      </c>
      <c r="K878" s="18">
        <f t="shared" si="12"/>
        <v>-0.49800000000000022</v>
      </c>
      <c r="L878" s="18">
        <f t="shared" si="13"/>
        <v>-0.55200000000000005</v>
      </c>
      <c r="M878" s="29">
        <v>0.85209359396036077</v>
      </c>
    </row>
    <row r="879" spans="1:13" x14ac:dyDescent="0.25">
      <c r="A879" s="10">
        <v>2008</v>
      </c>
      <c r="B879" s="3">
        <v>43</v>
      </c>
      <c r="C879" s="18">
        <v>3.952</v>
      </c>
      <c r="D879" s="18">
        <v>-7.3999999999999996E-2</v>
      </c>
      <c r="E879" s="18">
        <v>-0.372</v>
      </c>
      <c r="F879" s="18">
        <v>3.8780000000000001</v>
      </c>
      <c r="G879" s="18">
        <v>4.51</v>
      </c>
      <c r="H879" s="18">
        <v>-0.156</v>
      </c>
      <c r="I879" s="51">
        <f t="shared" si="11"/>
        <v>-1.2367763999999992</v>
      </c>
      <c r="J879" s="18">
        <v>4.354000000000001</v>
      </c>
      <c r="K879" s="18">
        <f t="shared" si="12"/>
        <v>-0.47600000000000087</v>
      </c>
      <c r="L879" s="18">
        <f t="shared" si="13"/>
        <v>-0.55799999999999983</v>
      </c>
      <c r="M879" s="29">
        <v>0.80668581200993827</v>
      </c>
    </row>
    <row r="880" spans="1:13" x14ac:dyDescent="0.25">
      <c r="A880" s="10">
        <v>2008</v>
      </c>
      <c r="B880" s="3">
        <v>44</v>
      </c>
      <c r="C880" s="18">
        <v>4.0120000000000005</v>
      </c>
      <c r="D880" s="18">
        <v>0.156</v>
      </c>
      <c r="E880" s="18">
        <v>-0.16199999999999998</v>
      </c>
      <c r="F880" s="18">
        <v>4.1680000000000001</v>
      </c>
      <c r="G880" s="18">
        <v>4.6100000000000003</v>
      </c>
      <c r="H880" s="18">
        <v>7.0000000000000007E-2</v>
      </c>
      <c r="I880" s="51">
        <f t="shared" si="11"/>
        <v>-1.0886773999999999</v>
      </c>
      <c r="J880" s="18">
        <v>4.68</v>
      </c>
      <c r="K880" s="18">
        <f t="shared" si="12"/>
        <v>-0.51199999999999957</v>
      </c>
      <c r="L880" s="18">
        <f t="shared" si="13"/>
        <v>-0.59799999999999986</v>
      </c>
      <c r="M880" s="29">
        <v>0.79914331836271524</v>
      </c>
    </row>
    <row r="881" spans="1:13" x14ac:dyDescent="0.25">
      <c r="A881" s="10">
        <v>2008</v>
      </c>
      <c r="B881" s="3">
        <v>45</v>
      </c>
      <c r="C881" s="18">
        <v>3.92</v>
      </c>
      <c r="D881" s="18">
        <v>0.17799999999999999</v>
      </c>
      <c r="E881" s="18">
        <v>-2.4E-2</v>
      </c>
      <c r="F881" s="18">
        <v>4.0980000000000008</v>
      </c>
      <c r="G881" s="18">
        <v>4.5660000000000007</v>
      </c>
      <c r="H881" s="18">
        <v>0.10600000000000001</v>
      </c>
      <c r="I881" s="51">
        <f t="shared" si="11"/>
        <v>-0.68145235999999976</v>
      </c>
      <c r="J881" s="18">
        <v>4.6720000000000006</v>
      </c>
      <c r="K881" s="18">
        <f t="shared" si="12"/>
        <v>-0.57399999999999984</v>
      </c>
      <c r="L881" s="18">
        <f t="shared" si="13"/>
        <v>-0.6460000000000008</v>
      </c>
      <c r="M881" s="29">
        <v>0.85290756187844374</v>
      </c>
    </row>
    <row r="882" spans="1:13" x14ac:dyDescent="0.25">
      <c r="A882" s="10">
        <v>2008</v>
      </c>
      <c r="B882" s="3">
        <v>46</v>
      </c>
      <c r="C882" s="18">
        <v>3.7679999999999998</v>
      </c>
      <c r="D882" s="18">
        <v>0.27600000000000002</v>
      </c>
      <c r="E882" s="18">
        <v>1.2000000000000002E-2</v>
      </c>
      <c r="F882" s="18">
        <v>4.1120000000000001</v>
      </c>
      <c r="G882" s="18">
        <v>4.41</v>
      </c>
      <c r="H882" s="18">
        <v>0.188</v>
      </c>
      <c r="I882" s="51">
        <f t="shared" si="11"/>
        <v>-0.75935619999999915</v>
      </c>
      <c r="J882" s="18">
        <v>4.5980000000000008</v>
      </c>
      <c r="K882" s="18">
        <f t="shared" si="12"/>
        <v>-0.48600000000000065</v>
      </c>
      <c r="L882" s="18">
        <f t="shared" si="13"/>
        <v>-0.64200000000000035</v>
      </c>
      <c r="M882" s="29">
        <v>0.82316721818870286</v>
      </c>
    </row>
    <row r="883" spans="1:13" x14ac:dyDescent="0.25">
      <c r="A883" s="10">
        <v>2008</v>
      </c>
      <c r="B883" s="3">
        <v>47</v>
      </c>
      <c r="C883" s="18">
        <v>3.694</v>
      </c>
      <c r="D883" s="18">
        <v>0.41799999999999998</v>
      </c>
      <c r="E883" s="18">
        <v>0.10200000000000001</v>
      </c>
      <c r="F883" s="18">
        <v>4.0366666666666662</v>
      </c>
      <c r="G883" s="18">
        <v>4.3220000000000001</v>
      </c>
      <c r="H883" s="18">
        <v>0.31400000000000006</v>
      </c>
      <c r="I883" s="51">
        <f t="shared" si="11"/>
        <v>-0.7690067599999999</v>
      </c>
      <c r="J883" s="18">
        <v>4.6360000000000001</v>
      </c>
      <c r="K883" s="18">
        <f t="shared" si="12"/>
        <v>-0.59933333333333394</v>
      </c>
      <c r="L883" s="18">
        <f t="shared" si="13"/>
        <v>-0.62800000000000011</v>
      </c>
      <c r="M883" s="29">
        <v>0.79962897215691919</v>
      </c>
    </row>
    <row r="884" spans="1:13" x14ac:dyDescent="0.25">
      <c r="A884" s="10">
        <v>2008</v>
      </c>
      <c r="B884" s="3">
        <v>48</v>
      </c>
      <c r="C884" s="18">
        <v>3.6319999999999997</v>
      </c>
      <c r="D884" s="18">
        <v>0.38800000000000001</v>
      </c>
      <c r="E884" s="18">
        <v>0.10600000000000001</v>
      </c>
      <c r="F884" s="18">
        <v>3.76</v>
      </c>
      <c r="G884" s="18">
        <v>4.17</v>
      </c>
      <c r="H884" s="18">
        <v>0.38</v>
      </c>
      <c r="I884" s="51">
        <f t="shared" si="11"/>
        <v>-0.57926680000000008</v>
      </c>
      <c r="J884" s="18">
        <v>4.55</v>
      </c>
      <c r="K884" s="18">
        <f t="shared" si="12"/>
        <v>-0.79</v>
      </c>
      <c r="L884" s="18">
        <f t="shared" si="13"/>
        <v>-0.53800000000000026</v>
      </c>
      <c r="M884" s="29">
        <v>0.81298169165230394</v>
      </c>
    </row>
    <row r="885" spans="1:13" x14ac:dyDescent="0.25">
      <c r="A885" s="10">
        <v>2008</v>
      </c>
      <c r="B885" s="3">
        <v>49</v>
      </c>
      <c r="C885" s="18">
        <v>3.3640000000000003</v>
      </c>
      <c r="D885" s="18">
        <v>0.39600000000000002</v>
      </c>
      <c r="E885" s="18">
        <v>5.7999999999999996E-2</v>
      </c>
      <c r="F885" s="18">
        <v>3.8920000000000003</v>
      </c>
      <c r="G885" s="18">
        <v>3.8339999999999996</v>
      </c>
      <c r="H885" s="18">
        <v>0.42</v>
      </c>
      <c r="I885" s="51">
        <f t="shared" ref="I885:I948" si="14">+J885-(G885/M885)</f>
        <v>-0.56763839999999988</v>
      </c>
      <c r="J885" s="18">
        <v>4.2539999999999996</v>
      </c>
      <c r="K885" s="18">
        <f t="shared" ref="K885:K948" si="15">F885-J885</f>
        <v>-0.36199999999999921</v>
      </c>
      <c r="L885" s="18">
        <f t="shared" ref="L885:L948" si="16">C885-G885</f>
        <v>-0.46999999999999931</v>
      </c>
      <c r="M885" s="29">
        <v>0.79516539440203571</v>
      </c>
    </row>
    <row r="886" spans="1:13" x14ac:dyDescent="0.25">
      <c r="A886" s="10">
        <v>2008</v>
      </c>
      <c r="B886" s="3">
        <v>50</v>
      </c>
      <c r="C886" s="18">
        <v>3.4520000000000004</v>
      </c>
      <c r="D886" s="18">
        <v>0.44</v>
      </c>
      <c r="E886" s="18">
        <v>0.124</v>
      </c>
      <c r="F886" s="18">
        <v>4.226</v>
      </c>
      <c r="G886" s="18">
        <v>3.9019999999999997</v>
      </c>
      <c r="H886" s="18">
        <v>0.48</v>
      </c>
      <c r="I886" s="76">
        <f t="shared" si="14"/>
        <v>-0.51430764000000018</v>
      </c>
      <c r="J886" s="18">
        <v>4.3819999999999997</v>
      </c>
      <c r="K886" s="18">
        <f t="shared" si="15"/>
        <v>-0.15599999999999969</v>
      </c>
      <c r="L886" s="18">
        <f t="shared" si="16"/>
        <v>-0.44999999999999929</v>
      </c>
      <c r="M886" s="29">
        <v>0.79692704929790725</v>
      </c>
    </row>
    <row r="887" spans="1:13" x14ac:dyDescent="0.25">
      <c r="A887" s="10">
        <v>2008</v>
      </c>
      <c r="B887" s="3">
        <v>51</v>
      </c>
      <c r="C887" s="18">
        <v>3.8559999999999999</v>
      </c>
      <c r="D887" s="18">
        <v>0.37</v>
      </c>
      <c r="E887" s="18">
        <v>0.10400000000000001</v>
      </c>
      <c r="F887" s="18">
        <v>4.2925000000000004</v>
      </c>
      <c r="G887" s="18">
        <v>4.32</v>
      </c>
      <c r="H887" s="18">
        <v>0.40799999999999992</v>
      </c>
      <c r="I887" s="76">
        <f t="shared" si="14"/>
        <v>-0.53280960000000022</v>
      </c>
      <c r="J887" s="18">
        <v>4.7279999999999998</v>
      </c>
      <c r="K887" s="18">
        <f t="shared" si="15"/>
        <v>-0.43549999999999933</v>
      </c>
      <c r="L887" s="18">
        <f t="shared" si="16"/>
        <v>-0.46400000000000041</v>
      </c>
      <c r="M887" s="29">
        <v>0.82116638473287462</v>
      </c>
    </row>
    <row r="888" spans="1:13" x14ac:dyDescent="0.25">
      <c r="A888" s="10">
        <v>2008</v>
      </c>
      <c r="B888" s="3">
        <v>52</v>
      </c>
      <c r="C888" s="18">
        <v>3.9575</v>
      </c>
      <c r="D888" s="18">
        <v>0.33500000000000002</v>
      </c>
      <c r="E888" s="18">
        <v>6.5000000000000002E-2</v>
      </c>
      <c r="F888" s="18">
        <v>4.34</v>
      </c>
      <c r="G888" s="18">
        <v>4.415</v>
      </c>
      <c r="H888" s="18">
        <v>0.38500000000000001</v>
      </c>
      <c r="I888" s="76">
        <f t="shared" si="14"/>
        <v>-0.5646665000000004</v>
      </c>
      <c r="J888" s="18">
        <v>4.8</v>
      </c>
      <c r="K888" s="18">
        <f t="shared" si="15"/>
        <v>-0.45999999999999996</v>
      </c>
      <c r="L888" s="18">
        <f t="shared" si="16"/>
        <v>-0.45750000000000002</v>
      </c>
      <c r="M888" s="29">
        <v>0.82297753271335683</v>
      </c>
    </row>
    <row r="889" spans="1:13" x14ac:dyDescent="0.25">
      <c r="A889" s="10">
        <v>2009</v>
      </c>
      <c r="B889" s="3">
        <v>1</v>
      </c>
      <c r="C889" s="18">
        <v>4.0199999999999996</v>
      </c>
      <c r="D889" s="18">
        <v>0.32</v>
      </c>
      <c r="E889" s="18">
        <v>4.7500000000000001E-2</v>
      </c>
      <c r="F889" s="18">
        <v>4.34</v>
      </c>
      <c r="G889" s="18">
        <v>4.47</v>
      </c>
      <c r="H889" s="18">
        <v>0.35</v>
      </c>
      <c r="I889" s="76">
        <f t="shared" si="14"/>
        <v>-0.62635974999999888</v>
      </c>
      <c r="J889" s="18">
        <v>4.82</v>
      </c>
      <c r="K889" s="18">
        <f t="shared" si="15"/>
        <v>-0.48000000000000043</v>
      </c>
      <c r="L889" s="18">
        <f t="shared" si="16"/>
        <v>-0.45000000000000018</v>
      </c>
      <c r="M889" s="29">
        <v>0.8207316822947659</v>
      </c>
    </row>
    <row r="890" spans="1:13" ht="13" thickBot="1" x14ac:dyDescent="0.3">
      <c r="A890" s="11">
        <v>2009</v>
      </c>
      <c r="B890" s="4">
        <v>2</v>
      </c>
      <c r="C890" s="19">
        <v>4.1479999999999997</v>
      </c>
      <c r="D890" s="19">
        <v>0.28000000000000003</v>
      </c>
      <c r="E890" s="19">
        <v>5.800000000000001E-2</v>
      </c>
      <c r="F890" s="19">
        <v>4.4279999999999999</v>
      </c>
      <c r="G890" s="19">
        <v>4.5839999999999996</v>
      </c>
      <c r="H890" s="19">
        <v>0.29799999999999999</v>
      </c>
      <c r="I890" s="76">
        <f t="shared" si="14"/>
        <v>-0.56388367999999911</v>
      </c>
      <c r="J890" s="19">
        <v>4.8819999999999997</v>
      </c>
      <c r="K890" s="19">
        <f t="shared" si="15"/>
        <v>-0.45399999999999974</v>
      </c>
      <c r="L890" s="19">
        <f t="shared" si="16"/>
        <v>-0.43599999999999994</v>
      </c>
      <c r="M890" s="30">
        <v>0.84173667109981321</v>
      </c>
    </row>
    <row r="891" spans="1:13" x14ac:dyDescent="0.25">
      <c r="A891" s="9">
        <v>2009</v>
      </c>
      <c r="B891" s="7">
        <v>3</v>
      </c>
      <c r="C891" s="17">
        <v>3.7320000000000002</v>
      </c>
      <c r="D891" s="17">
        <v>0.246</v>
      </c>
      <c r="E891" s="17">
        <v>-0.05</v>
      </c>
      <c r="F891" s="17">
        <v>3.9780000000000002</v>
      </c>
      <c r="G891" s="17">
        <v>4.18</v>
      </c>
      <c r="H891" s="17">
        <v>0.25800000000000001</v>
      </c>
      <c r="I891" s="51">
        <f t="shared" si="14"/>
        <v>-0.73550239999999967</v>
      </c>
      <c r="J891" s="17">
        <v>4.4379999999999997</v>
      </c>
      <c r="K891" s="17">
        <f t="shared" si="15"/>
        <v>-0.45999999999999952</v>
      </c>
      <c r="L891" s="17">
        <f t="shared" si="16"/>
        <v>-0.44799999999999951</v>
      </c>
      <c r="M891" s="28">
        <v>0.8079632861482775</v>
      </c>
    </row>
    <row r="892" spans="1:13" x14ac:dyDescent="0.25">
      <c r="A892" s="10">
        <v>2009</v>
      </c>
      <c r="B892" s="3">
        <v>4</v>
      </c>
      <c r="C892" s="18">
        <v>3.8880000000000003</v>
      </c>
      <c r="D892" s="18">
        <v>0.29400000000000004</v>
      </c>
      <c r="E892" s="18">
        <v>-3.4000000000000002E-2</v>
      </c>
      <c r="F892" s="18">
        <v>4.1820000000000004</v>
      </c>
      <c r="G892" s="18">
        <v>4.3420000000000005</v>
      </c>
      <c r="H892" s="18">
        <v>0.30200000000000005</v>
      </c>
      <c r="I892" s="51">
        <f t="shared" si="14"/>
        <v>-0.82492268000000024</v>
      </c>
      <c r="J892" s="18">
        <v>4.6440000000000001</v>
      </c>
      <c r="K892" s="18">
        <f t="shared" si="15"/>
        <v>-0.46199999999999974</v>
      </c>
      <c r="L892" s="18">
        <f t="shared" si="16"/>
        <v>-0.45400000000000018</v>
      </c>
      <c r="M892" s="29">
        <v>0.79394064499738004</v>
      </c>
    </row>
    <row r="893" spans="1:13" x14ac:dyDescent="0.25">
      <c r="A893" s="10">
        <v>2009</v>
      </c>
      <c r="B893" s="3">
        <v>5</v>
      </c>
      <c r="C893" s="18">
        <v>3.83</v>
      </c>
      <c r="D893" s="18">
        <v>0.316</v>
      </c>
      <c r="E893" s="18">
        <v>4.1999999999999996E-2</v>
      </c>
      <c r="F893" s="18">
        <v>4.145999999999999</v>
      </c>
      <c r="G893" s="18">
        <v>4.2880000000000003</v>
      </c>
      <c r="H893" s="18">
        <v>0.32600000000000001</v>
      </c>
      <c r="I893" s="51">
        <f t="shared" si="14"/>
        <v>-0.63056703999999986</v>
      </c>
      <c r="J893" s="18">
        <v>4.6139999999999999</v>
      </c>
      <c r="K893" s="18">
        <f t="shared" si="15"/>
        <v>-0.46800000000000086</v>
      </c>
      <c r="L893" s="18">
        <f t="shared" si="16"/>
        <v>-0.45800000000000018</v>
      </c>
      <c r="M893" s="29">
        <v>0.81760800601759498</v>
      </c>
    </row>
    <row r="894" spans="1:13" x14ac:dyDescent="0.25">
      <c r="A894" s="10">
        <v>2009</v>
      </c>
      <c r="B894" s="3">
        <v>6</v>
      </c>
      <c r="C894" s="18">
        <v>3.6760000000000006</v>
      </c>
      <c r="D894" s="18">
        <v>0.33600000000000002</v>
      </c>
      <c r="E894" s="18">
        <v>4.5999999999999999E-2</v>
      </c>
      <c r="F894" s="18">
        <v>4.0120000000000005</v>
      </c>
      <c r="G894" s="18">
        <v>4.12</v>
      </c>
      <c r="H894" s="18">
        <v>0.33399999999999996</v>
      </c>
      <c r="I894" s="51">
        <f t="shared" si="14"/>
        <v>-0.62999760000000116</v>
      </c>
      <c r="J894" s="18">
        <v>4.4539999999999997</v>
      </c>
      <c r="K894" s="18">
        <f t="shared" si="15"/>
        <v>-0.44199999999999928</v>
      </c>
      <c r="L894" s="18">
        <f t="shared" si="16"/>
        <v>-0.44399999999999951</v>
      </c>
      <c r="M894" s="29">
        <v>0.81038590576832681</v>
      </c>
    </row>
    <row r="895" spans="1:13" x14ac:dyDescent="0.25">
      <c r="A895" s="10">
        <v>2009</v>
      </c>
      <c r="B895" s="3">
        <v>7</v>
      </c>
      <c r="C895" s="18">
        <v>3.7040000000000006</v>
      </c>
      <c r="D895" s="18">
        <v>0.38800000000000001</v>
      </c>
      <c r="E895" s="18">
        <v>9.4000000000000014E-2</v>
      </c>
      <c r="F895" s="18">
        <v>4.0920000000000005</v>
      </c>
      <c r="G895" s="18">
        <v>4.1319999999999997</v>
      </c>
      <c r="H895" s="18">
        <v>0.36199999999999993</v>
      </c>
      <c r="I895" s="51">
        <f t="shared" si="14"/>
        <v>-0.6179451199999999</v>
      </c>
      <c r="J895" s="18">
        <v>4.4939999999999998</v>
      </c>
      <c r="K895" s="18">
        <f t="shared" si="15"/>
        <v>-0.40199999999999925</v>
      </c>
      <c r="L895" s="18">
        <f t="shared" si="16"/>
        <v>-0.42799999999999905</v>
      </c>
      <c r="M895" s="29">
        <v>0.80830288725791322</v>
      </c>
    </row>
    <row r="896" spans="1:13" x14ac:dyDescent="0.25">
      <c r="A896" s="10">
        <v>2009</v>
      </c>
      <c r="B896" s="3">
        <v>8</v>
      </c>
      <c r="C896" s="18">
        <v>3.5024999999999999</v>
      </c>
      <c r="D896" s="18">
        <v>0.40500000000000003</v>
      </c>
      <c r="E896" s="18">
        <v>7.7499999999999999E-2</v>
      </c>
      <c r="F896" s="18">
        <v>3.9075000000000002</v>
      </c>
      <c r="G896" s="18">
        <v>3.9075000000000002</v>
      </c>
      <c r="H896" s="18">
        <v>0.38</v>
      </c>
      <c r="I896" s="51">
        <f t="shared" si="14"/>
        <v>-0.62940493750000126</v>
      </c>
      <c r="J896" s="18">
        <v>4.2874999999999996</v>
      </c>
      <c r="K896" s="18">
        <f t="shared" si="15"/>
        <v>-0.37999999999999945</v>
      </c>
      <c r="L896" s="18">
        <f t="shared" si="16"/>
        <v>-0.40500000000000025</v>
      </c>
      <c r="M896" s="29">
        <v>0.79470724971688544</v>
      </c>
    </row>
    <row r="897" spans="1:13" x14ac:dyDescent="0.25">
      <c r="A897" s="10">
        <v>2009</v>
      </c>
      <c r="B897" s="3">
        <v>9</v>
      </c>
      <c r="C897" s="18">
        <v>3.645</v>
      </c>
      <c r="D897" s="18">
        <v>0.39500000000000002</v>
      </c>
      <c r="E897" s="18">
        <v>7.0000000000000007E-2</v>
      </c>
      <c r="F897" s="18">
        <v>4.04</v>
      </c>
      <c r="G897" s="18">
        <v>3.9680000000000004</v>
      </c>
      <c r="H897" s="18">
        <v>0.39200000000000002</v>
      </c>
      <c r="I897" s="51">
        <f t="shared" si="14"/>
        <v>-0.61595136000000039</v>
      </c>
      <c r="J897" s="18">
        <v>4.3600000000000003</v>
      </c>
      <c r="K897" s="18">
        <f t="shared" si="15"/>
        <v>-0.32000000000000028</v>
      </c>
      <c r="L897" s="18">
        <f t="shared" si="16"/>
        <v>-0.3230000000000004</v>
      </c>
      <c r="M897" s="29">
        <v>0.79743544760051677</v>
      </c>
    </row>
    <row r="898" spans="1:13" x14ac:dyDescent="0.25">
      <c r="A898" s="10">
        <v>2009</v>
      </c>
      <c r="B898" s="3">
        <v>10</v>
      </c>
      <c r="C898" s="18">
        <v>3.5680000000000001</v>
      </c>
      <c r="D898" s="18">
        <v>0.504</v>
      </c>
      <c r="E898" s="18">
        <v>0.13400000000000001</v>
      </c>
      <c r="F898" s="18">
        <v>4.0720000000000001</v>
      </c>
      <c r="G898" s="18">
        <v>3.5960000000000001</v>
      </c>
      <c r="H898" s="18">
        <v>0.47599999999999998</v>
      </c>
      <c r="I898" s="51">
        <f t="shared" si="14"/>
        <v>-0.55482935999999938</v>
      </c>
      <c r="J898" s="18">
        <v>4.0720000000000001</v>
      </c>
      <c r="K898" s="18">
        <f t="shared" si="15"/>
        <v>0</v>
      </c>
      <c r="L898" s="18">
        <f t="shared" si="16"/>
        <v>-2.8000000000000025E-2</v>
      </c>
      <c r="M898" s="29">
        <v>0.77720609951346908</v>
      </c>
    </row>
    <row r="899" spans="1:13" x14ac:dyDescent="0.25">
      <c r="A899" s="10">
        <v>2009</v>
      </c>
      <c r="B899" s="3">
        <v>11</v>
      </c>
      <c r="C899" s="18">
        <v>3.7560000000000002</v>
      </c>
      <c r="D899" s="18">
        <v>0.55800000000000005</v>
      </c>
      <c r="E899" s="18">
        <v>0.19</v>
      </c>
      <c r="F899" s="18">
        <v>4.3140000000000001</v>
      </c>
      <c r="G899" s="18">
        <v>4.0679999999999996</v>
      </c>
      <c r="H899" s="18">
        <v>0.52</v>
      </c>
      <c r="I899" s="76">
        <f t="shared" si="14"/>
        <v>-0.64003087999999941</v>
      </c>
      <c r="J899" s="18">
        <v>4.5880000000000001</v>
      </c>
      <c r="K899" s="18">
        <f t="shared" si="15"/>
        <v>-0.27400000000000002</v>
      </c>
      <c r="L899" s="18">
        <f t="shared" si="16"/>
        <v>-0.31199999999999939</v>
      </c>
      <c r="M899" s="29">
        <v>0.77811323103738061</v>
      </c>
    </row>
    <row r="900" spans="1:13" x14ac:dyDescent="0.25">
      <c r="A900" s="10">
        <v>2009</v>
      </c>
      <c r="B900" s="3">
        <v>12</v>
      </c>
      <c r="C900" s="18">
        <v>3.9239999999999995</v>
      </c>
      <c r="D900" s="18">
        <v>0.48399999999999999</v>
      </c>
      <c r="E900" s="18">
        <v>0.158</v>
      </c>
      <c r="F900" s="18">
        <v>4.4079999999999995</v>
      </c>
      <c r="G900" s="18">
        <v>4.2359999999999998</v>
      </c>
      <c r="H900" s="18">
        <v>0.49399999999999994</v>
      </c>
      <c r="I900" s="76">
        <f t="shared" si="14"/>
        <v>-0.59532975999999937</v>
      </c>
      <c r="J900" s="18">
        <v>4.7300000000000004</v>
      </c>
      <c r="K900" s="18">
        <f t="shared" si="15"/>
        <v>-0.32200000000000095</v>
      </c>
      <c r="L900" s="18">
        <f t="shared" si="16"/>
        <v>-0.31200000000000028</v>
      </c>
      <c r="M900" s="29">
        <v>0.7954436984950205</v>
      </c>
    </row>
    <row r="901" spans="1:13" x14ac:dyDescent="0.25">
      <c r="A901" s="10">
        <v>2009</v>
      </c>
      <c r="B901" s="3">
        <v>13</v>
      </c>
      <c r="C901" s="18">
        <v>3.9019999999999992</v>
      </c>
      <c r="D901" s="18">
        <v>0.42</v>
      </c>
      <c r="E901" s="18">
        <v>0.13400000000000001</v>
      </c>
      <c r="F901" s="18">
        <v>4.3219999999999992</v>
      </c>
      <c r="G901" s="18">
        <v>4.2239999999999993</v>
      </c>
      <c r="H901" s="18">
        <v>0.434</v>
      </c>
      <c r="I901" s="76">
        <f t="shared" si="14"/>
        <v>-0.54191296000000033</v>
      </c>
      <c r="J901" s="18">
        <v>4.6579999999999995</v>
      </c>
      <c r="K901" s="18">
        <f t="shared" si="15"/>
        <v>-0.3360000000000003</v>
      </c>
      <c r="L901" s="18">
        <f t="shared" si="16"/>
        <v>-0.32200000000000006</v>
      </c>
      <c r="M901" s="29">
        <v>0.81232128931635028</v>
      </c>
    </row>
    <row r="902" spans="1:13" x14ac:dyDescent="0.25">
      <c r="A902" s="10">
        <v>2009</v>
      </c>
      <c r="B902" s="3">
        <v>14</v>
      </c>
      <c r="C902" s="18">
        <v>3.99</v>
      </c>
      <c r="D902" s="18">
        <v>0.45</v>
      </c>
      <c r="E902" s="18">
        <v>0.13400000000000001</v>
      </c>
      <c r="F902" s="18">
        <v>4.4400000000000004</v>
      </c>
      <c r="G902" s="18">
        <v>4.3020000000000005</v>
      </c>
      <c r="H902" s="18">
        <v>0.44400000000000006</v>
      </c>
      <c r="I902" s="76">
        <f t="shared" si="14"/>
        <v>-0.6363182399999987</v>
      </c>
      <c r="J902" s="18">
        <v>4.7460000000000004</v>
      </c>
      <c r="K902" s="18">
        <f t="shared" si="15"/>
        <v>-0.30600000000000005</v>
      </c>
      <c r="L902" s="18">
        <f t="shared" si="16"/>
        <v>-0.31200000000000028</v>
      </c>
      <c r="M902" s="29">
        <v>0.79928384167785682</v>
      </c>
    </row>
    <row r="903" spans="1:13" x14ac:dyDescent="0.25">
      <c r="A903" s="10">
        <v>2009</v>
      </c>
      <c r="B903" s="3">
        <v>15</v>
      </c>
      <c r="C903" s="18">
        <v>3.9750000000000001</v>
      </c>
      <c r="D903" s="18">
        <v>0.44</v>
      </c>
      <c r="E903" s="18">
        <v>0.15</v>
      </c>
      <c r="F903" s="18">
        <v>4.415</v>
      </c>
      <c r="G903" s="18">
        <v>4.2850000000000001</v>
      </c>
      <c r="H903" s="18">
        <v>0.46</v>
      </c>
      <c r="I903" s="76">
        <f t="shared" si="14"/>
        <v>-0.54676075000000068</v>
      </c>
      <c r="J903" s="18">
        <v>4.7450000000000001</v>
      </c>
      <c r="K903" s="18">
        <f t="shared" si="15"/>
        <v>-0.33000000000000007</v>
      </c>
      <c r="L903" s="18">
        <f t="shared" si="16"/>
        <v>-0.31000000000000005</v>
      </c>
      <c r="M903" s="29">
        <v>0.80974938256609574</v>
      </c>
    </row>
    <row r="904" spans="1:13" x14ac:dyDescent="0.25">
      <c r="A904" s="10">
        <v>2009</v>
      </c>
      <c r="B904" s="3">
        <v>16</v>
      </c>
      <c r="C904" s="18">
        <v>3.8620000000000001</v>
      </c>
      <c r="D904" s="18">
        <v>0.42800000000000005</v>
      </c>
      <c r="E904" s="18">
        <v>0.17199999999999999</v>
      </c>
      <c r="F904" s="18">
        <v>4.29</v>
      </c>
      <c r="G904" s="18">
        <v>4.1659999999999995</v>
      </c>
      <c r="H904" s="18">
        <v>0.44800000000000006</v>
      </c>
      <c r="I904" s="76">
        <f t="shared" si="14"/>
        <v>-0.43102599999999924</v>
      </c>
      <c r="J904" s="18">
        <v>4.6139999999999999</v>
      </c>
      <c r="K904" s="18">
        <f t="shared" si="15"/>
        <v>-0.32399999999999984</v>
      </c>
      <c r="L904" s="18">
        <f t="shared" si="16"/>
        <v>-0.30399999999999938</v>
      </c>
      <c r="M904" s="29">
        <v>0.82576383154417843</v>
      </c>
    </row>
    <row r="905" spans="1:13" x14ac:dyDescent="0.25">
      <c r="A905" s="10">
        <v>2009</v>
      </c>
      <c r="B905" s="3">
        <v>17</v>
      </c>
      <c r="C905" s="18">
        <v>3.75</v>
      </c>
      <c r="D905" s="18">
        <v>0.44600000000000001</v>
      </c>
      <c r="E905" s="18">
        <v>0.16400000000000001</v>
      </c>
      <c r="F905" s="18">
        <v>4.1959999999999997</v>
      </c>
      <c r="G905" s="18">
        <v>4.0440000000000005</v>
      </c>
      <c r="H905" s="18">
        <v>0.42199999999999999</v>
      </c>
      <c r="I905" s="51">
        <f t="shared" si="14"/>
        <v>-0.50359072000000094</v>
      </c>
      <c r="J905" s="18">
        <v>4.4660000000000002</v>
      </c>
      <c r="K905" s="18">
        <f t="shared" si="15"/>
        <v>-0.27000000000000046</v>
      </c>
      <c r="L905" s="18">
        <f t="shared" si="16"/>
        <v>-0.29400000000000048</v>
      </c>
      <c r="M905" s="29">
        <v>0.81374910487598462</v>
      </c>
    </row>
    <row r="906" spans="1:13" x14ac:dyDescent="0.25">
      <c r="A906" s="10">
        <v>2009</v>
      </c>
      <c r="B906" s="3">
        <v>18</v>
      </c>
      <c r="C906" s="18">
        <v>3.9619999999999993</v>
      </c>
      <c r="D906" s="18">
        <v>0.376</v>
      </c>
      <c r="E906" s="18">
        <v>0.13</v>
      </c>
      <c r="F906" s="18">
        <v>4.3379999999999992</v>
      </c>
      <c r="G906" s="18">
        <v>4.1660000000000004</v>
      </c>
      <c r="H906" s="18">
        <v>0.4</v>
      </c>
      <c r="I906" s="76">
        <f t="shared" si="14"/>
        <v>-0.44694779999999934</v>
      </c>
      <c r="J906" s="18">
        <v>4.5660000000000007</v>
      </c>
      <c r="K906" s="18">
        <f t="shared" si="15"/>
        <v>-0.22800000000000153</v>
      </c>
      <c r="L906" s="18">
        <f t="shared" si="16"/>
        <v>-0.20400000000000107</v>
      </c>
      <c r="M906" s="29">
        <v>0.83104795146679966</v>
      </c>
    </row>
    <row r="907" spans="1:13" x14ac:dyDescent="0.25">
      <c r="A907" s="10">
        <v>2009</v>
      </c>
      <c r="B907" s="3">
        <v>19</v>
      </c>
      <c r="C907" s="18">
        <v>4.1020000000000003</v>
      </c>
      <c r="D907" s="18">
        <v>0.36</v>
      </c>
      <c r="E907" s="18">
        <v>0.17799999999999999</v>
      </c>
      <c r="F907" s="18">
        <v>4.4620000000000006</v>
      </c>
      <c r="G907" s="18">
        <v>4.2939999999999996</v>
      </c>
      <c r="H907" s="18">
        <v>0.374</v>
      </c>
      <c r="I907" s="76">
        <f t="shared" si="14"/>
        <v>-0.36173396000000047</v>
      </c>
      <c r="J907" s="18">
        <v>4.6679999999999993</v>
      </c>
      <c r="K907" s="18">
        <f t="shared" si="15"/>
        <v>-0.20599999999999863</v>
      </c>
      <c r="L907" s="18">
        <f t="shared" si="16"/>
        <v>-0.19199999999999928</v>
      </c>
      <c r="M907" s="29">
        <v>0.85372308637970185</v>
      </c>
    </row>
    <row r="908" spans="1:13" x14ac:dyDescent="0.25">
      <c r="A908" s="10">
        <v>2009</v>
      </c>
      <c r="B908" s="3">
        <v>20</v>
      </c>
      <c r="C908" s="18">
        <v>4.2380000000000004</v>
      </c>
      <c r="D908" s="18">
        <v>0.36</v>
      </c>
      <c r="E908" s="18">
        <v>-0.35399999999999998</v>
      </c>
      <c r="F908" s="18">
        <v>4.5980000000000008</v>
      </c>
      <c r="G908" s="18">
        <v>4.444</v>
      </c>
      <c r="H908" s="18">
        <v>0.37</v>
      </c>
      <c r="I908" s="76">
        <f t="shared" si="14"/>
        <v>-0.37952503999999987</v>
      </c>
      <c r="J908" s="18">
        <v>4.8140000000000001</v>
      </c>
      <c r="K908" s="18">
        <f t="shared" si="15"/>
        <v>-0.2159999999999993</v>
      </c>
      <c r="L908" s="18">
        <f t="shared" si="16"/>
        <v>-0.20599999999999952</v>
      </c>
      <c r="M908" s="29">
        <v>0.85568086526449094</v>
      </c>
    </row>
    <row r="909" spans="1:13" x14ac:dyDescent="0.25">
      <c r="A909" s="10">
        <v>2009</v>
      </c>
      <c r="B909" s="3">
        <v>21</v>
      </c>
      <c r="C909" s="18">
        <v>4.2539999999999996</v>
      </c>
      <c r="D909" s="18">
        <v>0.34599999999999997</v>
      </c>
      <c r="E909" s="18">
        <v>-0.27399999999999997</v>
      </c>
      <c r="F909" s="18">
        <v>4.5999999999999996</v>
      </c>
      <c r="G909" s="18">
        <v>4.468</v>
      </c>
      <c r="H909" s="18">
        <v>0.35400000000000004</v>
      </c>
      <c r="I909" s="76">
        <f t="shared" si="14"/>
        <v>-0.30780016000000021</v>
      </c>
      <c r="J909" s="18">
        <v>4.8220000000000001</v>
      </c>
      <c r="K909" s="18">
        <f t="shared" si="15"/>
        <v>-0.22200000000000042</v>
      </c>
      <c r="L909" s="18">
        <f t="shared" si="16"/>
        <v>-0.21400000000000041</v>
      </c>
      <c r="M909" s="29">
        <v>0.8709890952165279</v>
      </c>
    </row>
    <row r="910" spans="1:13" x14ac:dyDescent="0.25">
      <c r="A910" s="10">
        <v>2009</v>
      </c>
      <c r="B910" s="3">
        <v>22</v>
      </c>
      <c r="C910" s="18">
        <v>4.2975000000000003</v>
      </c>
      <c r="D910" s="18">
        <v>0.28999999999999998</v>
      </c>
      <c r="E910" s="18">
        <v>-0.1825</v>
      </c>
      <c r="F910" s="18">
        <v>4.5875000000000004</v>
      </c>
      <c r="G910" s="18">
        <v>4.5274999999999999</v>
      </c>
      <c r="H910" s="18">
        <v>0.28999999999999998</v>
      </c>
      <c r="I910" s="76">
        <f t="shared" si="14"/>
        <v>-0.20757224999999924</v>
      </c>
      <c r="J910" s="18">
        <v>4.8174999999999999</v>
      </c>
      <c r="K910" s="18">
        <f t="shared" si="15"/>
        <v>-0.22999999999999954</v>
      </c>
      <c r="L910" s="18">
        <f t="shared" si="16"/>
        <v>-0.22999999999999954</v>
      </c>
      <c r="M910" s="29">
        <v>0.90098207045679801</v>
      </c>
    </row>
    <row r="911" spans="1:13" x14ac:dyDescent="0.25">
      <c r="A911" s="10">
        <v>2009</v>
      </c>
      <c r="B911" s="3">
        <v>23</v>
      </c>
      <c r="C911" s="18">
        <v>4.4420000000000002</v>
      </c>
      <c r="D911" s="18">
        <v>0.182</v>
      </c>
      <c r="E911" s="18">
        <v>-0.252</v>
      </c>
      <c r="F911" s="18">
        <v>4.6240000000000006</v>
      </c>
      <c r="G911" s="18">
        <v>4.6760000000000002</v>
      </c>
      <c r="H911" s="18">
        <v>0.16</v>
      </c>
      <c r="I911" s="76">
        <f t="shared" si="14"/>
        <v>-0.29076639999999987</v>
      </c>
      <c r="J911" s="18">
        <v>4.8360000000000003</v>
      </c>
      <c r="K911" s="18">
        <f t="shared" si="15"/>
        <v>-0.21199999999999974</v>
      </c>
      <c r="L911" s="18">
        <f t="shared" si="16"/>
        <v>-0.23399999999999999</v>
      </c>
      <c r="M911" s="29">
        <v>0.91207588471360812</v>
      </c>
    </row>
    <row r="912" spans="1:13" x14ac:dyDescent="0.25">
      <c r="A912" s="10">
        <v>2009</v>
      </c>
      <c r="B912" s="3">
        <v>24</v>
      </c>
      <c r="C912" s="18">
        <v>4.3639999999999999</v>
      </c>
      <c r="D912" s="18">
        <v>0.20800000000000002</v>
      </c>
      <c r="E912" s="18">
        <v>-0.26200000000000001</v>
      </c>
      <c r="F912" s="18">
        <v>4.5720000000000001</v>
      </c>
      <c r="G912" s="18">
        <v>4.5859999999999994</v>
      </c>
      <c r="H912" s="18">
        <v>0.15</v>
      </c>
      <c r="I912" s="76">
        <f t="shared" si="14"/>
        <v>-0.35730332000000065</v>
      </c>
      <c r="J912" s="18">
        <v>4.7359999999999998</v>
      </c>
      <c r="K912" s="18">
        <f t="shared" si="15"/>
        <v>-0.1639999999999997</v>
      </c>
      <c r="L912" s="18">
        <f t="shared" si="16"/>
        <v>-0.22199999999999953</v>
      </c>
      <c r="M912" s="29">
        <v>0.90039797590534998</v>
      </c>
    </row>
    <row r="913" spans="1:13" x14ac:dyDescent="0.25">
      <c r="A913" s="10">
        <v>2009</v>
      </c>
      <c r="B913" s="3">
        <v>25</v>
      </c>
      <c r="C913" s="18">
        <v>4.0380000000000003</v>
      </c>
      <c r="D913" s="18">
        <v>0.22799999999999998</v>
      </c>
      <c r="E913" s="18">
        <v>-0.314</v>
      </c>
      <c r="F913" s="18">
        <v>4.266</v>
      </c>
      <c r="G913" s="18">
        <v>4.2519999999999989</v>
      </c>
      <c r="H913" s="18">
        <v>0.15</v>
      </c>
      <c r="I913" s="76">
        <f t="shared" si="14"/>
        <v>-0.41117895999999909</v>
      </c>
      <c r="J913" s="18">
        <v>4.4019999999999992</v>
      </c>
      <c r="K913" s="18">
        <f t="shared" si="15"/>
        <v>-0.13599999999999923</v>
      </c>
      <c r="L913" s="18">
        <f t="shared" si="16"/>
        <v>-0.21399999999999864</v>
      </c>
      <c r="M913" s="29">
        <v>0.88340783406067247</v>
      </c>
    </row>
    <row r="914" spans="1:13" x14ac:dyDescent="0.25">
      <c r="A914" s="10">
        <v>2009</v>
      </c>
      <c r="B914" s="3">
        <v>26</v>
      </c>
      <c r="C914" s="18">
        <v>3.9019999999999997</v>
      </c>
      <c r="D914" s="18">
        <v>0.188</v>
      </c>
      <c r="E914" s="18">
        <v>-0.40800000000000003</v>
      </c>
      <c r="F914" s="18">
        <v>4.09</v>
      </c>
      <c r="G914" s="18">
        <v>4.0559999999999992</v>
      </c>
      <c r="H914" s="18">
        <v>0.15</v>
      </c>
      <c r="I914" s="51">
        <f t="shared" si="14"/>
        <v>-0.47292047999999909</v>
      </c>
      <c r="J914" s="18">
        <v>4.2059999999999995</v>
      </c>
      <c r="K914" s="18">
        <f t="shared" si="15"/>
        <v>-0.11599999999999966</v>
      </c>
      <c r="L914" s="18">
        <f t="shared" si="16"/>
        <v>-0.15399999999999947</v>
      </c>
      <c r="M914" s="29">
        <v>0.86686662390124669</v>
      </c>
    </row>
    <row r="915" spans="1:13" x14ac:dyDescent="0.25">
      <c r="A915" s="10">
        <v>2009</v>
      </c>
      <c r="B915" s="3">
        <v>27</v>
      </c>
      <c r="C915" s="18">
        <v>3.5779999999999998</v>
      </c>
      <c r="D915" s="18">
        <v>0.20600000000000002</v>
      </c>
      <c r="E915" s="18">
        <v>-0.35400000000000004</v>
      </c>
      <c r="F915" s="18">
        <v>3.7839999999999998</v>
      </c>
      <c r="G915" s="18">
        <v>3.694</v>
      </c>
      <c r="H915" s="18">
        <v>0.156</v>
      </c>
      <c r="I915" s="51">
        <f t="shared" si="14"/>
        <v>-0.43932504000000039</v>
      </c>
      <c r="J915" s="18">
        <v>3.85</v>
      </c>
      <c r="K915" s="18">
        <f t="shared" si="15"/>
        <v>-6.6000000000000281E-2</v>
      </c>
      <c r="L915" s="18">
        <f t="shared" si="16"/>
        <v>-0.1160000000000001</v>
      </c>
      <c r="M915" s="29">
        <v>0.86120775775948177</v>
      </c>
    </row>
    <row r="916" spans="1:13" x14ac:dyDescent="0.25">
      <c r="A916" s="10">
        <v>2009</v>
      </c>
      <c r="B916" s="3">
        <v>28</v>
      </c>
      <c r="C916" s="18">
        <v>3.2840000000000003</v>
      </c>
      <c r="D916" s="18">
        <v>0.34199999999999997</v>
      </c>
      <c r="E916" s="18">
        <v>-0.19600000000000001</v>
      </c>
      <c r="F916" s="18">
        <v>3.6260000000000003</v>
      </c>
      <c r="G916" s="18">
        <v>3.3819999999999992</v>
      </c>
      <c r="H916" s="18">
        <v>0.22</v>
      </c>
      <c r="I916" s="51">
        <f t="shared" si="14"/>
        <v>-0.33261879999999922</v>
      </c>
      <c r="J916" s="18">
        <v>3.6019999999999994</v>
      </c>
      <c r="K916" s="18">
        <f t="shared" si="15"/>
        <v>2.4000000000000909E-2</v>
      </c>
      <c r="L916" s="18">
        <f t="shared" si="16"/>
        <v>-9.7999999999998977E-2</v>
      </c>
      <c r="M916" s="29">
        <v>0.85954959601169001</v>
      </c>
    </row>
    <row r="917" spans="1:13" x14ac:dyDescent="0.25">
      <c r="A917" s="10">
        <v>2009</v>
      </c>
      <c r="B917" s="3">
        <v>29</v>
      </c>
      <c r="C917" s="18">
        <v>3.2779999999999996</v>
      </c>
      <c r="D917" s="18">
        <v>0.47</v>
      </c>
      <c r="E917" s="18">
        <v>5.6000000000000008E-2</v>
      </c>
      <c r="F917" s="18">
        <v>3.7479999999999998</v>
      </c>
      <c r="G917" s="18">
        <v>3.3560000000000008</v>
      </c>
      <c r="H917" s="18">
        <v>0.28400000000000003</v>
      </c>
      <c r="I917" s="51">
        <f t="shared" si="14"/>
        <v>-0.14831992000000049</v>
      </c>
      <c r="J917" s="18">
        <v>3.64</v>
      </c>
      <c r="K917" s="18">
        <f t="shared" si="15"/>
        <v>0.10799999999999965</v>
      </c>
      <c r="L917" s="18">
        <f t="shared" si="16"/>
        <v>-7.800000000000118E-2</v>
      </c>
      <c r="M917" s="29">
        <v>0.88588083131057216</v>
      </c>
    </row>
    <row r="918" spans="1:13" x14ac:dyDescent="0.25">
      <c r="A918" s="10">
        <v>2009</v>
      </c>
      <c r="B918" s="3">
        <v>30</v>
      </c>
      <c r="C918" s="18">
        <v>3.1719999999999997</v>
      </c>
      <c r="D918" s="18">
        <v>0.56400000000000006</v>
      </c>
      <c r="E918" s="18">
        <v>0.26</v>
      </c>
      <c r="F918" s="18">
        <v>3.7359999999999998</v>
      </c>
      <c r="G918" s="18">
        <v>3.28</v>
      </c>
      <c r="H918" s="18">
        <v>0.33799999999999997</v>
      </c>
      <c r="I918" s="51">
        <f t="shared" si="14"/>
        <v>2.0823999999999732E-2</v>
      </c>
      <c r="J918" s="18">
        <v>3.6179999999999999</v>
      </c>
      <c r="K918" s="18">
        <f t="shared" si="15"/>
        <v>0.11799999999999988</v>
      </c>
      <c r="L918" s="18">
        <f t="shared" si="16"/>
        <v>-0.1080000000000001</v>
      </c>
      <c r="M918" s="29">
        <v>0.91182638825567608</v>
      </c>
    </row>
    <row r="919" spans="1:13" x14ac:dyDescent="0.25">
      <c r="A919" s="10">
        <v>2009</v>
      </c>
      <c r="B919" s="3">
        <v>31</v>
      </c>
      <c r="C919" s="18">
        <v>3.2720000000000002</v>
      </c>
      <c r="D919" s="18">
        <v>0.6359999999999999</v>
      </c>
      <c r="E919" s="18">
        <v>0.36199999999999993</v>
      </c>
      <c r="F919" s="18">
        <v>3.9079999999999999</v>
      </c>
      <c r="G919" s="18">
        <v>3.3660000000000001</v>
      </c>
      <c r="H919" s="18">
        <v>0.39399999999999996</v>
      </c>
      <c r="I919" s="51">
        <f t="shared" si="14"/>
        <v>0.11065011999999985</v>
      </c>
      <c r="J919" s="18">
        <v>3.76</v>
      </c>
      <c r="K919" s="18">
        <f t="shared" si="15"/>
        <v>0.14800000000000013</v>
      </c>
      <c r="L919" s="18">
        <f t="shared" si="16"/>
        <v>-9.3999999999999861E-2</v>
      </c>
      <c r="M919" s="29">
        <v>0.92235606633584832</v>
      </c>
    </row>
    <row r="920" spans="1:13" x14ac:dyDescent="0.25">
      <c r="A920" s="10">
        <v>2009</v>
      </c>
      <c r="B920" s="3">
        <v>32</v>
      </c>
      <c r="C920" s="18">
        <v>3.43</v>
      </c>
      <c r="D920" s="18">
        <v>0.60200000000000009</v>
      </c>
      <c r="E920" s="18">
        <v>0.34600000000000003</v>
      </c>
      <c r="F920" s="18">
        <v>4.032</v>
      </c>
      <c r="G920" s="18">
        <v>3.5139999999999998</v>
      </c>
      <c r="H920" s="18">
        <v>0.38400000000000001</v>
      </c>
      <c r="I920" s="51">
        <f t="shared" si="14"/>
        <v>0.1174982400000002</v>
      </c>
      <c r="J920" s="18">
        <v>3.8979999999999997</v>
      </c>
      <c r="K920" s="18">
        <f t="shared" si="15"/>
        <v>0.13400000000000034</v>
      </c>
      <c r="L920" s="18">
        <f t="shared" si="16"/>
        <v>-8.3999999999999631E-2</v>
      </c>
      <c r="M920" s="29">
        <v>0.92950624628197509</v>
      </c>
    </row>
    <row r="921" spans="1:13" x14ac:dyDescent="0.25">
      <c r="A921" s="10">
        <v>2009</v>
      </c>
      <c r="B921" s="3">
        <v>33</v>
      </c>
      <c r="C921" s="18">
        <v>3.25</v>
      </c>
      <c r="D921" s="18">
        <v>0.60600000000000009</v>
      </c>
      <c r="E921" s="18">
        <v>0.30200000000000005</v>
      </c>
      <c r="F921" s="18">
        <v>3.8560000000000003</v>
      </c>
      <c r="G921" s="18">
        <v>3.3140000000000005</v>
      </c>
      <c r="H921" s="18">
        <v>0.35200000000000004</v>
      </c>
      <c r="I921" s="51">
        <f t="shared" si="14"/>
        <v>5.148647999999989E-2</v>
      </c>
      <c r="J921" s="18">
        <v>3.6660000000000004</v>
      </c>
      <c r="K921" s="18">
        <f t="shared" si="15"/>
        <v>0.18999999999999995</v>
      </c>
      <c r="L921" s="18">
        <f t="shared" si="16"/>
        <v>-6.4000000000000501E-2</v>
      </c>
      <c r="M921" s="29">
        <v>0.91685920710015767</v>
      </c>
    </row>
    <row r="922" spans="1:13" x14ac:dyDescent="0.25">
      <c r="A922" s="10">
        <v>2009</v>
      </c>
      <c r="B922" s="3">
        <v>34</v>
      </c>
      <c r="C922" s="18">
        <v>3.1819999999999995</v>
      </c>
      <c r="D922" s="18">
        <v>0.57999999999999996</v>
      </c>
      <c r="E922" s="18">
        <v>0.28000000000000003</v>
      </c>
      <c r="F922" s="18">
        <v>3.7619999999999996</v>
      </c>
      <c r="G922" s="18">
        <v>3.246</v>
      </c>
      <c r="H922" s="18">
        <v>0.34</v>
      </c>
      <c r="I922" s="51">
        <f t="shared" si="14"/>
        <v>2.9357799999999656E-2</v>
      </c>
      <c r="J922" s="18">
        <v>3.5859999999999999</v>
      </c>
      <c r="K922" s="18">
        <f t="shared" si="15"/>
        <v>0.17599999999999971</v>
      </c>
      <c r="L922" s="18">
        <f t="shared" si="16"/>
        <v>-6.4000000000000501E-2</v>
      </c>
      <c r="M922" s="29">
        <v>0.91265857442730669</v>
      </c>
    </row>
    <row r="923" spans="1:13" x14ac:dyDescent="0.25">
      <c r="A923" s="10">
        <v>2009</v>
      </c>
      <c r="B923" s="3">
        <v>35</v>
      </c>
      <c r="C923" s="18">
        <v>3.2339999999999995</v>
      </c>
      <c r="D923" s="18">
        <v>0.59599999999999997</v>
      </c>
      <c r="E923" s="18">
        <v>0.314</v>
      </c>
      <c r="F923" s="18">
        <v>3.83</v>
      </c>
      <c r="G923" s="18">
        <v>3.2940000000000005</v>
      </c>
      <c r="H923" s="18">
        <v>0.34800000000000003</v>
      </c>
      <c r="I923" s="51">
        <f t="shared" si="14"/>
        <v>6.2673720000000266E-2</v>
      </c>
      <c r="J923" s="18">
        <v>3.6420000000000003</v>
      </c>
      <c r="K923" s="18">
        <f t="shared" si="15"/>
        <v>0.18799999999999972</v>
      </c>
      <c r="L923" s="18">
        <f t="shared" si="16"/>
        <v>-6.0000000000000941E-2</v>
      </c>
      <c r="M923" s="29">
        <v>0.92028492021129749</v>
      </c>
    </row>
    <row r="924" spans="1:13" x14ac:dyDescent="0.25">
      <c r="A924" s="10">
        <v>2009</v>
      </c>
      <c r="B924" s="3">
        <v>36</v>
      </c>
      <c r="C924" s="18">
        <v>3.18</v>
      </c>
      <c r="D924" s="18">
        <v>0.57599999999999996</v>
      </c>
      <c r="E924" s="18">
        <v>0.26200000000000001</v>
      </c>
      <c r="F924" s="18">
        <v>3.7560000000000002</v>
      </c>
      <c r="G924" s="18">
        <v>3.18</v>
      </c>
      <c r="H924" s="18">
        <v>0.35</v>
      </c>
      <c r="I924" s="51">
        <f t="shared" si="14"/>
        <v>3.2890399999999431E-2</v>
      </c>
      <c r="J924" s="18">
        <v>3.53</v>
      </c>
      <c r="K924" s="18">
        <f t="shared" si="15"/>
        <v>0.22600000000000042</v>
      </c>
      <c r="L924" s="18">
        <f t="shared" si="16"/>
        <v>0</v>
      </c>
      <c r="M924" s="29">
        <v>0.90932237296766449</v>
      </c>
    </row>
    <row r="925" spans="1:13" x14ac:dyDescent="0.25">
      <c r="A925" s="10">
        <v>2009</v>
      </c>
      <c r="B925" s="3">
        <v>37</v>
      </c>
      <c r="C925" s="18">
        <v>3.13</v>
      </c>
      <c r="D925" s="18">
        <v>0.55500000000000005</v>
      </c>
      <c r="E925" s="18">
        <v>0.30499999999999999</v>
      </c>
      <c r="F925" s="18">
        <v>3.6850000000000001</v>
      </c>
      <c r="G925" s="18">
        <v>3.13</v>
      </c>
      <c r="H925" s="18">
        <v>0.3125</v>
      </c>
      <c r="I925" s="51">
        <f t="shared" si="14"/>
        <v>6.97684999999999E-2</v>
      </c>
      <c r="J925" s="18">
        <v>3.4424999999999999</v>
      </c>
      <c r="K925" s="18">
        <f t="shared" si="15"/>
        <v>0.24250000000000016</v>
      </c>
      <c r="L925" s="18">
        <f t="shared" si="16"/>
        <v>0</v>
      </c>
      <c r="M925" s="29">
        <v>0.92803118184771005</v>
      </c>
    </row>
    <row r="926" spans="1:13" x14ac:dyDescent="0.25">
      <c r="A926" s="10">
        <v>2009</v>
      </c>
      <c r="B926" s="3">
        <v>38</v>
      </c>
      <c r="C926" s="18">
        <v>3.2959999999999994</v>
      </c>
      <c r="D926" s="18">
        <v>0.502</v>
      </c>
      <c r="E926" s="18">
        <v>0.26</v>
      </c>
      <c r="F926" s="18">
        <v>3.7979999999999996</v>
      </c>
      <c r="G926" s="18">
        <v>3.2960000000000003</v>
      </c>
      <c r="H926" s="18">
        <v>0.29199999999999998</v>
      </c>
      <c r="I926" s="51">
        <f t="shared" si="14"/>
        <v>5.3369599999999906E-2</v>
      </c>
      <c r="J926" s="18">
        <v>3.5880000000000001</v>
      </c>
      <c r="K926" s="18">
        <f t="shared" si="15"/>
        <v>0.20999999999999952</v>
      </c>
      <c r="L926" s="18">
        <f t="shared" si="16"/>
        <v>0</v>
      </c>
      <c r="M926" s="29">
        <v>0.93248787765759045</v>
      </c>
    </row>
    <row r="927" spans="1:13" x14ac:dyDescent="0.25">
      <c r="A927" s="10">
        <v>2009</v>
      </c>
      <c r="B927" s="3">
        <v>39</v>
      </c>
      <c r="C927" s="18">
        <v>3.2859999999999996</v>
      </c>
      <c r="D927" s="18">
        <v>0.45400000000000001</v>
      </c>
      <c r="E927" s="18">
        <v>0.186</v>
      </c>
      <c r="F927" s="18">
        <v>3.74</v>
      </c>
      <c r="G927" s="18">
        <v>3.286</v>
      </c>
      <c r="H927" s="18">
        <v>0.254</v>
      </c>
      <c r="I927" s="51">
        <f t="shared" si="14"/>
        <v>-6.316919999999282E-3</v>
      </c>
      <c r="J927" s="18">
        <v>3.54</v>
      </c>
      <c r="K927" s="18">
        <f t="shared" si="15"/>
        <v>0.20000000000000018</v>
      </c>
      <c r="L927" s="18">
        <f t="shared" si="16"/>
        <v>0</v>
      </c>
      <c r="M927" s="29">
        <v>0.92659513352235889</v>
      </c>
    </row>
    <row r="928" spans="1:13" x14ac:dyDescent="0.25">
      <c r="A928" s="10">
        <v>2009</v>
      </c>
      <c r="B928" s="3">
        <v>40</v>
      </c>
      <c r="C928" s="18">
        <v>3.3959999999999995</v>
      </c>
      <c r="D928" s="18">
        <v>0.46600000000000003</v>
      </c>
      <c r="E928" s="18">
        <v>0.186</v>
      </c>
      <c r="F928" s="18">
        <v>3.8619999999999997</v>
      </c>
      <c r="G928" s="18">
        <v>3.3980000000000006</v>
      </c>
      <c r="H928" s="18">
        <v>0.25</v>
      </c>
      <c r="I928" s="51">
        <f t="shared" si="14"/>
        <v>-2.6801080000000255E-2</v>
      </c>
      <c r="J928" s="18">
        <v>3.6480000000000006</v>
      </c>
      <c r="K928" s="18">
        <f t="shared" si="15"/>
        <v>0.21399999999999908</v>
      </c>
      <c r="L928" s="18">
        <f t="shared" si="16"/>
        <v>-2.000000000001112E-3</v>
      </c>
      <c r="M928" s="29">
        <v>0.92467590109666553</v>
      </c>
    </row>
    <row r="929" spans="1:13" x14ac:dyDescent="0.25">
      <c r="A929" s="10">
        <v>2009</v>
      </c>
      <c r="B929" s="3">
        <v>41</v>
      </c>
      <c r="C929" s="18">
        <v>3.5720000000000001</v>
      </c>
      <c r="D929" s="18">
        <v>0.45</v>
      </c>
      <c r="E929" s="18">
        <v>0.24399999999999999</v>
      </c>
      <c r="F929" s="18">
        <v>4.0220000000000002</v>
      </c>
      <c r="G929" s="18">
        <v>3.57</v>
      </c>
      <c r="H929" s="18">
        <v>0.22599999999999998</v>
      </c>
      <c r="I929" s="51">
        <f t="shared" si="14"/>
        <v>1.3370800000001015E-2</v>
      </c>
      <c r="J929" s="18">
        <v>3.7960000000000003</v>
      </c>
      <c r="K929" s="18">
        <f t="shared" si="15"/>
        <v>0.22599999999999998</v>
      </c>
      <c r="L929" s="18">
        <f t="shared" si="16"/>
        <v>2.0000000000002238E-3</v>
      </c>
      <c r="M929" s="29">
        <v>0.94378798746649573</v>
      </c>
    </row>
    <row r="930" spans="1:13" x14ac:dyDescent="0.25">
      <c r="A930" s="10">
        <v>2009</v>
      </c>
      <c r="B930" s="3">
        <v>42</v>
      </c>
      <c r="C930" s="18">
        <v>3.7819999999999996</v>
      </c>
      <c r="D930" s="18">
        <v>0.43</v>
      </c>
      <c r="E930" s="18">
        <v>0.30199999999999999</v>
      </c>
      <c r="F930" s="18">
        <v>4.2119999999999997</v>
      </c>
      <c r="G930" s="18">
        <v>3.78</v>
      </c>
      <c r="H930" s="18">
        <v>0.124</v>
      </c>
      <c r="I930" s="76">
        <f t="shared" si="14"/>
        <v>-6.4856000000004244E-3</v>
      </c>
      <c r="J930" s="18">
        <v>3.9039999999999999</v>
      </c>
      <c r="K930" s="18">
        <f t="shared" si="15"/>
        <v>0.30799999999999983</v>
      </c>
      <c r="L930" s="18">
        <f t="shared" si="16"/>
        <v>1.9999999999997797E-3</v>
      </c>
      <c r="M930" s="29">
        <v>0.96663186791942146</v>
      </c>
    </row>
    <row r="931" spans="1:13" x14ac:dyDescent="0.25">
      <c r="A931" s="10">
        <v>2009</v>
      </c>
      <c r="B931" s="3">
        <v>43</v>
      </c>
      <c r="C931" s="18">
        <v>3.9420000000000002</v>
      </c>
      <c r="D931" s="18">
        <v>0.13</v>
      </c>
      <c r="E931" s="18">
        <v>-4.3999999999999997E-2</v>
      </c>
      <c r="F931" s="18">
        <v>4.0720000000000001</v>
      </c>
      <c r="G931" s="18">
        <v>4.2119999999999997</v>
      </c>
      <c r="H931" s="18">
        <v>5.7999999999999996E-2</v>
      </c>
      <c r="I931" s="51">
        <f t="shared" si="14"/>
        <v>-0.12842311999999989</v>
      </c>
      <c r="J931" s="18">
        <v>4.2699999999999996</v>
      </c>
      <c r="K931" s="18">
        <f t="shared" si="15"/>
        <v>-0.19799999999999951</v>
      </c>
      <c r="L931" s="18">
        <f t="shared" si="16"/>
        <v>-0.26999999999999957</v>
      </c>
      <c r="M931" s="29">
        <v>0.95761591940704427</v>
      </c>
    </row>
    <row r="932" spans="1:13" x14ac:dyDescent="0.25">
      <c r="A932" s="10">
        <v>2009</v>
      </c>
      <c r="B932" s="3">
        <v>44</v>
      </c>
      <c r="C932" s="18">
        <v>3.7279999999999998</v>
      </c>
      <c r="D932" s="18">
        <v>0.13600000000000001</v>
      </c>
      <c r="E932" s="18">
        <v>-0.128</v>
      </c>
      <c r="F932" s="18">
        <v>3.8639999999999999</v>
      </c>
      <c r="G932" s="18">
        <v>4.1500000000000004</v>
      </c>
      <c r="H932" s="18">
        <v>0.06</v>
      </c>
      <c r="I932" s="51">
        <f t="shared" si="14"/>
        <v>-0.23041700000000009</v>
      </c>
      <c r="J932" s="18">
        <v>4.21</v>
      </c>
      <c r="K932" s="18">
        <f t="shared" si="15"/>
        <v>-0.34600000000000009</v>
      </c>
      <c r="L932" s="18">
        <f t="shared" si="16"/>
        <v>-0.4220000000000006</v>
      </c>
      <c r="M932" s="29">
        <v>0.93459690835342724</v>
      </c>
    </row>
    <row r="933" spans="1:13" x14ac:dyDescent="0.25">
      <c r="A933" s="10">
        <v>2009</v>
      </c>
      <c r="B933" s="3">
        <v>45</v>
      </c>
      <c r="C933" s="18">
        <v>3.7980000000000005</v>
      </c>
      <c r="D933" s="18">
        <v>0.122</v>
      </c>
      <c r="E933" s="18">
        <v>-0.14600000000000002</v>
      </c>
      <c r="F933" s="18">
        <v>3.92</v>
      </c>
      <c r="G933" s="18">
        <v>4.2759999999999998</v>
      </c>
      <c r="H933" s="18">
        <v>7.8000000000000014E-2</v>
      </c>
      <c r="I933" s="51">
        <f t="shared" si="14"/>
        <v>-0.21832680000000071</v>
      </c>
      <c r="J933" s="18">
        <v>4.3540000000000001</v>
      </c>
      <c r="K933" s="18">
        <f t="shared" si="15"/>
        <v>-0.43400000000000016</v>
      </c>
      <c r="L933" s="18">
        <f t="shared" si="16"/>
        <v>-0.47799999999999931</v>
      </c>
      <c r="M933" s="29">
        <v>0.93519124660993158</v>
      </c>
    </row>
    <row r="934" spans="1:13" x14ac:dyDescent="0.25">
      <c r="A934" s="10">
        <v>2009</v>
      </c>
      <c r="B934" s="3">
        <v>46</v>
      </c>
      <c r="C934" s="18">
        <v>3.91</v>
      </c>
      <c r="D934" s="18">
        <v>4.8000000000000001E-2</v>
      </c>
      <c r="E934" s="18">
        <v>-0.156</v>
      </c>
      <c r="F934" s="18">
        <v>3.9579999999999997</v>
      </c>
      <c r="G934" s="18">
        <v>4.3959999999999999</v>
      </c>
      <c r="H934" s="18">
        <v>5.5999999999999994E-2</v>
      </c>
      <c r="I934" s="51">
        <f t="shared" si="14"/>
        <v>-0.1751416800000003</v>
      </c>
      <c r="J934" s="18">
        <v>4.452</v>
      </c>
      <c r="K934" s="18">
        <f t="shared" si="15"/>
        <v>-0.49400000000000022</v>
      </c>
      <c r="L934" s="18">
        <f t="shared" si="16"/>
        <v>-0.48599999999999977</v>
      </c>
      <c r="M934" s="29">
        <v>0.95004655228106172</v>
      </c>
    </row>
    <row r="935" spans="1:13" x14ac:dyDescent="0.25">
      <c r="A935" s="10">
        <v>2009</v>
      </c>
      <c r="B935" s="3">
        <v>47</v>
      </c>
      <c r="C935" s="18">
        <v>3.98</v>
      </c>
      <c r="D935" s="18">
        <v>-0.03</v>
      </c>
      <c r="E935" s="18">
        <v>-0.25800000000000001</v>
      </c>
      <c r="F935" s="18">
        <v>3.95</v>
      </c>
      <c r="G935" s="18">
        <v>4.42</v>
      </c>
      <c r="H935" s="18">
        <v>2.1999999999999999E-2</v>
      </c>
      <c r="I935" s="51">
        <f t="shared" si="14"/>
        <v>-0.23312240000000006</v>
      </c>
      <c r="J935" s="18">
        <v>4.4420000000000002</v>
      </c>
      <c r="K935" s="18">
        <f t="shared" si="15"/>
        <v>-0.49199999999999999</v>
      </c>
      <c r="L935" s="18">
        <f t="shared" si="16"/>
        <v>-0.43999999999999995</v>
      </c>
      <c r="M935" s="29">
        <v>0.94542979238361757</v>
      </c>
    </row>
    <row r="936" spans="1:13" x14ac:dyDescent="0.25">
      <c r="A936" s="10">
        <v>2009</v>
      </c>
      <c r="B936" s="3">
        <v>48</v>
      </c>
      <c r="C936" s="18">
        <v>3.9640000000000004</v>
      </c>
      <c r="D936" s="18">
        <v>-0.11600000000000002</v>
      </c>
      <c r="E936" s="18">
        <v>-0.33</v>
      </c>
      <c r="F936" s="18">
        <v>3.8480000000000003</v>
      </c>
      <c r="G936" s="18">
        <v>4.3819999999999997</v>
      </c>
      <c r="H936" s="18">
        <v>0</v>
      </c>
      <c r="I936" s="51">
        <f t="shared" si="14"/>
        <v>-0.25231556000000133</v>
      </c>
      <c r="J936" s="18">
        <v>4.3819999999999997</v>
      </c>
      <c r="K936" s="18">
        <f t="shared" si="15"/>
        <v>-0.53399999999999936</v>
      </c>
      <c r="L936" s="18">
        <f t="shared" si="16"/>
        <v>-0.41799999999999926</v>
      </c>
      <c r="M936" s="29">
        <v>0.94555494619792335</v>
      </c>
    </row>
    <row r="937" spans="1:13" x14ac:dyDescent="0.25">
      <c r="A937" s="10">
        <v>2009</v>
      </c>
      <c r="B937" s="3">
        <v>49</v>
      </c>
      <c r="C937" s="18">
        <v>4.0220000000000002</v>
      </c>
      <c r="D937" s="18">
        <v>-0.19</v>
      </c>
      <c r="E937" s="18">
        <v>-0.438</v>
      </c>
      <c r="F937" s="18">
        <v>3.8319999999999999</v>
      </c>
      <c r="G937" s="18">
        <v>4.3820000000000006</v>
      </c>
      <c r="H937" s="18">
        <v>-6.0000000000000001E-3</v>
      </c>
      <c r="I937" s="51">
        <f t="shared" si="14"/>
        <v>-0.22799212000000058</v>
      </c>
      <c r="J937" s="18">
        <v>4.3760000000000003</v>
      </c>
      <c r="K937" s="18">
        <f t="shared" si="15"/>
        <v>-0.54400000000000048</v>
      </c>
      <c r="L937" s="18">
        <f t="shared" si="16"/>
        <v>-0.36000000000000032</v>
      </c>
      <c r="M937" s="29">
        <v>0.9517826889764528</v>
      </c>
    </row>
    <row r="938" spans="1:13" x14ac:dyDescent="0.25">
      <c r="A938" s="10">
        <v>2009</v>
      </c>
      <c r="B938" s="3">
        <v>50</v>
      </c>
      <c r="C938" s="18">
        <v>3.8979999999999997</v>
      </c>
      <c r="D938" s="18">
        <v>-0.29200000000000004</v>
      </c>
      <c r="E938" s="18">
        <v>-0.5119999999999999</v>
      </c>
      <c r="F938" s="18">
        <v>3.6059999999999994</v>
      </c>
      <c r="G938" s="18">
        <v>4.2540000000000004</v>
      </c>
      <c r="H938" s="18">
        <v>-3.8000000000000006E-2</v>
      </c>
      <c r="I938" s="51">
        <f t="shared" si="14"/>
        <v>-0.27120428000000096</v>
      </c>
      <c r="J938" s="18">
        <v>4.2160000000000002</v>
      </c>
      <c r="K938" s="18">
        <f t="shared" si="15"/>
        <v>-0.61000000000000076</v>
      </c>
      <c r="L938" s="18">
        <f t="shared" si="16"/>
        <v>-0.35600000000000076</v>
      </c>
      <c r="M938" s="29">
        <v>0.94802904761001872</v>
      </c>
    </row>
    <row r="939" spans="1:13" x14ac:dyDescent="0.25">
      <c r="A939" s="10">
        <v>2009</v>
      </c>
      <c r="B939" s="3">
        <v>51</v>
      </c>
      <c r="C939" s="18">
        <v>4.0459999999999994</v>
      </c>
      <c r="D939" s="18">
        <v>-0.27600000000000002</v>
      </c>
      <c r="E939" s="18">
        <v>-0.53</v>
      </c>
      <c r="F939" s="18">
        <v>3.77</v>
      </c>
      <c r="G939" s="18">
        <v>4.3600000000000003</v>
      </c>
      <c r="H939" s="18">
        <v>-7.0000000000000007E-2</v>
      </c>
      <c r="I939" s="51">
        <f t="shared" si="14"/>
        <v>-0.34764480000000031</v>
      </c>
      <c r="J939" s="18">
        <v>4.29</v>
      </c>
      <c r="K939" s="18">
        <f t="shared" si="15"/>
        <v>-0.52</v>
      </c>
      <c r="L939" s="18">
        <f t="shared" si="16"/>
        <v>-0.31400000000000095</v>
      </c>
      <c r="M939" s="29">
        <v>0.94013237063778587</v>
      </c>
    </row>
    <row r="940" spans="1:13" x14ac:dyDescent="0.25">
      <c r="A940" s="10">
        <v>2009</v>
      </c>
      <c r="B940" s="3">
        <v>52</v>
      </c>
      <c r="C940" s="18">
        <v>4.0324999999999998</v>
      </c>
      <c r="D940" s="18">
        <v>-0.25</v>
      </c>
      <c r="E940" s="18">
        <v>-0.47</v>
      </c>
      <c r="F940" s="18">
        <v>3.7825000000000002</v>
      </c>
      <c r="G940" s="18">
        <v>4.3499999999999996</v>
      </c>
      <c r="H940" s="18">
        <v>-8.7499999999999994E-2</v>
      </c>
      <c r="I940" s="51">
        <f t="shared" si="14"/>
        <v>-0.31739750000000022</v>
      </c>
      <c r="J940" s="18">
        <v>4.2625000000000002</v>
      </c>
      <c r="K940" s="18">
        <f t="shared" si="15"/>
        <v>-0.48</v>
      </c>
      <c r="L940" s="18">
        <f t="shared" si="16"/>
        <v>-0.31749999999999989</v>
      </c>
      <c r="M940" s="29">
        <v>0.94980291589495169</v>
      </c>
    </row>
    <row r="941" spans="1:13" x14ac:dyDescent="0.25">
      <c r="A941" s="10">
        <v>2010</v>
      </c>
      <c r="B941" s="3">
        <v>1</v>
      </c>
      <c r="C941" s="18">
        <v>4.202</v>
      </c>
      <c r="D941" s="18">
        <v>-0.252</v>
      </c>
      <c r="E941" s="18">
        <v>-0.40400000000000003</v>
      </c>
      <c r="F941" s="18">
        <v>3.95</v>
      </c>
      <c r="G941" s="18">
        <v>4.4660000000000002</v>
      </c>
      <c r="H941" s="18">
        <v>-8.5999999999999993E-2</v>
      </c>
      <c r="I941" s="51">
        <f t="shared" si="14"/>
        <v>-0.24490027999999953</v>
      </c>
      <c r="J941" s="18">
        <v>4.38</v>
      </c>
      <c r="K941" s="18">
        <f t="shared" si="15"/>
        <v>-0.42999999999999972</v>
      </c>
      <c r="L941" s="18">
        <f t="shared" si="16"/>
        <v>-0.26400000000000023</v>
      </c>
      <c r="M941" s="29">
        <v>0.9656424419166072</v>
      </c>
    </row>
    <row r="942" spans="1:13" ht="13" thickBot="1" x14ac:dyDescent="0.3">
      <c r="A942" s="11">
        <v>2010</v>
      </c>
      <c r="B942" s="4">
        <v>2</v>
      </c>
      <c r="C942" s="19">
        <v>3.9039999999999999</v>
      </c>
      <c r="D942" s="19">
        <v>-0.27800000000000002</v>
      </c>
      <c r="E942" s="19">
        <v>-0.4</v>
      </c>
      <c r="F942" s="19">
        <v>3.6259999999999999</v>
      </c>
      <c r="G942" s="19">
        <v>4.2080000000000002</v>
      </c>
      <c r="H942" s="19">
        <v>-0.09</v>
      </c>
      <c r="I942" s="51">
        <f t="shared" si="14"/>
        <v>-0.22145791999999975</v>
      </c>
      <c r="J942" s="19">
        <v>4.1180000000000003</v>
      </c>
      <c r="K942" s="19">
        <f t="shared" si="15"/>
        <v>-0.49200000000000044</v>
      </c>
      <c r="L942" s="19">
        <f t="shared" si="16"/>
        <v>-0.30400000000000027</v>
      </c>
      <c r="M942" s="30">
        <v>0.96970637291028283</v>
      </c>
    </row>
    <row r="943" spans="1:13" x14ac:dyDescent="0.25">
      <c r="A943" s="9">
        <v>2010</v>
      </c>
      <c r="B943" s="7">
        <v>3</v>
      </c>
      <c r="C943" s="17">
        <v>3.6939999999999995</v>
      </c>
      <c r="D943" s="17">
        <v>-0.21399999999999997</v>
      </c>
      <c r="E943" s="17">
        <v>-0.372</v>
      </c>
      <c r="F943" s="17">
        <v>3.48</v>
      </c>
      <c r="G943" s="17">
        <v>4.03</v>
      </c>
      <c r="H943" s="17">
        <v>-0.09</v>
      </c>
      <c r="I943" s="51">
        <f t="shared" si="14"/>
        <v>-0.25990479999999971</v>
      </c>
      <c r="J943" s="17">
        <v>3.94</v>
      </c>
      <c r="K943" s="17">
        <f t="shared" si="15"/>
        <v>-0.45999999999999996</v>
      </c>
      <c r="L943" s="17">
        <f t="shared" si="16"/>
        <v>-0.33600000000000074</v>
      </c>
      <c r="M943" s="28">
        <v>0.95954555922315199</v>
      </c>
    </row>
    <row r="944" spans="1:13" x14ac:dyDescent="0.25">
      <c r="A944" s="10">
        <v>2010</v>
      </c>
      <c r="B944" s="3">
        <v>4</v>
      </c>
      <c r="C944" s="18">
        <v>3.6160000000000001</v>
      </c>
      <c r="D944" s="18">
        <v>-0.17</v>
      </c>
      <c r="E944" s="18">
        <v>-0.40400000000000003</v>
      </c>
      <c r="F944" s="18">
        <v>3.4460000000000002</v>
      </c>
      <c r="G944" s="18">
        <v>3.9420000000000002</v>
      </c>
      <c r="H944" s="18">
        <v>-8.2000000000000003E-2</v>
      </c>
      <c r="I944" s="51">
        <f t="shared" si="14"/>
        <v>-0.32939992000000062</v>
      </c>
      <c r="J944" s="18">
        <v>3.86</v>
      </c>
      <c r="K944" s="18">
        <f t="shared" si="15"/>
        <v>-0.4139999999999997</v>
      </c>
      <c r="L944" s="18">
        <f t="shared" si="16"/>
        <v>-0.32600000000000007</v>
      </c>
      <c r="M944" s="29">
        <v>0.94094621551432112</v>
      </c>
    </row>
    <row r="945" spans="1:13" x14ac:dyDescent="0.25">
      <c r="A945" s="10">
        <v>2010</v>
      </c>
      <c r="B945" s="3">
        <v>5</v>
      </c>
      <c r="C945" s="18">
        <v>3.5659999999999998</v>
      </c>
      <c r="D945" s="18">
        <v>-0.10800000000000001</v>
      </c>
      <c r="E945" s="18">
        <v>-0.34400000000000003</v>
      </c>
      <c r="F945" s="18">
        <v>3.4579999999999997</v>
      </c>
      <c r="G945" s="18">
        <v>3.9259999999999997</v>
      </c>
      <c r="H945" s="18">
        <v>-6.2E-2</v>
      </c>
      <c r="I945" s="51">
        <f t="shared" si="14"/>
        <v>-0.32331455999999914</v>
      </c>
      <c r="J945" s="18">
        <v>3.8639999999999999</v>
      </c>
      <c r="K945" s="18">
        <f t="shared" si="15"/>
        <v>-0.40600000000000014</v>
      </c>
      <c r="L945" s="18">
        <f t="shared" si="16"/>
        <v>-0.35999999999999988</v>
      </c>
      <c r="M945" s="29">
        <v>0.93759375937593781</v>
      </c>
    </row>
    <row r="946" spans="1:13" x14ac:dyDescent="0.25">
      <c r="A946" s="10">
        <v>2010</v>
      </c>
      <c r="B946" s="3">
        <v>6</v>
      </c>
      <c r="C946" s="18">
        <v>3.6019999999999999</v>
      </c>
      <c r="D946" s="18">
        <v>0.02</v>
      </c>
      <c r="E946" s="18">
        <v>-0.2</v>
      </c>
      <c r="F946" s="18">
        <v>3.6219999999999999</v>
      </c>
      <c r="G946" s="18">
        <v>3.9539999999999997</v>
      </c>
      <c r="H946" s="18">
        <v>-0.05</v>
      </c>
      <c r="I946" s="51">
        <f t="shared" si="14"/>
        <v>-0.29570155999999947</v>
      </c>
      <c r="J946" s="18">
        <v>3.9039999999999999</v>
      </c>
      <c r="K946" s="18">
        <f t="shared" si="15"/>
        <v>-0.28200000000000003</v>
      </c>
      <c r="L946" s="18">
        <f t="shared" si="16"/>
        <v>-0.35199999999999987</v>
      </c>
      <c r="M946" s="29">
        <v>0.94149547140678269</v>
      </c>
    </row>
    <row r="947" spans="1:13" x14ac:dyDescent="0.25">
      <c r="A947" s="10">
        <v>2010</v>
      </c>
      <c r="B947" s="3">
        <v>7</v>
      </c>
      <c r="C947" s="18">
        <v>3.61</v>
      </c>
      <c r="D947" s="18">
        <v>4.4999999999999998E-2</v>
      </c>
      <c r="E947" s="18">
        <v>-0.105</v>
      </c>
      <c r="F947" s="18">
        <v>3.6549999999999998</v>
      </c>
      <c r="G947" s="18">
        <v>3.9824999999999999</v>
      </c>
      <c r="H947" s="18">
        <v>-0.05</v>
      </c>
      <c r="I947" s="51">
        <f t="shared" si="14"/>
        <v>-0.22453306249999994</v>
      </c>
      <c r="J947" s="18">
        <v>3.9325000000000001</v>
      </c>
      <c r="K947" s="18">
        <f t="shared" si="15"/>
        <v>-0.2775000000000003</v>
      </c>
      <c r="L947" s="18">
        <f t="shared" si="16"/>
        <v>-0.37250000000000005</v>
      </c>
      <c r="M947" s="29">
        <v>0.95801499293463943</v>
      </c>
    </row>
    <row r="948" spans="1:13" x14ac:dyDescent="0.25">
      <c r="A948" s="10">
        <v>2010</v>
      </c>
      <c r="B948" s="3">
        <v>8</v>
      </c>
      <c r="C948" s="18">
        <v>3.7519999999999998</v>
      </c>
      <c r="D948" s="18">
        <v>-8.0000000000000002E-3</v>
      </c>
      <c r="E948" s="18">
        <v>-0.20800000000000002</v>
      </c>
      <c r="F948" s="18">
        <v>3.7439999999999998</v>
      </c>
      <c r="G948" s="18">
        <v>4.08</v>
      </c>
      <c r="H948" s="18">
        <v>-0.08</v>
      </c>
      <c r="I948" s="51">
        <f t="shared" si="14"/>
        <v>-0.29999360000000053</v>
      </c>
      <c r="J948" s="18">
        <v>4</v>
      </c>
      <c r="K948" s="18">
        <f t="shared" si="15"/>
        <v>-0.25600000000000023</v>
      </c>
      <c r="L948" s="18">
        <f t="shared" si="16"/>
        <v>-0.32800000000000029</v>
      </c>
      <c r="M948" s="29">
        <v>0.94883862152725063</v>
      </c>
    </row>
    <row r="949" spans="1:13" x14ac:dyDescent="0.25">
      <c r="A949" s="10">
        <v>2010</v>
      </c>
      <c r="B949" s="3">
        <v>9</v>
      </c>
      <c r="C949" s="18">
        <v>3.8179999999999996</v>
      </c>
      <c r="D949" s="18">
        <v>-0.05</v>
      </c>
      <c r="E949" s="18">
        <v>-0.18</v>
      </c>
      <c r="F949" s="18">
        <v>3.7679999999999998</v>
      </c>
      <c r="G949" s="18">
        <v>4.0780000000000003</v>
      </c>
      <c r="H949" s="18">
        <v>-0.1</v>
      </c>
      <c r="I949" s="51">
        <f t="shared" ref="I949:I1012" si="17">+J949-(G949/M949)</f>
        <v>-0.23286123999999964</v>
      </c>
      <c r="J949" s="18">
        <v>3.9780000000000002</v>
      </c>
      <c r="K949" s="18">
        <f t="shared" ref="K949:K1012" si="18">F949-J949</f>
        <v>-0.21000000000000041</v>
      </c>
      <c r="L949" s="18">
        <f t="shared" ref="L949:L1012" si="19">C949-G949</f>
        <v>-0.26000000000000068</v>
      </c>
      <c r="M949" s="29">
        <v>0.96844796529082511</v>
      </c>
    </row>
    <row r="950" spans="1:13" x14ac:dyDescent="0.25">
      <c r="A950" s="10">
        <v>2010</v>
      </c>
      <c r="B950" s="3">
        <v>10</v>
      </c>
      <c r="C950" s="18">
        <v>3.6819999999999999</v>
      </c>
      <c r="D950" s="18">
        <v>-2.1999999999999999E-2</v>
      </c>
      <c r="E950" s="18">
        <v>-0.11</v>
      </c>
      <c r="F950" s="18">
        <v>3.66</v>
      </c>
      <c r="G950" s="18">
        <v>3.766</v>
      </c>
      <c r="H950" s="18">
        <v>-0.10600000000000001</v>
      </c>
      <c r="I950" s="51">
        <f t="shared" si="17"/>
        <v>-0.19879423999999979</v>
      </c>
      <c r="J950" s="18">
        <v>3.66</v>
      </c>
      <c r="K950" s="18">
        <f t="shared" si="18"/>
        <v>0</v>
      </c>
      <c r="L950" s="18">
        <f t="shared" si="19"/>
        <v>-8.4000000000000075E-2</v>
      </c>
      <c r="M950" s="29">
        <v>0.97595252966895696</v>
      </c>
    </row>
    <row r="951" spans="1:13" x14ac:dyDescent="0.25">
      <c r="A951" s="10">
        <v>2010</v>
      </c>
      <c r="B951" s="3">
        <v>11</v>
      </c>
      <c r="C951" s="18">
        <v>3.7060000000000004</v>
      </c>
      <c r="D951" s="18">
        <v>-2.6000000000000002E-2</v>
      </c>
      <c r="E951" s="18">
        <v>-8.2000000000000003E-2</v>
      </c>
      <c r="F951" s="18">
        <v>3.68</v>
      </c>
      <c r="G951" s="18">
        <v>4.0039999999999996</v>
      </c>
      <c r="H951" s="18">
        <v>-0.13600000000000001</v>
      </c>
      <c r="I951" s="51">
        <f t="shared" si="17"/>
        <v>-0.18388783999999925</v>
      </c>
      <c r="J951" s="18">
        <v>3.8679999999999999</v>
      </c>
      <c r="K951" s="18">
        <f t="shared" si="18"/>
        <v>-0.18799999999999972</v>
      </c>
      <c r="L951" s="18">
        <f t="shared" si="19"/>
        <v>-0.29799999999999915</v>
      </c>
      <c r="M951" s="29">
        <v>0.98818135104154314</v>
      </c>
    </row>
    <row r="952" spans="1:13" x14ac:dyDescent="0.25">
      <c r="A952" s="10">
        <v>2010</v>
      </c>
      <c r="B952" s="3">
        <v>12</v>
      </c>
      <c r="C952" s="18">
        <v>3.62</v>
      </c>
      <c r="D952" s="18">
        <v>-1.9999999999999992E-3</v>
      </c>
      <c r="E952" s="18">
        <v>-8.6000000000000007E-2</v>
      </c>
      <c r="F952" s="18">
        <v>3.6179999999999999</v>
      </c>
      <c r="G952" s="18">
        <v>3.9160000000000004</v>
      </c>
      <c r="H952" s="18">
        <v>-0.15</v>
      </c>
      <c r="I952" s="51">
        <f t="shared" si="17"/>
        <v>-0.23701352000000098</v>
      </c>
      <c r="J952" s="18">
        <v>3.7660000000000005</v>
      </c>
      <c r="K952" s="18">
        <f t="shared" si="18"/>
        <v>-0.14800000000000058</v>
      </c>
      <c r="L952" s="18">
        <f t="shared" si="19"/>
        <v>-0.29600000000000026</v>
      </c>
      <c r="M952" s="29">
        <v>0.97826299622390467</v>
      </c>
    </row>
    <row r="953" spans="1:13" x14ac:dyDescent="0.25">
      <c r="A953" s="10">
        <v>2010</v>
      </c>
      <c r="B953" s="3">
        <v>13</v>
      </c>
      <c r="C953" s="18">
        <v>3.5</v>
      </c>
      <c r="D953" s="18">
        <v>0.01</v>
      </c>
      <c r="E953" s="18">
        <v>-4.7500000000000001E-2</v>
      </c>
      <c r="F953" s="18">
        <v>3.51</v>
      </c>
      <c r="G953" s="18">
        <v>3.81</v>
      </c>
      <c r="H953" s="18">
        <v>-0.14249999999999999</v>
      </c>
      <c r="I953" s="51">
        <f t="shared" si="17"/>
        <v>-0.20174549999999947</v>
      </c>
      <c r="J953" s="18">
        <v>3.6675</v>
      </c>
      <c r="K953" s="18">
        <f t="shared" si="18"/>
        <v>-0.1575000000000002</v>
      </c>
      <c r="L953" s="18">
        <f t="shared" si="19"/>
        <v>-0.31000000000000005</v>
      </c>
      <c r="M953" s="29">
        <v>0.98468810004431107</v>
      </c>
    </row>
    <row r="954" spans="1:13" x14ac:dyDescent="0.25">
      <c r="A954" s="10">
        <v>2010</v>
      </c>
      <c r="B954" s="3">
        <v>14</v>
      </c>
      <c r="C954" s="18">
        <v>3.484</v>
      </c>
      <c r="D954" s="18">
        <v>0.01</v>
      </c>
      <c r="E954" s="18">
        <v>-2E-3</v>
      </c>
      <c r="F954" s="18">
        <v>3.4939999999999998</v>
      </c>
      <c r="G954" s="18">
        <v>3.8160000000000003</v>
      </c>
      <c r="H954" s="18">
        <v>-0.14600000000000002</v>
      </c>
      <c r="I954" s="51">
        <f t="shared" si="17"/>
        <v>-0.15256352000000017</v>
      </c>
      <c r="J954" s="18">
        <v>3.67</v>
      </c>
      <c r="K954" s="18">
        <f t="shared" si="18"/>
        <v>-0.17600000000000016</v>
      </c>
      <c r="L954" s="18">
        <f t="shared" si="19"/>
        <v>-0.33200000000000029</v>
      </c>
      <c r="M954" s="29">
        <v>0.99828295332028916</v>
      </c>
    </row>
    <row r="955" spans="1:13" x14ac:dyDescent="0.25">
      <c r="A955" s="10">
        <v>2010</v>
      </c>
      <c r="B955" s="3">
        <v>15</v>
      </c>
      <c r="C955" s="18">
        <v>3.5720000000000001</v>
      </c>
      <c r="D955" s="18">
        <v>-3.2000000000000001E-2</v>
      </c>
      <c r="E955" s="18">
        <v>-4.8000000000000001E-2</v>
      </c>
      <c r="F955" s="18">
        <v>3.54</v>
      </c>
      <c r="G955" s="18">
        <v>3.8860000000000001</v>
      </c>
      <c r="H955" s="18">
        <v>-0.16</v>
      </c>
      <c r="I955" s="51">
        <f t="shared" si="17"/>
        <v>-0.17290151999999992</v>
      </c>
      <c r="J955" s="18">
        <v>3.726</v>
      </c>
      <c r="K955" s="18">
        <f t="shared" si="18"/>
        <v>-0.18599999999999994</v>
      </c>
      <c r="L955" s="18">
        <f t="shared" si="19"/>
        <v>-0.31400000000000006</v>
      </c>
      <c r="M955" s="29">
        <v>0.99669098592672334</v>
      </c>
    </row>
    <row r="956" spans="1:13" x14ac:dyDescent="0.25">
      <c r="A956" s="10">
        <v>2010</v>
      </c>
      <c r="B956" s="3">
        <v>16</v>
      </c>
      <c r="C956" s="18">
        <v>3.5540000000000003</v>
      </c>
      <c r="D956" s="18">
        <v>-0.04</v>
      </c>
      <c r="E956" s="18">
        <v>-0.05</v>
      </c>
      <c r="F956" s="18">
        <v>3.5140000000000002</v>
      </c>
      <c r="G956" s="18">
        <v>3.83</v>
      </c>
      <c r="H956" s="18">
        <v>-0.17200000000000001</v>
      </c>
      <c r="I956" s="51">
        <f t="shared" si="17"/>
        <v>-0.18402619999999947</v>
      </c>
      <c r="J956" s="18">
        <v>3.6580000000000004</v>
      </c>
      <c r="K956" s="18">
        <f t="shared" si="18"/>
        <v>-0.14400000000000013</v>
      </c>
      <c r="L956" s="18">
        <f t="shared" si="19"/>
        <v>-0.2759999999999998</v>
      </c>
      <c r="M956" s="29">
        <v>0.99686982873776353</v>
      </c>
    </row>
    <row r="957" spans="1:13" x14ac:dyDescent="0.25">
      <c r="A957" s="10">
        <v>2010</v>
      </c>
      <c r="B957" s="3">
        <v>17</v>
      </c>
      <c r="C957" s="18">
        <v>3.5819999999999994</v>
      </c>
      <c r="D957" s="18">
        <v>-3.7999999999999999E-2</v>
      </c>
      <c r="E957" s="18">
        <v>-7.1999999999999995E-2</v>
      </c>
      <c r="F957" s="18">
        <v>3.5439999999999996</v>
      </c>
      <c r="G957" s="18">
        <v>3.798</v>
      </c>
      <c r="H957" s="18">
        <v>-0.18</v>
      </c>
      <c r="I957" s="51">
        <f t="shared" si="17"/>
        <v>-0.19040652000000025</v>
      </c>
      <c r="J957" s="18">
        <v>3.6179999999999999</v>
      </c>
      <c r="K957" s="18">
        <f t="shared" si="18"/>
        <v>-7.4000000000000288E-2</v>
      </c>
      <c r="L957" s="18">
        <f t="shared" si="19"/>
        <v>-0.21600000000000064</v>
      </c>
      <c r="M957" s="29">
        <v>0.99726748708538604</v>
      </c>
    </row>
    <row r="958" spans="1:13" x14ac:dyDescent="0.25">
      <c r="A958" s="10">
        <v>2010</v>
      </c>
      <c r="B958" s="3">
        <v>18</v>
      </c>
      <c r="C958" s="18">
        <v>3.7220000000000004</v>
      </c>
      <c r="D958" s="18">
        <v>-0.08</v>
      </c>
      <c r="E958" s="18">
        <v>-0.19800000000000001</v>
      </c>
      <c r="F958" s="18">
        <v>3.6420000000000003</v>
      </c>
      <c r="G958" s="18">
        <v>3.87</v>
      </c>
      <c r="H958" s="18">
        <v>-0.17600000000000002</v>
      </c>
      <c r="I958" s="51">
        <f t="shared" si="17"/>
        <v>-0.29086160000000083</v>
      </c>
      <c r="J958" s="18">
        <v>3.694</v>
      </c>
      <c r="K958" s="18">
        <f t="shared" si="18"/>
        <v>-5.1999999999999602E-2</v>
      </c>
      <c r="L958" s="18">
        <f t="shared" si="19"/>
        <v>-0.14799999999999969</v>
      </c>
      <c r="M958" s="29">
        <v>0.97117551083831855</v>
      </c>
    </row>
    <row r="959" spans="1:13" x14ac:dyDescent="0.25">
      <c r="A959" s="10">
        <v>2010</v>
      </c>
      <c r="B959" s="3">
        <v>19</v>
      </c>
      <c r="C959" s="18">
        <v>3.7259999999999995</v>
      </c>
      <c r="D959" s="18">
        <v>-8.2000000000000003E-2</v>
      </c>
      <c r="E959" s="18">
        <v>-0.16400000000000001</v>
      </c>
      <c r="F959" s="18">
        <v>3.6439999999999997</v>
      </c>
      <c r="G959" s="18">
        <v>3.88</v>
      </c>
      <c r="H959" s="18">
        <v>-0.17</v>
      </c>
      <c r="I959" s="51">
        <f t="shared" si="17"/>
        <v>-0.25807599999999997</v>
      </c>
      <c r="J959" s="18">
        <v>3.71</v>
      </c>
      <c r="K959" s="18">
        <f t="shared" si="18"/>
        <v>-6.6000000000000281E-2</v>
      </c>
      <c r="L959" s="18">
        <f t="shared" si="19"/>
        <v>-0.15400000000000036</v>
      </c>
      <c r="M959" s="29">
        <v>0.97780385254717905</v>
      </c>
    </row>
    <row r="960" spans="1:13" x14ac:dyDescent="0.25">
      <c r="A960" s="10">
        <v>2010</v>
      </c>
      <c r="B960" s="3">
        <v>20</v>
      </c>
      <c r="C960" s="18">
        <v>3.62</v>
      </c>
      <c r="D960" s="18">
        <v>-0.09</v>
      </c>
      <c r="E960" s="18">
        <v>-0.26600000000000001</v>
      </c>
      <c r="F960" s="18">
        <v>3.53</v>
      </c>
      <c r="G960" s="18">
        <v>3.7860000000000005</v>
      </c>
      <c r="H960" s="18">
        <v>-0.18</v>
      </c>
      <c r="I960" s="51">
        <f t="shared" si="17"/>
        <v>-0.36770988000000004</v>
      </c>
      <c r="J960" s="18">
        <v>3.6060000000000003</v>
      </c>
      <c r="K960" s="18">
        <f t="shared" si="18"/>
        <v>-7.6000000000000512E-2</v>
      </c>
      <c r="L960" s="18">
        <f t="shared" si="19"/>
        <v>-0.16600000000000037</v>
      </c>
      <c r="M960" s="29">
        <v>0.952762057203834</v>
      </c>
    </row>
    <row r="961" spans="1:13" x14ac:dyDescent="0.25">
      <c r="A961" s="10">
        <v>2010</v>
      </c>
      <c r="B961" s="3">
        <v>21</v>
      </c>
      <c r="C961" s="18">
        <v>3.6819999999999999</v>
      </c>
      <c r="D961" s="18">
        <v>-8.7999999999999995E-2</v>
      </c>
      <c r="E961" s="18">
        <v>-0.308</v>
      </c>
      <c r="F961" s="18">
        <v>3.5939999999999999</v>
      </c>
      <c r="G961" s="18">
        <v>3.87</v>
      </c>
      <c r="H961" s="18">
        <v>-0.19</v>
      </c>
      <c r="I961" s="51">
        <f t="shared" si="17"/>
        <v>-0.43644159999999976</v>
      </c>
      <c r="J961" s="18">
        <v>3.68</v>
      </c>
      <c r="K961" s="18">
        <f t="shared" si="18"/>
        <v>-8.6000000000000298E-2</v>
      </c>
      <c r="L961" s="18">
        <f t="shared" si="19"/>
        <v>-0.18800000000000017</v>
      </c>
      <c r="M961" s="29">
        <v>0.94013237063778587</v>
      </c>
    </row>
    <row r="962" spans="1:13" x14ac:dyDescent="0.25">
      <c r="A962" s="10">
        <v>2010</v>
      </c>
      <c r="B962" s="3">
        <v>22</v>
      </c>
      <c r="C962" s="18">
        <v>3.4775</v>
      </c>
      <c r="D962" s="18">
        <v>-0.09</v>
      </c>
      <c r="E962" s="18">
        <v>-0.25750000000000001</v>
      </c>
      <c r="F962" s="18">
        <v>3.3875000000000002</v>
      </c>
      <c r="G962" s="18">
        <v>3.6850000000000001</v>
      </c>
      <c r="H962" s="18">
        <v>-0.2</v>
      </c>
      <c r="I962" s="51">
        <f t="shared" si="17"/>
        <v>-0.36720687500000038</v>
      </c>
      <c r="J962" s="18">
        <v>3.4849999999999999</v>
      </c>
      <c r="K962" s="18">
        <f t="shared" si="18"/>
        <v>-9.7499999999999698E-2</v>
      </c>
      <c r="L962" s="18">
        <f t="shared" si="19"/>
        <v>-0.20750000000000002</v>
      </c>
      <c r="M962" s="29">
        <v>0.95659452349635299</v>
      </c>
    </row>
    <row r="963" spans="1:13" x14ac:dyDescent="0.25">
      <c r="A963" s="10">
        <v>2010</v>
      </c>
      <c r="B963" s="3">
        <v>23</v>
      </c>
      <c r="C963" s="18">
        <v>3.4059999999999993</v>
      </c>
      <c r="D963" s="18">
        <v>-0.11800000000000002</v>
      </c>
      <c r="E963" s="18">
        <v>-0.26800000000000002</v>
      </c>
      <c r="F963" s="18">
        <v>3.2879999999999994</v>
      </c>
      <c r="G963" s="18">
        <v>3.61</v>
      </c>
      <c r="H963" s="18">
        <v>-0.21600000000000003</v>
      </c>
      <c r="I963" s="51">
        <f t="shared" si="17"/>
        <v>-0.36928060000000107</v>
      </c>
      <c r="J963" s="18">
        <v>3.3939999999999997</v>
      </c>
      <c r="K963" s="18">
        <f t="shared" si="18"/>
        <v>-0.10600000000000032</v>
      </c>
      <c r="L963" s="18">
        <f t="shared" si="19"/>
        <v>-0.20400000000000063</v>
      </c>
      <c r="M963" s="29">
        <v>0.95926942040941598</v>
      </c>
    </row>
    <row r="964" spans="1:13" x14ac:dyDescent="0.25">
      <c r="A964" s="10">
        <v>2010</v>
      </c>
      <c r="B964" s="3">
        <v>24</v>
      </c>
      <c r="C964" s="18">
        <v>3.5619999999999998</v>
      </c>
      <c r="D964" s="18">
        <v>-0.13400000000000001</v>
      </c>
      <c r="E964" s="18">
        <v>-0.23399999999999999</v>
      </c>
      <c r="F964" s="18">
        <v>3.4279999999999999</v>
      </c>
      <c r="G964" s="18">
        <v>3.774</v>
      </c>
      <c r="H964" s="18">
        <v>-0.23399999999999999</v>
      </c>
      <c r="I964" s="51">
        <f t="shared" si="17"/>
        <v>-0.3320485199999994</v>
      </c>
      <c r="J964" s="18">
        <v>3.54</v>
      </c>
      <c r="K964" s="18">
        <f t="shared" si="18"/>
        <v>-0.1120000000000001</v>
      </c>
      <c r="L964" s="18">
        <f t="shared" si="19"/>
        <v>-0.21200000000000019</v>
      </c>
      <c r="M964" s="29">
        <v>0.97467786896430741</v>
      </c>
    </row>
    <row r="965" spans="1:13" x14ac:dyDescent="0.25">
      <c r="A965" s="10">
        <v>2010</v>
      </c>
      <c r="B965" s="3">
        <v>25</v>
      </c>
      <c r="C965" s="18">
        <v>3.48</v>
      </c>
      <c r="D965" s="18">
        <v>-0.14600000000000002</v>
      </c>
      <c r="E965" s="18">
        <v>-0.26200000000000001</v>
      </c>
      <c r="F965" s="18">
        <v>3.3340000000000005</v>
      </c>
      <c r="G965" s="18">
        <v>3.66</v>
      </c>
      <c r="H965" s="18">
        <v>-0.248</v>
      </c>
      <c r="I965" s="51">
        <f t="shared" si="17"/>
        <v>-0.36775519999999906</v>
      </c>
      <c r="J965" s="18">
        <v>3.4120000000000004</v>
      </c>
      <c r="K965" s="18">
        <f t="shared" si="18"/>
        <v>-7.7999999999999847E-2</v>
      </c>
      <c r="L965" s="18">
        <f t="shared" si="19"/>
        <v>-0.18000000000000016</v>
      </c>
      <c r="M965" s="29">
        <v>0.96831667828646695</v>
      </c>
    </row>
    <row r="966" spans="1:13" x14ac:dyDescent="0.25">
      <c r="A966" s="10">
        <v>2010</v>
      </c>
      <c r="B966" s="3">
        <v>26</v>
      </c>
      <c r="C966" s="18">
        <v>3.548</v>
      </c>
      <c r="D966" s="18">
        <v>-0.21600000000000003</v>
      </c>
      <c r="E966" s="18">
        <v>-0.41600000000000004</v>
      </c>
      <c r="F966" s="18">
        <v>3.3319999999999999</v>
      </c>
      <c r="G966" s="18">
        <v>3.6779999999999999</v>
      </c>
      <c r="H966" s="18">
        <v>-0.24399999999999999</v>
      </c>
      <c r="I966" s="51">
        <f t="shared" si="17"/>
        <v>-0.44459811999999888</v>
      </c>
      <c r="J966" s="18">
        <v>3.4340000000000002</v>
      </c>
      <c r="K966" s="18">
        <f t="shared" si="18"/>
        <v>-0.10200000000000031</v>
      </c>
      <c r="L966" s="18">
        <f t="shared" si="19"/>
        <v>-0.12999999999999989</v>
      </c>
      <c r="M966" s="29">
        <v>0.94828076696948449</v>
      </c>
    </row>
    <row r="967" spans="1:13" x14ac:dyDescent="0.25">
      <c r="A967" s="10">
        <v>2010</v>
      </c>
      <c r="B967" s="3">
        <v>27</v>
      </c>
      <c r="C967" s="18">
        <v>3.7759999999999998</v>
      </c>
      <c r="D967" s="18">
        <v>-0.21800000000000003</v>
      </c>
      <c r="E967" s="18">
        <v>-0.40800000000000003</v>
      </c>
      <c r="F967" s="18">
        <v>3.5579999999999998</v>
      </c>
      <c r="G967" s="18">
        <v>3.8860000000000001</v>
      </c>
      <c r="H967" s="18">
        <v>-0.23399999999999999</v>
      </c>
      <c r="I967" s="51">
        <f t="shared" si="17"/>
        <v>-0.42511348000000027</v>
      </c>
      <c r="J967" s="18">
        <v>3.6520000000000001</v>
      </c>
      <c r="K967" s="18">
        <f t="shared" si="18"/>
        <v>-9.4000000000000306E-2</v>
      </c>
      <c r="L967" s="18">
        <f t="shared" si="19"/>
        <v>-0.11000000000000032</v>
      </c>
      <c r="M967" s="29">
        <v>0.95312529785165556</v>
      </c>
    </row>
    <row r="968" spans="1:13" x14ac:dyDescent="0.25">
      <c r="A968" s="10">
        <v>2010</v>
      </c>
      <c r="B968" s="3">
        <v>28</v>
      </c>
      <c r="C968" s="18">
        <v>3.8520000000000003</v>
      </c>
      <c r="D968" s="18">
        <v>-0.22200000000000003</v>
      </c>
      <c r="E968" s="18">
        <v>-0.38</v>
      </c>
      <c r="F968" s="18">
        <v>3.63</v>
      </c>
      <c r="G968" s="18">
        <v>3.976</v>
      </c>
      <c r="H968" s="18">
        <v>-0.26800000000000002</v>
      </c>
      <c r="I968" s="51">
        <f t="shared" si="17"/>
        <v>-0.41980368000000068</v>
      </c>
      <c r="J968" s="18">
        <v>3.7079999999999997</v>
      </c>
      <c r="K968" s="18">
        <f t="shared" si="18"/>
        <v>-7.7999999999999847E-2</v>
      </c>
      <c r="L968" s="18">
        <f t="shared" si="19"/>
        <v>-0.12399999999999967</v>
      </c>
      <c r="M968" s="29">
        <v>0.96322410371997136</v>
      </c>
    </row>
    <row r="969" spans="1:13" x14ac:dyDescent="0.25">
      <c r="A969" s="10">
        <v>2010</v>
      </c>
      <c r="B969" s="3">
        <v>29</v>
      </c>
      <c r="C969" s="18">
        <v>3.7640000000000002</v>
      </c>
      <c r="D969" s="18">
        <v>-0.28999999999999998</v>
      </c>
      <c r="E969" s="18">
        <v>-0.46200000000000002</v>
      </c>
      <c r="F969" s="18">
        <v>3.4740000000000002</v>
      </c>
      <c r="G969" s="18">
        <v>3.8959999999999999</v>
      </c>
      <c r="H969" s="18">
        <v>-0.34</v>
      </c>
      <c r="I969" s="51">
        <f t="shared" si="17"/>
        <v>-0.51617712000000004</v>
      </c>
      <c r="J969" s="18">
        <v>3.556</v>
      </c>
      <c r="K969" s="18">
        <f t="shared" si="18"/>
        <v>-8.1999999999999851E-2</v>
      </c>
      <c r="L969" s="18">
        <f t="shared" si="19"/>
        <v>-0.13199999999999967</v>
      </c>
      <c r="M969" s="29">
        <v>0.95673638085761847</v>
      </c>
    </row>
    <row r="970" spans="1:13" x14ac:dyDescent="0.25">
      <c r="A970" s="10">
        <v>2010</v>
      </c>
      <c r="B970" s="3">
        <v>30</v>
      </c>
      <c r="C970" s="18">
        <v>3.7560000000000002</v>
      </c>
      <c r="D970" s="18">
        <v>-0.28000000000000003</v>
      </c>
      <c r="E970" s="18">
        <v>-0.40400000000000003</v>
      </c>
      <c r="F970" s="18">
        <v>3.476</v>
      </c>
      <c r="G970" s="18">
        <v>3.8980000000000001</v>
      </c>
      <c r="H970" s="18">
        <v>-0.33</v>
      </c>
      <c r="I970" s="51">
        <f t="shared" si="17"/>
        <v>-0.46144056000000022</v>
      </c>
      <c r="J970" s="18">
        <v>3.5680000000000001</v>
      </c>
      <c r="K970" s="18">
        <f t="shared" si="18"/>
        <v>-9.2000000000000082E-2</v>
      </c>
      <c r="L970" s="18">
        <f t="shared" si="19"/>
        <v>-0.1419999999999999</v>
      </c>
      <c r="M970" s="29">
        <v>0.96737994814843475</v>
      </c>
    </row>
    <row r="971" spans="1:13" x14ac:dyDescent="0.25">
      <c r="A971" s="10">
        <v>2010</v>
      </c>
      <c r="B971" s="3">
        <v>31</v>
      </c>
      <c r="C971" s="18">
        <v>3.9760000000000004</v>
      </c>
      <c r="D971" s="18">
        <v>-0.30600000000000005</v>
      </c>
      <c r="E971" s="18">
        <v>-0.39800000000000002</v>
      </c>
      <c r="F971" s="18">
        <v>3.67</v>
      </c>
      <c r="G971" s="18">
        <v>4.1239999999999997</v>
      </c>
      <c r="H971" s="18">
        <v>-0.38200000000000001</v>
      </c>
      <c r="I971" s="51">
        <f t="shared" si="17"/>
        <v>-0.47528488000000024</v>
      </c>
      <c r="J971" s="18">
        <v>3.742</v>
      </c>
      <c r="K971" s="18">
        <f t="shared" si="18"/>
        <v>-7.2000000000000064E-2</v>
      </c>
      <c r="L971" s="18">
        <f t="shared" si="19"/>
        <v>-0.14799999999999924</v>
      </c>
      <c r="M971" s="29">
        <v>0.9778803465607947</v>
      </c>
    </row>
    <row r="972" spans="1:13" x14ac:dyDescent="0.25">
      <c r="A972" s="10">
        <v>2010</v>
      </c>
      <c r="B972" s="3">
        <v>32</v>
      </c>
      <c r="C972" s="18">
        <v>4.0199999999999996</v>
      </c>
      <c r="D972" s="18">
        <v>-0.43</v>
      </c>
      <c r="E972" s="18">
        <v>-0.58399999999999996</v>
      </c>
      <c r="F972" s="18">
        <v>3.59</v>
      </c>
      <c r="G972" s="18">
        <v>4.1739999999999995</v>
      </c>
      <c r="H972" s="18">
        <v>-0.496</v>
      </c>
      <c r="I972" s="51">
        <f t="shared" si="17"/>
        <v>-0.65511287999999901</v>
      </c>
      <c r="J972" s="18">
        <v>3.6779999999999999</v>
      </c>
      <c r="K972" s="18">
        <f t="shared" si="18"/>
        <v>-8.8000000000000078E-2</v>
      </c>
      <c r="L972" s="18">
        <f t="shared" si="19"/>
        <v>-0.15399999999999991</v>
      </c>
      <c r="M972" s="29">
        <v>0.96327977497784467</v>
      </c>
    </row>
    <row r="973" spans="1:13" x14ac:dyDescent="0.25">
      <c r="A973" s="10">
        <v>2010</v>
      </c>
      <c r="B973" s="3">
        <v>33</v>
      </c>
      <c r="C973" s="18">
        <v>4.1500000000000004</v>
      </c>
      <c r="D973" s="18">
        <v>-0.49</v>
      </c>
      <c r="E973" s="18">
        <v>-0.65399999999999991</v>
      </c>
      <c r="F973" s="18">
        <v>3.66</v>
      </c>
      <c r="G973" s="18">
        <v>4.3019999999999996</v>
      </c>
      <c r="H973" s="18">
        <v>-0.55000000000000004</v>
      </c>
      <c r="I973" s="51">
        <f t="shared" si="17"/>
        <v>-0.7162292800000003</v>
      </c>
      <c r="J973" s="18">
        <v>3.7519999999999998</v>
      </c>
      <c r="K973" s="18">
        <f t="shared" si="18"/>
        <v>-9.1999999999999638E-2</v>
      </c>
      <c r="L973" s="18">
        <f t="shared" si="19"/>
        <v>-0.15199999999999925</v>
      </c>
      <c r="M973" s="29">
        <v>0.96279750442886847</v>
      </c>
    </row>
    <row r="974" spans="1:13" x14ac:dyDescent="0.25">
      <c r="A974" s="10">
        <v>2010</v>
      </c>
      <c r="B974" s="3">
        <v>34</v>
      </c>
      <c r="C974" s="18">
        <v>4.1280000000000001</v>
      </c>
      <c r="D974" s="18">
        <v>-0.49</v>
      </c>
      <c r="E974" s="18">
        <v>-0.72599999999999998</v>
      </c>
      <c r="F974" s="18">
        <v>3.6380000000000003</v>
      </c>
      <c r="G974" s="18">
        <v>4.2839999999999998</v>
      </c>
      <c r="H974" s="18">
        <v>-0.55000000000000004</v>
      </c>
      <c r="I974" s="51">
        <f t="shared" si="17"/>
        <v>-0.78750496000000014</v>
      </c>
      <c r="J974" s="18">
        <v>3.7339999999999995</v>
      </c>
      <c r="K974" s="18">
        <f t="shared" si="18"/>
        <v>-9.5999999999999197E-2</v>
      </c>
      <c r="L974" s="18">
        <f t="shared" si="19"/>
        <v>-0.15599999999999969</v>
      </c>
      <c r="M974" s="29">
        <v>0.9474721443189571</v>
      </c>
    </row>
    <row r="975" spans="1:13" x14ac:dyDescent="0.25">
      <c r="A975" s="10">
        <v>2010</v>
      </c>
      <c r="B975" s="3">
        <v>35</v>
      </c>
      <c r="C975" s="18">
        <v>4.4400000000000004</v>
      </c>
      <c r="D975" s="18">
        <v>-0.58200000000000007</v>
      </c>
      <c r="E975" s="18">
        <v>-0.82799999999999996</v>
      </c>
      <c r="F975" s="18">
        <v>3.8579999999999997</v>
      </c>
      <c r="G975" s="18">
        <v>4.4739999999999993</v>
      </c>
      <c r="H975" s="18">
        <v>-0.57199999999999995</v>
      </c>
      <c r="I975" s="51">
        <f t="shared" si="17"/>
        <v>-0.80724291999999975</v>
      </c>
      <c r="J975" s="18">
        <v>3.9019999999999997</v>
      </c>
      <c r="K975" s="18">
        <f t="shared" si="18"/>
        <v>-4.4000000000000039E-2</v>
      </c>
      <c r="L975" s="18">
        <f t="shared" si="19"/>
        <v>-3.399999999999892E-2</v>
      </c>
      <c r="M975" s="29">
        <v>0.95004655228106172</v>
      </c>
    </row>
    <row r="976" spans="1:13" x14ac:dyDescent="0.25">
      <c r="A976" s="10">
        <v>2010</v>
      </c>
      <c r="B976" s="3">
        <v>36</v>
      </c>
      <c r="C976" s="18">
        <v>4.6950000000000003</v>
      </c>
      <c r="D976" s="18">
        <v>-0.66249999999999998</v>
      </c>
      <c r="E976" s="18">
        <v>-0.84750000000000003</v>
      </c>
      <c r="F976" s="18">
        <v>4.0324999999999998</v>
      </c>
      <c r="G976" s="18">
        <v>4.6950000000000003</v>
      </c>
      <c r="H976" s="18">
        <v>-0.66500000000000004</v>
      </c>
      <c r="I976" s="51">
        <f t="shared" si="17"/>
        <v>-0.83777599999999985</v>
      </c>
      <c r="J976" s="18">
        <v>4.03</v>
      </c>
      <c r="K976" s="18">
        <f t="shared" si="18"/>
        <v>2.4999999999995026E-3</v>
      </c>
      <c r="L976" s="18">
        <f t="shared" si="19"/>
        <v>0</v>
      </c>
      <c r="M976" s="29">
        <v>0.96450617283950624</v>
      </c>
    </row>
    <row r="977" spans="1:13" x14ac:dyDescent="0.25">
      <c r="A977" s="10">
        <v>2010</v>
      </c>
      <c r="B977" s="3">
        <v>37</v>
      </c>
      <c r="C977" s="18">
        <v>4.9640000000000004</v>
      </c>
      <c r="D977" s="18">
        <v>-0.752</v>
      </c>
      <c r="E977" s="18">
        <v>-0.89599999999999991</v>
      </c>
      <c r="F977" s="18">
        <v>4.2120000000000006</v>
      </c>
      <c r="G977" s="18">
        <v>4.9640000000000004</v>
      </c>
      <c r="H977" s="18">
        <v>-0.752</v>
      </c>
      <c r="I977" s="76">
        <f t="shared" si="17"/>
        <v>-1.1425675200000001</v>
      </c>
      <c r="J977" s="18">
        <v>4.2120000000000006</v>
      </c>
      <c r="K977" s="18">
        <f t="shared" si="18"/>
        <v>0</v>
      </c>
      <c r="L977" s="18">
        <f t="shared" si="19"/>
        <v>0</v>
      </c>
      <c r="M977" s="29">
        <v>0.92705899803463487</v>
      </c>
    </row>
    <row r="978" spans="1:13" x14ac:dyDescent="0.25">
      <c r="A978" s="10">
        <v>2010</v>
      </c>
      <c r="B978" s="3">
        <v>38</v>
      </c>
      <c r="C978" s="18">
        <v>5.0779999999999994</v>
      </c>
      <c r="D978" s="18">
        <v>-0.84800000000000009</v>
      </c>
      <c r="E978" s="18">
        <v>-0.59599999999999986</v>
      </c>
      <c r="F978" s="18">
        <v>4.2300000000000004</v>
      </c>
      <c r="G978" s="18">
        <v>5.0140000000000002</v>
      </c>
      <c r="H978" s="18">
        <v>-0.81199999999999994</v>
      </c>
      <c r="I978" s="76">
        <f t="shared" si="17"/>
        <v>-0.96201887999999958</v>
      </c>
      <c r="J978" s="18">
        <v>4.202</v>
      </c>
      <c r="K978" s="18">
        <f t="shared" si="18"/>
        <v>2.8000000000000469E-2</v>
      </c>
      <c r="L978" s="18">
        <f t="shared" si="19"/>
        <v>6.3999999999999169E-2</v>
      </c>
      <c r="M978" s="29">
        <v>0.97094919993785933</v>
      </c>
    </row>
    <row r="979" spans="1:13" x14ac:dyDescent="0.25">
      <c r="A979" s="10">
        <v>2010</v>
      </c>
      <c r="B979" s="3">
        <v>39</v>
      </c>
      <c r="C979" s="18">
        <v>4.96</v>
      </c>
      <c r="D979" s="18">
        <v>-0.81199999999999994</v>
      </c>
      <c r="E979" s="18">
        <v>-0.95199999999999996</v>
      </c>
      <c r="F979" s="18">
        <v>4.1480000000000006</v>
      </c>
      <c r="G979" s="18">
        <v>4.7779999999999996</v>
      </c>
      <c r="H979" s="18">
        <v>-0.67200000000000004</v>
      </c>
      <c r="I979" s="51">
        <f t="shared" si="17"/>
        <v>-0.80377723999999962</v>
      </c>
      <c r="J979" s="18">
        <v>4.1059999999999999</v>
      </c>
      <c r="K979" s="18">
        <f t="shared" si="18"/>
        <v>4.2000000000000703E-2</v>
      </c>
      <c r="L979" s="18">
        <f t="shared" si="19"/>
        <v>0.18200000000000038</v>
      </c>
      <c r="M979" s="29">
        <v>0.97316024056521155</v>
      </c>
    </row>
    <row r="980" spans="1:13" x14ac:dyDescent="0.25">
      <c r="A980" s="10">
        <v>2010</v>
      </c>
      <c r="B980" s="3">
        <v>40</v>
      </c>
      <c r="C980" s="18">
        <v>4.9540000000000006</v>
      </c>
      <c r="D980" s="18">
        <v>-0.7619999999999999</v>
      </c>
      <c r="E980" s="18">
        <v>-0.85199999999999998</v>
      </c>
      <c r="F980" s="18">
        <v>4.1920000000000011</v>
      </c>
      <c r="G980" s="18">
        <v>4.8240000000000007</v>
      </c>
      <c r="H980" s="18">
        <v>-0.66600000000000004</v>
      </c>
      <c r="I980" s="51">
        <f t="shared" si="17"/>
        <v>-0.74096496000000123</v>
      </c>
      <c r="J980" s="18">
        <v>4.1580000000000004</v>
      </c>
      <c r="K980" s="18">
        <f t="shared" si="18"/>
        <v>3.4000000000000696E-2</v>
      </c>
      <c r="L980" s="18">
        <f t="shared" si="19"/>
        <v>0.12999999999999989</v>
      </c>
      <c r="M980" s="29">
        <v>0.98469779624633191</v>
      </c>
    </row>
    <row r="981" spans="1:13" x14ac:dyDescent="0.25">
      <c r="A981" s="10">
        <v>2010</v>
      </c>
      <c r="B981" s="3">
        <v>41</v>
      </c>
      <c r="C981" s="18">
        <v>5.6720000000000006</v>
      </c>
      <c r="D981" s="18">
        <v>-0.94800000000000006</v>
      </c>
      <c r="E981" s="18">
        <v>-1.006</v>
      </c>
      <c r="F981" s="18">
        <v>4.7240000000000002</v>
      </c>
      <c r="G981" s="18">
        <v>5.1840000000000002</v>
      </c>
      <c r="H981" s="18">
        <v>-0.82</v>
      </c>
      <c r="I981" s="76">
        <f t="shared" si="17"/>
        <v>-0.86354560000000014</v>
      </c>
      <c r="J981" s="18">
        <v>4.3639999999999999</v>
      </c>
      <c r="K981" s="18">
        <f t="shared" si="18"/>
        <v>0.36000000000000032</v>
      </c>
      <c r="L981" s="18">
        <f t="shared" si="19"/>
        <v>0.48800000000000043</v>
      </c>
      <c r="M981" s="29">
        <v>0.99166997223324083</v>
      </c>
    </row>
    <row r="982" spans="1:13" x14ac:dyDescent="0.25">
      <c r="A982" s="10">
        <v>2010</v>
      </c>
      <c r="B982" s="3">
        <v>42</v>
      </c>
      <c r="C982" s="18">
        <v>5.6019999999999994</v>
      </c>
      <c r="D982" s="18">
        <v>-0.88200000000000001</v>
      </c>
      <c r="E982" s="18">
        <v>-1.03</v>
      </c>
      <c r="F982" s="18">
        <v>4.72</v>
      </c>
      <c r="G982" s="18">
        <v>5.1979999999999995</v>
      </c>
      <c r="H982" s="18">
        <v>-0.83200000000000007</v>
      </c>
      <c r="I982" s="76">
        <f t="shared" si="17"/>
        <v>-0.95550447999999921</v>
      </c>
      <c r="J982" s="18">
        <v>4.3659999999999997</v>
      </c>
      <c r="K982" s="18">
        <f t="shared" si="18"/>
        <v>0.35400000000000009</v>
      </c>
      <c r="L982" s="18">
        <f t="shared" si="19"/>
        <v>0.40399999999999991</v>
      </c>
      <c r="M982" s="29">
        <v>0.97679143549269376</v>
      </c>
    </row>
    <row r="983" spans="1:13" x14ac:dyDescent="0.25">
      <c r="A983" s="10">
        <v>2010</v>
      </c>
      <c r="B983" s="3">
        <v>43</v>
      </c>
      <c r="C983" s="18">
        <v>5.7559999999999993</v>
      </c>
      <c r="D983" s="18">
        <v>-0.82</v>
      </c>
      <c r="E983" s="18">
        <v>-0.95799999999999996</v>
      </c>
      <c r="F983" s="18">
        <v>4.9359999999999991</v>
      </c>
      <c r="G983" s="18">
        <v>5.3940000000000001</v>
      </c>
      <c r="H983" s="18">
        <v>-0.81199999999999994</v>
      </c>
      <c r="I983" s="76">
        <f t="shared" si="17"/>
        <v>-0.93401228000000103</v>
      </c>
      <c r="J983" s="18">
        <v>4.5819999999999999</v>
      </c>
      <c r="K983" s="18">
        <f t="shared" si="18"/>
        <v>0.3539999999999992</v>
      </c>
      <c r="L983" s="18">
        <f t="shared" si="19"/>
        <v>0.36199999999999921</v>
      </c>
      <c r="M983" s="29">
        <v>0.9778803465607947</v>
      </c>
    </row>
    <row r="984" spans="1:13" x14ac:dyDescent="0.25">
      <c r="A984" s="10">
        <v>2010</v>
      </c>
      <c r="B984" s="3">
        <v>44</v>
      </c>
      <c r="C984" s="18">
        <v>5.8220000000000001</v>
      </c>
      <c r="D984" s="18">
        <v>-0.83799999999999986</v>
      </c>
      <c r="E984" s="18">
        <v>-0.89</v>
      </c>
      <c r="F984" s="18">
        <v>4.984</v>
      </c>
      <c r="G984" s="18">
        <v>5.4880000000000004</v>
      </c>
      <c r="H984" s="18">
        <v>-0.83799999999999986</v>
      </c>
      <c r="I984" s="76">
        <f t="shared" si="17"/>
        <v>-0.90275840000000063</v>
      </c>
      <c r="J984" s="18">
        <v>4.6500000000000004</v>
      </c>
      <c r="K984" s="18">
        <f t="shared" si="18"/>
        <v>0.33399999999999963</v>
      </c>
      <c r="L984" s="18">
        <f t="shared" si="19"/>
        <v>0.33399999999999963</v>
      </c>
      <c r="M984" s="29">
        <v>0.98833761612966986</v>
      </c>
    </row>
    <row r="985" spans="1:13" x14ac:dyDescent="0.25">
      <c r="A985" s="10">
        <v>2010</v>
      </c>
      <c r="B985" s="3">
        <v>45</v>
      </c>
      <c r="C985" s="18">
        <v>5.6520000000000001</v>
      </c>
      <c r="D985" s="18">
        <v>-0.88400000000000001</v>
      </c>
      <c r="E985" s="18">
        <v>-0.91</v>
      </c>
      <c r="F985" s="18">
        <v>4.7679999999999998</v>
      </c>
      <c r="G985" s="18">
        <v>5.4080000000000004</v>
      </c>
      <c r="H985" s="18">
        <v>-0.86199999999999988</v>
      </c>
      <c r="I985" s="76">
        <f t="shared" si="17"/>
        <v>-0.87811584000000042</v>
      </c>
      <c r="J985" s="18">
        <v>4.5460000000000003</v>
      </c>
      <c r="K985" s="18">
        <f t="shared" si="18"/>
        <v>0.22199999999999953</v>
      </c>
      <c r="L985" s="18">
        <f t="shared" si="19"/>
        <v>0.24399999999999977</v>
      </c>
      <c r="M985" s="29">
        <v>0.99702885401503516</v>
      </c>
    </row>
    <row r="986" spans="1:13" x14ac:dyDescent="0.25">
      <c r="A986" s="10">
        <v>2010</v>
      </c>
      <c r="B986" s="3">
        <v>46</v>
      </c>
      <c r="C986" s="18">
        <v>5.3419999999999996</v>
      </c>
      <c r="D986" s="18">
        <v>-0.83</v>
      </c>
      <c r="E986" s="18">
        <v>-0.93399999999999994</v>
      </c>
      <c r="F986" s="18">
        <v>4.5119999999999996</v>
      </c>
      <c r="G986" s="18">
        <v>5.0220000000000002</v>
      </c>
      <c r="H986" s="18">
        <v>-0.82199999999999984</v>
      </c>
      <c r="I986" s="76">
        <f t="shared" si="17"/>
        <v>-0.91088940000000029</v>
      </c>
      <c r="J986" s="18">
        <v>4.2</v>
      </c>
      <c r="K986" s="18">
        <f t="shared" si="18"/>
        <v>0.31199999999999939</v>
      </c>
      <c r="L986" s="18">
        <f t="shared" si="19"/>
        <v>0.3199999999999994</v>
      </c>
      <c r="M986" s="29">
        <v>0.98260784121057276</v>
      </c>
    </row>
    <row r="987" spans="1:13" x14ac:dyDescent="0.25">
      <c r="A987" s="10">
        <v>2010</v>
      </c>
      <c r="B987" s="3">
        <v>47</v>
      </c>
      <c r="C987" s="18">
        <v>5.3179999999999996</v>
      </c>
      <c r="D987" s="18">
        <v>-0.70399999999999996</v>
      </c>
      <c r="E987" s="18">
        <v>-0.79599999999999993</v>
      </c>
      <c r="F987" s="18">
        <v>4.6139999999999999</v>
      </c>
      <c r="G987" s="18">
        <v>5.0040000000000004</v>
      </c>
      <c r="H987" s="18">
        <v>-0.78800000000000003</v>
      </c>
      <c r="I987" s="76">
        <f t="shared" si="17"/>
        <v>-0.86936503999999992</v>
      </c>
      <c r="J987" s="18">
        <v>4.2160000000000002</v>
      </c>
      <c r="K987" s="18">
        <f t="shared" si="18"/>
        <v>0.39799999999999969</v>
      </c>
      <c r="L987" s="18">
        <f t="shared" si="19"/>
        <v>0.31399999999999917</v>
      </c>
      <c r="M987" s="29">
        <v>0.98400015744002522</v>
      </c>
    </row>
    <row r="988" spans="1:13" x14ac:dyDescent="0.25">
      <c r="A988" s="10">
        <v>2010</v>
      </c>
      <c r="B988" s="3">
        <v>48</v>
      </c>
      <c r="C988" s="18">
        <v>5.5860000000000003</v>
      </c>
      <c r="D988" s="18">
        <v>-0.77200000000000002</v>
      </c>
      <c r="E988" s="18">
        <v>-0.85399999999999987</v>
      </c>
      <c r="F988" s="18">
        <v>4.8140000000000001</v>
      </c>
      <c r="G988" s="18">
        <v>5.2040000000000006</v>
      </c>
      <c r="H988" s="18">
        <v>-0.73</v>
      </c>
      <c r="I988" s="76">
        <f t="shared" si="17"/>
        <v>-0.80878856000000177</v>
      </c>
      <c r="J988" s="18">
        <v>4.4740000000000002</v>
      </c>
      <c r="K988" s="18">
        <f t="shared" si="18"/>
        <v>0.33999999999999986</v>
      </c>
      <c r="L988" s="18">
        <f t="shared" si="19"/>
        <v>0.38199999999999967</v>
      </c>
      <c r="M988" s="29">
        <v>0.98508580097326459</v>
      </c>
    </row>
    <row r="989" spans="1:13" x14ac:dyDescent="0.25">
      <c r="A989" s="10">
        <v>2010</v>
      </c>
      <c r="B989" s="3">
        <v>49</v>
      </c>
      <c r="C989" s="18">
        <v>5.7060000000000004</v>
      </c>
      <c r="D989" s="18">
        <v>-0.75</v>
      </c>
      <c r="E989" s="18">
        <v>-0.81400000000000006</v>
      </c>
      <c r="F989" s="18">
        <v>4.9560000000000004</v>
      </c>
      <c r="G989" s="18">
        <v>5.2919999999999989</v>
      </c>
      <c r="H989" s="18">
        <v>-0.71</v>
      </c>
      <c r="I989" s="76">
        <f t="shared" si="17"/>
        <v>-0.75667544000000042</v>
      </c>
      <c r="J989" s="18">
        <v>4.581999999999999</v>
      </c>
      <c r="K989" s="18">
        <f t="shared" si="18"/>
        <v>0.37400000000000144</v>
      </c>
      <c r="L989" s="18">
        <f t="shared" si="19"/>
        <v>0.41400000000000148</v>
      </c>
      <c r="M989" s="29">
        <v>0.99125711226978053</v>
      </c>
    </row>
    <row r="990" spans="1:13" x14ac:dyDescent="0.25">
      <c r="A990" s="10">
        <v>2010</v>
      </c>
      <c r="B990" s="3">
        <v>50</v>
      </c>
      <c r="C990" s="18">
        <v>5.89</v>
      </c>
      <c r="D990" s="18">
        <v>-0.75</v>
      </c>
      <c r="E990" s="18">
        <v>-0.80400000000000005</v>
      </c>
      <c r="F990" s="18">
        <v>5.14</v>
      </c>
      <c r="G990" s="18">
        <v>5.3540000000000001</v>
      </c>
      <c r="H990" s="18">
        <v>-0.70600000000000007</v>
      </c>
      <c r="I990" s="76">
        <f t="shared" si="17"/>
        <v>-0.73833816000000052</v>
      </c>
      <c r="J990" s="18">
        <v>4.6479999999999997</v>
      </c>
      <c r="K990" s="18">
        <f t="shared" si="18"/>
        <v>0.49199999999999999</v>
      </c>
      <c r="L990" s="18">
        <f t="shared" si="19"/>
        <v>0.53599999999999959</v>
      </c>
      <c r="M990" s="29">
        <v>0.99399626257405271</v>
      </c>
    </row>
    <row r="991" spans="1:13" x14ac:dyDescent="0.25">
      <c r="A991" s="10">
        <v>2010</v>
      </c>
      <c r="B991" s="3">
        <v>51</v>
      </c>
      <c r="C991" s="18">
        <v>6.0650000000000004</v>
      </c>
      <c r="D991" s="18">
        <v>-0.74250000000000005</v>
      </c>
      <c r="E991" s="18">
        <v>-0.84250000000000003</v>
      </c>
      <c r="F991" s="18">
        <v>5.3224999999999998</v>
      </c>
      <c r="G991" s="18">
        <v>5.4749999999999996</v>
      </c>
      <c r="H991" s="18">
        <v>-0.7</v>
      </c>
      <c r="I991" s="76">
        <f t="shared" si="17"/>
        <v>-0.78157750000000004</v>
      </c>
      <c r="J991" s="18">
        <v>4.7750000000000004</v>
      </c>
      <c r="K991" s="18">
        <f t="shared" si="18"/>
        <v>0.54749999999999943</v>
      </c>
      <c r="L991" s="18">
        <f t="shared" si="19"/>
        <v>0.59000000000000075</v>
      </c>
      <c r="M991" s="29">
        <v>0.98531875061582408</v>
      </c>
    </row>
    <row r="992" spans="1:13" x14ac:dyDescent="0.25">
      <c r="A992" s="10">
        <v>2010</v>
      </c>
      <c r="B992" s="3">
        <v>52</v>
      </c>
      <c r="C992" s="18">
        <v>6.2140000000000004</v>
      </c>
      <c r="D992" s="18">
        <v>-0.73799999999999999</v>
      </c>
      <c r="E992" s="18">
        <v>-0.75</v>
      </c>
      <c r="F992" s="18">
        <v>5.476</v>
      </c>
      <c r="G992" s="18">
        <v>5.5579999999999998</v>
      </c>
      <c r="H992" s="18">
        <v>-0.7</v>
      </c>
      <c r="I992" s="76">
        <f t="shared" si="17"/>
        <v>-0.70955976000000032</v>
      </c>
      <c r="J992" s="18">
        <v>4.8579999999999997</v>
      </c>
      <c r="K992" s="18">
        <f t="shared" si="18"/>
        <v>0.61800000000000033</v>
      </c>
      <c r="L992" s="18">
        <f t="shared" si="19"/>
        <v>0.65600000000000058</v>
      </c>
      <c r="M992" s="29">
        <v>0.99828295332028916</v>
      </c>
    </row>
    <row r="993" spans="1:17" x14ac:dyDescent="0.25">
      <c r="A993" s="10">
        <v>2011</v>
      </c>
      <c r="B993" s="3">
        <v>1</v>
      </c>
      <c r="C993" s="18">
        <v>6.0919999999999987</v>
      </c>
      <c r="D993" s="18">
        <v>-0.79399999999999993</v>
      </c>
      <c r="E993" s="18">
        <v>-0.77600000000000002</v>
      </c>
      <c r="F993" s="18">
        <v>5.2979999999999992</v>
      </c>
      <c r="G993" s="18">
        <v>5.4920000000000009</v>
      </c>
      <c r="H993" s="18">
        <v>-0.79800000000000004</v>
      </c>
      <c r="I993" s="76">
        <f t="shared" si="17"/>
        <v>-0.77240728000000036</v>
      </c>
      <c r="J993" s="18">
        <v>4.6940000000000008</v>
      </c>
      <c r="K993" s="18">
        <f t="shared" si="18"/>
        <v>0.60399999999999832</v>
      </c>
      <c r="L993" s="18">
        <f t="shared" si="19"/>
        <v>0.59999999999999787</v>
      </c>
      <c r="M993" s="29">
        <v>1.0046818172684711</v>
      </c>
    </row>
    <row r="994" spans="1:17" ht="13" thickBot="1" x14ac:dyDescent="0.3">
      <c r="A994" s="11">
        <v>2011</v>
      </c>
      <c r="B994" s="4">
        <v>2</v>
      </c>
      <c r="C994" s="19">
        <v>6.2760000000000007</v>
      </c>
      <c r="D994" s="19">
        <v>-0.84399999999999997</v>
      </c>
      <c r="E994" s="19">
        <v>-0.78800000000000003</v>
      </c>
      <c r="F994" s="19">
        <v>5.4320000000000004</v>
      </c>
      <c r="G994" s="19">
        <v>5.5959999999999992</v>
      </c>
      <c r="H994" s="19">
        <v>-0.85799999999999998</v>
      </c>
      <c r="I994" s="76">
        <f t="shared" si="17"/>
        <v>-0.80920287999999907</v>
      </c>
      <c r="J994" s="19">
        <v>4.7379999999999995</v>
      </c>
      <c r="K994" s="19">
        <f t="shared" si="18"/>
        <v>0.69400000000000084</v>
      </c>
      <c r="L994" s="19">
        <f t="shared" si="19"/>
        <v>0.68000000000000149</v>
      </c>
      <c r="M994" s="30">
        <v>1.0087967072875474</v>
      </c>
    </row>
    <row r="995" spans="1:17" x14ac:dyDescent="0.25">
      <c r="A995" s="9">
        <v>2011</v>
      </c>
      <c r="B995" s="7">
        <v>3</v>
      </c>
      <c r="C995" s="17">
        <v>6.5259999999999998</v>
      </c>
      <c r="D995" s="17">
        <v>-0.89800000000000002</v>
      </c>
      <c r="E995" s="17">
        <v>-0.86199999999999988</v>
      </c>
      <c r="F995" s="17">
        <v>5.6280000000000001</v>
      </c>
      <c r="G995" s="17">
        <v>5.76</v>
      </c>
      <c r="H995" s="17">
        <v>-0.9</v>
      </c>
      <c r="I995" s="76">
        <f t="shared" si="17"/>
        <v>-0.86060160000000074</v>
      </c>
      <c r="J995" s="17">
        <v>4.8600000000000003</v>
      </c>
      <c r="K995" s="17">
        <f t="shared" si="18"/>
        <v>0.76799999999999979</v>
      </c>
      <c r="L995" s="17">
        <f t="shared" si="19"/>
        <v>0.76600000000000001</v>
      </c>
      <c r="M995" s="28">
        <v>1.0068871078174713</v>
      </c>
    </row>
    <row r="996" spans="1:17" x14ac:dyDescent="0.25">
      <c r="A996" s="10">
        <v>2011</v>
      </c>
      <c r="B996" s="3">
        <v>4</v>
      </c>
      <c r="C996" s="18">
        <v>6.5060000000000002</v>
      </c>
      <c r="D996" s="18">
        <v>-0.89200000000000002</v>
      </c>
      <c r="E996" s="18">
        <v>-0.874</v>
      </c>
      <c r="F996" s="18">
        <v>5.6139999999999999</v>
      </c>
      <c r="G996" s="18">
        <v>5.8339999999999996</v>
      </c>
      <c r="H996" s="18">
        <v>-0.9</v>
      </c>
      <c r="I996" s="76">
        <f t="shared" si="17"/>
        <v>-0.87713072000000025</v>
      </c>
      <c r="J996" s="18">
        <v>4.9339999999999993</v>
      </c>
      <c r="K996" s="18">
        <f t="shared" si="18"/>
        <v>0.6800000000000006</v>
      </c>
      <c r="L996" s="18">
        <f t="shared" si="19"/>
        <v>0.6720000000000006</v>
      </c>
      <c r="M996" s="29">
        <v>1.0039354268733436</v>
      </c>
      <c r="Q996" s="15"/>
    </row>
    <row r="997" spans="1:17" x14ac:dyDescent="0.25">
      <c r="A997" s="10">
        <v>2011</v>
      </c>
      <c r="B997" s="3">
        <v>5</v>
      </c>
      <c r="C997" s="3">
        <v>6.6659999999999995</v>
      </c>
      <c r="D997" s="3">
        <v>-0.874</v>
      </c>
      <c r="E997" s="3">
        <v>-0.82599999999999996</v>
      </c>
      <c r="F997" s="3">
        <v>5.7919999999999998</v>
      </c>
      <c r="G997" s="3">
        <v>5.9480000000000004</v>
      </c>
      <c r="H997" s="3">
        <v>-0.9</v>
      </c>
      <c r="I997" s="76">
        <f t="shared" si="17"/>
        <v>-0.85586583999999988</v>
      </c>
      <c r="J997" s="3">
        <v>5.048</v>
      </c>
      <c r="K997" s="18">
        <f t="shared" si="18"/>
        <v>0.74399999999999977</v>
      </c>
      <c r="L997" s="18">
        <f t="shared" si="19"/>
        <v>0.71799999999999908</v>
      </c>
      <c r="M997" s="29">
        <v>1.007475467972355</v>
      </c>
    </row>
    <row r="998" spans="1:17" x14ac:dyDescent="0.25">
      <c r="A998" s="10">
        <v>2011</v>
      </c>
      <c r="B998" s="3">
        <v>6</v>
      </c>
      <c r="C998" s="3">
        <v>6.9039999999999999</v>
      </c>
      <c r="D998" s="3">
        <v>-0.8859999999999999</v>
      </c>
      <c r="E998" s="3">
        <v>-0.83600000000000008</v>
      </c>
      <c r="F998" s="3">
        <v>6.0179999999999998</v>
      </c>
      <c r="G998" s="3">
        <v>6.1079999999999997</v>
      </c>
      <c r="H998" s="3">
        <v>-0.92800000000000016</v>
      </c>
      <c r="I998" s="76">
        <f t="shared" si="17"/>
        <v>-0.87876951999999875</v>
      </c>
      <c r="J998" s="3">
        <v>5.18</v>
      </c>
      <c r="K998" s="18">
        <f t="shared" si="18"/>
        <v>0.83800000000000008</v>
      </c>
      <c r="L998" s="18">
        <f t="shared" si="19"/>
        <v>0.79600000000000026</v>
      </c>
      <c r="M998" s="29">
        <v>1.0081254914611772</v>
      </c>
    </row>
    <row r="999" spans="1:17" x14ac:dyDescent="0.25">
      <c r="A999" s="10">
        <v>2011</v>
      </c>
      <c r="B999" s="3">
        <v>7</v>
      </c>
      <c r="C999" s="3">
        <v>7.0015000000000001</v>
      </c>
      <c r="D999" s="3">
        <v>-0.89749999999999996</v>
      </c>
      <c r="E999" s="3">
        <v>-0.80800000000000005</v>
      </c>
      <c r="F999" s="3">
        <v>6.1040000000000001</v>
      </c>
      <c r="G999" s="3">
        <v>6.03</v>
      </c>
      <c r="H999" s="3">
        <v>-0.95</v>
      </c>
      <c r="I999" s="76">
        <f t="shared" si="17"/>
        <v>-0.86509759999999947</v>
      </c>
      <c r="J999" s="3">
        <v>5.08</v>
      </c>
      <c r="K999" s="18">
        <f t="shared" si="18"/>
        <v>1.024</v>
      </c>
      <c r="L999" s="18">
        <f t="shared" si="19"/>
        <v>0.97149999999999981</v>
      </c>
      <c r="M999" s="29">
        <v>1.0142810775722169</v>
      </c>
    </row>
    <row r="1000" spans="1:17" x14ac:dyDescent="0.25">
      <c r="A1000" s="10">
        <v>2011</v>
      </c>
      <c r="B1000" s="3">
        <v>8</v>
      </c>
      <c r="C1000" s="3">
        <v>6.9749999999999996</v>
      </c>
      <c r="D1000" s="3">
        <v>-0.92500000000000004</v>
      </c>
      <c r="E1000" s="3">
        <v>-0.82750000000000001</v>
      </c>
      <c r="F1000" s="3">
        <v>6.05</v>
      </c>
      <c r="G1000" s="3">
        <v>5.9</v>
      </c>
      <c r="H1000" s="3">
        <v>-0.95</v>
      </c>
      <c r="I1000" s="76">
        <f t="shared" si="17"/>
        <v>-0.86651500000000059</v>
      </c>
      <c r="J1000" s="3">
        <v>4.95</v>
      </c>
      <c r="K1000" s="18">
        <f t="shared" si="18"/>
        <v>1.0999999999999996</v>
      </c>
      <c r="L1000" s="18">
        <f t="shared" si="19"/>
        <v>1.0749999999999993</v>
      </c>
      <c r="M1000" s="29">
        <v>1.0143530963128264</v>
      </c>
    </row>
    <row r="1001" spans="1:17" x14ac:dyDescent="0.25">
      <c r="A1001" s="10">
        <v>2011</v>
      </c>
      <c r="B1001" s="3">
        <v>9</v>
      </c>
      <c r="C1001" s="3">
        <v>7.3064999999999998</v>
      </c>
      <c r="D1001" s="3">
        <v>-0.9425</v>
      </c>
      <c r="E1001" s="3">
        <v>-0.74400000000000011</v>
      </c>
      <c r="F1001" s="3">
        <v>6.3639999999999999</v>
      </c>
      <c r="G1001" s="3">
        <v>6.0859999999999994</v>
      </c>
      <c r="H1001" s="3">
        <v>-0.98399999999999999</v>
      </c>
      <c r="I1001" s="76">
        <f t="shared" si="17"/>
        <v>-0.82296443999999891</v>
      </c>
      <c r="J1001" s="3">
        <v>5.1019999999999994</v>
      </c>
      <c r="K1001" s="18">
        <f t="shared" si="18"/>
        <v>1.2620000000000005</v>
      </c>
      <c r="L1001" s="18">
        <f t="shared" si="19"/>
        <v>1.2205000000000004</v>
      </c>
      <c r="M1001" s="29">
        <v>1.0271791605891902</v>
      </c>
    </row>
    <row r="1002" spans="1:17" x14ac:dyDescent="0.25">
      <c r="A1002" s="10">
        <v>2011</v>
      </c>
      <c r="B1002" s="3">
        <v>10</v>
      </c>
      <c r="C1002" s="3">
        <v>6.9419999999999993</v>
      </c>
      <c r="D1002" s="3">
        <v>-0.94</v>
      </c>
      <c r="E1002" s="3">
        <v>-0.748</v>
      </c>
      <c r="F1002" s="3">
        <v>6.0019999999999998</v>
      </c>
      <c r="G1002" s="3">
        <v>5.8120000000000003</v>
      </c>
      <c r="H1002" s="3">
        <v>-0.82</v>
      </c>
      <c r="I1002" s="76">
        <f t="shared" si="17"/>
        <v>-0.65749648000000072</v>
      </c>
      <c r="J1002" s="3">
        <v>4.992</v>
      </c>
      <c r="K1002" s="18">
        <f t="shared" si="18"/>
        <v>1.0099999999999998</v>
      </c>
      <c r="L1002" s="18">
        <f t="shared" si="19"/>
        <v>1.129999999999999</v>
      </c>
      <c r="M1002" s="29">
        <v>1.02876424838484</v>
      </c>
    </row>
    <row r="1003" spans="1:17" x14ac:dyDescent="0.25">
      <c r="A1003" s="10">
        <v>2011</v>
      </c>
      <c r="B1003" s="3">
        <v>11</v>
      </c>
      <c r="C1003" s="3">
        <v>6.5</v>
      </c>
      <c r="D1003" s="3">
        <v>-0.89200000000000002</v>
      </c>
      <c r="E1003" s="3">
        <v>-0.79600000000000004</v>
      </c>
      <c r="F1003" s="3">
        <v>5.6079999999999997</v>
      </c>
      <c r="G1003" s="3">
        <v>5.7040000000000006</v>
      </c>
      <c r="H1003" s="3">
        <v>-0.99600000000000011</v>
      </c>
      <c r="I1003" s="76">
        <f t="shared" si="17"/>
        <v>-0.9088428800000008</v>
      </c>
      <c r="J1003" s="3">
        <v>4.7080000000000002</v>
      </c>
      <c r="K1003" s="18">
        <f t="shared" si="18"/>
        <v>0.89999999999999947</v>
      </c>
      <c r="L1003" s="18">
        <f t="shared" si="19"/>
        <v>0.79599999999999937</v>
      </c>
      <c r="M1003" s="29">
        <v>1.015517101307986</v>
      </c>
    </row>
    <row r="1004" spans="1:17" x14ac:dyDescent="0.25">
      <c r="A1004" s="10">
        <v>2011</v>
      </c>
      <c r="B1004" s="3">
        <v>12</v>
      </c>
      <c r="C1004" s="3">
        <v>6.8940000000000001</v>
      </c>
      <c r="D1004" s="3">
        <v>-0.80400000000000005</v>
      </c>
      <c r="E1004" s="3">
        <v>-0.67200000000000004</v>
      </c>
      <c r="F1004" s="3">
        <v>6.09</v>
      </c>
      <c r="G1004" s="3">
        <v>6.12</v>
      </c>
      <c r="H1004" s="3">
        <v>-0.99199999999999999</v>
      </c>
      <c r="I1004" s="76">
        <f t="shared" si="17"/>
        <v>-0.85601360000000071</v>
      </c>
      <c r="J1004" s="3">
        <v>5.1280000000000001</v>
      </c>
      <c r="K1004" s="18">
        <f t="shared" si="18"/>
        <v>0.96199999999999974</v>
      </c>
      <c r="L1004" s="18">
        <f t="shared" si="19"/>
        <v>0.77400000000000002</v>
      </c>
      <c r="M1004" s="29">
        <v>1.0227249483523899</v>
      </c>
    </row>
    <row r="1005" spans="1:17" x14ac:dyDescent="0.25">
      <c r="A1005" s="10">
        <v>2011</v>
      </c>
      <c r="B1005" s="3">
        <v>13</v>
      </c>
      <c r="C1005" s="3">
        <v>6.8680000000000003</v>
      </c>
      <c r="D1005" s="3">
        <v>-0.73399999999999999</v>
      </c>
      <c r="E1005" s="3">
        <v>-0.54800000000000004</v>
      </c>
      <c r="F1005" s="3">
        <v>6.1340000000000003</v>
      </c>
      <c r="G1005" s="3">
        <v>6.1119999999999992</v>
      </c>
      <c r="H1005" s="3">
        <v>-0.99199999999999999</v>
      </c>
      <c r="I1005" s="76">
        <f t="shared" si="17"/>
        <v>-0.81841920000000012</v>
      </c>
      <c r="J1005" s="3">
        <v>5.12</v>
      </c>
      <c r="K1005" s="18">
        <f t="shared" si="18"/>
        <v>1.0140000000000002</v>
      </c>
      <c r="L1005" s="18">
        <f t="shared" si="19"/>
        <v>0.75600000000000112</v>
      </c>
      <c r="M1005" s="29">
        <v>1.0292301358583777</v>
      </c>
    </row>
    <row r="1006" spans="1:17" x14ac:dyDescent="0.25">
      <c r="A1006" s="10">
        <v>2011</v>
      </c>
      <c r="B1006" s="3">
        <v>14</v>
      </c>
      <c r="C1006" s="3">
        <v>7.6339999999999995</v>
      </c>
      <c r="D1006" s="3">
        <v>-0.72399999999999998</v>
      </c>
      <c r="E1006" s="3">
        <v>-0.442</v>
      </c>
      <c r="F1006" s="3">
        <v>6.91</v>
      </c>
      <c r="G1006" s="3">
        <v>6.4760000000000009</v>
      </c>
      <c r="H1006" s="3">
        <v>-1.0539999999999998</v>
      </c>
      <c r="I1006" s="76">
        <f t="shared" si="17"/>
        <v>-0.80299023999999974</v>
      </c>
      <c r="J1006" s="3">
        <v>5.4220000000000006</v>
      </c>
      <c r="K1006" s="18">
        <f t="shared" si="18"/>
        <v>1.4879999999999995</v>
      </c>
      <c r="L1006" s="18">
        <f t="shared" si="19"/>
        <v>1.1579999999999986</v>
      </c>
      <c r="M1006" s="29">
        <v>1.0403229162331988</v>
      </c>
    </row>
    <row r="1007" spans="1:17" x14ac:dyDescent="0.25">
      <c r="A1007" s="10">
        <v>2011</v>
      </c>
      <c r="B1007" s="3">
        <v>15</v>
      </c>
      <c r="C1007" s="3">
        <v>7.5660000000000007</v>
      </c>
      <c r="D1007" s="3">
        <v>-0.78800000000000003</v>
      </c>
      <c r="E1007" s="3">
        <v>-0.49199999999999999</v>
      </c>
      <c r="F1007" s="3">
        <v>6.7780000000000005</v>
      </c>
      <c r="G1007" s="3">
        <v>6.5</v>
      </c>
      <c r="H1007" s="3">
        <v>-1.0960000000000001</v>
      </c>
      <c r="I1007" s="76">
        <f t="shared" si="17"/>
        <v>-0.8428899999999997</v>
      </c>
      <c r="J1007" s="3">
        <v>5.4040000000000008</v>
      </c>
      <c r="K1007" s="18">
        <f t="shared" si="18"/>
        <v>1.3739999999999997</v>
      </c>
      <c r="L1007" s="18">
        <f t="shared" si="19"/>
        <v>1.0660000000000007</v>
      </c>
      <c r="M1007" s="29">
        <v>1.0405177616381911</v>
      </c>
    </row>
    <row r="1008" spans="1:17" x14ac:dyDescent="0.25">
      <c r="A1008" s="10">
        <v>2011</v>
      </c>
      <c r="B1008" s="3">
        <v>16</v>
      </c>
      <c r="C1008" s="3">
        <v>7.43</v>
      </c>
      <c r="D1008" s="3">
        <v>-0.74250000000000005</v>
      </c>
      <c r="E1008" s="3">
        <v>-0.42499999999999999</v>
      </c>
      <c r="F1008" s="3">
        <v>6.6875</v>
      </c>
      <c r="G1008" s="3">
        <v>6.665</v>
      </c>
      <c r="H1008" s="3">
        <v>-1.1174999999999999</v>
      </c>
      <c r="I1008" s="76">
        <f t="shared" si="17"/>
        <v>-0.83507062499999929</v>
      </c>
      <c r="J1008" s="3">
        <v>5.5475000000000003</v>
      </c>
      <c r="K1008" s="18">
        <f t="shared" si="18"/>
        <v>1.1399999999999997</v>
      </c>
      <c r="L1008" s="18">
        <f t="shared" si="19"/>
        <v>0.76499999999999968</v>
      </c>
      <c r="M1008" s="29">
        <v>1.0442500978984468</v>
      </c>
    </row>
    <row r="1009" spans="1:13" x14ac:dyDescent="0.25">
      <c r="A1009" s="10">
        <v>2011</v>
      </c>
      <c r="B1009" s="3">
        <v>17</v>
      </c>
      <c r="C1009" s="3">
        <v>7.5324999999999998</v>
      </c>
      <c r="D1009" s="3">
        <v>-0.66500000000000004</v>
      </c>
      <c r="E1009" s="3">
        <v>-0.29499999999999998</v>
      </c>
      <c r="F1009" s="3">
        <v>6.8674999999999997</v>
      </c>
      <c r="G1009" s="3">
        <v>6.6224999999999996</v>
      </c>
      <c r="H1009" s="3">
        <v>-1.1375</v>
      </c>
      <c r="I1009" s="76">
        <f t="shared" si="17"/>
        <v>-0.81514981249999963</v>
      </c>
      <c r="J1009" s="3">
        <v>5.4850000000000003</v>
      </c>
      <c r="K1009" s="18">
        <f t="shared" si="18"/>
        <v>1.3824999999999994</v>
      </c>
      <c r="L1009" s="18">
        <f t="shared" si="19"/>
        <v>0.91000000000000014</v>
      </c>
      <c r="M1009" s="29">
        <v>1.0511654797256458</v>
      </c>
    </row>
    <row r="1010" spans="1:13" x14ac:dyDescent="0.25">
      <c r="A1010" s="10">
        <v>2011</v>
      </c>
      <c r="B1010" s="3">
        <v>18</v>
      </c>
      <c r="C1010" s="3">
        <v>7.17</v>
      </c>
      <c r="D1010" s="3">
        <v>-0.61</v>
      </c>
      <c r="E1010" s="3">
        <v>-0.32200000000000001</v>
      </c>
      <c r="F1010" s="3">
        <v>6.56</v>
      </c>
      <c r="G1010" s="3">
        <v>6.5680000000000005</v>
      </c>
      <c r="H1010" s="3">
        <v>-1.056</v>
      </c>
      <c r="I1010" s="76">
        <f t="shared" si="17"/>
        <v>-0.77331328000000088</v>
      </c>
      <c r="J1010" s="3">
        <v>5.5120000000000005</v>
      </c>
      <c r="K1010" s="18">
        <f t="shared" si="18"/>
        <v>1.0479999999999992</v>
      </c>
      <c r="L1010" s="18">
        <f t="shared" si="19"/>
        <v>0.60199999999999942</v>
      </c>
      <c r="M1010" s="29">
        <v>1.0449757565624476</v>
      </c>
    </row>
    <row r="1011" spans="1:13" x14ac:dyDescent="0.25">
      <c r="A1011" s="10">
        <v>2011</v>
      </c>
      <c r="B1011" s="3">
        <v>19</v>
      </c>
      <c r="C1011" s="3">
        <v>6.9079999999999995</v>
      </c>
      <c r="D1011" s="3">
        <v>-0.49399999999999994</v>
      </c>
      <c r="E1011" s="3">
        <v>-0.24199999999999999</v>
      </c>
      <c r="F1011" s="3">
        <v>6.4139999999999997</v>
      </c>
      <c r="G1011" s="3">
        <v>6.39</v>
      </c>
      <c r="H1011" s="3">
        <v>-1</v>
      </c>
      <c r="I1011" s="76">
        <f t="shared" si="17"/>
        <v>-0.77251599999999954</v>
      </c>
      <c r="J1011" s="3">
        <v>5.39</v>
      </c>
      <c r="K1011" s="18">
        <f t="shared" si="18"/>
        <v>1.024</v>
      </c>
      <c r="L1011" s="18">
        <f t="shared" si="19"/>
        <v>0.51799999999999979</v>
      </c>
      <c r="M1011" s="29">
        <v>1.0369141435089175</v>
      </c>
    </row>
    <row r="1012" spans="1:13" x14ac:dyDescent="0.25">
      <c r="A1012" s="10">
        <v>2011</v>
      </c>
      <c r="B1012" s="3">
        <v>20</v>
      </c>
      <c r="C1012" s="3">
        <v>7.3520000000000003</v>
      </c>
      <c r="D1012" s="3">
        <v>-0.36</v>
      </c>
      <c r="E1012" s="3">
        <v>-0.15399999999999997</v>
      </c>
      <c r="F1012" s="3">
        <v>6.992</v>
      </c>
      <c r="G1012" s="3">
        <v>6.5819999999999999</v>
      </c>
      <c r="H1012" s="3">
        <v>-0.88</v>
      </c>
      <c r="I1012" s="76">
        <f t="shared" si="17"/>
        <v>-0.70031139999999947</v>
      </c>
      <c r="J1012" s="3">
        <v>5.702</v>
      </c>
      <c r="K1012" s="18">
        <f t="shared" si="18"/>
        <v>1.29</v>
      </c>
      <c r="L1012" s="18">
        <f t="shared" si="19"/>
        <v>0.77000000000000046</v>
      </c>
      <c r="M1012" s="29">
        <v>1.0280662074637608</v>
      </c>
    </row>
    <row r="1013" spans="1:13" x14ac:dyDescent="0.25">
      <c r="A1013" s="10">
        <v>2011</v>
      </c>
      <c r="B1013" s="3">
        <v>21</v>
      </c>
      <c r="C1013" s="3">
        <v>7.47</v>
      </c>
      <c r="D1013" s="3">
        <v>-0.19800000000000001</v>
      </c>
      <c r="E1013" s="3">
        <v>-2.7999999999999997E-2</v>
      </c>
      <c r="F1013" s="3">
        <v>7.2720000000000002</v>
      </c>
      <c r="G1013" s="3">
        <v>6.73</v>
      </c>
      <c r="H1013" s="3">
        <v>-0.7</v>
      </c>
      <c r="I1013" s="76">
        <f t="shared" ref="I1013:I1076" si="20">+J1013-(G1013/M1013)</f>
        <v>-0.54507539999999999</v>
      </c>
      <c r="J1013" s="3">
        <v>6.03</v>
      </c>
      <c r="K1013" s="18">
        <f t="shared" ref="K1013:K1076" si="21">F1013-J1013</f>
        <v>1.242</v>
      </c>
      <c r="L1013" s="18">
        <f t="shared" ref="L1013:L1076" si="22">C1013-G1013</f>
        <v>0.73999999999999932</v>
      </c>
      <c r="M1013" s="29">
        <v>1.0235624065999305</v>
      </c>
    </row>
    <row r="1014" spans="1:13" x14ac:dyDescent="0.25">
      <c r="A1014" s="10">
        <v>2011</v>
      </c>
      <c r="B1014" s="3">
        <v>22</v>
      </c>
      <c r="C1014" s="3">
        <v>7.57</v>
      </c>
      <c r="D1014" s="3">
        <v>-2.2499999999999999E-2</v>
      </c>
      <c r="E1014" s="3">
        <v>0.16750000000000001</v>
      </c>
      <c r="F1014" s="3">
        <v>7.5475000000000003</v>
      </c>
      <c r="G1014" s="3">
        <v>6.835</v>
      </c>
      <c r="H1014" s="3">
        <v>-0.44</v>
      </c>
      <c r="I1014" s="76">
        <f t="shared" si="20"/>
        <v>-0.26314437500000043</v>
      </c>
      <c r="J1014" s="3">
        <v>6.3949999999999996</v>
      </c>
      <c r="K1014" s="18">
        <f t="shared" si="21"/>
        <v>1.1525000000000007</v>
      </c>
      <c r="L1014" s="18">
        <f t="shared" si="22"/>
        <v>0.73500000000000032</v>
      </c>
      <c r="M1014" s="29">
        <v>1.0265622994995509</v>
      </c>
    </row>
    <row r="1015" spans="1:13" x14ac:dyDescent="0.25">
      <c r="A1015" s="10">
        <v>2011</v>
      </c>
      <c r="B1015" s="3">
        <v>23</v>
      </c>
      <c r="C1015" s="3">
        <v>7.6119999999999992</v>
      </c>
      <c r="D1015" s="3">
        <v>0.11400000000000002</v>
      </c>
      <c r="E1015" s="3">
        <v>0.28799999999999998</v>
      </c>
      <c r="F1015" s="3">
        <v>7.7259999999999991</v>
      </c>
      <c r="G1015" s="3">
        <v>6.93</v>
      </c>
      <c r="H1015" s="3">
        <v>-0.40599999999999997</v>
      </c>
      <c r="I1015" s="76">
        <f t="shared" si="20"/>
        <v>-0.241066</v>
      </c>
      <c r="J1015" s="3">
        <v>6.5240000000000009</v>
      </c>
      <c r="K1015" s="18">
        <f t="shared" si="21"/>
        <v>1.2019999999999982</v>
      </c>
      <c r="L1015" s="18">
        <f t="shared" si="22"/>
        <v>0.6819999999999995</v>
      </c>
      <c r="M1015" s="29">
        <v>1.0243802499487809</v>
      </c>
    </row>
    <row r="1016" spans="1:13" x14ac:dyDescent="0.25">
      <c r="A1016" s="10">
        <v>2011</v>
      </c>
      <c r="B1016" s="3">
        <v>24</v>
      </c>
      <c r="C1016" s="3">
        <v>7.3339999999999996</v>
      </c>
      <c r="D1016" s="3">
        <v>0.15</v>
      </c>
      <c r="E1016" s="3">
        <v>0.30399999999999999</v>
      </c>
      <c r="F1016" s="3">
        <v>7.484</v>
      </c>
      <c r="G1016" s="3">
        <v>6.7379999999999995</v>
      </c>
      <c r="H1016" s="3">
        <v>-0.4</v>
      </c>
      <c r="I1016" s="76">
        <f t="shared" si="20"/>
        <v>-0.24974260000000115</v>
      </c>
      <c r="J1016" s="3">
        <v>6.3379999999999992</v>
      </c>
      <c r="K1016" s="18">
        <f t="shared" si="21"/>
        <v>1.1460000000000008</v>
      </c>
      <c r="L1016" s="18">
        <f t="shared" si="22"/>
        <v>0.59600000000000009</v>
      </c>
      <c r="M1016" s="29">
        <v>1.0228086325048582</v>
      </c>
    </row>
    <row r="1017" spans="1:13" x14ac:dyDescent="0.25">
      <c r="A1017" s="10">
        <v>2011</v>
      </c>
      <c r="B1017" s="3">
        <v>25</v>
      </c>
      <c r="C1017" s="3">
        <v>6.8739999999999997</v>
      </c>
      <c r="D1017" s="3">
        <v>0.30199999999999999</v>
      </c>
      <c r="E1017" s="3">
        <v>0.438</v>
      </c>
      <c r="F1017" s="3">
        <v>7.1759999999999993</v>
      </c>
      <c r="G1017" s="3">
        <v>6.5380000000000003</v>
      </c>
      <c r="H1017" s="3">
        <v>-0.4</v>
      </c>
      <c r="I1017" s="76">
        <f t="shared" si="20"/>
        <v>-0.25864843999999998</v>
      </c>
      <c r="J1017" s="3">
        <v>6.1379999999999999</v>
      </c>
      <c r="K1017" s="18">
        <f t="shared" si="21"/>
        <v>1.0379999999999994</v>
      </c>
      <c r="L1017" s="18">
        <f t="shared" si="22"/>
        <v>0.33599999999999941</v>
      </c>
      <c r="M1017" s="29">
        <v>1.022097753429138</v>
      </c>
    </row>
    <row r="1018" spans="1:13" x14ac:dyDescent="0.25">
      <c r="A1018" s="10">
        <v>2011</v>
      </c>
      <c r="B1018" s="3">
        <v>26</v>
      </c>
      <c r="C1018" s="3">
        <v>6.5540000000000003</v>
      </c>
      <c r="D1018" s="3">
        <v>0.39200000000000002</v>
      </c>
      <c r="E1018" s="3">
        <v>0.55599999999999994</v>
      </c>
      <c r="F1018" s="3">
        <v>6.9460000000000006</v>
      </c>
      <c r="G1018" s="3">
        <v>6.298</v>
      </c>
      <c r="H1018" s="3">
        <v>-0.4</v>
      </c>
      <c r="I1018" s="76">
        <f t="shared" si="20"/>
        <v>-0.23285108000000054</v>
      </c>
      <c r="J1018" s="3">
        <v>5.8979999999999997</v>
      </c>
      <c r="K1018" s="18">
        <f t="shared" si="21"/>
        <v>1.0480000000000009</v>
      </c>
      <c r="L1018" s="18">
        <f t="shared" si="22"/>
        <v>0.25600000000000023</v>
      </c>
      <c r="M1018" s="29">
        <v>1.0272635752881474</v>
      </c>
    </row>
    <row r="1019" spans="1:13" x14ac:dyDescent="0.25">
      <c r="A1019" s="10">
        <v>2011</v>
      </c>
      <c r="B1019" s="3">
        <v>27</v>
      </c>
      <c r="C1019" s="3">
        <v>6.24</v>
      </c>
      <c r="D1019" s="3">
        <v>0.53199999999999992</v>
      </c>
      <c r="E1019" s="3">
        <v>0.7619999999999999</v>
      </c>
      <c r="F1019" s="3">
        <v>6.7720000000000002</v>
      </c>
      <c r="G1019" s="3">
        <v>6.1440000000000001</v>
      </c>
      <c r="H1019" s="3">
        <v>-0.4</v>
      </c>
      <c r="I1019" s="76">
        <f t="shared" si="20"/>
        <v>-0.16910848000000112</v>
      </c>
      <c r="J1019" s="3">
        <v>5.7439999999999998</v>
      </c>
      <c r="K1019" s="18">
        <f t="shared" si="21"/>
        <v>1.0280000000000005</v>
      </c>
      <c r="L1019" s="18">
        <f t="shared" si="22"/>
        <v>9.6000000000000085E-2</v>
      </c>
      <c r="M1019" s="29">
        <v>1.0390474013424491</v>
      </c>
    </row>
    <row r="1020" spans="1:13" x14ac:dyDescent="0.25">
      <c r="A1020" s="10">
        <v>2011</v>
      </c>
      <c r="B1020" s="3">
        <v>28</v>
      </c>
      <c r="C1020" s="3">
        <v>6.7720000000000011</v>
      </c>
      <c r="D1020" s="3">
        <v>0.64600000000000013</v>
      </c>
      <c r="E1020" s="3">
        <v>0.89600000000000013</v>
      </c>
      <c r="F1020" s="3">
        <v>7.418000000000001</v>
      </c>
      <c r="G1020" s="3">
        <v>6.67</v>
      </c>
      <c r="H1020" s="3">
        <v>-0.35600000000000004</v>
      </c>
      <c r="I1020" s="76">
        <f t="shared" si="20"/>
        <v>-9.4135800000000103E-2</v>
      </c>
      <c r="J1020" s="3">
        <v>6.3140000000000001</v>
      </c>
      <c r="K1020" s="18">
        <f t="shared" si="21"/>
        <v>1.104000000000001</v>
      </c>
      <c r="L1020" s="18">
        <f t="shared" si="22"/>
        <v>0.1020000000000012</v>
      </c>
      <c r="M1020" s="29">
        <v>1.0408643337427399</v>
      </c>
    </row>
    <row r="1021" spans="1:13" x14ac:dyDescent="0.25">
      <c r="A1021" s="10">
        <v>2011</v>
      </c>
      <c r="B1021" s="3">
        <v>29</v>
      </c>
      <c r="C1021" s="3">
        <v>6.9039999999999999</v>
      </c>
      <c r="D1021" s="3">
        <v>0.70399999999999996</v>
      </c>
      <c r="E1021" s="3">
        <v>1.038</v>
      </c>
      <c r="F1021" s="3">
        <v>7.6079999999999997</v>
      </c>
      <c r="G1021" s="3">
        <v>6.8</v>
      </c>
      <c r="H1021" s="3">
        <v>-0.33</v>
      </c>
      <c r="I1021" s="76">
        <f t="shared" si="20"/>
        <v>2.7919999999994616E-3</v>
      </c>
      <c r="J1021" s="3">
        <v>6.47</v>
      </c>
      <c r="K1021" s="18">
        <f t="shared" si="21"/>
        <v>1.1379999999999999</v>
      </c>
      <c r="L1021" s="18">
        <f t="shared" si="22"/>
        <v>0.10400000000000009</v>
      </c>
      <c r="M1021" s="29">
        <v>1.0514583727630222</v>
      </c>
    </row>
    <row r="1022" spans="1:13" x14ac:dyDescent="0.25">
      <c r="A1022" s="10">
        <v>2011</v>
      </c>
      <c r="B1022" s="3">
        <v>30</v>
      </c>
      <c r="C1022" s="3">
        <v>6.8140000000000001</v>
      </c>
      <c r="D1022" s="3">
        <v>0.76</v>
      </c>
      <c r="E1022" s="3">
        <v>1.0960000000000001</v>
      </c>
      <c r="F1022" s="3">
        <v>7.5739999999999998</v>
      </c>
      <c r="G1022" s="3">
        <v>6.8180000000000005</v>
      </c>
      <c r="H1022" s="3">
        <v>-0.30599999999999999</v>
      </c>
      <c r="I1022" s="76">
        <f t="shared" si="20"/>
        <v>4.9354160000000036E-2</v>
      </c>
      <c r="J1022" s="3">
        <v>6.5120000000000005</v>
      </c>
      <c r="K1022" s="18">
        <f t="shared" si="21"/>
        <v>1.0619999999999994</v>
      </c>
      <c r="L1022" s="18">
        <f t="shared" si="22"/>
        <v>-4.0000000000004476E-3</v>
      </c>
      <c r="M1022" s="29">
        <v>1.0549858631894333</v>
      </c>
    </row>
    <row r="1023" spans="1:13" x14ac:dyDescent="0.25">
      <c r="A1023" s="10">
        <v>2011</v>
      </c>
      <c r="B1023" s="3">
        <v>31</v>
      </c>
      <c r="C1023" s="3">
        <v>6.97</v>
      </c>
      <c r="D1023" s="3">
        <v>0.79799999999999993</v>
      </c>
      <c r="E1023" s="3">
        <v>1.0219999999999998</v>
      </c>
      <c r="F1023" s="3">
        <v>7.7680000000000007</v>
      </c>
      <c r="G1023" s="3">
        <v>7.0420000000000007</v>
      </c>
      <c r="H1023" s="3">
        <v>-0.32400000000000001</v>
      </c>
      <c r="I1023" s="76">
        <f t="shared" si="20"/>
        <v>-9.3304079999999345E-2</v>
      </c>
      <c r="J1023" s="3">
        <v>6.7180000000000009</v>
      </c>
      <c r="K1023" s="18">
        <f t="shared" si="21"/>
        <v>1.0499999999999998</v>
      </c>
      <c r="L1023" s="18">
        <f t="shared" si="22"/>
        <v>-7.2000000000000952E-2</v>
      </c>
      <c r="M1023" s="29">
        <v>1.0338695670154254</v>
      </c>
    </row>
    <row r="1024" spans="1:13" x14ac:dyDescent="0.25">
      <c r="A1024" s="10">
        <v>2011</v>
      </c>
      <c r="B1024" s="3">
        <v>32</v>
      </c>
      <c r="C1024" s="3">
        <v>6.871999999999999</v>
      </c>
      <c r="D1024" s="3">
        <v>0.84399999999999997</v>
      </c>
      <c r="E1024" s="3">
        <v>0.91400000000000003</v>
      </c>
      <c r="F1024" s="3">
        <v>7.7159999999999993</v>
      </c>
      <c r="G1024" s="3">
        <v>6.9859999999999998</v>
      </c>
      <c r="H1024" s="3">
        <v>-0.30199999999999999</v>
      </c>
      <c r="I1024" s="76">
        <f t="shared" si="20"/>
        <v>-0.22711007999999921</v>
      </c>
      <c r="J1024" s="3">
        <v>6.6840000000000002</v>
      </c>
      <c r="K1024" s="18">
        <f t="shared" si="21"/>
        <v>1.0319999999999991</v>
      </c>
      <c r="L1024" s="18">
        <f t="shared" si="22"/>
        <v>-0.11400000000000077</v>
      </c>
      <c r="M1024" s="29">
        <v>1.0108361636745917</v>
      </c>
    </row>
    <row r="1025" spans="1:13" x14ac:dyDescent="0.25">
      <c r="A1025" s="10">
        <v>2011</v>
      </c>
      <c r="B1025" s="3">
        <v>33</v>
      </c>
      <c r="C1025" s="3">
        <v>7.0840000000000005</v>
      </c>
      <c r="D1025" s="3">
        <v>0.75600000000000001</v>
      </c>
      <c r="E1025" s="3">
        <v>0.85799999999999998</v>
      </c>
      <c r="F1025" s="3">
        <v>7.84</v>
      </c>
      <c r="G1025" s="3">
        <v>7.2240000000000002</v>
      </c>
      <c r="H1025" s="3">
        <v>-0.32599999999999996</v>
      </c>
      <c r="I1025" s="76">
        <f t="shared" si="20"/>
        <v>-0.214027999999999</v>
      </c>
      <c r="J1025" s="3">
        <v>6.8980000000000006</v>
      </c>
      <c r="K1025" s="18">
        <f t="shared" si="21"/>
        <v>0.94199999999999928</v>
      </c>
      <c r="L1025" s="18">
        <f t="shared" si="22"/>
        <v>-0.13999999999999968</v>
      </c>
      <c r="M1025" s="29">
        <v>1.0157440325038092</v>
      </c>
    </row>
    <row r="1026" spans="1:13" x14ac:dyDescent="0.25">
      <c r="A1026" s="10">
        <v>2011</v>
      </c>
      <c r="B1026" s="3">
        <v>34</v>
      </c>
      <c r="C1026" s="3">
        <v>7.3339999999999996</v>
      </c>
      <c r="D1026" s="3">
        <v>0.64799999999999991</v>
      </c>
      <c r="E1026" s="3">
        <v>0.73199999999999998</v>
      </c>
      <c r="F1026" s="3">
        <v>7.9819999999999993</v>
      </c>
      <c r="G1026" s="3">
        <v>7.4620000000000006</v>
      </c>
      <c r="H1026" s="3">
        <v>-0.38400000000000001</v>
      </c>
      <c r="I1026" s="76">
        <f t="shared" si="20"/>
        <v>-0.28759095999999928</v>
      </c>
      <c r="J1026" s="3">
        <v>7.0780000000000003</v>
      </c>
      <c r="K1026" s="18">
        <f t="shared" si="21"/>
        <v>0.90399999999999903</v>
      </c>
      <c r="L1026" s="18">
        <f t="shared" si="22"/>
        <v>-0.128000000000001</v>
      </c>
      <c r="M1026" s="29">
        <v>1.0130891113182316</v>
      </c>
    </row>
    <row r="1027" spans="1:13" x14ac:dyDescent="0.25">
      <c r="A1027" s="10">
        <v>2011</v>
      </c>
      <c r="B1027" s="3">
        <v>35</v>
      </c>
      <c r="C1027" s="3">
        <v>7.5979999999999999</v>
      </c>
      <c r="D1027" s="3">
        <v>0.33</v>
      </c>
      <c r="E1027" s="3">
        <v>0.48399999999999999</v>
      </c>
      <c r="F1027" s="3">
        <v>7.9279999999999999</v>
      </c>
      <c r="G1027" s="3">
        <v>7.6240000000000006</v>
      </c>
      <c r="H1027" s="3">
        <v>-0.49199999999999999</v>
      </c>
      <c r="I1027" s="76">
        <f t="shared" si="20"/>
        <v>-0.32793151999999903</v>
      </c>
      <c r="J1027" s="3">
        <v>7.1320000000000006</v>
      </c>
      <c r="K1027" s="18">
        <f t="shared" si="21"/>
        <v>0.79599999999999937</v>
      </c>
      <c r="L1027" s="18">
        <f t="shared" si="22"/>
        <v>-2.6000000000000689E-2</v>
      </c>
      <c r="M1027" s="29">
        <v>1.0219932957239801</v>
      </c>
    </row>
    <row r="1028" spans="1:13" x14ac:dyDescent="0.25">
      <c r="A1028" s="10">
        <v>2011</v>
      </c>
      <c r="B1028" s="3">
        <v>36</v>
      </c>
      <c r="C1028" s="3">
        <v>7.4375</v>
      </c>
      <c r="D1028" s="3">
        <v>0.245</v>
      </c>
      <c r="E1028" s="3">
        <v>0.29749999999999999</v>
      </c>
      <c r="F1028" s="3">
        <v>7.6825000000000001</v>
      </c>
      <c r="G1028" s="3">
        <v>7.4375</v>
      </c>
      <c r="H1028" s="3">
        <v>-0.505</v>
      </c>
      <c r="I1028" s="76">
        <f t="shared" si="20"/>
        <v>-0.41630781249999949</v>
      </c>
      <c r="J1028" s="3">
        <v>6.9325000000000001</v>
      </c>
      <c r="K1028" s="18">
        <f t="shared" si="21"/>
        <v>0.75</v>
      </c>
      <c r="L1028" s="18">
        <f t="shared" si="22"/>
        <v>0</v>
      </c>
      <c r="M1028" s="29">
        <v>1.012068921893581</v>
      </c>
    </row>
    <row r="1029" spans="1:13" x14ac:dyDescent="0.25">
      <c r="A1029" s="10">
        <v>2011</v>
      </c>
      <c r="B1029" s="3">
        <v>37</v>
      </c>
      <c r="C1029" s="3">
        <v>7.1720000000000006</v>
      </c>
      <c r="D1029" s="3">
        <v>0.19599999999999998</v>
      </c>
      <c r="E1029" s="3">
        <v>0.27</v>
      </c>
      <c r="F1029" s="3">
        <v>7.3680000000000003</v>
      </c>
      <c r="G1029" s="3">
        <v>7.1740000000000004</v>
      </c>
      <c r="H1029" s="3">
        <v>-0.53200000000000003</v>
      </c>
      <c r="I1029" s="76">
        <f t="shared" si="20"/>
        <v>-0.45380339999999997</v>
      </c>
      <c r="J1029" s="3">
        <v>6.6420000000000003</v>
      </c>
      <c r="K1029" s="18">
        <f t="shared" si="21"/>
        <v>0.72599999999999998</v>
      </c>
      <c r="L1029" s="18">
        <f t="shared" si="22"/>
        <v>-1.9999999999997797E-3</v>
      </c>
      <c r="M1029" s="29">
        <v>1.0110201193003741</v>
      </c>
    </row>
    <row r="1030" spans="1:13" x14ac:dyDescent="0.25">
      <c r="A1030" s="10">
        <v>2011</v>
      </c>
      <c r="B1030" s="3">
        <v>38</v>
      </c>
      <c r="C1030" s="3">
        <v>6.7119999999999989</v>
      </c>
      <c r="D1030" s="3">
        <v>7.0000000000000007E-2</v>
      </c>
      <c r="E1030" s="3">
        <v>2.0000000000000074E-3</v>
      </c>
      <c r="F1030" s="3">
        <v>6.7819999999999991</v>
      </c>
      <c r="G1030" s="3">
        <v>6.7139999999999995</v>
      </c>
      <c r="H1030" s="3">
        <v>-0.50400000000000011</v>
      </c>
      <c r="I1030" s="76">
        <f t="shared" si="20"/>
        <v>-0.56026331999999979</v>
      </c>
      <c r="J1030" s="3">
        <v>6.21</v>
      </c>
      <c r="K1030" s="18">
        <f t="shared" si="21"/>
        <v>0.57199999999999918</v>
      </c>
      <c r="L1030" s="18">
        <f t="shared" si="22"/>
        <v>-2.0000000000006679E-3</v>
      </c>
      <c r="M1030" s="29">
        <v>0.9916896408100121</v>
      </c>
    </row>
    <row r="1031" spans="1:13" x14ac:dyDescent="0.25">
      <c r="A1031" s="10">
        <v>2011</v>
      </c>
      <c r="B1031" s="3">
        <v>39</v>
      </c>
      <c r="C1031" s="3">
        <v>6.3140000000000009</v>
      </c>
      <c r="D1031" s="3">
        <v>0.28200000000000003</v>
      </c>
      <c r="E1031" s="3">
        <v>0.06</v>
      </c>
      <c r="F1031" s="3">
        <v>6.596000000000001</v>
      </c>
      <c r="G1031" s="3">
        <v>6.3140000000000001</v>
      </c>
      <c r="H1031" s="3">
        <v>-0.41200000000000003</v>
      </c>
      <c r="I1031" s="76">
        <f t="shared" si="20"/>
        <v>-0.59902067999999975</v>
      </c>
      <c r="J1031" s="3">
        <v>5.9020000000000001</v>
      </c>
      <c r="K1031" s="18">
        <f t="shared" si="21"/>
        <v>0.69400000000000084</v>
      </c>
      <c r="L1031" s="18">
        <f t="shared" si="22"/>
        <v>0</v>
      </c>
      <c r="M1031" s="29">
        <v>0.97123210504846447</v>
      </c>
    </row>
    <row r="1032" spans="1:13" x14ac:dyDescent="0.25">
      <c r="A1032" s="10">
        <v>2011</v>
      </c>
      <c r="B1032" s="3">
        <v>40</v>
      </c>
      <c r="C1032" s="3">
        <v>5.9859999999999989</v>
      </c>
      <c r="D1032" s="3">
        <v>0.496</v>
      </c>
      <c r="E1032" s="3">
        <v>0.20400000000000001</v>
      </c>
      <c r="F1032" s="3">
        <v>6.4819999999999993</v>
      </c>
      <c r="G1032" s="3">
        <v>5.9859999999999998</v>
      </c>
      <c r="H1032" s="3">
        <v>-0.35</v>
      </c>
      <c r="I1032" s="76">
        <f t="shared" si="20"/>
        <v>-0.6194897199999998</v>
      </c>
      <c r="J1032" s="3">
        <v>5.6360000000000001</v>
      </c>
      <c r="K1032" s="18">
        <f t="shared" si="21"/>
        <v>0.8459999999999992</v>
      </c>
      <c r="L1032" s="18">
        <f t="shared" si="22"/>
        <v>0</v>
      </c>
      <c r="M1032" s="29">
        <v>0.95691948479454936</v>
      </c>
    </row>
    <row r="1033" spans="1:13" x14ac:dyDescent="0.25">
      <c r="A1033" s="10">
        <v>2011</v>
      </c>
      <c r="B1033" s="3">
        <v>41</v>
      </c>
      <c r="C1033" s="18">
        <v>6.3379999999999992</v>
      </c>
      <c r="D1033" s="18">
        <v>0.38600000000000001</v>
      </c>
      <c r="E1033" s="18">
        <v>0.248</v>
      </c>
      <c r="F1033" s="18">
        <v>6.7239999999999993</v>
      </c>
      <c r="G1033" s="18">
        <v>6.3380000000000001</v>
      </c>
      <c r="H1033" s="18">
        <v>-0.35</v>
      </c>
      <c r="I1033" s="76">
        <f t="shared" si="20"/>
        <v>-0.5119992799999995</v>
      </c>
      <c r="J1033" s="18">
        <v>5.9880000000000004</v>
      </c>
      <c r="K1033" s="18">
        <f t="shared" si="21"/>
        <v>0.73599999999999888</v>
      </c>
      <c r="L1033" s="18">
        <f t="shared" si="22"/>
        <v>0</v>
      </c>
      <c r="M1033" s="29">
        <v>0.97507703108545574</v>
      </c>
    </row>
    <row r="1034" spans="1:13" x14ac:dyDescent="0.25">
      <c r="A1034" s="10">
        <v>2011</v>
      </c>
      <c r="B1034" s="3">
        <v>42</v>
      </c>
      <c r="C1034" s="18">
        <v>6.4550000000000001</v>
      </c>
      <c r="D1034" s="18">
        <v>-0.35</v>
      </c>
      <c r="E1034" s="18">
        <v>-0.45</v>
      </c>
      <c r="F1034" s="18">
        <v>6.1050000000000004</v>
      </c>
      <c r="G1034" s="18">
        <v>6.3539999999999992</v>
      </c>
      <c r="H1034" s="18">
        <v>-0.38</v>
      </c>
      <c r="I1034" s="76">
        <f t="shared" si="20"/>
        <v>-0.47645372000000119</v>
      </c>
      <c r="J1034" s="18">
        <v>5.9739999999999993</v>
      </c>
      <c r="K1034" s="18">
        <f t="shared" si="21"/>
        <v>0.13100000000000112</v>
      </c>
      <c r="L1034" s="18">
        <f t="shared" si="22"/>
        <v>0.10100000000000087</v>
      </c>
      <c r="M1034" s="29">
        <v>0.98504698674126734</v>
      </c>
    </row>
    <row r="1035" spans="1:13" x14ac:dyDescent="0.25">
      <c r="A1035" s="10">
        <v>2011</v>
      </c>
      <c r="B1035" s="3">
        <v>43</v>
      </c>
      <c r="C1035" s="18">
        <v>6.49</v>
      </c>
      <c r="D1035" s="18">
        <v>-0.36599999999999999</v>
      </c>
      <c r="E1035" s="18">
        <v>-0.38800000000000001</v>
      </c>
      <c r="F1035" s="18">
        <v>6.1240000000000006</v>
      </c>
      <c r="G1035" s="18">
        <v>6.09</v>
      </c>
      <c r="H1035" s="18">
        <v>-0.52399999999999991</v>
      </c>
      <c r="I1035" s="76">
        <f t="shared" si="20"/>
        <v>-0.54628940000000092</v>
      </c>
      <c r="J1035" s="18">
        <v>5.5659999999999989</v>
      </c>
      <c r="K1035" s="18">
        <f t="shared" si="21"/>
        <v>0.55800000000000161</v>
      </c>
      <c r="L1035" s="18">
        <f t="shared" si="22"/>
        <v>0.40000000000000036</v>
      </c>
      <c r="M1035" s="29">
        <v>0.99635334675089171</v>
      </c>
    </row>
    <row r="1036" spans="1:13" x14ac:dyDescent="0.25">
      <c r="A1036" s="10">
        <v>2011</v>
      </c>
      <c r="B1036" s="3">
        <v>44</v>
      </c>
      <c r="C1036" s="18">
        <v>6.51</v>
      </c>
      <c r="D1036" s="18">
        <v>-0.34200000000000003</v>
      </c>
      <c r="E1036" s="18">
        <v>-0.41600000000000004</v>
      </c>
      <c r="F1036" s="18">
        <v>6.168000000000001</v>
      </c>
      <c r="G1036" s="18">
        <v>6.0920000000000005</v>
      </c>
      <c r="H1036" s="18">
        <v>-0.53</v>
      </c>
      <c r="I1036" s="76">
        <f t="shared" si="20"/>
        <v>-0.59896144000000007</v>
      </c>
      <c r="J1036" s="18">
        <v>5.5620000000000003</v>
      </c>
      <c r="K1036" s="18">
        <f t="shared" si="21"/>
        <v>0.60600000000000076</v>
      </c>
      <c r="L1036" s="18">
        <f t="shared" si="22"/>
        <v>0.41799999999999926</v>
      </c>
      <c r="M1036" s="29">
        <v>0.9888067080647075</v>
      </c>
    </row>
    <row r="1037" spans="1:13" x14ac:dyDescent="0.25">
      <c r="A1037" s="10">
        <v>2011</v>
      </c>
      <c r="B1037" s="3">
        <v>45</v>
      </c>
      <c r="C1037" s="18">
        <v>6.5120000000000005</v>
      </c>
      <c r="D1037" s="18">
        <v>-0.33600000000000002</v>
      </c>
      <c r="E1037" s="18">
        <v>-0.44</v>
      </c>
      <c r="F1037" s="18">
        <v>6.1760000000000002</v>
      </c>
      <c r="G1037" s="18">
        <v>5.96</v>
      </c>
      <c r="H1037" s="18">
        <v>-0.51</v>
      </c>
      <c r="I1037" s="76">
        <f t="shared" si="20"/>
        <v>-0.61310800000000043</v>
      </c>
      <c r="J1037" s="18">
        <v>5.45</v>
      </c>
      <c r="K1037" s="18">
        <f t="shared" si="21"/>
        <v>0.72599999999999998</v>
      </c>
      <c r="L1037" s="18">
        <f t="shared" si="22"/>
        <v>0.55200000000000049</v>
      </c>
      <c r="M1037" s="29">
        <v>0.98299420033421792</v>
      </c>
    </row>
    <row r="1038" spans="1:13" x14ac:dyDescent="0.25">
      <c r="A1038" s="10">
        <v>2011</v>
      </c>
      <c r="B1038" s="3">
        <v>46</v>
      </c>
      <c r="C1038" s="18">
        <v>6.2940000000000005</v>
      </c>
      <c r="D1038" s="18">
        <v>-0.34600000000000003</v>
      </c>
      <c r="E1038" s="18">
        <v>-0.49</v>
      </c>
      <c r="F1038" s="18">
        <v>6.2940000000000005</v>
      </c>
      <c r="G1038" s="18">
        <v>5.7140000000000004</v>
      </c>
      <c r="H1038" s="18">
        <v>-0.51</v>
      </c>
      <c r="I1038" s="76">
        <f t="shared" si="20"/>
        <v>-0.63650795999999943</v>
      </c>
      <c r="J1038" s="18">
        <v>5.2040000000000006</v>
      </c>
      <c r="K1038" s="18">
        <f t="shared" si="21"/>
        <v>1.0899999999999999</v>
      </c>
      <c r="L1038" s="18">
        <f t="shared" si="22"/>
        <v>0.58000000000000007</v>
      </c>
      <c r="M1038" s="29">
        <v>0.978339562095212</v>
      </c>
    </row>
    <row r="1039" spans="1:13" x14ac:dyDescent="0.25">
      <c r="A1039" s="10">
        <v>2011</v>
      </c>
      <c r="B1039" s="3">
        <v>47</v>
      </c>
      <c r="C1039" s="18">
        <v>5.9225000000000003</v>
      </c>
      <c r="D1039" s="18">
        <v>-0.33250000000000002</v>
      </c>
      <c r="E1039" s="18">
        <v>-0.59</v>
      </c>
      <c r="F1039" s="18">
        <v>5.9225000000000003</v>
      </c>
      <c r="G1039" s="18">
        <v>5.4424999999999999</v>
      </c>
      <c r="H1039" s="18">
        <v>-0.51</v>
      </c>
      <c r="I1039" s="76">
        <f t="shared" si="20"/>
        <v>-0.74402749999999962</v>
      </c>
      <c r="J1039" s="18">
        <v>4.9325000000000001</v>
      </c>
      <c r="K1039" s="18">
        <f t="shared" si="21"/>
        <v>0.99000000000000021</v>
      </c>
      <c r="L1039" s="18">
        <f t="shared" si="22"/>
        <v>0.48000000000000043</v>
      </c>
      <c r="M1039" s="29">
        <v>0.95877277085330781</v>
      </c>
    </row>
    <row r="1040" spans="1:13" x14ac:dyDescent="0.25">
      <c r="A1040" s="10">
        <v>2011</v>
      </c>
      <c r="B1040" s="3">
        <v>48</v>
      </c>
      <c r="C1040" s="18">
        <v>6.0080000000000009</v>
      </c>
      <c r="D1040" s="18">
        <v>-0.35199999999999998</v>
      </c>
      <c r="E1040" s="18">
        <v>-0.502</v>
      </c>
      <c r="F1040" s="18">
        <v>6.0080000000000009</v>
      </c>
      <c r="G1040" s="18">
        <v>5.51</v>
      </c>
      <c r="H1040" s="18">
        <v>-0.51</v>
      </c>
      <c r="I1040" s="76">
        <f t="shared" si="20"/>
        <v>-0.63772179999999956</v>
      </c>
      <c r="J1040" s="18">
        <v>5</v>
      </c>
      <c r="K1040" s="18">
        <f t="shared" si="21"/>
        <v>1.0080000000000009</v>
      </c>
      <c r="L1040" s="18">
        <f t="shared" si="22"/>
        <v>0.49800000000000111</v>
      </c>
      <c r="M1040" s="29">
        <v>0.97734513966262049</v>
      </c>
    </row>
    <row r="1041" spans="1:13" x14ac:dyDescent="0.25">
      <c r="A1041" s="10">
        <v>2011</v>
      </c>
      <c r="B1041" s="3">
        <v>49</v>
      </c>
      <c r="C1041" s="18">
        <v>5.9520000000000008</v>
      </c>
      <c r="D1041" s="18">
        <v>-0.36</v>
      </c>
      <c r="E1041" s="18">
        <v>-0.46799999999999997</v>
      </c>
      <c r="F1041" s="18">
        <v>5.9520000000000008</v>
      </c>
      <c r="G1041" s="18">
        <v>5.5479999999999992</v>
      </c>
      <c r="H1041" s="18">
        <v>-0.51</v>
      </c>
      <c r="I1041" s="76">
        <f t="shared" si="20"/>
        <v>-0.5939967200000007</v>
      </c>
      <c r="J1041" s="18">
        <v>5.0379999999999994</v>
      </c>
      <c r="K1041" s="18">
        <f t="shared" si="21"/>
        <v>0.91400000000000148</v>
      </c>
      <c r="L1041" s="18">
        <f t="shared" si="22"/>
        <v>0.40400000000000169</v>
      </c>
      <c r="M1041" s="29">
        <v>0.98508580097326459</v>
      </c>
    </row>
    <row r="1042" spans="1:13" x14ac:dyDescent="0.25">
      <c r="A1042" s="10">
        <v>2011</v>
      </c>
      <c r="B1042" s="3">
        <v>50</v>
      </c>
      <c r="C1042" s="18">
        <v>5.8659999999999997</v>
      </c>
      <c r="D1042" s="18">
        <v>-0.314</v>
      </c>
      <c r="E1042" s="18">
        <v>-0.52400000000000002</v>
      </c>
      <c r="F1042" s="18">
        <v>5.8659999999999997</v>
      </c>
      <c r="G1042" s="18">
        <v>5.47</v>
      </c>
      <c r="H1042" s="18">
        <v>-0.49599999999999989</v>
      </c>
      <c r="I1042" s="76">
        <f t="shared" si="20"/>
        <v>-0.6808860000000001</v>
      </c>
      <c r="J1042" s="18">
        <v>4.9739999999999993</v>
      </c>
      <c r="K1042" s="18">
        <f t="shared" si="21"/>
        <v>0.89200000000000035</v>
      </c>
      <c r="L1042" s="18">
        <f t="shared" si="22"/>
        <v>0.39599999999999991</v>
      </c>
      <c r="M1042" s="29">
        <v>0.967305088024763</v>
      </c>
    </row>
    <row r="1043" spans="1:13" x14ac:dyDescent="0.25">
      <c r="A1043" s="10">
        <v>2011</v>
      </c>
      <c r="B1043" s="3">
        <v>51</v>
      </c>
      <c r="C1043" s="18">
        <v>6.1259999999999994</v>
      </c>
      <c r="D1043" s="18">
        <v>-0.26800000000000002</v>
      </c>
      <c r="E1043" s="18">
        <v>-0.44600000000000001</v>
      </c>
      <c r="F1043" s="18">
        <v>6.1259999999999994</v>
      </c>
      <c r="G1043" s="18">
        <v>5.66</v>
      </c>
      <c r="H1043" s="18">
        <v>-0.47199999999999998</v>
      </c>
      <c r="I1043" s="76">
        <f t="shared" si="20"/>
        <v>-0.62561239999999874</v>
      </c>
      <c r="J1043" s="18">
        <v>5.1880000000000006</v>
      </c>
      <c r="K1043" s="18">
        <f t="shared" si="21"/>
        <v>0.93799999999999883</v>
      </c>
      <c r="L1043" s="18">
        <f t="shared" si="22"/>
        <v>0.4659999999999993</v>
      </c>
      <c r="M1043" s="29">
        <v>0.97357711704344108</v>
      </c>
    </row>
    <row r="1044" spans="1:13" x14ac:dyDescent="0.25">
      <c r="A1044" s="10">
        <v>2011</v>
      </c>
      <c r="B1044" s="3">
        <v>52</v>
      </c>
      <c r="C1044" s="18">
        <v>6.4</v>
      </c>
      <c r="D1044" s="18">
        <v>-0.28000000000000003</v>
      </c>
      <c r="E1044" s="18">
        <v>-0.42249999999999999</v>
      </c>
      <c r="F1044" s="18">
        <v>6.4</v>
      </c>
      <c r="G1044" s="18">
        <v>5.8224999999999998</v>
      </c>
      <c r="H1044" s="18">
        <v>-0.50249999999999995</v>
      </c>
      <c r="I1044" s="76">
        <f t="shared" si="20"/>
        <v>-0.62215237499999976</v>
      </c>
      <c r="J1044" s="18">
        <v>5.32</v>
      </c>
      <c r="K1044" s="18">
        <f t="shared" si="21"/>
        <v>1.08</v>
      </c>
      <c r="L1044" s="18">
        <f t="shared" si="22"/>
        <v>0.57750000000000057</v>
      </c>
      <c r="M1044" s="29">
        <v>0.97986379893194842</v>
      </c>
    </row>
    <row r="1045" spans="1:13" x14ac:dyDescent="0.25">
      <c r="A1045" s="10">
        <v>2012</v>
      </c>
      <c r="B1045" s="3">
        <v>1</v>
      </c>
      <c r="C1045" s="18">
        <v>6.5125000000000002</v>
      </c>
      <c r="D1045" s="18">
        <v>-0.30249999999999999</v>
      </c>
      <c r="E1045" s="18">
        <v>-0.42499999999999999</v>
      </c>
      <c r="F1045" s="18">
        <v>6.21</v>
      </c>
      <c r="G1045" s="18">
        <v>5.8375000000000004</v>
      </c>
      <c r="H1045" s="18">
        <v>-0.52500000000000002</v>
      </c>
      <c r="I1045" s="76">
        <f t="shared" si="20"/>
        <v>-0.62044312500000132</v>
      </c>
      <c r="J1045" s="18">
        <v>5.3125</v>
      </c>
      <c r="K1045" s="18">
        <f t="shared" si="21"/>
        <v>0.89749999999999996</v>
      </c>
      <c r="L1045" s="18">
        <f t="shared" si="22"/>
        <v>0.67499999999999982</v>
      </c>
      <c r="M1045" s="29">
        <v>0.98391302208884723</v>
      </c>
    </row>
    <row r="1046" spans="1:13" ht="13" thickBot="1" x14ac:dyDescent="0.3">
      <c r="A1046" s="11">
        <v>2012</v>
      </c>
      <c r="B1046" s="4">
        <v>2</v>
      </c>
      <c r="C1046" s="19">
        <v>6.3379999999999992</v>
      </c>
      <c r="D1046" s="19">
        <v>-0.318</v>
      </c>
      <c r="E1046" s="19">
        <v>-0.45199999999999996</v>
      </c>
      <c r="F1046" s="19">
        <v>6.02</v>
      </c>
      <c r="G1046" s="19">
        <v>5.742</v>
      </c>
      <c r="H1046" s="19">
        <v>-0.54600000000000004</v>
      </c>
      <c r="I1046" s="76">
        <f t="shared" si="20"/>
        <v>-0.66899363999999917</v>
      </c>
      <c r="J1046" s="19">
        <v>5.1959999999999997</v>
      </c>
      <c r="K1046" s="19">
        <f t="shared" si="21"/>
        <v>0.82399999999999984</v>
      </c>
      <c r="L1046" s="19">
        <f t="shared" si="22"/>
        <v>0.5959999999999992</v>
      </c>
      <c r="M1046" s="30">
        <v>0.97902919465058469</v>
      </c>
    </row>
    <row r="1047" spans="1:13" x14ac:dyDescent="0.25">
      <c r="A1047" s="9">
        <v>2012</v>
      </c>
      <c r="B1047" s="7">
        <v>3</v>
      </c>
      <c r="C1047" s="17">
        <v>6.0320000000000009</v>
      </c>
      <c r="D1047" s="17">
        <v>-0.3</v>
      </c>
      <c r="E1047" s="17">
        <v>-0.39800000000000002</v>
      </c>
      <c r="F1047" s="17">
        <v>5.7320000000000011</v>
      </c>
      <c r="G1047" s="17">
        <v>5.5439999999999996</v>
      </c>
      <c r="H1047" s="17">
        <v>-0.55800000000000005</v>
      </c>
      <c r="I1047" s="76">
        <f t="shared" si="20"/>
        <v>-0.63339839999999903</v>
      </c>
      <c r="J1047" s="17">
        <v>4.9859999999999998</v>
      </c>
      <c r="K1047" s="18">
        <f t="shared" si="21"/>
        <v>0.74600000000000133</v>
      </c>
      <c r="L1047" s="18">
        <f t="shared" si="22"/>
        <v>0.48800000000000132</v>
      </c>
      <c r="M1047" s="28">
        <v>0.98658247829518564</v>
      </c>
    </row>
    <row r="1048" spans="1:13" x14ac:dyDescent="0.25">
      <c r="A1048" s="10">
        <v>2012</v>
      </c>
      <c r="B1048" s="3">
        <v>4</v>
      </c>
      <c r="C1048" s="18">
        <v>6.3280000000000003</v>
      </c>
      <c r="D1048" s="18">
        <v>-0.308</v>
      </c>
      <c r="E1048" s="18">
        <v>-0.34399999999999997</v>
      </c>
      <c r="F1048" s="18">
        <v>6.0200000000000005</v>
      </c>
      <c r="G1048" s="18">
        <v>5.6380000000000008</v>
      </c>
      <c r="H1048" s="18">
        <v>-0.58599999999999997</v>
      </c>
      <c r="I1048" s="76">
        <f t="shared" si="20"/>
        <v>-0.6193769600000012</v>
      </c>
      <c r="J1048" s="18">
        <v>5.0520000000000005</v>
      </c>
      <c r="K1048" s="18">
        <f t="shared" si="21"/>
        <v>0.96799999999999997</v>
      </c>
      <c r="L1048" s="18">
        <f t="shared" si="22"/>
        <v>0.6899999999999995</v>
      </c>
      <c r="M1048" s="29">
        <v>0.99411484014633356</v>
      </c>
    </row>
    <row r="1049" spans="1:13" x14ac:dyDescent="0.25">
      <c r="A1049" s="10">
        <v>2012</v>
      </c>
      <c r="B1049" s="3">
        <v>5</v>
      </c>
      <c r="C1049" s="18">
        <v>6.4020000000000001</v>
      </c>
      <c r="D1049" s="18">
        <v>-0.32800000000000001</v>
      </c>
      <c r="E1049" s="18">
        <v>-0.32800000000000001</v>
      </c>
      <c r="F1049" s="18">
        <v>6.0739999999999998</v>
      </c>
      <c r="G1049" s="18">
        <v>5.7440000000000007</v>
      </c>
      <c r="H1049" s="18">
        <v>-0.61399999999999999</v>
      </c>
      <c r="I1049" s="76">
        <f t="shared" si="20"/>
        <v>-0.61227680000000007</v>
      </c>
      <c r="J1049" s="18">
        <v>5.1300000000000008</v>
      </c>
      <c r="K1049" s="18">
        <f t="shared" si="21"/>
        <v>0.94399999999999906</v>
      </c>
      <c r="L1049" s="18">
        <f t="shared" si="22"/>
        <v>0.65799999999999947</v>
      </c>
      <c r="M1049" s="29">
        <v>1.000300090027008</v>
      </c>
    </row>
    <row r="1050" spans="1:13" x14ac:dyDescent="0.25">
      <c r="A1050" s="10">
        <v>2012</v>
      </c>
      <c r="B1050" s="3">
        <v>6</v>
      </c>
      <c r="C1050" s="18">
        <v>6.3940000000000001</v>
      </c>
      <c r="D1050" s="18">
        <v>-0.34</v>
      </c>
      <c r="E1050" s="18">
        <v>-0.32599999999999996</v>
      </c>
      <c r="F1050" s="18">
        <v>6.0540000000000003</v>
      </c>
      <c r="G1050" s="18">
        <v>5.7140000000000004</v>
      </c>
      <c r="H1050" s="18">
        <v>-0.63400000000000001</v>
      </c>
      <c r="I1050" s="76">
        <f t="shared" si="20"/>
        <v>-0.61445812000000011</v>
      </c>
      <c r="J1050" s="18">
        <v>5.08</v>
      </c>
      <c r="K1050" s="18">
        <f t="shared" si="21"/>
        <v>0.9740000000000002</v>
      </c>
      <c r="L1050" s="18">
        <f t="shared" si="22"/>
        <v>0.67999999999999972</v>
      </c>
      <c r="M1050" s="29">
        <v>1.0034317365389633</v>
      </c>
    </row>
    <row r="1051" spans="1:13" x14ac:dyDescent="0.25">
      <c r="A1051" s="10">
        <v>2012</v>
      </c>
      <c r="B1051" s="3">
        <v>7</v>
      </c>
      <c r="C1051" s="18">
        <v>6.3675000000000006</v>
      </c>
      <c r="D1051" s="18">
        <v>-0.38750000000000007</v>
      </c>
      <c r="E1051" s="18">
        <v>-0.37</v>
      </c>
      <c r="F1051" s="18">
        <v>5.98</v>
      </c>
      <c r="G1051" s="18">
        <v>5.65</v>
      </c>
      <c r="H1051" s="18">
        <v>-0.64500000000000002</v>
      </c>
      <c r="I1051" s="76">
        <f t="shared" si="20"/>
        <v>-0.63539499999999993</v>
      </c>
      <c r="J1051" s="18">
        <v>5.0050000000000008</v>
      </c>
      <c r="K1051" s="18">
        <f t="shared" si="21"/>
        <v>0.97499999999999964</v>
      </c>
      <c r="L1051" s="18">
        <f t="shared" si="22"/>
        <v>0.71750000000000025</v>
      </c>
      <c r="M1051" s="29">
        <v>1.0017028949213662</v>
      </c>
    </row>
    <row r="1052" spans="1:13" x14ac:dyDescent="0.25">
      <c r="A1052" s="10">
        <v>2012</v>
      </c>
      <c r="B1052" s="3">
        <v>8</v>
      </c>
      <c r="C1052" s="18">
        <v>6.3675000000000006</v>
      </c>
      <c r="D1052" s="18">
        <v>-0.38</v>
      </c>
      <c r="E1052" s="18">
        <v>-0.37249999999999994</v>
      </c>
      <c r="F1052" s="18">
        <v>5.9875000000000007</v>
      </c>
      <c r="G1052" s="18">
        <v>5.6124999999999998</v>
      </c>
      <c r="H1052" s="18">
        <v>-0.65500000000000003</v>
      </c>
      <c r="I1052" s="76">
        <f t="shared" si="20"/>
        <v>-0.64489750000000168</v>
      </c>
      <c r="J1052" s="18">
        <v>4.9574999999999996</v>
      </c>
      <c r="K1052" s="18">
        <f t="shared" si="21"/>
        <v>1.0300000000000011</v>
      </c>
      <c r="L1052" s="18">
        <f t="shared" si="22"/>
        <v>0.75500000000000078</v>
      </c>
      <c r="M1052" s="29">
        <v>1.0018032458425163</v>
      </c>
    </row>
    <row r="1053" spans="1:13" x14ac:dyDescent="0.25">
      <c r="A1053" s="10">
        <v>2012</v>
      </c>
      <c r="B1053" s="3">
        <v>9</v>
      </c>
      <c r="C1053" s="18">
        <v>6.5374999999999996</v>
      </c>
      <c r="D1053" s="18">
        <v>-0.42749999999999999</v>
      </c>
      <c r="E1053" s="18">
        <v>-0.37</v>
      </c>
      <c r="F1053" s="18">
        <v>6.1099999999999994</v>
      </c>
      <c r="G1053" s="18">
        <v>5.65</v>
      </c>
      <c r="H1053" s="18">
        <v>-0.69399999999999995</v>
      </c>
      <c r="I1053" s="76">
        <f t="shared" si="20"/>
        <v>-0.64597500000000085</v>
      </c>
      <c r="J1053" s="18">
        <v>4.9560000000000004</v>
      </c>
      <c r="K1053" s="18">
        <f t="shared" si="21"/>
        <v>1.153999999999999</v>
      </c>
      <c r="L1053" s="18">
        <f t="shared" si="22"/>
        <v>0.88749999999999929</v>
      </c>
      <c r="M1053" s="29">
        <v>1.0085728693898133</v>
      </c>
    </row>
    <row r="1054" spans="1:13" x14ac:dyDescent="0.25">
      <c r="A1054" s="10">
        <v>2012</v>
      </c>
      <c r="B1054" s="3">
        <v>10</v>
      </c>
      <c r="C1054" s="18">
        <v>6.4680000000000009</v>
      </c>
      <c r="D1054" s="18">
        <v>-0.434</v>
      </c>
      <c r="E1054" s="18">
        <v>-0.41600000000000004</v>
      </c>
      <c r="F1054" s="18">
        <v>6.0340000000000007</v>
      </c>
      <c r="G1054" s="18">
        <v>5.6279999999999992</v>
      </c>
      <c r="H1054" s="18">
        <v>-0.70399999999999996</v>
      </c>
      <c r="I1054" s="76">
        <f t="shared" si="20"/>
        <v>-0.67698560000000096</v>
      </c>
      <c r="J1054" s="18">
        <v>4.9239999999999995</v>
      </c>
      <c r="K1054" s="18">
        <f t="shared" si="21"/>
        <v>1.1100000000000012</v>
      </c>
      <c r="L1054" s="18">
        <f t="shared" si="22"/>
        <v>0.84000000000000163</v>
      </c>
      <c r="M1054" s="29">
        <v>1.0048231511254018</v>
      </c>
    </row>
    <row r="1055" spans="1:13" x14ac:dyDescent="0.25">
      <c r="A1055" s="10">
        <v>2012</v>
      </c>
      <c r="B1055" s="3">
        <v>11</v>
      </c>
      <c r="C1055" s="18">
        <v>6.6459999999999999</v>
      </c>
      <c r="D1055" s="18">
        <v>-0.46600000000000003</v>
      </c>
      <c r="E1055" s="18">
        <v>-0.42400000000000004</v>
      </c>
      <c r="F1055" s="18">
        <v>6.18</v>
      </c>
      <c r="G1055" s="18">
        <v>5.6940000000000008</v>
      </c>
      <c r="H1055" s="18">
        <v>-0.73199999999999998</v>
      </c>
      <c r="I1055" s="76">
        <f t="shared" si="20"/>
        <v>-0.68622023999999993</v>
      </c>
      <c r="J1055" s="18">
        <v>4.9620000000000006</v>
      </c>
      <c r="K1055" s="18">
        <f t="shared" si="21"/>
        <v>1.2179999999999991</v>
      </c>
      <c r="L1055" s="18">
        <f t="shared" si="22"/>
        <v>0.95199999999999907</v>
      </c>
      <c r="M1055" s="29">
        <v>1.0081051655308682</v>
      </c>
    </row>
    <row r="1056" spans="1:13" x14ac:dyDescent="0.25">
      <c r="A1056" s="10">
        <v>2012</v>
      </c>
      <c r="B1056" s="3">
        <v>12</v>
      </c>
      <c r="C1056" s="18">
        <v>6.4920000000000009</v>
      </c>
      <c r="D1056" s="18">
        <v>-0.504</v>
      </c>
      <c r="E1056" s="18">
        <v>-0.47200000000000009</v>
      </c>
      <c r="F1056" s="18">
        <v>5.9880000000000004</v>
      </c>
      <c r="G1056" s="18">
        <v>5.6000000000000005</v>
      </c>
      <c r="H1056" s="18">
        <v>-0.74</v>
      </c>
      <c r="I1056" s="76">
        <f t="shared" si="20"/>
        <v>-0.71368000000000098</v>
      </c>
      <c r="J1056" s="18">
        <v>4.8600000000000003</v>
      </c>
      <c r="K1056" s="18">
        <f t="shared" si="21"/>
        <v>1.1280000000000001</v>
      </c>
      <c r="L1056" s="18">
        <f t="shared" si="22"/>
        <v>0.89200000000000035</v>
      </c>
      <c r="M1056" s="29">
        <v>1.0047221943132723</v>
      </c>
    </row>
    <row r="1057" spans="1:13" x14ac:dyDescent="0.25">
      <c r="A1057" s="10">
        <v>2012</v>
      </c>
      <c r="B1057" s="3">
        <v>13</v>
      </c>
      <c r="C1057" s="18">
        <v>6.274</v>
      </c>
      <c r="D1057" s="18">
        <v>-0.51</v>
      </c>
      <c r="E1057" s="18">
        <v>-0.496</v>
      </c>
      <c r="F1057" s="18">
        <v>5.7640000000000002</v>
      </c>
      <c r="G1057" s="18">
        <v>5.4060000000000006</v>
      </c>
      <c r="H1057" s="18">
        <v>-0.74</v>
      </c>
      <c r="I1057" s="76">
        <f t="shared" si="20"/>
        <v>-0.72097088000000031</v>
      </c>
      <c r="J1057" s="18">
        <v>4.6660000000000004</v>
      </c>
      <c r="K1057" s="18">
        <f t="shared" si="21"/>
        <v>1.0979999999999999</v>
      </c>
      <c r="L1057" s="18">
        <f t="shared" si="22"/>
        <v>0.86799999999999944</v>
      </c>
      <c r="M1057" s="29">
        <v>1.0035324341682723</v>
      </c>
    </row>
    <row r="1058" spans="1:13" x14ac:dyDescent="0.25">
      <c r="A1058" s="10">
        <v>2012</v>
      </c>
      <c r="B1058" s="3">
        <v>14</v>
      </c>
      <c r="C1058" s="18">
        <v>6.57</v>
      </c>
      <c r="D1058" s="18">
        <v>-0.54</v>
      </c>
      <c r="E1058" s="18">
        <v>-0.505</v>
      </c>
      <c r="F1058" s="18">
        <v>6.03</v>
      </c>
      <c r="G1058" s="18">
        <v>5.4625000000000004</v>
      </c>
      <c r="H1058" s="18">
        <v>-0.74</v>
      </c>
      <c r="I1058" s="76">
        <f t="shared" si="20"/>
        <v>-0.7013528124999997</v>
      </c>
      <c r="J1058" s="18">
        <v>4.7225000000000001</v>
      </c>
      <c r="K1058" s="18">
        <f t="shared" si="21"/>
        <v>1.3075000000000001</v>
      </c>
      <c r="L1058" s="18">
        <f t="shared" si="22"/>
        <v>1.1074999999999999</v>
      </c>
      <c r="M1058" s="29">
        <v>1.0071254122919657</v>
      </c>
    </row>
    <row r="1059" spans="1:13" x14ac:dyDescent="0.25">
      <c r="A1059" s="10">
        <v>2012</v>
      </c>
      <c r="B1059" s="3">
        <v>15</v>
      </c>
      <c r="C1059" s="18">
        <v>6.371999999999999</v>
      </c>
      <c r="D1059" s="18">
        <v>-0.54</v>
      </c>
      <c r="E1059" s="18">
        <v>-0.54800000000000004</v>
      </c>
      <c r="F1059" s="18">
        <v>5.831999999999999</v>
      </c>
      <c r="G1059" s="18">
        <v>5.4480000000000004</v>
      </c>
      <c r="H1059" s="18">
        <v>-0.74</v>
      </c>
      <c r="I1059" s="76">
        <f t="shared" si="20"/>
        <v>-0.73651328000000049</v>
      </c>
      <c r="J1059" s="18">
        <v>4.7080000000000002</v>
      </c>
      <c r="K1059" s="18">
        <f t="shared" si="21"/>
        <v>1.1239999999999988</v>
      </c>
      <c r="L1059" s="18">
        <f t="shared" si="22"/>
        <v>0.9239999999999986</v>
      </c>
      <c r="M1059" s="29">
        <v>1.0006404098623118</v>
      </c>
    </row>
    <row r="1060" spans="1:13" x14ac:dyDescent="0.25">
      <c r="A1060" s="10">
        <v>2012</v>
      </c>
      <c r="B1060" s="3">
        <v>16</v>
      </c>
      <c r="C1060" s="18">
        <v>6.1520000000000001</v>
      </c>
      <c r="D1060" s="18">
        <v>-0.54</v>
      </c>
      <c r="E1060" s="18">
        <v>-0.51200000000000001</v>
      </c>
      <c r="F1060" s="18">
        <v>5.6120000000000001</v>
      </c>
      <c r="G1060" s="18">
        <v>5.3279999999999994</v>
      </c>
      <c r="H1060" s="18">
        <v>-0.74</v>
      </c>
      <c r="I1060" s="76">
        <f t="shared" si="20"/>
        <v>-0.70185151999999995</v>
      </c>
      <c r="J1060" s="18">
        <v>4.5879999999999992</v>
      </c>
      <c r="K1060" s="18">
        <f t="shared" si="21"/>
        <v>1.0240000000000009</v>
      </c>
      <c r="L1060" s="18">
        <f t="shared" si="22"/>
        <v>0.82400000000000073</v>
      </c>
      <c r="M1060" s="29">
        <v>1.0072116353088112</v>
      </c>
    </row>
    <row r="1061" spans="1:13" x14ac:dyDescent="0.25">
      <c r="A1061" s="10">
        <v>2012</v>
      </c>
      <c r="B1061" s="3">
        <v>17</v>
      </c>
      <c r="C1061" s="18">
        <v>6.1720000000000006</v>
      </c>
      <c r="D1061" s="18">
        <v>-0.49800000000000005</v>
      </c>
      <c r="E1061" s="18">
        <v>-0.42000000000000004</v>
      </c>
      <c r="F1061" s="18">
        <v>5.6740000000000004</v>
      </c>
      <c r="G1061" s="18">
        <v>5.3959999999999999</v>
      </c>
      <c r="H1061" s="18">
        <v>-0.748</v>
      </c>
      <c r="I1061" s="76">
        <f t="shared" si="20"/>
        <v>-0.67407479999999964</v>
      </c>
      <c r="J1061" s="18">
        <v>4.6479999999999997</v>
      </c>
      <c r="K1061" s="18">
        <f t="shared" si="21"/>
        <v>1.0260000000000007</v>
      </c>
      <c r="L1061" s="18">
        <f t="shared" si="22"/>
        <v>0.77600000000000069</v>
      </c>
      <c r="M1061" s="29">
        <v>1.0138902970698571</v>
      </c>
    </row>
    <row r="1062" spans="1:13" x14ac:dyDescent="0.25">
      <c r="A1062" s="10">
        <v>2012</v>
      </c>
      <c r="B1062" s="3">
        <v>18</v>
      </c>
      <c r="C1062" s="18">
        <v>6.22</v>
      </c>
      <c r="D1062" s="18">
        <v>-0.45</v>
      </c>
      <c r="E1062" s="18">
        <v>-0.38399999999999995</v>
      </c>
      <c r="F1062" s="18">
        <v>5.77</v>
      </c>
      <c r="G1062" s="18">
        <v>5.3380000000000001</v>
      </c>
      <c r="H1062" s="18">
        <v>-0.74199999999999988</v>
      </c>
      <c r="I1062" s="76">
        <f t="shared" si="20"/>
        <v>-0.68200087999999948</v>
      </c>
      <c r="J1062" s="18">
        <v>4.5960000000000001</v>
      </c>
      <c r="K1062" s="18">
        <f t="shared" si="21"/>
        <v>1.1739999999999995</v>
      </c>
      <c r="L1062" s="18">
        <f t="shared" si="22"/>
        <v>0.88199999999999967</v>
      </c>
      <c r="M1062" s="29">
        <v>1.0113677737772564</v>
      </c>
    </row>
    <row r="1063" spans="1:13" x14ac:dyDescent="0.25">
      <c r="A1063" s="10">
        <v>2012</v>
      </c>
      <c r="B1063" s="3">
        <v>19</v>
      </c>
      <c r="C1063" s="18">
        <v>6.0420000000000007</v>
      </c>
      <c r="D1063" s="18">
        <v>-0.42400000000000004</v>
      </c>
      <c r="E1063" s="18">
        <v>-0.41600000000000004</v>
      </c>
      <c r="F1063" s="18">
        <v>5.6180000000000003</v>
      </c>
      <c r="G1063" s="18">
        <v>5.1680000000000001</v>
      </c>
      <c r="H1063" s="18">
        <v>-0.70799999999999996</v>
      </c>
      <c r="I1063" s="76">
        <f t="shared" si="20"/>
        <v>-0.69952448000000089</v>
      </c>
      <c r="J1063" s="18">
        <v>4.46</v>
      </c>
      <c r="K1063" s="18">
        <f t="shared" si="21"/>
        <v>1.1580000000000004</v>
      </c>
      <c r="L1063" s="18">
        <f t="shared" si="22"/>
        <v>0.87400000000000055</v>
      </c>
      <c r="M1063" s="29">
        <v>1.0016426940181897</v>
      </c>
    </row>
    <row r="1064" spans="1:13" x14ac:dyDescent="0.25">
      <c r="A1064" s="10">
        <v>2012</v>
      </c>
      <c r="B1064" s="3">
        <v>20</v>
      </c>
      <c r="C1064" s="18">
        <v>6.1260000000000003</v>
      </c>
      <c r="D1064" s="18">
        <v>-0.26399999999999996</v>
      </c>
      <c r="E1064" s="18">
        <v>-0.34</v>
      </c>
      <c r="F1064" s="18">
        <v>5.8620000000000001</v>
      </c>
      <c r="G1064" s="18">
        <v>5.2239999999999993</v>
      </c>
      <c r="H1064" s="18">
        <v>-0.66400000000000003</v>
      </c>
      <c r="I1064" s="76">
        <f t="shared" si="20"/>
        <v>-0.71874751999999908</v>
      </c>
      <c r="J1064" s="18">
        <v>4.5599999999999996</v>
      </c>
      <c r="K1064" s="18">
        <f t="shared" si="21"/>
        <v>1.3020000000000005</v>
      </c>
      <c r="L1064" s="18">
        <f t="shared" si="22"/>
        <v>0.90200000000000102</v>
      </c>
      <c r="M1064" s="29">
        <v>0.98962869131501874</v>
      </c>
    </row>
    <row r="1065" spans="1:13" x14ac:dyDescent="0.25">
      <c r="A1065" s="10">
        <v>2012</v>
      </c>
      <c r="B1065" s="3">
        <v>21</v>
      </c>
      <c r="C1065" s="18">
        <v>6.3520000000000003</v>
      </c>
      <c r="D1065" s="18">
        <v>-0.56000000000000016</v>
      </c>
      <c r="E1065" s="18">
        <v>-0.34800000000000003</v>
      </c>
      <c r="F1065" s="18">
        <v>5.7919999999999998</v>
      </c>
      <c r="G1065" s="18">
        <v>5.2480000000000002</v>
      </c>
      <c r="H1065" s="18">
        <v>-0.63800000000000012</v>
      </c>
      <c r="I1065" s="76">
        <f t="shared" si="20"/>
        <v>-0.76773055999999951</v>
      </c>
      <c r="J1065" s="18">
        <v>4.6100000000000003</v>
      </c>
      <c r="K1065" s="18">
        <f t="shared" si="21"/>
        <v>1.1819999999999995</v>
      </c>
      <c r="L1065" s="18">
        <f t="shared" si="22"/>
        <v>1.1040000000000001</v>
      </c>
      <c r="M1065" s="29">
        <v>0.97587633695058174</v>
      </c>
    </row>
    <row r="1066" spans="1:13" x14ac:dyDescent="0.25">
      <c r="A1066" s="10">
        <v>2012</v>
      </c>
      <c r="B1066" s="3">
        <v>22</v>
      </c>
      <c r="C1066" s="18">
        <v>5.5874999999999995</v>
      </c>
      <c r="D1066" s="18">
        <v>-0.12</v>
      </c>
      <c r="E1066" s="18">
        <v>-0.3</v>
      </c>
      <c r="F1066" s="18">
        <v>5.4674999999999994</v>
      </c>
      <c r="G1066" s="18">
        <v>5.1749999999999998</v>
      </c>
      <c r="H1066" s="18">
        <v>-0.59749999999999992</v>
      </c>
      <c r="I1066" s="76">
        <f t="shared" si="20"/>
        <v>-0.76154750000000071</v>
      </c>
      <c r="J1066" s="18">
        <v>4.5774999999999997</v>
      </c>
      <c r="K1066" s="18">
        <f t="shared" si="21"/>
        <v>0.88999999999999968</v>
      </c>
      <c r="L1066" s="18">
        <f t="shared" si="22"/>
        <v>0.41249999999999964</v>
      </c>
      <c r="M1066" s="29">
        <v>0.96927401376369093</v>
      </c>
    </row>
    <row r="1067" spans="1:13" x14ac:dyDescent="0.25">
      <c r="A1067" s="10">
        <v>2012</v>
      </c>
      <c r="B1067" s="3">
        <v>23</v>
      </c>
      <c r="C1067" s="18">
        <v>5.82</v>
      </c>
      <c r="D1067" s="18">
        <v>-0.09</v>
      </c>
      <c r="E1067" s="18">
        <v>-0.28800000000000003</v>
      </c>
      <c r="F1067" s="18">
        <v>5.73</v>
      </c>
      <c r="G1067" s="18">
        <v>5.258</v>
      </c>
      <c r="H1067" s="18">
        <v>-0.57999999999999996</v>
      </c>
      <c r="I1067" s="76">
        <f t="shared" si="20"/>
        <v>-0.75929779999999969</v>
      </c>
      <c r="J1067" s="18">
        <v>4.6779999999999999</v>
      </c>
      <c r="K1067" s="18">
        <f t="shared" si="21"/>
        <v>1.0520000000000005</v>
      </c>
      <c r="L1067" s="18">
        <f t="shared" si="22"/>
        <v>0.56200000000000028</v>
      </c>
      <c r="M1067" s="29">
        <v>0.96702446571898271</v>
      </c>
    </row>
    <row r="1068" spans="1:13" x14ac:dyDescent="0.25">
      <c r="A1068" s="10">
        <v>2012</v>
      </c>
      <c r="B1068" s="3">
        <v>24</v>
      </c>
      <c r="C1068" s="18">
        <v>5.8940000000000001</v>
      </c>
      <c r="D1068" s="18">
        <v>-0.11599999999999999</v>
      </c>
      <c r="E1068" s="18">
        <v>-0.28600000000000003</v>
      </c>
      <c r="F1068" s="18">
        <v>5.7780000000000005</v>
      </c>
      <c r="G1068" s="18">
        <v>5.1800000000000006</v>
      </c>
      <c r="H1068" s="18">
        <v>-0.61599999999999988</v>
      </c>
      <c r="I1068" s="76">
        <f t="shared" si="20"/>
        <v>-0.74394599999999933</v>
      </c>
      <c r="J1068" s="18">
        <v>4.5640000000000009</v>
      </c>
      <c r="K1068" s="18">
        <f t="shared" si="21"/>
        <v>1.2139999999999995</v>
      </c>
      <c r="L1068" s="18">
        <f t="shared" si="22"/>
        <v>0.71399999999999952</v>
      </c>
      <c r="M1068" s="29">
        <v>0.97589538401483367</v>
      </c>
    </row>
    <row r="1069" spans="1:13" x14ac:dyDescent="0.25">
      <c r="A1069" s="10">
        <v>2012</v>
      </c>
      <c r="B1069" s="3">
        <v>25</v>
      </c>
      <c r="C1069" s="18">
        <v>6</v>
      </c>
      <c r="D1069" s="18">
        <v>-0.126</v>
      </c>
      <c r="E1069" s="18">
        <v>-0.27800000000000002</v>
      </c>
      <c r="F1069" s="18">
        <v>5.8739999999999997</v>
      </c>
      <c r="G1069" s="18">
        <v>5.5419999999999998</v>
      </c>
      <c r="H1069" s="18">
        <v>-0.66200000000000014</v>
      </c>
      <c r="I1069" s="76">
        <f t="shared" si="20"/>
        <v>-0.78935516000000039</v>
      </c>
      <c r="J1069" s="18">
        <v>4.88</v>
      </c>
      <c r="K1069" s="18">
        <f t="shared" si="21"/>
        <v>0.99399999999999977</v>
      </c>
      <c r="L1069" s="18">
        <f t="shared" si="22"/>
        <v>0.45800000000000018</v>
      </c>
      <c r="M1069" s="29">
        <v>0.97753621771686638</v>
      </c>
    </row>
    <row r="1070" spans="1:13" x14ac:dyDescent="0.25">
      <c r="A1070" s="10">
        <v>2012</v>
      </c>
      <c r="B1070" s="3">
        <v>26</v>
      </c>
      <c r="C1070" s="18">
        <v>6.1819999999999995</v>
      </c>
      <c r="D1070" s="18">
        <v>0.26400000000000001</v>
      </c>
      <c r="E1070" s="18">
        <v>8.6000000000000007E-2</v>
      </c>
      <c r="F1070" s="18">
        <v>6.4459999999999997</v>
      </c>
      <c r="G1070" s="18">
        <v>6.23</v>
      </c>
      <c r="H1070" s="18">
        <v>-0.80600000000000005</v>
      </c>
      <c r="I1070" s="76">
        <f t="shared" si="20"/>
        <v>-0.9732132</v>
      </c>
      <c r="J1070" s="18">
        <v>5.4240000000000004</v>
      </c>
      <c r="K1070" s="18">
        <f t="shared" si="21"/>
        <v>1.0219999999999994</v>
      </c>
      <c r="L1070" s="18">
        <f t="shared" si="22"/>
        <v>-4.8000000000000931E-2</v>
      </c>
      <c r="M1070" s="29">
        <v>0.97386155584122158</v>
      </c>
    </row>
    <row r="1071" spans="1:13" x14ac:dyDescent="0.25">
      <c r="A1071" s="10">
        <v>2012</v>
      </c>
      <c r="B1071" s="3">
        <v>27</v>
      </c>
      <c r="C1071" s="18">
        <v>6.879999999999999</v>
      </c>
      <c r="D1071" s="18">
        <v>0.13250000000000001</v>
      </c>
      <c r="E1071" s="18">
        <v>1.7499999999999995E-2</v>
      </c>
      <c r="F1071" s="18">
        <v>7.0124999999999993</v>
      </c>
      <c r="G1071" s="18">
        <v>6.8800000000000008</v>
      </c>
      <c r="H1071" s="18">
        <v>-0.91749999999999998</v>
      </c>
      <c r="I1071" s="76">
        <f t="shared" si="20"/>
        <v>-1.0174320000000003</v>
      </c>
      <c r="J1071" s="18">
        <v>5.9625000000000004</v>
      </c>
      <c r="K1071" s="18">
        <f t="shared" si="21"/>
        <v>1.0499999999999989</v>
      </c>
      <c r="L1071" s="18">
        <f t="shared" si="22"/>
        <v>0</v>
      </c>
      <c r="M1071" s="29">
        <v>0.98568295507749937</v>
      </c>
    </row>
    <row r="1072" spans="1:13" x14ac:dyDescent="0.25">
      <c r="A1072" s="10">
        <v>2012</v>
      </c>
      <c r="B1072" s="3">
        <v>28</v>
      </c>
      <c r="C1072" s="18">
        <v>7.2540000000000004</v>
      </c>
      <c r="D1072" s="18">
        <v>-0.13400000000000001</v>
      </c>
      <c r="E1072" s="18">
        <v>-0.28000000000000003</v>
      </c>
      <c r="F1072" s="18">
        <v>7.12</v>
      </c>
      <c r="G1072" s="18">
        <v>7.2460000000000004</v>
      </c>
      <c r="H1072" s="18">
        <v>-0.92400000000000004</v>
      </c>
      <c r="I1072" s="76">
        <f t="shared" si="20"/>
        <v>-1.052254200000001</v>
      </c>
      <c r="J1072" s="18">
        <v>6.3220000000000001</v>
      </c>
      <c r="K1072" s="18">
        <f t="shared" si="21"/>
        <v>0.79800000000000004</v>
      </c>
      <c r="L1072" s="18">
        <f t="shared" si="22"/>
        <v>8.0000000000000071E-3</v>
      </c>
      <c r="M1072" s="29">
        <v>0.98260784121057276</v>
      </c>
    </row>
    <row r="1073" spans="1:13" x14ac:dyDescent="0.25">
      <c r="A1073" s="10">
        <v>2012</v>
      </c>
      <c r="B1073" s="3">
        <v>29</v>
      </c>
      <c r="C1073" s="18">
        <v>7.9659999999999993</v>
      </c>
      <c r="D1073" s="18">
        <v>-0.17799999999999999</v>
      </c>
      <c r="E1073" s="18">
        <v>-0.28000000000000003</v>
      </c>
      <c r="F1073" s="18">
        <v>7.7879999999999994</v>
      </c>
      <c r="G1073" s="18">
        <v>7.8040000000000003</v>
      </c>
      <c r="H1073" s="18">
        <v>-0.81199999999999994</v>
      </c>
      <c r="I1073" s="76">
        <f t="shared" si="20"/>
        <v>-0.90580408000000201</v>
      </c>
      <c r="J1073" s="18">
        <v>6.992</v>
      </c>
      <c r="K1073" s="18">
        <f t="shared" si="21"/>
        <v>0.79599999999999937</v>
      </c>
      <c r="L1073" s="18">
        <f t="shared" si="22"/>
        <v>0.16199999999999903</v>
      </c>
      <c r="M1073" s="29">
        <v>0.98812276437224544</v>
      </c>
    </row>
    <row r="1074" spans="1:13" x14ac:dyDescent="0.25">
      <c r="A1074" s="10">
        <v>2012</v>
      </c>
      <c r="B1074" s="3">
        <v>30</v>
      </c>
      <c r="C1074" s="18">
        <v>7.9580000000000002</v>
      </c>
      <c r="D1074" s="18">
        <v>-0.20600000000000002</v>
      </c>
      <c r="E1074" s="18">
        <v>-0.32200000000000001</v>
      </c>
      <c r="F1074" s="18">
        <v>7.7519999999999998</v>
      </c>
      <c r="G1074" s="18">
        <v>7.8480000000000008</v>
      </c>
      <c r="H1074" s="18">
        <v>-0.70199999999999996</v>
      </c>
      <c r="I1074" s="76">
        <f t="shared" si="20"/>
        <v>-0.81532512000000068</v>
      </c>
      <c r="J1074" s="18">
        <v>7.1460000000000008</v>
      </c>
      <c r="K1074" s="18">
        <f t="shared" si="21"/>
        <v>0.60599999999999898</v>
      </c>
      <c r="L1074" s="18">
        <f t="shared" si="22"/>
        <v>0.10999999999999943</v>
      </c>
      <c r="M1074" s="29">
        <v>0.98576554552265283</v>
      </c>
    </row>
    <row r="1075" spans="1:13" x14ac:dyDescent="0.25">
      <c r="A1075" s="10">
        <v>2012</v>
      </c>
      <c r="B1075" s="3">
        <v>31</v>
      </c>
      <c r="C1075" s="18">
        <v>8.0640000000000001</v>
      </c>
      <c r="D1075" s="18">
        <v>-0.2</v>
      </c>
      <c r="E1075" s="18">
        <v>-0.23599999999999999</v>
      </c>
      <c r="F1075" s="18">
        <v>7.8639999999999999</v>
      </c>
      <c r="G1075" s="18">
        <v>8.0460000000000012</v>
      </c>
      <c r="H1075" s="18">
        <v>-0.65</v>
      </c>
      <c r="I1075" s="76">
        <f t="shared" si="20"/>
        <v>-0.66802304000000134</v>
      </c>
      <c r="J1075" s="18">
        <v>7.3960000000000008</v>
      </c>
      <c r="K1075" s="18">
        <f t="shared" si="21"/>
        <v>0.46799999999999908</v>
      </c>
      <c r="L1075" s="18">
        <f t="shared" si="22"/>
        <v>1.7999999999998906E-2</v>
      </c>
      <c r="M1075" s="29">
        <v>0.99776500638569599</v>
      </c>
    </row>
    <row r="1076" spans="1:13" x14ac:dyDescent="0.25">
      <c r="A1076" s="10">
        <v>2012</v>
      </c>
      <c r="B1076" s="3">
        <v>32</v>
      </c>
      <c r="C1076" s="18">
        <v>8.0559999999999992</v>
      </c>
      <c r="D1076" s="18">
        <v>-0.23200000000000004</v>
      </c>
      <c r="E1076" s="18">
        <v>-0.19600000000000001</v>
      </c>
      <c r="F1076" s="18">
        <v>7.8239999999999998</v>
      </c>
      <c r="G1076" s="18">
        <v>8.1140000000000008</v>
      </c>
      <c r="H1076" s="18">
        <v>-0.66400000000000003</v>
      </c>
      <c r="I1076" s="76">
        <f t="shared" si="20"/>
        <v>-0.6232677200000003</v>
      </c>
      <c r="J1076" s="18">
        <v>7.45</v>
      </c>
      <c r="K1076" s="18">
        <f t="shared" si="21"/>
        <v>0.37399999999999967</v>
      </c>
      <c r="L1076" s="18">
        <f t="shared" si="22"/>
        <v>-5.8000000000001606E-2</v>
      </c>
      <c r="M1076" s="29">
        <v>1.0050453275442723</v>
      </c>
    </row>
    <row r="1077" spans="1:13" x14ac:dyDescent="0.25">
      <c r="A1077" s="10">
        <v>2012</v>
      </c>
      <c r="B1077" s="3">
        <v>33</v>
      </c>
      <c r="C1077" s="18">
        <v>7.9059999999999997</v>
      </c>
      <c r="D1077" s="18">
        <v>-0.28800000000000003</v>
      </c>
      <c r="E1077" s="18">
        <v>-0.21200000000000002</v>
      </c>
      <c r="F1077" s="18">
        <v>7.6179999999999994</v>
      </c>
      <c r="G1077" s="18">
        <v>8.0020000000000007</v>
      </c>
      <c r="H1077" s="18">
        <v>-0.67800000000000005</v>
      </c>
      <c r="I1077" s="76">
        <f t="shared" ref="I1077:I1140" si="23">+J1077-(G1077/M1077)</f>
        <v>-0.59862016000000118</v>
      </c>
      <c r="J1077" s="18">
        <v>7.3239999999999998</v>
      </c>
      <c r="K1077" s="18">
        <f t="shared" ref="K1077:K1140" si="24">F1077-J1077</f>
        <v>0.29399999999999959</v>
      </c>
      <c r="L1077" s="18">
        <f t="shared" ref="L1077:L1140" si="25">C1077-G1077</f>
        <v>-9.6000000000000973E-2</v>
      </c>
      <c r="M1077" s="29">
        <v>1.0100193923723335</v>
      </c>
    </row>
    <row r="1078" spans="1:13" x14ac:dyDescent="0.25">
      <c r="A1078" s="10">
        <v>2012</v>
      </c>
      <c r="B1078" s="3">
        <v>34</v>
      </c>
      <c r="C1078" s="18">
        <v>8.1739999999999995</v>
      </c>
      <c r="D1078" s="18">
        <v>-0.29799999999999999</v>
      </c>
      <c r="E1078" s="18">
        <v>-0.22600000000000003</v>
      </c>
      <c r="F1078" s="18">
        <v>7.8760000000000003</v>
      </c>
      <c r="G1078" s="18">
        <v>8.2439999999999998</v>
      </c>
      <c r="H1078" s="18">
        <v>-0.67600000000000005</v>
      </c>
      <c r="I1078" s="76">
        <f t="shared" si="23"/>
        <v>-0.59784687999999964</v>
      </c>
      <c r="J1078" s="18">
        <v>7.5680000000000005</v>
      </c>
      <c r="K1078" s="18">
        <f t="shared" si="24"/>
        <v>0.30799999999999983</v>
      </c>
      <c r="L1078" s="18">
        <f t="shared" si="25"/>
        <v>-7.0000000000000284E-2</v>
      </c>
      <c r="M1078" s="29">
        <v>1.0095707305253805</v>
      </c>
    </row>
    <row r="1079" spans="1:13" x14ac:dyDescent="0.25">
      <c r="A1079" s="10">
        <v>2012</v>
      </c>
      <c r="B1079" s="3">
        <v>35</v>
      </c>
      <c r="C1079" s="18">
        <v>8.0060000000000002</v>
      </c>
      <c r="D1079" s="18">
        <v>-0.29599999999999999</v>
      </c>
      <c r="E1079" s="18">
        <v>-0.21400000000000002</v>
      </c>
      <c r="F1079" s="18">
        <v>7.7100000000000009</v>
      </c>
      <c r="G1079" s="18">
        <v>8.0399999999999991</v>
      </c>
      <c r="H1079" s="18">
        <v>-0.66800000000000004</v>
      </c>
      <c r="I1079" s="76">
        <f t="shared" si="23"/>
        <v>-0.57473599999999969</v>
      </c>
      <c r="J1079" s="18">
        <v>7.3719999999999999</v>
      </c>
      <c r="K1079" s="18">
        <f t="shared" si="24"/>
        <v>0.33800000000000097</v>
      </c>
      <c r="L1079" s="18">
        <f t="shared" si="25"/>
        <v>-3.399999999999892E-2</v>
      </c>
      <c r="M1079" s="29">
        <v>1.0117361392148927</v>
      </c>
    </row>
    <row r="1080" spans="1:13" x14ac:dyDescent="0.25">
      <c r="A1080" s="10">
        <v>2012</v>
      </c>
      <c r="B1080" s="3">
        <v>36</v>
      </c>
      <c r="C1080" s="18">
        <v>7.9825000000000008</v>
      </c>
      <c r="D1080" s="18">
        <v>-0.29749999999999999</v>
      </c>
      <c r="E1080" s="18">
        <v>-0.17750000000000002</v>
      </c>
      <c r="F1080" s="18">
        <v>7.6850000000000005</v>
      </c>
      <c r="G1080" s="18">
        <v>7.9824999999999999</v>
      </c>
      <c r="H1080" s="18">
        <v>-0.66</v>
      </c>
      <c r="I1080" s="76">
        <f t="shared" si="23"/>
        <v>-0.53387649999999987</v>
      </c>
      <c r="J1080" s="18">
        <v>7.3224999999999998</v>
      </c>
      <c r="K1080" s="18">
        <f t="shared" si="24"/>
        <v>0.36250000000000071</v>
      </c>
      <c r="L1080" s="18">
        <f t="shared" si="25"/>
        <v>0</v>
      </c>
      <c r="M1080" s="29">
        <v>1.016053647632595</v>
      </c>
    </row>
    <row r="1081" spans="1:13" x14ac:dyDescent="0.25">
      <c r="A1081" s="10">
        <v>2012</v>
      </c>
      <c r="B1081" s="3">
        <v>37</v>
      </c>
      <c r="C1081" s="18">
        <v>7.7739999999999991</v>
      </c>
      <c r="D1081" s="18">
        <v>-0.314</v>
      </c>
      <c r="E1081" s="18">
        <v>-0.10400000000000001</v>
      </c>
      <c r="F1081" s="18">
        <v>7.4599999999999991</v>
      </c>
      <c r="G1081" s="18">
        <v>7.7720000000000002</v>
      </c>
      <c r="H1081" s="18">
        <v>-0.64800000000000002</v>
      </c>
      <c r="I1081" s="76">
        <f t="shared" si="23"/>
        <v>-0.44686063999999792</v>
      </c>
      <c r="J1081" s="18">
        <v>7.1240000000000006</v>
      </c>
      <c r="K1081" s="18">
        <f t="shared" si="24"/>
        <v>0.33599999999999852</v>
      </c>
      <c r="L1081" s="18">
        <f t="shared" si="25"/>
        <v>1.9999999999988916E-3</v>
      </c>
      <c r="M1081" s="29">
        <v>1.0265675686773705</v>
      </c>
    </row>
    <row r="1082" spans="1:13" x14ac:dyDescent="0.25">
      <c r="A1082" s="10">
        <v>2012</v>
      </c>
      <c r="B1082" s="3">
        <v>38</v>
      </c>
      <c r="C1082" s="18">
        <v>7.4860000000000007</v>
      </c>
      <c r="D1082" s="18">
        <v>-0.33</v>
      </c>
      <c r="E1082" s="18">
        <v>-0.14800000000000002</v>
      </c>
      <c r="F1082" s="18">
        <v>7.1560000000000006</v>
      </c>
      <c r="G1082" s="18">
        <v>7.4779999999999998</v>
      </c>
      <c r="H1082" s="18">
        <v>-0.65400000000000003</v>
      </c>
      <c r="I1082" s="76">
        <f t="shared" si="23"/>
        <v>-0.46525527999999827</v>
      </c>
      <c r="J1082" s="18">
        <v>6.8239999999999998</v>
      </c>
      <c r="K1082" s="18">
        <f t="shared" si="24"/>
        <v>0.33200000000000074</v>
      </c>
      <c r="L1082" s="18">
        <f t="shared" si="25"/>
        <v>8.0000000000008953E-3</v>
      </c>
      <c r="M1082" s="29">
        <v>1.0258935532849114</v>
      </c>
    </row>
    <row r="1083" spans="1:13" x14ac:dyDescent="0.25">
      <c r="A1083" s="10">
        <v>2012</v>
      </c>
      <c r="B1083" s="3">
        <v>39</v>
      </c>
      <c r="C1083" s="18">
        <v>7.3719999999999999</v>
      </c>
      <c r="D1083" s="18">
        <v>-0.31</v>
      </c>
      <c r="E1083" s="18">
        <v>-0.184</v>
      </c>
      <c r="F1083" s="18">
        <v>7.0620000000000003</v>
      </c>
      <c r="G1083" s="18">
        <v>7.3719999999999999</v>
      </c>
      <c r="H1083" s="18">
        <v>-0.626</v>
      </c>
      <c r="I1083" s="76">
        <f t="shared" si="23"/>
        <v>-0.48799615999999979</v>
      </c>
      <c r="J1083" s="18">
        <v>6.7459999999999996</v>
      </c>
      <c r="K1083" s="18">
        <f t="shared" si="24"/>
        <v>0.31600000000000072</v>
      </c>
      <c r="L1083" s="18">
        <f t="shared" si="25"/>
        <v>0</v>
      </c>
      <c r="M1083" s="29">
        <v>1.019077123756726</v>
      </c>
    </row>
    <row r="1084" spans="1:13" x14ac:dyDescent="0.25">
      <c r="A1084" s="10">
        <v>2012</v>
      </c>
      <c r="B1084" s="3">
        <v>40</v>
      </c>
      <c r="C1084" s="18">
        <v>7.5539999999999994</v>
      </c>
      <c r="D1084" s="18">
        <v>-0.43</v>
      </c>
      <c r="E1084" s="18">
        <v>-0.31399999999999995</v>
      </c>
      <c r="F1084" s="18">
        <v>7.1239999999999997</v>
      </c>
      <c r="G1084" s="18">
        <v>7.0479999999999992</v>
      </c>
      <c r="H1084" s="18">
        <v>-0.64399999999999991</v>
      </c>
      <c r="I1084" s="76">
        <f t="shared" si="23"/>
        <v>-0.50783264000000017</v>
      </c>
      <c r="J1084" s="18">
        <v>6.403999999999999</v>
      </c>
      <c r="K1084" s="18">
        <f t="shared" si="24"/>
        <v>0.72000000000000064</v>
      </c>
      <c r="L1084" s="18">
        <f t="shared" si="25"/>
        <v>0.50600000000000023</v>
      </c>
      <c r="M1084" s="29">
        <v>1.0197006158991719</v>
      </c>
    </row>
    <row r="1085" spans="1:13" x14ac:dyDescent="0.25">
      <c r="A1085" s="10">
        <v>2012</v>
      </c>
      <c r="B1085" s="3">
        <v>41</v>
      </c>
      <c r="C1085" s="18">
        <v>7.4880000000000004</v>
      </c>
      <c r="D1085" s="18">
        <v>-0.59199999999999986</v>
      </c>
      <c r="E1085" s="18">
        <v>-0.45600000000000007</v>
      </c>
      <c r="F1085" s="18">
        <v>6.8960000000000008</v>
      </c>
      <c r="G1085" s="18">
        <v>6.3239999999999998</v>
      </c>
      <c r="H1085" s="18">
        <v>-0.71</v>
      </c>
      <c r="I1085" s="76">
        <f t="shared" si="23"/>
        <v>-0.57327511999999992</v>
      </c>
      <c r="J1085" s="18">
        <v>5.6139999999999999</v>
      </c>
      <c r="K1085" s="18">
        <f t="shared" si="24"/>
        <v>1.2820000000000009</v>
      </c>
      <c r="L1085" s="18">
        <f t="shared" si="25"/>
        <v>1.1640000000000006</v>
      </c>
      <c r="M1085" s="29">
        <v>1.022097753429138</v>
      </c>
    </row>
    <row r="1086" spans="1:13" x14ac:dyDescent="0.25">
      <c r="A1086" s="10">
        <v>2012</v>
      </c>
      <c r="B1086" s="3">
        <v>42</v>
      </c>
      <c r="C1086" s="18">
        <v>7.4859999999999998</v>
      </c>
      <c r="D1086" s="18">
        <v>-0.626</v>
      </c>
      <c r="E1086" s="18">
        <v>-0.52399999999999991</v>
      </c>
      <c r="F1086" s="18">
        <v>6.8599999999999994</v>
      </c>
      <c r="G1086" s="18">
        <v>6.2919999999999998</v>
      </c>
      <c r="H1086" s="18">
        <v>-0.72799999999999998</v>
      </c>
      <c r="I1086" s="76">
        <f t="shared" si="23"/>
        <v>-0.62405615999999853</v>
      </c>
      <c r="J1086" s="18">
        <v>5.5640000000000001</v>
      </c>
      <c r="K1086" s="18">
        <f t="shared" si="24"/>
        <v>1.2959999999999994</v>
      </c>
      <c r="L1086" s="18">
        <f t="shared" si="25"/>
        <v>1.194</v>
      </c>
      <c r="M1086" s="29">
        <v>1.0167974946109735</v>
      </c>
    </row>
    <row r="1087" spans="1:13" x14ac:dyDescent="0.25">
      <c r="A1087" s="10">
        <v>2012</v>
      </c>
      <c r="B1087" s="3">
        <v>43</v>
      </c>
      <c r="C1087" s="18">
        <v>7.4999999999999991</v>
      </c>
      <c r="D1087" s="18">
        <v>-0.63800000000000012</v>
      </c>
      <c r="E1087" s="18">
        <v>-0.6100000000000001</v>
      </c>
      <c r="F1087" s="18">
        <v>6.8619999999999992</v>
      </c>
      <c r="G1087" s="18">
        <v>6.3579999999999997</v>
      </c>
      <c r="H1087" s="18">
        <v>-0.71799999999999997</v>
      </c>
      <c r="I1087" s="76">
        <f t="shared" si="23"/>
        <v>-0.6862099999999991</v>
      </c>
      <c r="J1087" s="18">
        <v>5.64</v>
      </c>
      <c r="K1087" s="18">
        <f t="shared" si="24"/>
        <v>1.2219999999999995</v>
      </c>
      <c r="L1087" s="18">
        <f t="shared" si="25"/>
        <v>1.1419999999999995</v>
      </c>
      <c r="M1087" s="29">
        <v>1.0050251256281408</v>
      </c>
    </row>
    <row r="1088" spans="1:13" x14ac:dyDescent="0.25">
      <c r="A1088" s="10">
        <v>2012</v>
      </c>
      <c r="B1088" s="3">
        <v>44</v>
      </c>
      <c r="C1088" s="18">
        <v>7.4539999999999997</v>
      </c>
      <c r="D1088" s="18">
        <v>-0.69799999999999984</v>
      </c>
      <c r="E1088" s="18">
        <v>-0.69</v>
      </c>
      <c r="F1088" s="18">
        <v>6.7560000000000002</v>
      </c>
      <c r="G1088" s="18">
        <v>6.3760000000000003</v>
      </c>
      <c r="H1088" s="18">
        <v>-0.72</v>
      </c>
      <c r="I1088" s="76">
        <f t="shared" si="23"/>
        <v>-0.71120112000000102</v>
      </c>
      <c r="J1088" s="18">
        <v>5.6560000000000006</v>
      </c>
      <c r="K1088" s="18">
        <f t="shared" si="24"/>
        <v>1.0999999999999996</v>
      </c>
      <c r="L1088" s="18">
        <f t="shared" si="25"/>
        <v>1.0779999999999994</v>
      </c>
      <c r="M1088" s="29">
        <v>1.0013819070317036</v>
      </c>
    </row>
    <row r="1089" spans="1:13" x14ac:dyDescent="0.25">
      <c r="A1089" s="10">
        <v>2012</v>
      </c>
      <c r="B1089" s="3">
        <v>45</v>
      </c>
      <c r="C1089" s="18">
        <v>7.4020000000000001</v>
      </c>
      <c r="D1089" s="18">
        <v>-0.71599999999999997</v>
      </c>
      <c r="E1089" s="18">
        <v>-0.70200000000000007</v>
      </c>
      <c r="F1089" s="18">
        <v>6.6859999999999999</v>
      </c>
      <c r="G1089" s="18">
        <v>6.3579999999999997</v>
      </c>
      <c r="H1089" s="18">
        <v>-0.72</v>
      </c>
      <c r="I1089" s="76">
        <f t="shared" si="23"/>
        <v>-0.7028333999999985</v>
      </c>
      <c r="J1089" s="18">
        <v>5.6379999999999999</v>
      </c>
      <c r="K1089" s="18">
        <f t="shared" si="24"/>
        <v>1.048</v>
      </c>
      <c r="L1089" s="18">
        <f t="shared" si="25"/>
        <v>1.0440000000000005</v>
      </c>
      <c r="M1089" s="29">
        <v>1.0027073097362882</v>
      </c>
    </row>
    <row r="1090" spans="1:13" x14ac:dyDescent="0.25">
      <c r="A1090" s="10">
        <v>2012</v>
      </c>
      <c r="B1090" s="3">
        <v>46</v>
      </c>
      <c r="C1090" s="18">
        <v>7.2320000000000002</v>
      </c>
      <c r="D1090" s="18">
        <v>-0.72599999999999998</v>
      </c>
      <c r="E1090" s="18">
        <v>-0.74</v>
      </c>
      <c r="F1090" s="18">
        <v>6.5060000000000002</v>
      </c>
      <c r="G1090" s="18">
        <v>6.1000000000000005</v>
      </c>
      <c r="H1090" s="18">
        <v>-0.72</v>
      </c>
      <c r="I1090" s="76">
        <f t="shared" si="23"/>
        <v>-0.73134600000000116</v>
      </c>
      <c r="J1090" s="18">
        <v>5.3800000000000008</v>
      </c>
      <c r="K1090" s="18">
        <f t="shared" si="24"/>
        <v>1.1259999999999994</v>
      </c>
      <c r="L1090" s="18">
        <f t="shared" si="25"/>
        <v>1.1319999999999997</v>
      </c>
      <c r="M1090" s="29">
        <v>0.99814345317709041</v>
      </c>
    </row>
    <row r="1091" spans="1:13" x14ac:dyDescent="0.25">
      <c r="A1091" s="10">
        <v>2012</v>
      </c>
      <c r="B1091" s="3">
        <v>47</v>
      </c>
      <c r="C1091" s="18">
        <v>7.4225000000000012</v>
      </c>
      <c r="D1091" s="18">
        <v>-0.73</v>
      </c>
      <c r="E1091" s="18">
        <v>-0.7</v>
      </c>
      <c r="F1091" s="18">
        <v>6.6925000000000008</v>
      </c>
      <c r="G1091" s="18">
        <v>6.2299999999999995</v>
      </c>
      <c r="H1091" s="18">
        <v>-0.72</v>
      </c>
      <c r="I1091" s="76">
        <f t="shared" si="23"/>
        <v>-0.69523574999999926</v>
      </c>
      <c r="J1091" s="18">
        <v>5.51</v>
      </c>
      <c r="K1091" s="18">
        <f t="shared" si="24"/>
        <v>1.182500000000001</v>
      </c>
      <c r="L1091" s="18">
        <f t="shared" si="25"/>
        <v>1.1925000000000017</v>
      </c>
      <c r="M1091" s="29">
        <v>1.0039908636831405</v>
      </c>
    </row>
    <row r="1092" spans="1:13" x14ac:dyDescent="0.25">
      <c r="A1092" s="10">
        <v>2012</v>
      </c>
      <c r="B1092" s="3">
        <v>48</v>
      </c>
      <c r="C1092" s="18">
        <v>7.5659999999999998</v>
      </c>
      <c r="D1092" s="18">
        <v>-0.74199999999999999</v>
      </c>
      <c r="E1092" s="18">
        <v>-0.69399999999999995</v>
      </c>
      <c r="F1092" s="18">
        <v>6.8239999999999998</v>
      </c>
      <c r="G1092" s="18">
        <v>6.3599999999999994</v>
      </c>
      <c r="H1092" s="18">
        <v>-0.72199999999999998</v>
      </c>
      <c r="I1092" s="76">
        <f t="shared" si="23"/>
        <v>-0.68078719999999926</v>
      </c>
      <c r="J1092" s="18">
        <v>5.6379999999999999</v>
      </c>
      <c r="K1092" s="18">
        <f t="shared" si="24"/>
        <v>1.1859999999999999</v>
      </c>
      <c r="L1092" s="18">
        <f t="shared" si="25"/>
        <v>1.2060000000000004</v>
      </c>
      <c r="M1092" s="29">
        <v>1.0065222642724858</v>
      </c>
    </row>
    <row r="1093" spans="1:13" x14ac:dyDescent="0.25">
      <c r="A1093" s="10">
        <v>2012</v>
      </c>
      <c r="B1093" s="3">
        <v>49</v>
      </c>
      <c r="C1093" s="18">
        <v>7.5059999999999993</v>
      </c>
      <c r="D1093" s="18">
        <v>-0.65600000000000003</v>
      </c>
      <c r="E1093" s="18">
        <v>-0.59799999999999998</v>
      </c>
      <c r="F1093" s="18">
        <v>6.85</v>
      </c>
      <c r="G1093" s="18">
        <v>6.42</v>
      </c>
      <c r="H1093" s="18">
        <v>-0.72599999999999998</v>
      </c>
      <c r="I1093" s="76">
        <f t="shared" si="23"/>
        <v>-0.67040280000000063</v>
      </c>
      <c r="J1093" s="18">
        <v>5.694</v>
      </c>
      <c r="K1093" s="18">
        <f t="shared" si="24"/>
        <v>1.1559999999999997</v>
      </c>
      <c r="L1093" s="18">
        <f t="shared" si="25"/>
        <v>1.0859999999999994</v>
      </c>
      <c r="M1093" s="29">
        <v>1.0087356507353682</v>
      </c>
    </row>
    <row r="1094" spans="1:13" x14ac:dyDescent="0.25">
      <c r="A1094" s="10">
        <v>2012</v>
      </c>
      <c r="B1094" s="3">
        <v>50</v>
      </c>
      <c r="C1094" s="18">
        <v>7.2759999999999989</v>
      </c>
      <c r="D1094" s="18">
        <v>-0.63400000000000001</v>
      </c>
      <c r="E1094" s="18">
        <v>-0.53200000000000003</v>
      </c>
      <c r="F1094" s="18">
        <v>6.6419999999999986</v>
      </c>
      <c r="G1094" s="18">
        <v>6.2919999999999998</v>
      </c>
      <c r="H1094" s="18">
        <v>-0.71599999999999997</v>
      </c>
      <c r="I1094" s="76">
        <f t="shared" si="23"/>
        <v>-0.62791200000000025</v>
      </c>
      <c r="J1094" s="18">
        <v>5.5759999999999996</v>
      </c>
      <c r="K1094" s="18">
        <f t="shared" si="24"/>
        <v>1.0659999999999989</v>
      </c>
      <c r="L1094" s="18">
        <f t="shared" si="25"/>
        <v>0.9839999999999991</v>
      </c>
      <c r="M1094" s="29">
        <v>1.0141987829614605</v>
      </c>
    </row>
    <row r="1095" spans="1:13" x14ac:dyDescent="0.25">
      <c r="A1095" s="10">
        <v>2012</v>
      </c>
      <c r="B1095" s="3">
        <v>51</v>
      </c>
      <c r="C1095" s="18">
        <v>7.09</v>
      </c>
      <c r="D1095" s="18">
        <v>-0.65</v>
      </c>
      <c r="E1095" s="18">
        <v>-0.57199999999999995</v>
      </c>
      <c r="F1095" s="18">
        <v>6.4399999999999995</v>
      </c>
      <c r="G1095" s="18">
        <v>6.1380000000000008</v>
      </c>
      <c r="H1095" s="18">
        <v>-0.74</v>
      </c>
      <c r="I1095" s="76">
        <f t="shared" si="23"/>
        <v>-0.6648708800000005</v>
      </c>
      <c r="J1095" s="18">
        <v>5.3980000000000006</v>
      </c>
      <c r="K1095" s="18">
        <f t="shared" si="24"/>
        <v>1.0419999999999989</v>
      </c>
      <c r="L1095" s="18">
        <f t="shared" si="25"/>
        <v>0.95199999999999907</v>
      </c>
      <c r="M1095" s="29">
        <v>1.0123916740908723</v>
      </c>
    </row>
    <row r="1096" spans="1:13" x14ac:dyDescent="0.25">
      <c r="A1096" s="10">
        <v>2012</v>
      </c>
      <c r="B1096" s="3">
        <v>52</v>
      </c>
      <c r="C1096" s="18">
        <v>6.9599999999999991</v>
      </c>
      <c r="D1096" s="18">
        <v>-0.64500000000000002</v>
      </c>
      <c r="E1096" s="18">
        <v>-0.61499999999999999</v>
      </c>
      <c r="F1096" s="18">
        <v>6.3149999999999995</v>
      </c>
      <c r="G1096" s="18">
        <v>6.0050000000000008</v>
      </c>
      <c r="H1096" s="18">
        <v>-0.74</v>
      </c>
      <c r="I1096" s="76">
        <f t="shared" si="23"/>
        <v>-0.69901587500000062</v>
      </c>
      <c r="J1096" s="18">
        <v>5.2650000000000006</v>
      </c>
      <c r="K1096" s="18">
        <f t="shared" si="24"/>
        <v>1.0499999999999989</v>
      </c>
      <c r="L1096" s="18">
        <f t="shared" si="25"/>
        <v>0.95499999999999829</v>
      </c>
      <c r="M1096" s="29">
        <v>1.0068719007224305</v>
      </c>
    </row>
    <row r="1097" spans="1:13" x14ac:dyDescent="0.25">
      <c r="A1097" s="10">
        <v>2013</v>
      </c>
      <c r="B1097" s="3">
        <v>1</v>
      </c>
      <c r="C1097" s="55">
        <v>6.9025000000000007</v>
      </c>
      <c r="D1097" s="18">
        <v>-0.625</v>
      </c>
      <c r="E1097" s="18">
        <v>-0.55000000000000004</v>
      </c>
      <c r="F1097" s="18">
        <v>6.2775000000000007</v>
      </c>
      <c r="G1097" s="18">
        <v>5.8775000000000004</v>
      </c>
      <c r="H1097" s="18">
        <v>-0.74</v>
      </c>
      <c r="I1097" s="76">
        <f t="shared" si="23"/>
        <v>-0.66902918749999962</v>
      </c>
      <c r="J1097" s="18">
        <v>5.1375000000000002</v>
      </c>
      <c r="K1097" s="18">
        <f t="shared" si="24"/>
        <v>1.1400000000000006</v>
      </c>
      <c r="L1097" s="18">
        <f t="shared" si="25"/>
        <v>1.0250000000000004</v>
      </c>
      <c r="M1097" s="18">
        <v>1.0122225877470457</v>
      </c>
    </row>
    <row r="1098" spans="1:13" ht="13" thickBot="1" x14ac:dyDescent="0.3">
      <c r="A1098" s="10">
        <v>2013</v>
      </c>
      <c r="B1098" s="3">
        <v>2</v>
      </c>
      <c r="C1098" s="55">
        <v>6.9559999999999995</v>
      </c>
      <c r="D1098" s="18">
        <v>-0.60399999999999998</v>
      </c>
      <c r="E1098" s="18">
        <v>-0.51</v>
      </c>
      <c r="F1098" s="18">
        <v>6.3519999999999994</v>
      </c>
      <c r="G1098" s="18">
        <v>5.7880000000000003</v>
      </c>
      <c r="H1098" s="18">
        <v>-0.74</v>
      </c>
      <c r="I1098" s="76">
        <f t="shared" si="23"/>
        <v>-0.65919952000000048</v>
      </c>
      <c r="J1098" s="18">
        <v>5.048</v>
      </c>
      <c r="K1098" s="18">
        <f t="shared" si="24"/>
        <v>1.3039999999999994</v>
      </c>
      <c r="L1098" s="18">
        <f t="shared" si="25"/>
        <v>1.1679999999999993</v>
      </c>
      <c r="M1098" s="18">
        <v>1.0141576406636648</v>
      </c>
    </row>
    <row r="1099" spans="1:13" x14ac:dyDescent="0.25">
      <c r="A1099" s="9">
        <v>2013</v>
      </c>
      <c r="B1099" s="7">
        <v>3</v>
      </c>
      <c r="C1099" s="70">
        <v>7.28</v>
      </c>
      <c r="D1099" s="17">
        <v>-0.61</v>
      </c>
      <c r="E1099" s="35">
        <v>-0.5159999999999999</v>
      </c>
      <c r="F1099" s="17">
        <v>6.67</v>
      </c>
      <c r="G1099" s="35">
        <v>5.8820000000000006</v>
      </c>
      <c r="H1099" s="17">
        <v>-0.74</v>
      </c>
      <c r="I1099" s="76">
        <f t="shared" si="23"/>
        <v>-0.65988716000000025</v>
      </c>
      <c r="J1099" s="17">
        <v>5.1420000000000003</v>
      </c>
      <c r="K1099" s="17">
        <f t="shared" si="24"/>
        <v>1.5279999999999996</v>
      </c>
      <c r="L1099" s="17">
        <f t="shared" si="25"/>
        <v>1.3979999999999997</v>
      </c>
      <c r="M1099" s="92">
        <v>1.0138080658569719</v>
      </c>
    </row>
    <row r="1100" spans="1:13" x14ac:dyDescent="0.25">
      <c r="A1100" s="10">
        <v>2013</v>
      </c>
      <c r="B1100" s="3">
        <v>4</v>
      </c>
      <c r="C1100" s="36">
        <v>7.2459999999999987</v>
      </c>
      <c r="D1100" s="18">
        <v>-0.60599999999999998</v>
      </c>
      <c r="E1100" s="31">
        <v>-0.60599999999999998</v>
      </c>
      <c r="F1100" s="18">
        <v>6.6399999999999988</v>
      </c>
      <c r="G1100" s="31">
        <v>5.8780000000000001</v>
      </c>
      <c r="H1100" s="18">
        <v>-0.74</v>
      </c>
      <c r="I1100" s="76">
        <f t="shared" si="23"/>
        <v>-0.73506247999999896</v>
      </c>
      <c r="J1100" s="18">
        <v>5.1379999999999999</v>
      </c>
      <c r="K1100" s="18">
        <f t="shared" si="24"/>
        <v>1.5019999999999989</v>
      </c>
      <c r="L1100" s="18">
        <f t="shared" si="25"/>
        <v>1.3679999999999986</v>
      </c>
      <c r="M1100" s="90">
        <v>1.0008407061932025</v>
      </c>
    </row>
    <row r="1101" spans="1:13" x14ac:dyDescent="0.25">
      <c r="A1101" s="10">
        <v>2013</v>
      </c>
      <c r="B1101" s="3">
        <v>5</v>
      </c>
      <c r="C1101" s="36">
        <v>7.3480000000000008</v>
      </c>
      <c r="D1101" s="18">
        <v>-0.57799999999999996</v>
      </c>
      <c r="E1101" s="31">
        <v>-0.59599999999999997</v>
      </c>
      <c r="F1101" s="18">
        <v>6.7700000000000005</v>
      </c>
      <c r="G1101" s="31">
        <v>5.9059999999999997</v>
      </c>
      <c r="H1101" s="18">
        <v>-0.74</v>
      </c>
      <c r="I1101" s="76">
        <f t="shared" si="23"/>
        <v>-0.75299320000000058</v>
      </c>
      <c r="J1101" s="18">
        <v>5.1659999999999995</v>
      </c>
      <c r="K1101" s="18">
        <f t="shared" si="24"/>
        <v>1.604000000000001</v>
      </c>
      <c r="L1101" s="18">
        <f t="shared" si="25"/>
        <v>1.4420000000000011</v>
      </c>
      <c r="M1101" s="90">
        <v>0.99780482937537418</v>
      </c>
    </row>
    <row r="1102" spans="1:13" x14ac:dyDescent="0.25">
      <c r="A1102" s="10">
        <v>2013</v>
      </c>
      <c r="B1102" s="3">
        <v>6</v>
      </c>
      <c r="C1102" s="36">
        <v>7.218</v>
      </c>
      <c r="D1102" s="18">
        <v>-0.57999999999999996</v>
      </c>
      <c r="E1102" s="31">
        <v>-0.56800000000000006</v>
      </c>
      <c r="F1102" s="18">
        <v>6.6379999999999999</v>
      </c>
      <c r="G1102" s="31">
        <v>5.7839999999999998</v>
      </c>
      <c r="H1102" s="18">
        <v>-0.74</v>
      </c>
      <c r="I1102" s="76">
        <f t="shared" si="23"/>
        <v>-0.72206959999999931</v>
      </c>
      <c r="J1102" s="18">
        <v>5.0439999999999996</v>
      </c>
      <c r="K1102" s="18">
        <f t="shared" si="24"/>
        <v>1.5940000000000003</v>
      </c>
      <c r="L1102" s="18">
        <f t="shared" si="25"/>
        <v>1.4340000000000002</v>
      </c>
      <c r="M1102" s="90">
        <v>1.0031096398836394</v>
      </c>
    </row>
    <row r="1103" spans="1:13" x14ac:dyDescent="0.25">
      <c r="A1103" s="10">
        <v>2013</v>
      </c>
      <c r="B1103" s="3">
        <v>7</v>
      </c>
      <c r="C1103" s="36">
        <v>6.9794999999999998</v>
      </c>
      <c r="D1103" s="18">
        <v>-0.55750000000000011</v>
      </c>
      <c r="E1103" s="31">
        <v>-0.58199999999999996</v>
      </c>
      <c r="F1103" s="18">
        <v>6.4219999999999997</v>
      </c>
      <c r="G1103" s="31">
        <v>5.6260000000000003</v>
      </c>
      <c r="H1103" s="18">
        <v>-0.74</v>
      </c>
      <c r="I1103" s="76">
        <f t="shared" si="23"/>
        <v>-0.75372744000000047</v>
      </c>
      <c r="J1103" s="18">
        <v>4.8860000000000001</v>
      </c>
      <c r="K1103" s="18">
        <f t="shared" si="24"/>
        <v>1.5359999999999996</v>
      </c>
      <c r="L1103" s="18">
        <f t="shared" si="25"/>
        <v>1.3534999999999995</v>
      </c>
      <c r="M1103" s="90">
        <v>0.99756593910857505</v>
      </c>
    </row>
    <row r="1104" spans="1:13" x14ac:dyDescent="0.25">
      <c r="A1104" s="10">
        <v>2013</v>
      </c>
      <c r="B1104" s="3">
        <v>8</v>
      </c>
      <c r="C1104" s="36">
        <v>6.9425000000000008</v>
      </c>
      <c r="D1104" s="18">
        <v>-0.50750000000000006</v>
      </c>
      <c r="E1104" s="31">
        <v>-0.63249999999999995</v>
      </c>
      <c r="F1104" s="18">
        <v>6.4350000000000005</v>
      </c>
      <c r="G1104" s="31">
        <v>5.5649999999999995</v>
      </c>
      <c r="H1104" s="18">
        <v>-0.72499999999999998</v>
      </c>
      <c r="I1104" s="76">
        <f t="shared" si="23"/>
        <v>-0.82099624999999943</v>
      </c>
      <c r="J1104" s="18">
        <v>4.84</v>
      </c>
      <c r="K1104" s="18">
        <f t="shared" si="24"/>
        <v>1.5950000000000006</v>
      </c>
      <c r="L1104" s="18">
        <f t="shared" si="25"/>
        <v>1.3775000000000013</v>
      </c>
      <c r="M1104" s="90">
        <v>0.98304251658884245</v>
      </c>
    </row>
    <row r="1105" spans="1:13" x14ac:dyDescent="0.25">
      <c r="A1105" s="10">
        <v>2013</v>
      </c>
      <c r="B1105" s="3">
        <v>9</v>
      </c>
      <c r="C1105" s="36">
        <v>6.9764999999999997</v>
      </c>
      <c r="D1105" s="18">
        <v>-0.41249999999999998</v>
      </c>
      <c r="E1105" s="31">
        <v>-0.622</v>
      </c>
      <c r="F1105" s="18">
        <v>6.5640000000000001</v>
      </c>
      <c r="G1105" s="31">
        <v>5.5460000000000003</v>
      </c>
      <c r="H1105" s="18">
        <v>-0.70399999999999996</v>
      </c>
      <c r="I1105" s="76">
        <f t="shared" si="23"/>
        <v>-0.85540579999999888</v>
      </c>
      <c r="J1105" s="18">
        <v>4.8420000000000005</v>
      </c>
      <c r="K1105" s="18">
        <f t="shared" si="24"/>
        <v>1.7219999999999995</v>
      </c>
      <c r="L1105" s="18">
        <f t="shared" si="25"/>
        <v>1.4304999999999994</v>
      </c>
      <c r="M1105" s="90">
        <v>0.97342548427917852</v>
      </c>
    </row>
    <row r="1106" spans="1:13" x14ac:dyDescent="0.25">
      <c r="A1106" s="10">
        <v>2013</v>
      </c>
      <c r="B1106" s="3">
        <v>10</v>
      </c>
      <c r="C1106" s="36">
        <v>6.9879999999999995</v>
      </c>
      <c r="D1106" s="18">
        <v>-0.374</v>
      </c>
      <c r="E1106" s="31">
        <v>-0.59199999999999997</v>
      </c>
      <c r="F1106" s="18">
        <v>6.6139999999999999</v>
      </c>
      <c r="G1106" s="31">
        <v>5.4720000000000004</v>
      </c>
      <c r="H1106" s="18">
        <v>-0.66200000000000003</v>
      </c>
      <c r="I1106" s="76">
        <f t="shared" si="23"/>
        <v>-0.82364288000000041</v>
      </c>
      <c r="J1106" s="18">
        <v>4.8100000000000005</v>
      </c>
      <c r="K1106" s="18">
        <f t="shared" si="24"/>
        <v>1.8039999999999994</v>
      </c>
      <c r="L1106" s="18">
        <f t="shared" si="25"/>
        <v>1.5159999999999991</v>
      </c>
      <c r="M1106" s="90">
        <v>0.97130757425646397</v>
      </c>
    </row>
    <row r="1107" spans="1:13" x14ac:dyDescent="0.25">
      <c r="A1107" s="10">
        <v>2013</v>
      </c>
      <c r="B1107" s="3">
        <v>11</v>
      </c>
      <c r="C1107" s="36">
        <v>7.1420000000000003</v>
      </c>
      <c r="D1107" s="18">
        <v>-0.38</v>
      </c>
      <c r="E1107" s="31">
        <v>-0.56799999999999995</v>
      </c>
      <c r="F1107" s="18">
        <v>6.7620000000000005</v>
      </c>
      <c r="G1107" s="31">
        <v>5.5780000000000003</v>
      </c>
      <c r="H1107" s="18">
        <v>-0.68</v>
      </c>
      <c r="I1107" s="76">
        <f t="shared" si="23"/>
        <v>-0.81097144000000032</v>
      </c>
      <c r="J1107" s="18">
        <v>4.8980000000000006</v>
      </c>
      <c r="K1107" s="18">
        <f t="shared" si="24"/>
        <v>1.8639999999999999</v>
      </c>
      <c r="L1107" s="18">
        <f t="shared" si="25"/>
        <v>1.5640000000000001</v>
      </c>
      <c r="M1107" s="90">
        <v>0.9770586626021025</v>
      </c>
    </row>
    <row r="1108" spans="1:13" x14ac:dyDescent="0.25">
      <c r="A1108" s="10">
        <v>2013</v>
      </c>
      <c r="B1108" s="3">
        <v>12</v>
      </c>
      <c r="C1108" s="36">
        <v>7.2860000000000005</v>
      </c>
      <c r="D1108" s="18">
        <v>-0.40599999999999997</v>
      </c>
      <c r="E1108" s="31">
        <v>-0.59599999999999997</v>
      </c>
      <c r="F1108" s="18">
        <v>6.8800000000000008</v>
      </c>
      <c r="G1108" s="31">
        <v>5.6479999999999997</v>
      </c>
      <c r="H1108" s="18">
        <v>-0.69</v>
      </c>
      <c r="I1108" s="76">
        <f t="shared" si="23"/>
        <v>-0.82837599999999956</v>
      </c>
      <c r="J1108" s="18">
        <v>4.9580000000000002</v>
      </c>
      <c r="K1108" s="18">
        <f t="shared" si="24"/>
        <v>1.9220000000000006</v>
      </c>
      <c r="L1108" s="18">
        <f t="shared" si="25"/>
        <v>1.6380000000000008</v>
      </c>
      <c r="M1108" s="90">
        <v>0.9760858955588092</v>
      </c>
    </row>
    <row r="1109" spans="1:13" x14ac:dyDescent="0.25">
      <c r="A1109" s="10">
        <v>2013</v>
      </c>
      <c r="B1109" s="3">
        <v>13</v>
      </c>
      <c r="C1109" s="36">
        <v>7.2324999999999999</v>
      </c>
      <c r="D1109" s="18">
        <v>-0.47250000000000003</v>
      </c>
      <c r="E1109" s="31">
        <v>-0.61749999999999994</v>
      </c>
      <c r="F1109" s="18">
        <v>6.76</v>
      </c>
      <c r="G1109" s="31">
        <v>5.6325000000000003</v>
      </c>
      <c r="H1109" s="18">
        <v>-0.72249999999999992</v>
      </c>
      <c r="I1109" s="76">
        <f t="shared" si="23"/>
        <v>-0.82247687499999955</v>
      </c>
      <c r="J1109" s="18">
        <v>4.91</v>
      </c>
      <c r="K1109" s="18">
        <f t="shared" si="24"/>
        <v>1.8499999999999996</v>
      </c>
      <c r="L1109" s="18">
        <f t="shared" si="25"/>
        <v>1.5999999999999996</v>
      </c>
      <c r="M1109" s="90">
        <v>0.98255956767379027</v>
      </c>
    </row>
    <row r="1110" spans="1:13" x14ac:dyDescent="0.25">
      <c r="A1110" s="10">
        <v>2013</v>
      </c>
      <c r="B1110" s="3">
        <v>14</v>
      </c>
      <c r="C1110" s="36">
        <v>6.9660000000000002</v>
      </c>
      <c r="D1110" s="18">
        <v>-0.47000000000000003</v>
      </c>
      <c r="E1110" s="31">
        <v>-0.57599999999999985</v>
      </c>
      <c r="F1110" s="18">
        <v>6.4960000000000004</v>
      </c>
      <c r="G1110" s="31">
        <v>5.3740000000000006</v>
      </c>
      <c r="H1110" s="18">
        <v>-0.71799999999999997</v>
      </c>
      <c r="I1110" s="76">
        <f t="shared" si="23"/>
        <v>-0.80172691999999923</v>
      </c>
      <c r="J1110" s="18">
        <v>4.6560000000000006</v>
      </c>
      <c r="K1110" s="18">
        <f t="shared" si="24"/>
        <v>1.8399999999999999</v>
      </c>
      <c r="L1110" s="18">
        <f t="shared" si="25"/>
        <v>1.5919999999999996</v>
      </c>
      <c r="M1110" s="90">
        <v>0.98465901258394228</v>
      </c>
    </row>
    <row r="1111" spans="1:13" x14ac:dyDescent="0.25">
      <c r="A1111" s="10">
        <v>2013</v>
      </c>
      <c r="B1111" s="3">
        <v>15</v>
      </c>
      <c r="C1111" s="36">
        <v>6.4739999999999993</v>
      </c>
      <c r="D1111" s="18">
        <v>-0.47400000000000003</v>
      </c>
      <c r="E1111" s="31">
        <v>-0.57800000000000007</v>
      </c>
      <c r="F1111" s="18">
        <v>5.9999999999999991</v>
      </c>
      <c r="G1111" s="31">
        <v>5.4180000000000001</v>
      </c>
      <c r="H1111" s="18">
        <v>-0.7</v>
      </c>
      <c r="I1111" s="76">
        <f t="shared" si="23"/>
        <v>-0.7813783600000006</v>
      </c>
      <c r="J1111" s="18">
        <v>4.718</v>
      </c>
      <c r="K1111" s="18">
        <f t="shared" si="24"/>
        <v>1.2819999999999991</v>
      </c>
      <c r="L1111" s="18">
        <f t="shared" si="25"/>
        <v>1.0559999999999992</v>
      </c>
      <c r="M1111" s="90">
        <v>0.98520226202439354</v>
      </c>
    </row>
    <row r="1112" spans="1:13" x14ac:dyDescent="0.25">
      <c r="A1112" s="10">
        <v>2013</v>
      </c>
      <c r="B1112" s="3">
        <v>16</v>
      </c>
      <c r="C1112" s="36">
        <v>6.5359999999999996</v>
      </c>
      <c r="D1112" s="18">
        <v>-0.5</v>
      </c>
      <c r="E1112" s="31">
        <v>-0.67600000000000005</v>
      </c>
      <c r="F1112" s="18">
        <v>6.0359999999999996</v>
      </c>
      <c r="G1112" s="31">
        <v>5.4159999999999995</v>
      </c>
      <c r="H1112" s="18">
        <v>-0.7</v>
      </c>
      <c r="I1112" s="76">
        <f t="shared" si="23"/>
        <v>-0.83182544000000025</v>
      </c>
      <c r="J1112" s="18">
        <v>4.7159999999999993</v>
      </c>
      <c r="K1112" s="18">
        <f t="shared" si="24"/>
        <v>1.3200000000000003</v>
      </c>
      <c r="L1112" s="18">
        <f t="shared" si="25"/>
        <v>1.1200000000000001</v>
      </c>
      <c r="M1112" s="90">
        <v>0.97623835835757655</v>
      </c>
    </row>
    <row r="1113" spans="1:13" x14ac:dyDescent="0.25">
      <c r="A1113" s="10">
        <v>2013</v>
      </c>
      <c r="B1113" s="3">
        <v>17</v>
      </c>
      <c r="C1113" s="36">
        <v>6.4279999999999999</v>
      </c>
      <c r="D1113" s="18">
        <v>-0.5</v>
      </c>
      <c r="E1113" s="31">
        <v>-0.65800000000000014</v>
      </c>
      <c r="F1113" s="18">
        <v>5.9279999999999999</v>
      </c>
      <c r="G1113" s="31">
        <v>5.2780000000000005</v>
      </c>
      <c r="H1113" s="18">
        <v>-0.7</v>
      </c>
      <c r="I1113" s="76">
        <f t="shared" si="23"/>
        <v>-0.82202736000000076</v>
      </c>
      <c r="J1113" s="18">
        <v>4.5780000000000003</v>
      </c>
      <c r="K1113" s="18">
        <f t="shared" si="24"/>
        <v>1.3499999999999996</v>
      </c>
      <c r="L1113" s="18">
        <f t="shared" si="25"/>
        <v>1.1499999999999995</v>
      </c>
      <c r="M1113" s="90">
        <v>0.97740245523496749</v>
      </c>
    </row>
    <row r="1114" spans="1:13" x14ac:dyDescent="0.25">
      <c r="A1114" s="10">
        <v>2013</v>
      </c>
      <c r="B1114" s="3">
        <v>18</v>
      </c>
      <c r="C1114" s="36">
        <v>6.56</v>
      </c>
      <c r="D1114" s="18">
        <v>-0.33</v>
      </c>
      <c r="E1114" s="31">
        <v>-0.39200000000000002</v>
      </c>
      <c r="F1114" s="18">
        <v>6.2299999999999995</v>
      </c>
      <c r="G1114" s="31">
        <v>5.556</v>
      </c>
      <c r="H1114" s="18">
        <v>-0.74</v>
      </c>
      <c r="I1114" s="76">
        <f t="shared" si="23"/>
        <v>-0.7906707199999996</v>
      </c>
      <c r="J1114" s="18">
        <v>4.8159999999999998</v>
      </c>
      <c r="K1114" s="18">
        <f t="shared" si="24"/>
        <v>1.4139999999999997</v>
      </c>
      <c r="L1114" s="18">
        <f t="shared" si="25"/>
        <v>1.0039999999999996</v>
      </c>
      <c r="M1114" s="90">
        <v>0.99096242270493107</v>
      </c>
    </row>
    <row r="1115" spans="1:13" x14ac:dyDescent="0.25">
      <c r="A1115" s="10">
        <v>2013</v>
      </c>
      <c r="B1115" s="3">
        <v>19</v>
      </c>
      <c r="C1115" s="36">
        <v>6.3920000000000003</v>
      </c>
      <c r="D1115" s="18">
        <v>-0.37</v>
      </c>
      <c r="E1115" s="31">
        <v>-0.41600000000000004</v>
      </c>
      <c r="F1115" s="18">
        <v>6.0220000000000002</v>
      </c>
      <c r="G1115" s="31">
        <v>5.3580000000000005</v>
      </c>
      <c r="H1115" s="18">
        <v>-0.74</v>
      </c>
      <c r="I1115" s="76">
        <f t="shared" si="23"/>
        <v>-0.77225515999999939</v>
      </c>
      <c r="J1115" s="18">
        <v>4.6180000000000003</v>
      </c>
      <c r="K1115" s="18">
        <f t="shared" si="24"/>
        <v>1.4039999999999999</v>
      </c>
      <c r="L1115" s="18">
        <f t="shared" si="25"/>
        <v>1.0339999999999998</v>
      </c>
      <c r="M1115" s="90">
        <v>0.99401602353829954</v>
      </c>
    </row>
    <row r="1116" spans="1:13" x14ac:dyDescent="0.25">
      <c r="A1116" s="10">
        <v>2013</v>
      </c>
      <c r="B1116" s="3">
        <v>20</v>
      </c>
      <c r="C1116" s="36">
        <v>6.5060000000000011</v>
      </c>
      <c r="D1116" s="18">
        <v>-0.41</v>
      </c>
      <c r="E1116" s="31">
        <v>-0.53</v>
      </c>
      <c r="F1116" s="18">
        <v>6.096000000000001</v>
      </c>
      <c r="G1116" s="31">
        <v>5.3040000000000003</v>
      </c>
      <c r="H1116" s="18">
        <v>-0.76</v>
      </c>
      <c r="I1116" s="76">
        <f t="shared" si="23"/>
        <v>-0.85133487999999957</v>
      </c>
      <c r="J1116" s="18">
        <v>4.5440000000000005</v>
      </c>
      <c r="K1116" s="18">
        <f t="shared" si="24"/>
        <v>1.5520000000000005</v>
      </c>
      <c r="L1116" s="18">
        <f t="shared" si="25"/>
        <v>1.2020000000000008</v>
      </c>
      <c r="M1116" s="90">
        <v>0.98307150862153714</v>
      </c>
    </row>
    <row r="1117" spans="1:13" x14ac:dyDescent="0.25">
      <c r="A1117" s="10">
        <v>2013</v>
      </c>
      <c r="B1117" s="3">
        <v>21</v>
      </c>
      <c r="C1117" s="36">
        <v>6.5380000000000003</v>
      </c>
      <c r="D1117" s="18">
        <v>-0.42000000000000004</v>
      </c>
      <c r="E1117" s="31">
        <v>-0.61799999999999999</v>
      </c>
      <c r="F1117" s="18">
        <v>6.1180000000000003</v>
      </c>
      <c r="G1117" s="31">
        <v>5.2820000000000009</v>
      </c>
      <c r="H1117" s="18">
        <v>-0.748</v>
      </c>
      <c r="I1117" s="76">
        <f t="shared" si="23"/>
        <v>-0.9077276800000007</v>
      </c>
      <c r="J1117" s="18">
        <v>4.5340000000000007</v>
      </c>
      <c r="K1117" s="18">
        <f t="shared" si="24"/>
        <v>1.5839999999999996</v>
      </c>
      <c r="L1117" s="18">
        <f t="shared" si="25"/>
        <v>1.2559999999999993</v>
      </c>
      <c r="M1117" s="90">
        <v>0.97064761608945482</v>
      </c>
    </row>
    <row r="1118" spans="1:13" x14ac:dyDescent="0.25">
      <c r="A1118" s="10">
        <v>2013</v>
      </c>
      <c r="B1118" s="3">
        <v>22</v>
      </c>
      <c r="C1118" s="36">
        <v>6.67</v>
      </c>
      <c r="D1118" s="18">
        <v>-0.4</v>
      </c>
      <c r="E1118" s="31">
        <v>-0.66</v>
      </c>
      <c r="F1118" s="18">
        <v>6.27</v>
      </c>
      <c r="G1118" s="31">
        <v>5.51</v>
      </c>
      <c r="H1118" s="18">
        <v>-0.74</v>
      </c>
      <c r="I1118" s="76">
        <f t="shared" si="23"/>
        <v>-0.94442100000000018</v>
      </c>
      <c r="J1118" s="18">
        <v>4.7699999999999996</v>
      </c>
      <c r="K1118" s="18">
        <f t="shared" si="24"/>
        <v>1.5</v>
      </c>
      <c r="L1118" s="18">
        <f t="shared" si="25"/>
        <v>1.1600000000000001</v>
      </c>
      <c r="M1118" s="90">
        <v>0.96422717192170482</v>
      </c>
    </row>
    <row r="1119" spans="1:13" x14ac:dyDescent="0.25">
      <c r="A1119" s="10">
        <v>2013</v>
      </c>
      <c r="B1119" s="3">
        <v>23</v>
      </c>
      <c r="C1119" s="36">
        <v>6.6179999999999994</v>
      </c>
      <c r="D1119" s="55">
        <v>-0.318</v>
      </c>
      <c r="E1119" s="36">
        <v>-0.51</v>
      </c>
      <c r="F1119" s="55">
        <v>6.3</v>
      </c>
      <c r="G1119" s="36">
        <v>5.5220000000000002</v>
      </c>
      <c r="H1119" s="55">
        <v>-0.74</v>
      </c>
      <c r="I1119" s="76">
        <f t="shared" si="23"/>
        <v>-0.89815007999999885</v>
      </c>
      <c r="J1119" s="55">
        <v>4.782</v>
      </c>
      <c r="K1119" s="18">
        <f t="shared" si="24"/>
        <v>1.5179999999999998</v>
      </c>
      <c r="L1119" s="18">
        <f t="shared" si="25"/>
        <v>1.0959999999999992</v>
      </c>
      <c r="M1119" s="90">
        <v>0.97215741172810721</v>
      </c>
    </row>
    <row r="1120" spans="1:13" x14ac:dyDescent="0.25">
      <c r="A1120" s="10">
        <v>2013</v>
      </c>
      <c r="B1120" s="3">
        <v>24</v>
      </c>
      <c r="C1120" s="36">
        <v>6.516</v>
      </c>
      <c r="D1120" s="55">
        <v>-0.34</v>
      </c>
      <c r="E1120" s="36">
        <v>-0.46600000000000003</v>
      </c>
      <c r="F1120" s="55">
        <v>6.1760000000000002</v>
      </c>
      <c r="G1120" s="36">
        <v>5.4080000000000004</v>
      </c>
      <c r="H1120" s="55">
        <v>-0.76200000000000012</v>
      </c>
      <c r="I1120" s="76">
        <f t="shared" si="23"/>
        <v>-0.8621561600000005</v>
      </c>
      <c r="J1120" s="55">
        <v>4.6459999999999999</v>
      </c>
      <c r="K1120" s="18">
        <f t="shared" si="24"/>
        <v>1.5300000000000002</v>
      </c>
      <c r="L1120" s="18">
        <f t="shared" si="25"/>
        <v>1.1079999999999997</v>
      </c>
      <c r="M1120" s="90">
        <v>0.98181675372108557</v>
      </c>
    </row>
    <row r="1121" spans="1:13" x14ac:dyDescent="0.25">
      <c r="A1121" s="10">
        <v>2013</v>
      </c>
      <c r="B1121" s="3">
        <v>25</v>
      </c>
      <c r="C1121" s="36">
        <v>6.7179999999999991</v>
      </c>
      <c r="D1121" s="36">
        <v>-0.308</v>
      </c>
      <c r="E1121" s="36">
        <v>-0.51200000000000001</v>
      </c>
      <c r="F1121" s="36">
        <v>6.4099999999999993</v>
      </c>
      <c r="G1121" s="36">
        <v>5.5540000000000003</v>
      </c>
      <c r="H1121" s="36">
        <v>-0.77</v>
      </c>
      <c r="I1121" s="76">
        <f t="shared" si="23"/>
        <v>-0.9287333199999992</v>
      </c>
      <c r="J1121" s="36">
        <v>4.7840000000000007</v>
      </c>
      <c r="K1121" s="18">
        <f t="shared" si="24"/>
        <v>1.6259999999999986</v>
      </c>
      <c r="L1121" s="18">
        <f t="shared" si="25"/>
        <v>1.1639999999999988</v>
      </c>
      <c r="M1121" s="90">
        <v>0.97221412043788524</v>
      </c>
    </row>
    <row r="1122" spans="1:13" x14ac:dyDescent="0.25">
      <c r="A1122" s="10">
        <v>2013</v>
      </c>
      <c r="B1122" s="3">
        <v>26</v>
      </c>
      <c r="C1122" s="36">
        <v>6.1860000000000008</v>
      </c>
      <c r="D1122" s="36">
        <v>0.11400000000000002</v>
      </c>
      <c r="E1122" s="36">
        <v>-0.20600000000000004</v>
      </c>
      <c r="F1122" s="36">
        <v>6.3000000000000007</v>
      </c>
      <c r="G1122" s="36">
        <v>5.370000000000001</v>
      </c>
      <c r="H1122" s="36">
        <v>-0.73</v>
      </c>
      <c r="I1122" s="76">
        <f t="shared" si="23"/>
        <v>-0.99914440000000049</v>
      </c>
      <c r="J1122" s="36">
        <v>4.6400000000000006</v>
      </c>
      <c r="K1122" s="18">
        <f t="shared" si="24"/>
        <v>1.6600000000000001</v>
      </c>
      <c r="L1122" s="18">
        <f t="shared" si="25"/>
        <v>0.81599999999999984</v>
      </c>
      <c r="M1122" s="90">
        <v>0.95227212128137739</v>
      </c>
    </row>
    <row r="1123" spans="1:13" x14ac:dyDescent="0.25">
      <c r="A1123" s="10">
        <v>2013</v>
      </c>
      <c r="B1123" s="3">
        <v>27</v>
      </c>
      <c r="C1123" s="36">
        <v>5.3075000000000001</v>
      </c>
      <c r="D1123" s="36">
        <v>0.65750000000000008</v>
      </c>
      <c r="E1123" s="36">
        <v>0.36250000000000004</v>
      </c>
      <c r="F1123" s="36">
        <v>5.9649999999999999</v>
      </c>
      <c r="G1123" s="36">
        <v>4.9974999999999996</v>
      </c>
      <c r="H1123" s="36">
        <v>-0.71</v>
      </c>
      <c r="I1123" s="76">
        <f t="shared" si="23"/>
        <v>-0.97649168749999937</v>
      </c>
      <c r="J1123" s="36">
        <v>4.2874999999999996</v>
      </c>
      <c r="K1123" s="18">
        <f t="shared" si="24"/>
        <v>1.6775000000000002</v>
      </c>
      <c r="L1123" s="18">
        <f t="shared" si="25"/>
        <v>0.3100000000000005</v>
      </c>
      <c r="M1123" s="90">
        <v>0.94937459948259095</v>
      </c>
    </row>
    <row r="1124" spans="1:13" x14ac:dyDescent="0.25">
      <c r="A1124" s="10">
        <v>2013</v>
      </c>
      <c r="B1124" s="3">
        <v>28</v>
      </c>
      <c r="C1124" s="36">
        <v>5.49</v>
      </c>
      <c r="D1124" s="36">
        <v>0.74599999999999989</v>
      </c>
      <c r="E1124" s="36">
        <v>0.47800000000000004</v>
      </c>
      <c r="F1124" s="36">
        <v>6.2359999999999998</v>
      </c>
      <c r="G1124" s="36">
        <v>5.1640000000000006</v>
      </c>
      <c r="H1124" s="36">
        <v>-0.69399999999999995</v>
      </c>
      <c r="I1124" s="76">
        <f t="shared" si="23"/>
        <v>-0.94166543999999952</v>
      </c>
      <c r="J1124" s="36">
        <v>4.4700000000000006</v>
      </c>
      <c r="K1124" s="18">
        <f t="shared" si="24"/>
        <v>1.7659999999999991</v>
      </c>
      <c r="L1124" s="18">
        <f t="shared" si="25"/>
        <v>0.32599999999999962</v>
      </c>
      <c r="M1124" s="90">
        <v>0.95423489446162069</v>
      </c>
    </row>
    <row r="1125" spans="1:13" x14ac:dyDescent="0.25">
      <c r="A1125" s="10">
        <v>2013</v>
      </c>
      <c r="B1125" s="3">
        <v>29</v>
      </c>
      <c r="C1125" s="36">
        <v>5.4080000000000004</v>
      </c>
      <c r="D1125" s="36">
        <v>0.83399999999999996</v>
      </c>
      <c r="E1125" s="36">
        <v>0.6100000000000001</v>
      </c>
      <c r="F1125" s="36">
        <v>6.242</v>
      </c>
      <c r="G1125" s="36">
        <v>5.0359999999999996</v>
      </c>
      <c r="H1125" s="36">
        <v>-0.69</v>
      </c>
      <c r="I1125" s="76">
        <f t="shared" si="23"/>
        <v>-0.88992920000000009</v>
      </c>
      <c r="J1125" s="36">
        <v>4.3460000000000001</v>
      </c>
      <c r="K1125" s="18">
        <f t="shared" si="24"/>
        <v>1.8959999999999999</v>
      </c>
      <c r="L1125" s="18">
        <f t="shared" si="25"/>
        <v>0.37200000000000077</v>
      </c>
      <c r="M1125" s="90">
        <v>0.96181590843512543</v>
      </c>
    </row>
    <row r="1126" spans="1:13" x14ac:dyDescent="0.25">
      <c r="A1126" s="10">
        <v>2013</v>
      </c>
      <c r="B1126" s="3">
        <v>30</v>
      </c>
      <c r="C1126" s="36">
        <v>5.1079999999999997</v>
      </c>
      <c r="D1126" s="36">
        <v>0.89800000000000002</v>
      </c>
      <c r="E1126" s="36">
        <v>0.72399999999999998</v>
      </c>
      <c r="F1126" s="36">
        <v>6.0059999999999993</v>
      </c>
      <c r="G1126" s="36">
        <v>4.8379999999999992</v>
      </c>
      <c r="H1126" s="36">
        <v>-0.71399999999999997</v>
      </c>
      <c r="I1126" s="76">
        <f t="shared" si="23"/>
        <v>-0.86039787999999806</v>
      </c>
      <c r="J1126" s="36">
        <v>4.1239999999999997</v>
      </c>
      <c r="K1126" s="18">
        <f t="shared" si="24"/>
        <v>1.8819999999999997</v>
      </c>
      <c r="L1126" s="18">
        <f t="shared" si="25"/>
        <v>0.27000000000000046</v>
      </c>
      <c r="M1126" s="90">
        <v>0.97062877331935649</v>
      </c>
    </row>
    <row r="1127" spans="1:13" x14ac:dyDescent="0.25">
      <c r="A1127" s="10">
        <v>2013</v>
      </c>
      <c r="B1127" s="3">
        <v>31</v>
      </c>
      <c r="C1127" s="36">
        <v>4.8940000000000001</v>
      </c>
      <c r="D1127" s="36">
        <v>0.80199999999999994</v>
      </c>
      <c r="E1127" s="36">
        <v>0.64400000000000002</v>
      </c>
      <c r="F1127" s="36">
        <v>5.6959999999999997</v>
      </c>
      <c r="G1127" s="36">
        <v>4.7240000000000002</v>
      </c>
      <c r="H1127" s="36">
        <v>-0.73</v>
      </c>
      <c r="I1127" s="76">
        <f t="shared" si="23"/>
        <v>-0.87748328000000075</v>
      </c>
      <c r="J1127" s="36">
        <v>3.9939999999999998</v>
      </c>
      <c r="K1127" s="18">
        <f t="shared" si="24"/>
        <v>1.702</v>
      </c>
      <c r="L1127" s="18">
        <f t="shared" si="25"/>
        <v>0.16999999999999993</v>
      </c>
      <c r="M1127" s="90">
        <v>0.96972517988402085</v>
      </c>
    </row>
    <row r="1128" spans="1:13" x14ac:dyDescent="0.25">
      <c r="A1128" s="10">
        <v>2013</v>
      </c>
      <c r="B1128" s="3">
        <v>32</v>
      </c>
      <c r="C1128" s="36">
        <v>4.7</v>
      </c>
      <c r="D1128" s="36">
        <v>0.78400000000000003</v>
      </c>
      <c r="E1128" s="36">
        <v>0.61599999999999999</v>
      </c>
      <c r="F1128" s="36">
        <v>5.484</v>
      </c>
      <c r="G1128" s="36">
        <v>4.5839999999999996</v>
      </c>
      <c r="H1128" s="36">
        <v>-0.73</v>
      </c>
      <c r="I1128" s="76">
        <f t="shared" si="23"/>
        <v>-0.89759104000000001</v>
      </c>
      <c r="J1128" s="36">
        <v>3.8540000000000001</v>
      </c>
      <c r="K1128" s="18">
        <f t="shared" si="24"/>
        <v>1.63</v>
      </c>
      <c r="L1128" s="18">
        <f t="shared" si="25"/>
        <v>0.11600000000000055</v>
      </c>
      <c r="M1128" s="90">
        <v>0.96472948985104567</v>
      </c>
    </row>
    <row r="1129" spans="1:13" x14ac:dyDescent="0.25">
      <c r="A1129" s="10">
        <v>2013</v>
      </c>
      <c r="B1129" s="3">
        <v>33</v>
      </c>
      <c r="C1129" s="36">
        <v>4.6960000000000006</v>
      </c>
      <c r="D1129" s="36">
        <v>0.79799999999999993</v>
      </c>
      <c r="E1129" s="36">
        <v>0.6359999999999999</v>
      </c>
      <c r="F1129" s="36">
        <v>5.4940000000000007</v>
      </c>
      <c r="G1129" s="36">
        <v>4.6119999999999992</v>
      </c>
      <c r="H1129" s="36">
        <v>-0.72199999999999986</v>
      </c>
      <c r="I1129" s="76">
        <f t="shared" si="23"/>
        <v>-0.8741037599999979</v>
      </c>
      <c r="J1129" s="36">
        <v>3.8899999999999997</v>
      </c>
      <c r="K1129" s="18">
        <f t="shared" si="24"/>
        <v>1.604000000000001</v>
      </c>
      <c r="L1129" s="18">
        <f t="shared" si="25"/>
        <v>8.4000000000001407E-2</v>
      </c>
      <c r="M1129" s="90">
        <v>0.96807295397781201</v>
      </c>
    </row>
    <row r="1130" spans="1:13" x14ac:dyDescent="0.25">
      <c r="A1130" s="10">
        <v>2013</v>
      </c>
      <c r="B1130" s="3">
        <v>34</v>
      </c>
      <c r="C1130" s="36">
        <v>4.9159999999999995</v>
      </c>
      <c r="D1130" s="36">
        <v>0.86</v>
      </c>
      <c r="E1130" s="36">
        <v>0.6359999999999999</v>
      </c>
      <c r="F1130" s="36">
        <v>5.7759999999999998</v>
      </c>
      <c r="G1130" s="36">
        <v>4.76</v>
      </c>
      <c r="H1130" s="36">
        <v>-0.70199999999999996</v>
      </c>
      <c r="I1130" s="76">
        <f t="shared" si="23"/>
        <v>-0.90953600000000012</v>
      </c>
      <c r="J1130" s="36">
        <v>4.0579999999999998</v>
      </c>
      <c r="K1130" s="18">
        <f t="shared" si="24"/>
        <v>1.718</v>
      </c>
      <c r="L1130" s="18">
        <f t="shared" si="25"/>
        <v>0.15599999999999969</v>
      </c>
      <c r="M1130" s="90">
        <v>0.95822154082023758</v>
      </c>
    </row>
    <row r="1131" spans="1:13" x14ac:dyDescent="0.25">
      <c r="A1131" s="10">
        <v>2013</v>
      </c>
      <c r="B1131" s="3">
        <v>35</v>
      </c>
      <c r="C1131" s="36">
        <v>4.8900000000000006</v>
      </c>
      <c r="D1131" s="36">
        <v>1.1119999999999997</v>
      </c>
      <c r="E1131" s="36">
        <v>0.8620000000000001</v>
      </c>
      <c r="F1131" s="36">
        <v>6.0019999999999998</v>
      </c>
      <c r="G1131" s="36">
        <v>4.863999999999999</v>
      </c>
      <c r="H1131" s="36">
        <v>-0.67200000000000004</v>
      </c>
      <c r="I1131" s="76">
        <f t="shared" si="23"/>
        <v>-0.92356607999999962</v>
      </c>
      <c r="J1131" s="36">
        <v>4.1919999999999993</v>
      </c>
      <c r="K1131" s="18">
        <f t="shared" si="24"/>
        <v>1.8100000000000005</v>
      </c>
      <c r="L1131" s="18">
        <f t="shared" si="25"/>
        <v>2.6000000000001577E-2</v>
      </c>
      <c r="M1131" s="90">
        <v>0.9508234130757236</v>
      </c>
    </row>
    <row r="1132" spans="1:13" x14ac:dyDescent="0.25">
      <c r="A1132" s="10">
        <v>2013</v>
      </c>
      <c r="B1132" s="3">
        <v>36</v>
      </c>
      <c r="C1132" s="36">
        <v>4.6825000000000001</v>
      </c>
      <c r="D1132" s="36">
        <v>1.1775</v>
      </c>
      <c r="E1132" s="36">
        <v>0.94500000000000006</v>
      </c>
      <c r="F1132" s="36">
        <v>5.86</v>
      </c>
      <c r="G1132" s="36">
        <v>4.6849999999999996</v>
      </c>
      <c r="H1132" s="36">
        <v>-0.66</v>
      </c>
      <c r="I1132" s="76">
        <f t="shared" si="23"/>
        <v>-0.88312312499999912</v>
      </c>
      <c r="J1132" s="36">
        <v>4.0249999999999995</v>
      </c>
      <c r="K1132" s="18">
        <f t="shared" si="24"/>
        <v>1.8350000000000009</v>
      </c>
      <c r="L1132" s="18">
        <f t="shared" si="25"/>
        <v>-2.4999999999995026E-3</v>
      </c>
      <c r="M1132" s="90">
        <v>0.95454003102255114</v>
      </c>
    </row>
    <row r="1133" spans="1:13" x14ac:dyDescent="0.25">
      <c r="A1133" s="10">
        <v>2013</v>
      </c>
      <c r="B1133" s="3">
        <v>37</v>
      </c>
      <c r="C1133" s="36">
        <v>4.6579999999999995</v>
      </c>
      <c r="D1133" s="36">
        <v>1.01</v>
      </c>
      <c r="E1133" s="36">
        <v>0.85</v>
      </c>
      <c r="F1133" s="36">
        <v>5.6679999999999993</v>
      </c>
      <c r="G1133" s="36">
        <v>4.6639999999999997</v>
      </c>
      <c r="H1133" s="36">
        <v>-0.67</v>
      </c>
      <c r="I1133" s="76">
        <f t="shared" si="23"/>
        <v>-0.83053488000000009</v>
      </c>
      <c r="J1133" s="36">
        <v>3.9939999999999998</v>
      </c>
      <c r="K1133" s="18">
        <f t="shared" si="24"/>
        <v>1.6739999999999995</v>
      </c>
      <c r="L1133" s="18">
        <f t="shared" si="25"/>
        <v>-6.0000000000002274E-3</v>
      </c>
      <c r="M1133" s="90">
        <v>0.96672531466908984</v>
      </c>
    </row>
    <row r="1134" spans="1:13" x14ac:dyDescent="0.25">
      <c r="A1134" s="10">
        <v>2013</v>
      </c>
      <c r="B1134" s="3">
        <v>38</v>
      </c>
      <c r="C1134" s="36">
        <v>4.5580000000000007</v>
      </c>
      <c r="D1134" s="36">
        <v>-9.4E-2</v>
      </c>
      <c r="E1134" s="36">
        <v>-0.22999999999999998</v>
      </c>
      <c r="F1134" s="36">
        <v>4.4640000000000004</v>
      </c>
      <c r="G1134" s="36">
        <v>4.5540000000000003</v>
      </c>
      <c r="H1134" s="36">
        <v>-0.69399999999999995</v>
      </c>
      <c r="I1134" s="76">
        <f t="shared" si="23"/>
        <v>-0.8254284399999996</v>
      </c>
      <c r="J1134" s="36">
        <v>3.8600000000000003</v>
      </c>
      <c r="K1134" s="18">
        <f t="shared" si="24"/>
        <v>0.60400000000000009</v>
      </c>
      <c r="L1134" s="18">
        <f t="shared" si="25"/>
        <v>4.0000000000004476E-3</v>
      </c>
      <c r="M1134" s="90">
        <v>0.9719495363800712</v>
      </c>
    </row>
    <row r="1135" spans="1:13" x14ac:dyDescent="0.25">
      <c r="A1135" s="10">
        <v>2013</v>
      </c>
      <c r="B1135" s="3">
        <v>39</v>
      </c>
      <c r="C1135" s="36">
        <v>4.5339999999999998</v>
      </c>
      <c r="D1135" s="36">
        <v>-0.40200000000000002</v>
      </c>
      <c r="E1135" s="36">
        <v>-0.54800000000000004</v>
      </c>
      <c r="F1135" s="36">
        <v>4.1319999999999997</v>
      </c>
      <c r="G1135" s="36">
        <v>4.5379999999999994</v>
      </c>
      <c r="H1135" s="36">
        <v>-0.70400000000000007</v>
      </c>
      <c r="I1135" s="51">
        <f t="shared" si="23"/>
        <v>-0.83959544000000008</v>
      </c>
      <c r="J1135" s="36">
        <v>3.8339999999999996</v>
      </c>
      <c r="K1135" s="18">
        <f t="shared" si="24"/>
        <v>0.29800000000000004</v>
      </c>
      <c r="L1135" s="18">
        <f t="shared" si="25"/>
        <v>-3.9999999999995595E-3</v>
      </c>
      <c r="M1135" s="90">
        <v>0.97098691109643831</v>
      </c>
    </row>
    <row r="1136" spans="1:13" x14ac:dyDescent="0.25">
      <c r="A1136" s="10">
        <v>2013</v>
      </c>
      <c r="B1136" s="3">
        <v>40</v>
      </c>
      <c r="C1136" s="36">
        <v>4.4039999999999999</v>
      </c>
      <c r="D1136" s="36">
        <v>-0.32200000000000001</v>
      </c>
      <c r="E1136" s="36">
        <v>-0.46799999999999997</v>
      </c>
      <c r="F1136" s="36">
        <v>4.0819999999999999</v>
      </c>
      <c r="G1136" s="36">
        <v>4.4059999999999997</v>
      </c>
      <c r="H1136" s="36">
        <v>-0.69</v>
      </c>
      <c r="I1136" s="51">
        <f t="shared" si="23"/>
        <v>-0.82887712000000002</v>
      </c>
      <c r="J1136" s="36">
        <v>3.7159999999999997</v>
      </c>
      <c r="K1136" s="18">
        <f t="shared" si="24"/>
        <v>0.3660000000000001</v>
      </c>
      <c r="L1136" s="18">
        <f t="shared" si="25"/>
        <v>-1.9999999999997797E-3</v>
      </c>
      <c r="M1136" s="90">
        <v>0.96944315185357532</v>
      </c>
    </row>
    <row r="1137" spans="1:13" x14ac:dyDescent="0.25">
      <c r="A1137" s="10">
        <v>2013</v>
      </c>
      <c r="B1137" s="3">
        <v>41</v>
      </c>
      <c r="C1137" s="36">
        <v>4.4160000000000004</v>
      </c>
      <c r="D1137" s="36">
        <v>-0.40800000000000003</v>
      </c>
      <c r="E1137" s="36">
        <v>-0.57400000000000007</v>
      </c>
      <c r="F1137" s="36">
        <v>4.008</v>
      </c>
      <c r="G1137" s="36">
        <v>4.4979999999999993</v>
      </c>
      <c r="H1137" s="36">
        <v>-0.64600000000000002</v>
      </c>
      <c r="I1137" s="51">
        <f t="shared" si="23"/>
        <v>-0.80810792000000031</v>
      </c>
      <c r="J1137" s="36">
        <v>3.8519999999999994</v>
      </c>
      <c r="K1137" s="18">
        <f t="shared" si="24"/>
        <v>0.15600000000000058</v>
      </c>
      <c r="L1137" s="18">
        <f t="shared" si="25"/>
        <v>-8.1999999999998963E-2</v>
      </c>
      <c r="M1137" s="90">
        <v>0.96521369831280635</v>
      </c>
    </row>
    <row r="1138" spans="1:13" x14ac:dyDescent="0.25">
      <c r="A1138" s="10">
        <v>2013</v>
      </c>
      <c r="B1138" s="3">
        <v>42</v>
      </c>
      <c r="C1138" s="36">
        <v>4.42</v>
      </c>
      <c r="D1138" s="36">
        <v>-0.6180000000000001</v>
      </c>
      <c r="E1138" s="36">
        <v>-0.76800000000000013</v>
      </c>
      <c r="F1138" s="36">
        <v>3.8019999999999996</v>
      </c>
      <c r="G1138" s="36">
        <v>4.8280000000000003</v>
      </c>
      <c r="H1138" s="36">
        <v>-0.65199999999999991</v>
      </c>
      <c r="I1138" s="51">
        <f t="shared" si="23"/>
        <v>-0.81354487999999936</v>
      </c>
      <c r="J1138" s="36">
        <v>4.1760000000000002</v>
      </c>
      <c r="K1138" s="18">
        <f t="shared" si="24"/>
        <v>-0.37400000000000055</v>
      </c>
      <c r="L1138" s="18">
        <f t="shared" si="25"/>
        <v>-0.40800000000000036</v>
      </c>
      <c r="M1138" s="90">
        <v>0.96762332359259207</v>
      </c>
    </row>
    <row r="1139" spans="1:13" x14ac:dyDescent="0.25">
      <c r="A1139" s="10">
        <v>2013</v>
      </c>
      <c r="B1139" s="3">
        <v>43</v>
      </c>
      <c r="C1139" s="36">
        <v>4.41</v>
      </c>
      <c r="D1139" s="36">
        <v>-0.59199999999999997</v>
      </c>
      <c r="E1139" s="36">
        <v>-0.76</v>
      </c>
      <c r="F1139" s="36">
        <v>3.8180000000000001</v>
      </c>
      <c r="G1139" s="36">
        <v>4.8420000000000005</v>
      </c>
      <c r="H1139" s="36">
        <v>-0.63</v>
      </c>
      <c r="I1139" s="51">
        <f t="shared" si="23"/>
        <v>-0.8079919199999992</v>
      </c>
      <c r="J1139" s="36">
        <v>4.2120000000000006</v>
      </c>
      <c r="K1139" s="18">
        <f t="shared" si="24"/>
        <v>-0.39400000000000057</v>
      </c>
      <c r="L1139" s="18">
        <f t="shared" si="25"/>
        <v>-0.43200000000000038</v>
      </c>
      <c r="M1139" s="90">
        <v>0.96454338516146465</v>
      </c>
    </row>
    <row r="1140" spans="1:13" x14ac:dyDescent="0.25">
      <c r="A1140" s="10">
        <v>2013</v>
      </c>
      <c r="B1140" s="3">
        <v>44</v>
      </c>
      <c r="C1140" s="36">
        <v>4.298</v>
      </c>
      <c r="D1140" s="36">
        <v>-0.51200000000000012</v>
      </c>
      <c r="E1140" s="36">
        <v>-0.70799999999999996</v>
      </c>
      <c r="F1140" s="36">
        <v>3.786</v>
      </c>
      <c r="G1140" s="36">
        <v>4.718</v>
      </c>
      <c r="H1140" s="36">
        <v>-0.60799999999999998</v>
      </c>
      <c r="I1140" s="51">
        <f t="shared" si="23"/>
        <v>-0.8172904799999996</v>
      </c>
      <c r="J1140" s="36">
        <v>4.1100000000000003</v>
      </c>
      <c r="K1140" s="18">
        <f t="shared" si="24"/>
        <v>-0.32400000000000029</v>
      </c>
      <c r="L1140" s="18">
        <f t="shared" si="25"/>
        <v>-0.41999999999999993</v>
      </c>
      <c r="M1140" s="90">
        <v>0.95752422536290172</v>
      </c>
    </row>
    <row r="1141" spans="1:13" x14ac:dyDescent="0.25">
      <c r="A1141" s="10">
        <v>2013</v>
      </c>
      <c r="B1141" s="3">
        <v>45</v>
      </c>
      <c r="C1141" s="36">
        <v>4.24</v>
      </c>
      <c r="D1141" s="36">
        <v>-0.45</v>
      </c>
      <c r="E1141" s="36">
        <v>-0.64200000000000013</v>
      </c>
      <c r="F1141" s="36">
        <v>3.79</v>
      </c>
      <c r="G1141" s="36">
        <v>4.6479999999999997</v>
      </c>
      <c r="H1141" s="36">
        <v>-0.59599999999999997</v>
      </c>
      <c r="I1141" s="51">
        <f t="shared" ref="I1141:I1204" si="26">+J1141-(G1141/M1141)</f>
        <v>-0.77643536000000068</v>
      </c>
      <c r="J1141" s="36">
        <v>4.0519999999999996</v>
      </c>
      <c r="K1141" s="18">
        <f t="shared" ref="K1141:K1204" si="27">F1141-J1141</f>
        <v>-0.26199999999999957</v>
      </c>
      <c r="L1141" s="18">
        <f t="shared" ref="L1141:L1204" si="28">C1141-G1141</f>
        <v>-0.40799999999999947</v>
      </c>
      <c r="M1141" s="90">
        <v>0.96263067711441819</v>
      </c>
    </row>
    <row r="1142" spans="1:13" x14ac:dyDescent="0.25">
      <c r="A1142" s="10">
        <v>2013</v>
      </c>
      <c r="B1142" s="3">
        <v>46</v>
      </c>
      <c r="C1142" s="36">
        <v>4.2899999999999991</v>
      </c>
      <c r="D1142" s="36">
        <v>-0.43</v>
      </c>
      <c r="E1142" s="36">
        <v>-0.6359999999999999</v>
      </c>
      <c r="F1142" s="36">
        <v>3.8599999999999994</v>
      </c>
      <c r="G1142" s="36">
        <v>4.6880000000000006</v>
      </c>
      <c r="H1142" s="36">
        <v>-0.52800000000000002</v>
      </c>
      <c r="I1142" s="51">
        <f t="shared" si="26"/>
        <v>-0.75414912000000012</v>
      </c>
      <c r="J1142" s="36">
        <v>4.16</v>
      </c>
      <c r="K1142" s="18">
        <f t="shared" si="27"/>
        <v>-0.30000000000000071</v>
      </c>
      <c r="L1142" s="18">
        <f t="shared" si="28"/>
        <v>-0.39800000000000146</v>
      </c>
      <c r="M1142" s="90">
        <v>0.95398000457910415</v>
      </c>
    </row>
    <row r="1143" spans="1:13" x14ac:dyDescent="0.25">
      <c r="A1143" s="10">
        <v>2013</v>
      </c>
      <c r="B1143" s="3">
        <v>47</v>
      </c>
      <c r="C1143" s="36">
        <v>4.1859999999999999</v>
      </c>
      <c r="D1143" s="36">
        <v>-0.31</v>
      </c>
      <c r="E1143" s="36">
        <v>-0.51200000000000012</v>
      </c>
      <c r="F1143" s="36">
        <v>3.8759999999999999</v>
      </c>
      <c r="G1143" s="36">
        <v>4.5559999999999992</v>
      </c>
      <c r="H1143" s="36">
        <v>-0.43999999999999995</v>
      </c>
      <c r="I1143" s="51">
        <f t="shared" si="26"/>
        <v>-0.65677447999999927</v>
      </c>
      <c r="J1143" s="36">
        <v>4.1159999999999997</v>
      </c>
      <c r="K1143" s="18">
        <f t="shared" si="27"/>
        <v>-0.23999999999999977</v>
      </c>
      <c r="L1143" s="18">
        <f t="shared" si="28"/>
        <v>-0.36999999999999922</v>
      </c>
      <c r="M1143" s="90">
        <v>0.95458103438400888</v>
      </c>
    </row>
    <row r="1144" spans="1:13" x14ac:dyDescent="0.25">
      <c r="A1144" s="10">
        <v>2013</v>
      </c>
      <c r="B1144" s="3">
        <v>48</v>
      </c>
      <c r="C1144" s="36">
        <v>4.2374999999999998</v>
      </c>
      <c r="D1144" s="36">
        <v>-0.2475</v>
      </c>
      <c r="E1144" s="36">
        <v>-0.495</v>
      </c>
      <c r="F1144" s="36">
        <v>3.99</v>
      </c>
      <c r="G1144" s="36">
        <v>4.5575000000000001</v>
      </c>
      <c r="H1144" s="36">
        <v>-0.40250000000000002</v>
      </c>
      <c r="I1144" s="51">
        <f t="shared" si="26"/>
        <v>-0.66398656249999988</v>
      </c>
      <c r="J1144" s="36">
        <v>4.1550000000000002</v>
      </c>
      <c r="K1144" s="18">
        <f t="shared" si="27"/>
        <v>-0.16500000000000004</v>
      </c>
      <c r="L1144" s="18">
        <f t="shared" si="28"/>
        <v>-0.32000000000000028</v>
      </c>
      <c r="M1144" s="90">
        <v>0.94573826693462593</v>
      </c>
    </row>
    <row r="1145" spans="1:13" x14ac:dyDescent="0.25">
      <c r="A1145" s="10">
        <v>2013</v>
      </c>
      <c r="B1145" s="3">
        <v>49</v>
      </c>
      <c r="C1145" s="36">
        <v>4.3199999999999994</v>
      </c>
      <c r="D1145" s="36">
        <v>-0.26800000000000002</v>
      </c>
      <c r="E1145" s="36">
        <v>-0.56399999999999995</v>
      </c>
      <c r="F1145" s="36">
        <v>4.0519999999999996</v>
      </c>
      <c r="G1145" s="36">
        <v>4.6100000000000003</v>
      </c>
      <c r="H1145" s="36">
        <v>-0.40400000000000003</v>
      </c>
      <c r="I1145" s="51">
        <f t="shared" si="26"/>
        <v>-0.70761460000000032</v>
      </c>
      <c r="J1145" s="36">
        <v>4.2060000000000004</v>
      </c>
      <c r="K1145" s="18">
        <f t="shared" si="27"/>
        <v>-0.1540000000000008</v>
      </c>
      <c r="L1145" s="18">
        <f t="shared" si="28"/>
        <v>-0.29000000000000092</v>
      </c>
      <c r="M1145" s="90">
        <v>0.93820952095021859</v>
      </c>
    </row>
    <row r="1146" spans="1:13" x14ac:dyDescent="0.25">
      <c r="A1146" s="10">
        <v>2013</v>
      </c>
      <c r="B1146" s="3">
        <v>50</v>
      </c>
      <c r="C1146" s="36">
        <v>4.347999999999999</v>
      </c>
      <c r="D1146" s="36">
        <v>-0.32600000000000001</v>
      </c>
      <c r="E1146" s="36">
        <v>-0.60399999999999998</v>
      </c>
      <c r="F1146" s="36">
        <v>4.0219999999999994</v>
      </c>
      <c r="G1146" s="36">
        <v>4.63</v>
      </c>
      <c r="H1146" s="36">
        <v>-0.37</v>
      </c>
      <c r="I1146" s="51">
        <f t="shared" si="26"/>
        <v>-0.65770819999999919</v>
      </c>
      <c r="J1146" s="36">
        <v>4.26</v>
      </c>
      <c r="K1146" s="18">
        <f t="shared" si="27"/>
        <v>-0.23800000000000043</v>
      </c>
      <c r="L1146" s="18">
        <f t="shared" si="28"/>
        <v>-0.28200000000000092</v>
      </c>
      <c r="M1146" s="90">
        <v>0.94149547140678269</v>
      </c>
    </row>
    <row r="1147" spans="1:13" x14ac:dyDescent="0.25">
      <c r="A1147" s="10">
        <v>2013</v>
      </c>
      <c r="B1147" s="3">
        <v>51</v>
      </c>
      <c r="C1147" s="36">
        <v>4.2780000000000005</v>
      </c>
      <c r="D1147" s="36">
        <v>-0.33</v>
      </c>
      <c r="E1147" s="36">
        <v>-0.61199999999999999</v>
      </c>
      <c r="F1147" s="36">
        <v>3.9480000000000004</v>
      </c>
      <c r="G1147" s="36">
        <v>4.5559999999999992</v>
      </c>
      <c r="H1147" s="36">
        <v>-0.35000000000000003</v>
      </c>
      <c r="I1147" s="51">
        <f t="shared" si="26"/>
        <v>-0.64049055999999904</v>
      </c>
      <c r="J1147" s="36">
        <v>4.2059999999999995</v>
      </c>
      <c r="K1147" s="18">
        <f t="shared" si="27"/>
        <v>-0.25799999999999912</v>
      </c>
      <c r="L1147" s="18">
        <f t="shared" si="28"/>
        <v>-0.27799999999999869</v>
      </c>
      <c r="M1147" s="90">
        <v>0.9400616680454239</v>
      </c>
    </row>
    <row r="1148" spans="1:13" x14ac:dyDescent="0.25">
      <c r="A1148" s="10">
        <v>2013</v>
      </c>
      <c r="B1148" s="3">
        <v>52</v>
      </c>
      <c r="C1148" s="36">
        <v>4.3075000000000001</v>
      </c>
      <c r="D1148" s="36">
        <v>-0.3</v>
      </c>
      <c r="E1148" s="36">
        <v>-0.58499999999999996</v>
      </c>
      <c r="F1148" s="36">
        <v>4.0075000000000003</v>
      </c>
      <c r="G1148" s="36">
        <v>4.58</v>
      </c>
      <c r="H1148" s="36">
        <v>-0.3075</v>
      </c>
      <c r="I1148" s="51">
        <f t="shared" si="26"/>
        <v>-0.59810100000000066</v>
      </c>
      <c r="J1148" s="36">
        <v>4.2725</v>
      </c>
      <c r="K1148" s="18">
        <f t="shared" si="27"/>
        <v>-0.26499999999999968</v>
      </c>
      <c r="L1148" s="18">
        <f t="shared" si="28"/>
        <v>-0.27249999999999996</v>
      </c>
      <c r="M1148" s="90">
        <v>0.94033569984484455</v>
      </c>
    </row>
    <row r="1149" spans="1:13" x14ac:dyDescent="0.25">
      <c r="A1149" s="10">
        <v>2014</v>
      </c>
      <c r="B1149" s="53">
        <v>1</v>
      </c>
      <c r="C1149" s="36">
        <v>4.2275</v>
      </c>
      <c r="D1149" s="36">
        <v>-0.3</v>
      </c>
      <c r="E1149" s="36">
        <v>-0.5774999999999999</v>
      </c>
      <c r="F1149" s="36">
        <v>3.9274999999999998</v>
      </c>
      <c r="G1149" s="36">
        <v>4.5024999999999995</v>
      </c>
      <c r="H1149" s="36">
        <v>-0.3</v>
      </c>
      <c r="I1149" s="51">
        <f t="shared" si="26"/>
        <v>-0.5833198124999992</v>
      </c>
      <c r="J1149" s="36">
        <v>4.2024999999999997</v>
      </c>
      <c r="K1149" s="18">
        <f t="shared" si="27"/>
        <v>-0.27499999999999991</v>
      </c>
      <c r="L1149" s="18">
        <f t="shared" si="28"/>
        <v>-0.27499999999999947</v>
      </c>
      <c r="M1149" s="27">
        <v>0.94080015052802413</v>
      </c>
    </row>
    <row r="1150" spans="1:13" ht="13" thickBot="1" x14ac:dyDescent="0.3">
      <c r="A1150" s="10">
        <v>2014</v>
      </c>
      <c r="B1150" s="53">
        <v>2</v>
      </c>
      <c r="C1150" s="36">
        <v>4.2320000000000002</v>
      </c>
      <c r="D1150" s="36">
        <v>-0.25999999999999995</v>
      </c>
      <c r="E1150" s="36">
        <v>-0.60599999999999998</v>
      </c>
      <c r="F1150" s="36">
        <v>3.972</v>
      </c>
      <c r="G1150" s="36">
        <v>4.5059999999999993</v>
      </c>
      <c r="H1150" s="36">
        <v>-0.27599999999999997</v>
      </c>
      <c r="I1150" s="51">
        <f t="shared" si="26"/>
        <v>-0.6340467599999986</v>
      </c>
      <c r="J1150" s="36">
        <v>4.2299999999999995</v>
      </c>
      <c r="K1150" s="18">
        <f t="shared" si="27"/>
        <v>-0.25799999999999956</v>
      </c>
      <c r="L1150" s="18">
        <f t="shared" si="28"/>
        <v>-0.27399999999999913</v>
      </c>
      <c r="M1150" s="27">
        <v>0.92638912048616917</v>
      </c>
    </row>
    <row r="1151" spans="1:13" x14ac:dyDescent="0.25">
      <c r="A1151" s="9">
        <v>2014</v>
      </c>
      <c r="B1151" s="63">
        <v>3</v>
      </c>
      <c r="C1151" s="70">
        <v>4.2880000000000003</v>
      </c>
      <c r="D1151" s="70">
        <v>-0.18</v>
      </c>
      <c r="E1151" s="70">
        <v>-0.58599999999999997</v>
      </c>
      <c r="F1151" s="70">
        <v>4.1080000000000005</v>
      </c>
      <c r="G1151" s="70">
        <v>4.5360000000000005</v>
      </c>
      <c r="H1151" s="70">
        <v>-0.23399999999999999</v>
      </c>
      <c r="I1151" s="51">
        <f t="shared" si="26"/>
        <v>-0.65339856000000029</v>
      </c>
      <c r="J1151" s="70">
        <v>4.3020000000000005</v>
      </c>
      <c r="K1151" s="18">
        <f t="shared" si="27"/>
        <v>-0.19399999999999995</v>
      </c>
      <c r="L1151" s="18">
        <f t="shared" si="28"/>
        <v>-0.24800000000000022</v>
      </c>
      <c r="M1151" s="37">
        <v>0.91536532230013001</v>
      </c>
    </row>
    <row r="1152" spans="1:13" x14ac:dyDescent="0.25">
      <c r="A1152" s="10">
        <v>2014</v>
      </c>
      <c r="B1152" s="39">
        <v>4</v>
      </c>
      <c r="C1152" s="36">
        <v>4.2725</v>
      </c>
      <c r="D1152" s="36">
        <v>-8.5000000000000006E-2</v>
      </c>
      <c r="E1152" s="36">
        <v>-0.54499999999999993</v>
      </c>
      <c r="F1152" s="36">
        <v>4.1875</v>
      </c>
      <c r="G1152" s="36">
        <v>4.482499999999999</v>
      </c>
      <c r="H1152" s="36">
        <v>-0.185</v>
      </c>
      <c r="I1152" s="51">
        <f t="shared" si="26"/>
        <v>-0.65936056249999986</v>
      </c>
      <c r="J1152" s="36">
        <v>4.2974999999999994</v>
      </c>
      <c r="K1152" s="31">
        <f t="shared" si="27"/>
        <v>-0.10999999999999943</v>
      </c>
      <c r="L1152" s="31">
        <f t="shared" si="28"/>
        <v>-0.20999999999999908</v>
      </c>
      <c r="M1152" s="40">
        <v>0.90430221780118913</v>
      </c>
    </row>
    <row r="1153" spans="1:13" x14ac:dyDescent="0.25">
      <c r="A1153" s="10">
        <v>2014</v>
      </c>
      <c r="B1153" s="39">
        <v>5</v>
      </c>
      <c r="C1153" s="36">
        <v>4.3159999999999998</v>
      </c>
      <c r="D1153" s="36">
        <v>-8.2000000000000003E-2</v>
      </c>
      <c r="E1153" s="36">
        <v>-0.58399999999999996</v>
      </c>
      <c r="F1153" s="36">
        <v>4.234</v>
      </c>
      <c r="G1153" s="36">
        <v>4.5</v>
      </c>
      <c r="H1153" s="36">
        <v>-0.15</v>
      </c>
      <c r="I1153" s="76">
        <f t="shared" si="26"/>
        <v>-0.66156000000000059</v>
      </c>
      <c r="J1153" s="36">
        <v>4.3499999999999996</v>
      </c>
      <c r="K1153" s="31">
        <f t="shared" si="27"/>
        <v>-0.11599999999999966</v>
      </c>
      <c r="L1153" s="31">
        <f t="shared" si="28"/>
        <v>-0.18400000000000016</v>
      </c>
      <c r="M1153" s="40">
        <v>0.89792399971266434</v>
      </c>
    </row>
    <row r="1154" spans="1:13" x14ac:dyDescent="0.25">
      <c r="A1154" s="10">
        <v>2014</v>
      </c>
      <c r="B1154" s="39">
        <v>6</v>
      </c>
      <c r="C1154" s="36">
        <v>4.4180000000000001</v>
      </c>
      <c r="D1154" s="36">
        <v>-0.11000000000000001</v>
      </c>
      <c r="E1154" s="36">
        <v>-0.58399999999999996</v>
      </c>
      <c r="F1154" s="36">
        <v>4.3079999999999998</v>
      </c>
      <c r="G1154" s="36">
        <v>4.5759999999999996</v>
      </c>
      <c r="H1154" s="36">
        <v>-0.18</v>
      </c>
      <c r="I1154" s="76">
        <f t="shared" si="26"/>
        <v>-0.66652031999999917</v>
      </c>
      <c r="J1154" s="36">
        <v>4.3959999999999999</v>
      </c>
      <c r="K1154" s="31">
        <f t="shared" si="27"/>
        <v>-8.8000000000000078E-2</v>
      </c>
      <c r="L1154" s="31">
        <f t="shared" si="28"/>
        <v>-0.15799999999999947</v>
      </c>
      <c r="M1154" s="40">
        <v>0.90389760647913808</v>
      </c>
    </row>
    <row r="1155" spans="1:13" x14ac:dyDescent="0.25">
      <c r="A1155" s="10">
        <v>2014</v>
      </c>
      <c r="B1155" s="39">
        <v>7</v>
      </c>
      <c r="C1155" s="36">
        <v>4.4235000000000007</v>
      </c>
      <c r="D1155" s="36">
        <v>-0.1275</v>
      </c>
      <c r="E1155" s="36">
        <v>-0.57199999999999995</v>
      </c>
      <c r="F1155" s="36">
        <v>4.2960000000000003</v>
      </c>
      <c r="G1155" s="36">
        <v>4.5760000000000005</v>
      </c>
      <c r="H1155" s="36">
        <v>-0.23</v>
      </c>
      <c r="I1155" s="76">
        <f t="shared" si="26"/>
        <v>-0.6900710400000003</v>
      </c>
      <c r="J1155" s="36">
        <v>4.3460000000000001</v>
      </c>
      <c r="K1155" s="31">
        <f t="shared" si="27"/>
        <v>-4.9999999999999822E-2</v>
      </c>
      <c r="L1155" s="31">
        <f t="shared" si="28"/>
        <v>-0.15249999999999986</v>
      </c>
      <c r="M1155" s="40">
        <v>0.9086448470750722</v>
      </c>
    </row>
    <row r="1156" spans="1:13" x14ac:dyDescent="0.25">
      <c r="A1156" s="10">
        <v>2014</v>
      </c>
      <c r="B1156" s="39">
        <v>8</v>
      </c>
      <c r="C1156" s="36">
        <v>4.5408333333333344</v>
      </c>
      <c r="D1156" s="36">
        <v>-0.16750000000000001</v>
      </c>
      <c r="E1156" s="36">
        <v>-0.65250000000000008</v>
      </c>
      <c r="F1156" s="36">
        <v>4.373333333333334</v>
      </c>
      <c r="G1156" s="36">
        <v>4.6691666666666682</v>
      </c>
      <c r="H1156" s="36">
        <v>-0.24666666666666667</v>
      </c>
      <c r="I1156" s="76">
        <f t="shared" si="26"/>
        <v>-0.75669530555555564</v>
      </c>
      <c r="J1156" s="36">
        <v>4.4225000000000012</v>
      </c>
      <c r="K1156" s="31">
        <f t="shared" si="27"/>
        <v>-4.9166666666667247E-2</v>
      </c>
      <c r="L1156" s="31">
        <f t="shared" si="28"/>
        <v>-0.12833333333333385</v>
      </c>
      <c r="M1156" s="40">
        <v>0.90152357484148216</v>
      </c>
    </row>
    <row r="1157" spans="1:13" x14ac:dyDescent="0.25">
      <c r="A1157" s="10">
        <v>2014</v>
      </c>
      <c r="B1157" s="39">
        <v>9</v>
      </c>
      <c r="C1157" s="36">
        <v>4.5655000000000001</v>
      </c>
      <c r="D1157" s="36">
        <v>-0.17749999999999999</v>
      </c>
      <c r="E1157" s="36">
        <v>-0.67799999999999994</v>
      </c>
      <c r="F1157" s="36">
        <v>4.3879999999999999</v>
      </c>
      <c r="G1157" s="36">
        <v>4.6620000000000008</v>
      </c>
      <c r="H1157" s="36">
        <v>-0.24</v>
      </c>
      <c r="I1157" s="76">
        <f t="shared" si="26"/>
        <v>-0.75039575999999997</v>
      </c>
      <c r="J1157" s="36">
        <v>4.4220000000000006</v>
      </c>
      <c r="K1157" s="31">
        <f t="shared" si="27"/>
        <v>-3.4000000000000696E-2</v>
      </c>
      <c r="L1157" s="31">
        <f t="shared" si="28"/>
        <v>-9.6500000000000696E-2</v>
      </c>
      <c r="M1157" s="40">
        <v>0.90132314237300359</v>
      </c>
    </row>
    <row r="1158" spans="1:13" x14ac:dyDescent="0.25">
      <c r="A1158" s="10">
        <v>2014</v>
      </c>
      <c r="B1158" s="39">
        <v>10</v>
      </c>
      <c r="C1158" s="36">
        <v>4.8360000000000003</v>
      </c>
      <c r="D1158" s="36">
        <v>-0.22599999999999998</v>
      </c>
      <c r="E1158" s="36">
        <v>-0.74199999999999999</v>
      </c>
      <c r="F1158" s="36">
        <v>4.6100000000000003</v>
      </c>
      <c r="G1158" s="36">
        <v>4.8439999999999994</v>
      </c>
      <c r="H1158" s="36">
        <v>-0.246</v>
      </c>
      <c r="I1158" s="76">
        <f t="shared" si="26"/>
        <v>-0.76062655999999951</v>
      </c>
      <c r="J1158" s="36">
        <v>4.5979999999999999</v>
      </c>
      <c r="K1158" s="31">
        <f t="shared" si="27"/>
        <v>1.2000000000000455E-2</v>
      </c>
      <c r="L1158" s="31">
        <f t="shared" si="28"/>
        <v>-7.9999999999991189E-3</v>
      </c>
      <c r="M1158" s="40">
        <v>0.90396297367659817</v>
      </c>
    </row>
    <row r="1159" spans="1:13" x14ac:dyDescent="0.25">
      <c r="A1159" s="10">
        <v>2014</v>
      </c>
      <c r="B1159" s="39">
        <v>11</v>
      </c>
      <c r="C1159" s="36">
        <v>4.8439999999999994</v>
      </c>
      <c r="D1159" s="36">
        <v>-0.26800000000000002</v>
      </c>
      <c r="E1159" s="36">
        <v>-0.80199999999999994</v>
      </c>
      <c r="F1159" s="36">
        <v>4.5759999999999996</v>
      </c>
      <c r="G1159" s="36">
        <v>4.8359999999999994</v>
      </c>
      <c r="H1159" s="36">
        <v>-0.26800000000000002</v>
      </c>
      <c r="I1159" s="76">
        <f t="shared" si="26"/>
        <v>-0.74956887999999999</v>
      </c>
      <c r="J1159" s="36">
        <v>4.5679999999999996</v>
      </c>
      <c r="K1159" s="31">
        <f t="shared" si="27"/>
        <v>8.0000000000000071E-3</v>
      </c>
      <c r="L1159" s="31">
        <f t="shared" si="28"/>
        <v>8.0000000000000071E-3</v>
      </c>
      <c r="M1159" s="40">
        <v>0.90943814911147891</v>
      </c>
    </row>
    <row r="1160" spans="1:13" x14ac:dyDescent="0.25">
      <c r="A1160" s="10">
        <v>2014</v>
      </c>
      <c r="B1160" s="39">
        <v>12</v>
      </c>
      <c r="C1160" s="36">
        <v>4.8219999999999992</v>
      </c>
      <c r="D1160" s="36">
        <v>-0.254</v>
      </c>
      <c r="E1160" s="36">
        <v>-0.83399999999999996</v>
      </c>
      <c r="F1160" s="36">
        <v>4.5679999999999996</v>
      </c>
      <c r="G1160" s="36">
        <v>4.84</v>
      </c>
      <c r="H1160" s="36">
        <v>-0.26800000000000002</v>
      </c>
      <c r="I1160" s="76">
        <f t="shared" si="26"/>
        <v>-0.82576159999999899</v>
      </c>
      <c r="J1160" s="36">
        <v>4.5720000000000001</v>
      </c>
      <c r="K1160" s="31">
        <f t="shared" si="27"/>
        <v>-4.0000000000004476E-3</v>
      </c>
      <c r="L1160" s="31">
        <f t="shared" si="28"/>
        <v>-1.8000000000000682E-2</v>
      </c>
      <c r="M1160" s="40">
        <v>0.89666798177970675</v>
      </c>
    </row>
    <row r="1161" spans="1:13" x14ac:dyDescent="0.25">
      <c r="A1161" s="10">
        <v>2014</v>
      </c>
      <c r="B1161" s="39">
        <v>13</v>
      </c>
      <c r="C1161" s="36">
        <v>4.8880000000000008</v>
      </c>
      <c r="D1161" s="36">
        <v>-0.23000000000000004</v>
      </c>
      <c r="E1161" s="36">
        <v>-0.78800000000000003</v>
      </c>
      <c r="F1161" s="36">
        <v>4.6580000000000004</v>
      </c>
      <c r="G1161" s="36">
        <v>4.8660000000000005</v>
      </c>
      <c r="H1161" s="36">
        <v>-0.25</v>
      </c>
      <c r="I1161" s="76">
        <f t="shared" si="26"/>
        <v>-0.80053923999999999</v>
      </c>
      <c r="J1161" s="36">
        <v>4.6160000000000005</v>
      </c>
      <c r="K1161" s="31">
        <f t="shared" si="27"/>
        <v>4.1999999999999815E-2</v>
      </c>
      <c r="L1161" s="31">
        <f t="shared" si="28"/>
        <v>2.2000000000000242E-2</v>
      </c>
      <c r="M1161" s="40">
        <v>0.89835959537883825</v>
      </c>
    </row>
    <row r="1162" spans="1:13" x14ac:dyDescent="0.25">
      <c r="A1162" s="10">
        <v>2014</v>
      </c>
      <c r="B1162" s="39">
        <v>14</v>
      </c>
      <c r="C1162" s="36">
        <v>5.0200000000000005</v>
      </c>
      <c r="D1162" s="36">
        <v>-0.23600000000000004</v>
      </c>
      <c r="E1162" s="36">
        <v>-0.76</v>
      </c>
      <c r="F1162" s="36">
        <v>4.7840000000000007</v>
      </c>
      <c r="G1162" s="36">
        <v>5.0199999999999996</v>
      </c>
      <c r="H1162" s="36">
        <v>-0.26</v>
      </c>
      <c r="I1162" s="76">
        <f t="shared" si="26"/>
        <v>-0.77444960000000052</v>
      </c>
      <c r="J1162" s="36">
        <v>4.76</v>
      </c>
      <c r="K1162" s="31">
        <f t="shared" si="27"/>
        <v>2.4000000000000909E-2</v>
      </c>
      <c r="L1162" s="31">
        <f t="shared" si="28"/>
        <v>0</v>
      </c>
      <c r="M1162" s="40">
        <v>0.90704593280603718</v>
      </c>
    </row>
    <row r="1163" spans="1:13" x14ac:dyDescent="0.25">
      <c r="A1163" s="10">
        <v>2014</v>
      </c>
      <c r="B1163" s="39">
        <v>15</v>
      </c>
      <c r="C1163" s="36">
        <v>5.0220000000000002</v>
      </c>
      <c r="D1163" s="36">
        <v>-0.27</v>
      </c>
      <c r="E1163" s="36">
        <v>-0.74399999999999999</v>
      </c>
      <c r="F1163" s="36">
        <v>4.7519999999999998</v>
      </c>
      <c r="G1163" s="36">
        <v>5.0540000000000003</v>
      </c>
      <c r="H1163" s="36">
        <v>-0.28800000000000003</v>
      </c>
      <c r="I1163" s="76">
        <f t="shared" si="26"/>
        <v>-0.75984144000000153</v>
      </c>
      <c r="J1163" s="36">
        <v>4.766</v>
      </c>
      <c r="K1163" s="31">
        <f t="shared" si="27"/>
        <v>-1.4000000000000234E-2</v>
      </c>
      <c r="L1163" s="31">
        <f t="shared" si="28"/>
        <v>-3.2000000000000028E-2</v>
      </c>
      <c r="M1163" s="40">
        <v>0.91461183873564045</v>
      </c>
    </row>
    <row r="1164" spans="1:13" x14ac:dyDescent="0.25">
      <c r="A1164" s="10">
        <v>2014</v>
      </c>
      <c r="B1164" s="39">
        <v>16</v>
      </c>
      <c r="C1164" s="36">
        <v>5</v>
      </c>
      <c r="D1164" s="36">
        <v>-0.27</v>
      </c>
      <c r="E1164" s="36">
        <v>-0.77</v>
      </c>
      <c r="F1164" s="36">
        <v>4.7299999999999995</v>
      </c>
      <c r="G1164" s="36">
        <v>5.0049999999999999</v>
      </c>
      <c r="H1164" s="36">
        <v>-0.28999999999999998</v>
      </c>
      <c r="I1164" s="76">
        <f t="shared" si="26"/>
        <v>-0.78762212500000039</v>
      </c>
      <c r="J1164" s="36">
        <v>4.7149999999999999</v>
      </c>
      <c r="K1164" s="31">
        <f t="shared" si="27"/>
        <v>1.499999999999968E-2</v>
      </c>
      <c r="L1164" s="31">
        <f t="shared" si="28"/>
        <v>-4.9999999999998934E-3</v>
      </c>
      <c r="M1164" s="40">
        <v>0.90956636423585047</v>
      </c>
    </row>
    <row r="1165" spans="1:13" x14ac:dyDescent="0.25">
      <c r="A1165" s="10">
        <v>2014</v>
      </c>
      <c r="B1165" s="39">
        <v>17</v>
      </c>
      <c r="C1165" s="36">
        <v>4.9979999999999993</v>
      </c>
      <c r="D1165" s="36">
        <v>-0.27</v>
      </c>
      <c r="E1165" s="36">
        <v>-0.78599999999999992</v>
      </c>
      <c r="F1165" s="36">
        <v>4.7279999999999998</v>
      </c>
      <c r="G1165" s="36">
        <v>5</v>
      </c>
      <c r="H1165" s="36">
        <v>-0.28999999999999998</v>
      </c>
      <c r="I1165" s="76">
        <f t="shared" si="26"/>
        <v>-0.80480000000000107</v>
      </c>
      <c r="J1165" s="36">
        <v>4.71</v>
      </c>
      <c r="K1165" s="31">
        <f t="shared" si="27"/>
        <v>1.7999999999999794E-2</v>
      </c>
      <c r="L1165" s="31">
        <f t="shared" si="28"/>
        <v>-2.0000000000006679E-3</v>
      </c>
      <c r="M1165" s="40">
        <v>0.90665119315297005</v>
      </c>
    </row>
    <row r="1166" spans="1:13" x14ac:dyDescent="0.25">
      <c r="A1166" s="10">
        <v>2014</v>
      </c>
      <c r="B1166" s="39">
        <v>18</v>
      </c>
      <c r="C1166" s="36">
        <v>5.113999999999999</v>
      </c>
      <c r="D1166" s="36">
        <v>-0.27600000000000002</v>
      </c>
      <c r="E1166" s="36">
        <v>-0.77800000000000014</v>
      </c>
      <c r="F1166" s="36">
        <v>4.8379999999999992</v>
      </c>
      <c r="G1166" s="36">
        <v>5.0440000000000005</v>
      </c>
      <c r="H1166" s="36">
        <v>-0.29799999999999999</v>
      </c>
      <c r="I1166" s="76">
        <f t="shared" si="26"/>
        <v>-0.79140407999999951</v>
      </c>
      <c r="J1166" s="36">
        <v>4.7460000000000004</v>
      </c>
      <c r="K1166" s="31">
        <f t="shared" si="27"/>
        <v>9.1999999999998749E-2</v>
      </c>
      <c r="L1166" s="31">
        <f t="shared" si="28"/>
        <v>6.9999999999998508E-2</v>
      </c>
      <c r="M1166" s="40">
        <v>0.91089613962216032</v>
      </c>
    </row>
    <row r="1167" spans="1:13" x14ac:dyDescent="0.25">
      <c r="A1167" s="10">
        <v>2014</v>
      </c>
      <c r="B1167" s="39">
        <v>19</v>
      </c>
      <c r="C1167" s="36">
        <v>5.1280000000000001</v>
      </c>
      <c r="D1167" s="36">
        <v>-0.27400000000000002</v>
      </c>
      <c r="E1167" s="36">
        <v>-0.73599999999999999</v>
      </c>
      <c r="F1167" s="36">
        <v>4.8540000000000001</v>
      </c>
      <c r="G1167" s="36">
        <v>5.0620000000000003</v>
      </c>
      <c r="H1167" s="36">
        <v>-0.30599999999999999</v>
      </c>
      <c r="I1167" s="76">
        <f t="shared" si="26"/>
        <v>-0.76147875999999926</v>
      </c>
      <c r="J1167" s="36">
        <v>4.7560000000000002</v>
      </c>
      <c r="K1167" s="31">
        <f t="shared" si="27"/>
        <v>9.7999999999999865E-2</v>
      </c>
      <c r="L1167" s="31">
        <f t="shared" si="28"/>
        <v>6.5999999999999837E-2</v>
      </c>
      <c r="M1167" s="40">
        <v>0.91744802656929492</v>
      </c>
    </row>
    <row r="1168" spans="1:13" x14ac:dyDescent="0.25">
      <c r="A1168" s="10">
        <v>2014</v>
      </c>
      <c r="B1168" s="39">
        <v>20</v>
      </c>
      <c r="C1168" s="36">
        <v>4.93</v>
      </c>
      <c r="D1168" s="36">
        <v>-0.29200000000000004</v>
      </c>
      <c r="E1168" s="36">
        <v>-0.73199999999999998</v>
      </c>
      <c r="F1168" s="36">
        <v>4.6379999999999999</v>
      </c>
      <c r="G1168" s="36">
        <v>4.8779999999999992</v>
      </c>
      <c r="H1168" s="36">
        <v>-0.318</v>
      </c>
      <c r="I1168" s="76">
        <f t="shared" si="26"/>
        <v>-0.75067859999999964</v>
      </c>
      <c r="J1168" s="36">
        <v>4.5599999999999996</v>
      </c>
      <c r="K1168" s="31">
        <f t="shared" si="27"/>
        <v>7.8000000000000291E-2</v>
      </c>
      <c r="L1168" s="31">
        <f t="shared" si="28"/>
        <v>5.200000000000049E-2</v>
      </c>
      <c r="M1168" s="40">
        <v>0.91852668320014697</v>
      </c>
    </row>
    <row r="1169" spans="1:13" x14ac:dyDescent="0.25">
      <c r="A1169" s="10">
        <v>2014</v>
      </c>
      <c r="B1169" s="39">
        <v>21</v>
      </c>
      <c r="C1169" s="36">
        <v>4.7580000000000009</v>
      </c>
      <c r="D1169" s="36">
        <v>-0.28999999999999998</v>
      </c>
      <c r="E1169" s="36">
        <v>-0.71799999999999997</v>
      </c>
      <c r="F1169" s="36">
        <v>4.4680000000000009</v>
      </c>
      <c r="G1169" s="36">
        <v>4.7339999999999991</v>
      </c>
      <c r="H1169" s="36">
        <v>-0.3</v>
      </c>
      <c r="I1169" s="76">
        <f t="shared" si="26"/>
        <v>-0.72785892000000008</v>
      </c>
      <c r="J1169" s="36">
        <v>4.4339999999999993</v>
      </c>
      <c r="K1169" s="31">
        <f t="shared" si="27"/>
        <v>3.4000000000001585E-2</v>
      </c>
      <c r="L1169" s="31">
        <f t="shared" si="28"/>
        <v>2.4000000000001798E-2</v>
      </c>
      <c r="M1169" s="40">
        <v>0.91711146572754443</v>
      </c>
    </row>
    <row r="1170" spans="1:13" x14ac:dyDescent="0.25">
      <c r="A1170" s="10">
        <v>2014</v>
      </c>
      <c r="B1170" s="39">
        <v>22</v>
      </c>
      <c r="C1170" s="36">
        <v>4.6875000000000009</v>
      </c>
      <c r="D1170" s="36">
        <v>-0.28000000000000003</v>
      </c>
      <c r="E1170" s="36">
        <v>-0.6875</v>
      </c>
      <c r="F1170" s="36">
        <v>4.4075000000000006</v>
      </c>
      <c r="G1170" s="36">
        <v>4.6425000000000001</v>
      </c>
      <c r="H1170" s="36">
        <v>-0.3</v>
      </c>
      <c r="I1170" s="76">
        <f t="shared" si="26"/>
        <v>-0.69925499999999907</v>
      </c>
      <c r="J1170" s="36">
        <v>4.3425000000000002</v>
      </c>
      <c r="K1170" s="31">
        <f t="shared" si="27"/>
        <v>6.5000000000000391E-2</v>
      </c>
      <c r="L1170" s="31">
        <f t="shared" si="28"/>
        <v>4.5000000000000817E-2</v>
      </c>
      <c r="M1170" s="40">
        <v>0.92081031307550654</v>
      </c>
    </row>
    <row r="1171" spans="1:13" x14ac:dyDescent="0.25">
      <c r="A1171" s="10">
        <v>2014</v>
      </c>
      <c r="B1171" s="39">
        <v>23</v>
      </c>
      <c r="C1171" s="36">
        <v>4.5739999999999998</v>
      </c>
      <c r="D1171" s="36">
        <v>-0.246</v>
      </c>
      <c r="E1171" s="36">
        <v>-0.67800000000000005</v>
      </c>
      <c r="F1171" s="36">
        <v>4.3280000000000003</v>
      </c>
      <c r="G1171" s="36">
        <v>4.5460000000000012</v>
      </c>
      <c r="H1171" s="36">
        <v>-0.27800000000000002</v>
      </c>
      <c r="I1171" s="76">
        <f t="shared" si="26"/>
        <v>-0.69777764000000086</v>
      </c>
      <c r="J1171" s="36">
        <v>4.2680000000000007</v>
      </c>
      <c r="K1171" s="31">
        <f t="shared" si="27"/>
        <v>5.9999999999999609E-2</v>
      </c>
      <c r="L1171" s="31">
        <f t="shared" si="28"/>
        <v>2.7999999999998693E-2</v>
      </c>
      <c r="M1171" s="40">
        <v>0.91546588058663048</v>
      </c>
    </row>
    <row r="1172" spans="1:13" x14ac:dyDescent="0.25">
      <c r="A1172" s="10">
        <v>2014</v>
      </c>
      <c r="B1172" s="39">
        <v>24</v>
      </c>
      <c r="C1172" s="36">
        <v>4.4559999999999995</v>
      </c>
      <c r="D1172" s="36">
        <v>-0.21799999999999997</v>
      </c>
      <c r="E1172" s="36">
        <v>-0.62</v>
      </c>
      <c r="F1172" s="36">
        <v>4.2379999999999995</v>
      </c>
      <c r="G1172" s="36">
        <v>4.4580000000000002</v>
      </c>
      <c r="H1172" s="36">
        <v>-0.25</v>
      </c>
      <c r="I1172" s="76">
        <f t="shared" si="26"/>
        <v>-0.64328476000000112</v>
      </c>
      <c r="J1172" s="36">
        <v>4.2080000000000002</v>
      </c>
      <c r="K1172" s="31">
        <f t="shared" si="27"/>
        <v>2.9999999999999361E-2</v>
      </c>
      <c r="L1172" s="31">
        <f t="shared" si="28"/>
        <v>-2.0000000000006679E-3</v>
      </c>
      <c r="M1172" s="40">
        <v>0.91893183363658071</v>
      </c>
    </row>
    <row r="1173" spans="1:13" x14ac:dyDescent="0.25">
      <c r="A1173" s="10">
        <v>2014</v>
      </c>
      <c r="B1173" s="39">
        <v>25</v>
      </c>
      <c r="C1173" s="36">
        <v>4.4520000000000008</v>
      </c>
      <c r="D1173" s="36">
        <v>-0.156</v>
      </c>
      <c r="E1173" s="36">
        <v>-0.53600000000000003</v>
      </c>
      <c r="F1173" s="36">
        <v>4.2960000000000012</v>
      </c>
      <c r="G1173" s="36">
        <v>4.3440000000000003</v>
      </c>
      <c r="H1173" s="36">
        <v>-0.11400000000000002</v>
      </c>
      <c r="I1173" s="76">
        <f t="shared" si="26"/>
        <v>-0.47524703999999929</v>
      </c>
      <c r="J1173" s="36">
        <v>4.2300000000000004</v>
      </c>
      <c r="K1173" s="31">
        <f t="shared" si="27"/>
        <v>6.6000000000000725E-2</v>
      </c>
      <c r="L1173" s="31">
        <f t="shared" si="28"/>
        <v>0.10800000000000054</v>
      </c>
      <c r="M1173" s="40">
        <v>0.92322463901916618</v>
      </c>
    </row>
    <row r="1174" spans="1:13" x14ac:dyDescent="0.25">
      <c r="A1174" s="10">
        <v>2014</v>
      </c>
      <c r="B1174" s="39">
        <v>26</v>
      </c>
      <c r="C1174" s="36">
        <v>4.4300000000000006</v>
      </c>
      <c r="D1174" s="36">
        <v>-4.5999999999999999E-2</v>
      </c>
      <c r="E1174" s="36">
        <v>-0.35</v>
      </c>
      <c r="F1174" s="36">
        <v>4.3840000000000003</v>
      </c>
      <c r="G1174" s="36">
        <v>4.4279999999999999</v>
      </c>
      <c r="H1174" s="36">
        <v>-0.2</v>
      </c>
      <c r="I1174" s="76">
        <f t="shared" si="26"/>
        <v>-0.51660199999999978</v>
      </c>
      <c r="J1174" s="36">
        <v>4.2279999999999998</v>
      </c>
      <c r="K1174" s="31">
        <f t="shared" si="27"/>
        <v>0.15600000000000058</v>
      </c>
      <c r="L1174" s="31">
        <f t="shared" si="28"/>
        <v>2.0000000000006679E-3</v>
      </c>
      <c r="M1174" s="40">
        <v>0.93327111525898288</v>
      </c>
    </row>
    <row r="1175" spans="1:13" x14ac:dyDescent="0.25">
      <c r="A1175" s="10">
        <v>2014</v>
      </c>
      <c r="B1175" s="39">
        <v>27</v>
      </c>
      <c r="C1175" s="36">
        <v>4.0460000000000012</v>
      </c>
      <c r="D1175" s="36">
        <v>0.11599999999999999</v>
      </c>
      <c r="E1175" s="36">
        <v>-0.17399999999999999</v>
      </c>
      <c r="F1175" s="36">
        <v>4.1620000000000008</v>
      </c>
      <c r="G1175" s="36">
        <v>4.1199999999999992</v>
      </c>
      <c r="H1175" s="36">
        <v>-9.0000000000000011E-2</v>
      </c>
      <c r="I1175" s="51">
        <f t="shared" si="26"/>
        <v>-0.36325899999999933</v>
      </c>
      <c r="J1175" s="36">
        <v>4.0299999999999994</v>
      </c>
      <c r="K1175" s="31">
        <f t="shared" si="27"/>
        <v>0.13200000000000145</v>
      </c>
      <c r="L1175" s="31">
        <f t="shared" si="28"/>
        <v>-7.3999999999998067E-2</v>
      </c>
      <c r="M1175" s="40">
        <v>0.93780038918716158</v>
      </c>
    </row>
    <row r="1176" spans="1:13" x14ac:dyDescent="0.25">
      <c r="A1176" s="10">
        <v>2014</v>
      </c>
      <c r="B1176" s="39">
        <v>28</v>
      </c>
      <c r="C1176" s="36">
        <v>3.91</v>
      </c>
      <c r="D1176" s="36">
        <v>0.09</v>
      </c>
      <c r="E1176" s="36">
        <v>-0.18000000000000002</v>
      </c>
      <c r="F1176" s="36">
        <v>4</v>
      </c>
      <c r="G1176" s="36">
        <v>3.972</v>
      </c>
      <c r="H1176" s="36">
        <v>-0.15</v>
      </c>
      <c r="I1176" s="51">
        <f t="shared" si="26"/>
        <v>-0.41723615999999986</v>
      </c>
      <c r="J1176" s="36">
        <v>3.8220000000000001</v>
      </c>
      <c r="K1176" s="31">
        <f t="shared" si="27"/>
        <v>0.17799999999999994</v>
      </c>
      <c r="L1176" s="31">
        <f t="shared" si="28"/>
        <v>-6.1999999999999833E-2</v>
      </c>
      <c r="M1176" s="40">
        <v>0.93696124728281238</v>
      </c>
    </row>
    <row r="1177" spans="1:13" x14ac:dyDescent="0.25">
      <c r="A1177" s="10">
        <v>2014</v>
      </c>
      <c r="B1177" s="39">
        <v>29</v>
      </c>
      <c r="C1177" s="36">
        <v>3.7699999999999996</v>
      </c>
      <c r="D1177" s="36">
        <v>0.124</v>
      </c>
      <c r="E1177" s="36">
        <v>-0.16200000000000001</v>
      </c>
      <c r="F1177" s="36">
        <v>3.8939999999999997</v>
      </c>
      <c r="G1177" s="36">
        <v>3.8460000000000005</v>
      </c>
      <c r="H1177" s="36">
        <v>-0.13399999999999998</v>
      </c>
      <c r="I1177" s="51">
        <f t="shared" si="26"/>
        <v>-0.42075775999999987</v>
      </c>
      <c r="J1177" s="36">
        <v>3.7120000000000006</v>
      </c>
      <c r="K1177" s="31">
        <f t="shared" si="27"/>
        <v>0.18199999999999905</v>
      </c>
      <c r="L1177" s="31">
        <f t="shared" si="28"/>
        <v>-7.6000000000000956E-2</v>
      </c>
      <c r="M1177" s="40">
        <v>0.93061346039309112</v>
      </c>
    </row>
    <row r="1178" spans="1:13" x14ac:dyDescent="0.25">
      <c r="A1178" s="10">
        <v>2014</v>
      </c>
      <c r="B1178" s="39">
        <v>30</v>
      </c>
      <c r="C1178" s="36">
        <v>3.62</v>
      </c>
      <c r="D1178" s="36">
        <v>0.22199999999999998</v>
      </c>
      <c r="E1178" s="36">
        <v>-5.7999999999999996E-2</v>
      </c>
      <c r="F1178" s="36">
        <v>3.8420000000000001</v>
      </c>
      <c r="G1178" s="36">
        <v>3.702</v>
      </c>
      <c r="H1178" s="36">
        <v>-6.6000000000000017E-2</v>
      </c>
      <c r="I1178" s="51">
        <f t="shared" si="26"/>
        <v>-0.3457971599999996</v>
      </c>
      <c r="J1178" s="36">
        <v>3.6360000000000001</v>
      </c>
      <c r="K1178" s="31">
        <f t="shared" si="27"/>
        <v>0.20599999999999996</v>
      </c>
      <c r="L1178" s="31">
        <f t="shared" si="28"/>
        <v>-8.1999999999999851E-2</v>
      </c>
      <c r="M1178" s="40">
        <v>0.92973093586716005</v>
      </c>
    </row>
    <row r="1179" spans="1:13" x14ac:dyDescent="0.25">
      <c r="A1179" s="10">
        <v>2014</v>
      </c>
      <c r="B1179" s="39">
        <v>31</v>
      </c>
      <c r="C1179" s="36">
        <v>3.5999999999999996</v>
      </c>
      <c r="D1179" s="36">
        <v>0.30800000000000005</v>
      </c>
      <c r="E1179" s="36">
        <v>-1.2E-2</v>
      </c>
      <c r="F1179" s="36">
        <v>3.9079999999999999</v>
      </c>
      <c r="G1179" s="36">
        <v>3.6999999999999997</v>
      </c>
      <c r="H1179" s="36">
        <v>1.5999999999999997E-2</v>
      </c>
      <c r="I1179" s="51">
        <f t="shared" si="26"/>
        <v>-0.30738000000000065</v>
      </c>
      <c r="J1179" s="36">
        <v>3.7159999999999997</v>
      </c>
      <c r="K1179" s="31">
        <f t="shared" si="27"/>
        <v>0.19200000000000017</v>
      </c>
      <c r="L1179" s="31">
        <f t="shared" si="28"/>
        <v>-0.10000000000000009</v>
      </c>
      <c r="M1179" s="40">
        <v>0.91962479308442147</v>
      </c>
    </row>
    <row r="1180" spans="1:13" x14ac:dyDescent="0.25">
      <c r="A1180" s="10">
        <v>2014</v>
      </c>
      <c r="B1180" s="39">
        <v>32</v>
      </c>
      <c r="C1180" s="36">
        <v>3.5760000000000001</v>
      </c>
      <c r="D1180" s="36">
        <v>0.35799999999999998</v>
      </c>
      <c r="E1180" s="36">
        <v>1.7999999999999999E-2</v>
      </c>
      <c r="F1180" s="36">
        <v>3.9340000000000002</v>
      </c>
      <c r="G1180" s="36">
        <v>3.6980000000000004</v>
      </c>
      <c r="H1180" s="36">
        <v>0.03</v>
      </c>
      <c r="I1180" s="51">
        <f t="shared" si="26"/>
        <v>-0.25940548000000074</v>
      </c>
      <c r="J1180" s="36">
        <v>3.7280000000000002</v>
      </c>
      <c r="K1180" s="31">
        <f t="shared" si="27"/>
        <v>0.20599999999999996</v>
      </c>
      <c r="L1180" s="31">
        <f t="shared" si="28"/>
        <v>-0.12200000000000033</v>
      </c>
      <c r="M1180" s="40">
        <v>0.92742010275814724</v>
      </c>
    </row>
    <row r="1181" spans="1:13" x14ac:dyDescent="0.25">
      <c r="A1181" s="10">
        <v>2014</v>
      </c>
      <c r="B1181" s="39">
        <v>33</v>
      </c>
      <c r="C1181" s="36">
        <v>3.6</v>
      </c>
      <c r="D1181" s="36">
        <v>0.45400000000000001</v>
      </c>
      <c r="E1181" s="36">
        <v>0.11800000000000002</v>
      </c>
      <c r="F1181" s="36">
        <v>4.0540000000000003</v>
      </c>
      <c r="G1181" s="36">
        <v>3.718</v>
      </c>
      <c r="H1181" s="36">
        <v>0.1</v>
      </c>
      <c r="I1181" s="51">
        <f t="shared" si="26"/>
        <v>-0.2442867999999998</v>
      </c>
      <c r="J1181" s="36">
        <v>3.8180000000000001</v>
      </c>
      <c r="K1181" s="31">
        <f t="shared" si="27"/>
        <v>0.23600000000000021</v>
      </c>
      <c r="L1181" s="31">
        <f t="shared" si="28"/>
        <v>-0.11799999999999988</v>
      </c>
      <c r="M1181" s="40">
        <v>0.91524803221673068</v>
      </c>
    </row>
    <row r="1182" spans="1:13" x14ac:dyDescent="0.25">
      <c r="A1182" s="10">
        <v>2014</v>
      </c>
      <c r="B1182" s="39">
        <v>34</v>
      </c>
      <c r="C1182" s="36">
        <v>3.6220000000000008</v>
      </c>
      <c r="D1182" s="36">
        <v>0.51800000000000002</v>
      </c>
      <c r="E1182" s="36">
        <v>0.17599999999999999</v>
      </c>
      <c r="F1182" s="36">
        <v>4.1400000000000006</v>
      </c>
      <c r="G1182" s="36">
        <v>3.7060000000000004</v>
      </c>
      <c r="H1182" s="36">
        <v>0.24399999999999999</v>
      </c>
      <c r="I1182" s="51">
        <f t="shared" si="26"/>
        <v>-0.10139920000000036</v>
      </c>
      <c r="J1182" s="36">
        <v>3.95</v>
      </c>
      <c r="K1182" s="31">
        <f t="shared" si="27"/>
        <v>0.19000000000000039</v>
      </c>
      <c r="L1182" s="31">
        <f t="shared" si="28"/>
        <v>-8.3999999999999631E-2</v>
      </c>
      <c r="M1182" s="40">
        <v>0.91474570069520678</v>
      </c>
    </row>
    <row r="1183" spans="1:13" x14ac:dyDescent="0.25">
      <c r="A1183" s="10">
        <v>2014</v>
      </c>
      <c r="B1183" s="39">
        <v>35</v>
      </c>
      <c r="C1183" s="36">
        <v>3.5980000000000003</v>
      </c>
      <c r="D1183" s="36">
        <v>0.58599999999999997</v>
      </c>
      <c r="E1183" s="36">
        <v>0.26200000000000001</v>
      </c>
      <c r="F1183" s="36">
        <v>4.1840000000000002</v>
      </c>
      <c r="G1183" s="36">
        <v>3.6640000000000001</v>
      </c>
      <c r="H1183" s="36">
        <v>0.25</v>
      </c>
      <c r="I1183" s="51">
        <f t="shared" si="26"/>
        <v>-8.2471359999999994E-2</v>
      </c>
      <c r="J1183" s="36">
        <v>3.9140000000000001</v>
      </c>
      <c r="K1183" s="31">
        <f t="shared" si="27"/>
        <v>0.27</v>
      </c>
      <c r="L1183" s="31">
        <f t="shared" si="28"/>
        <v>-6.5999999999999837E-2</v>
      </c>
      <c r="M1183" s="40">
        <v>0.91680877202633071</v>
      </c>
    </row>
    <row r="1184" spans="1:13" x14ac:dyDescent="0.25">
      <c r="A1184" s="10">
        <v>2014</v>
      </c>
      <c r="B1184" s="39">
        <v>36</v>
      </c>
      <c r="C1184" s="36">
        <v>3.5449999999999999</v>
      </c>
      <c r="D1184" s="36">
        <v>0.75</v>
      </c>
      <c r="E1184" s="36">
        <v>0.4325</v>
      </c>
      <c r="F1184" s="36">
        <v>4.2949999999999999</v>
      </c>
      <c r="G1184" s="36">
        <v>3.5474999999999999</v>
      </c>
      <c r="H1184" s="36">
        <v>0.27750000000000002</v>
      </c>
      <c r="I1184" s="76">
        <f t="shared" si="26"/>
        <v>-3.7429312500000478E-2</v>
      </c>
      <c r="J1184" s="36">
        <v>3.8249999999999997</v>
      </c>
      <c r="K1184" s="31">
        <f t="shared" si="27"/>
        <v>0.4700000000000002</v>
      </c>
      <c r="L1184" s="31">
        <f t="shared" si="28"/>
        <v>-2.4999999999999467E-3</v>
      </c>
      <c r="M1184" s="40">
        <v>0.91846341071387561</v>
      </c>
    </row>
    <row r="1185" spans="1:13" x14ac:dyDescent="0.25">
      <c r="A1185" s="10">
        <v>2014</v>
      </c>
      <c r="B1185" s="39">
        <v>37</v>
      </c>
      <c r="C1185" s="36">
        <v>3.4359999999999999</v>
      </c>
      <c r="D1185" s="36">
        <v>0.94399999999999995</v>
      </c>
      <c r="E1185" s="36">
        <v>0.58799999999999997</v>
      </c>
      <c r="F1185" s="36">
        <v>4.38</v>
      </c>
      <c r="G1185" s="36">
        <v>3.4360000000000004</v>
      </c>
      <c r="H1185" s="36">
        <v>0.29399999999999998</v>
      </c>
      <c r="I1185" s="76">
        <f t="shared" si="26"/>
        <v>-5.0149759999999155E-2</v>
      </c>
      <c r="J1185" s="36">
        <v>3.7300000000000004</v>
      </c>
      <c r="K1185" s="31">
        <f t="shared" si="27"/>
        <v>0.64999999999999947</v>
      </c>
      <c r="L1185" s="31">
        <f t="shared" si="28"/>
        <v>0</v>
      </c>
      <c r="M1185" s="40">
        <v>0.9089586969168123</v>
      </c>
    </row>
    <row r="1186" spans="1:13" x14ac:dyDescent="0.25">
      <c r="A1186" s="10">
        <v>2014</v>
      </c>
      <c r="B1186" s="39">
        <v>38</v>
      </c>
      <c r="C1186" s="36">
        <v>3.3980000000000006</v>
      </c>
      <c r="D1186" s="36">
        <v>1.05</v>
      </c>
      <c r="E1186" s="36">
        <v>0.71199999999999997</v>
      </c>
      <c r="F1186" s="36">
        <v>4.4480000000000004</v>
      </c>
      <c r="G1186" s="36">
        <v>3.3980000000000006</v>
      </c>
      <c r="H1186" s="36">
        <v>0.3</v>
      </c>
      <c r="I1186" s="76">
        <f t="shared" si="26"/>
        <v>-3.3547679999999414E-2</v>
      </c>
      <c r="J1186" s="36">
        <v>3.6980000000000004</v>
      </c>
      <c r="K1186" s="31">
        <f t="shared" si="27"/>
        <v>0.75</v>
      </c>
      <c r="L1186" s="31">
        <f t="shared" si="28"/>
        <v>0</v>
      </c>
      <c r="M1186" s="40">
        <v>0.91061411816128812</v>
      </c>
    </row>
    <row r="1187" spans="1:13" x14ac:dyDescent="0.25">
      <c r="A1187" s="10">
        <v>2014</v>
      </c>
      <c r="B1187" s="39">
        <v>39</v>
      </c>
      <c r="C1187" s="36">
        <v>3.2699999999999996</v>
      </c>
      <c r="D1187" s="36">
        <v>0.79600000000000004</v>
      </c>
      <c r="E1187" s="36">
        <v>0.434</v>
      </c>
      <c r="F1187" s="36">
        <v>4.0659999999999998</v>
      </c>
      <c r="G1187" s="36">
        <v>3.2700000000000005</v>
      </c>
      <c r="H1187" s="36">
        <v>0.3</v>
      </c>
      <c r="I1187" s="51">
        <f t="shared" si="26"/>
        <v>-5.4991199999999907E-2</v>
      </c>
      <c r="J1187" s="36">
        <v>3.5700000000000003</v>
      </c>
      <c r="K1187" s="31">
        <f t="shared" si="27"/>
        <v>0.49599999999999955</v>
      </c>
      <c r="L1187" s="31">
        <f t="shared" si="28"/>
        <v>0</v>
      </c>
      <c r="M1187" s="40">
        <v>0.90207115537273586</v>
      </c>
    </row>
    <row r="1188" spans="1:13" x14ac:dyDescent="0.25">
      <c r="A1188" s="10">
        <v>2014</v>
      </c>
      <c r="B1188" s="39">
        <v>40</v>
      </c>
      <c r="C1188" s="36">
        <v>3.2260000000000004</v>
      </c>
      <c r="D1188" s="36">
        <v>0.35200000000000004</v>
      </c>
      <c r="E1188" s="36">
        <v>-3.7999999999999999E-2</v>
      </c>
      <c r="F1188" s="36">
        <v>3.5780000000000003</v>
      </c>
      <c r="G1188" s="36">
        <v>3.2279999999999998</v>
      </c>
      <c r="H1188" s="36">
        <v>0.30199999999999999</v>
      </c>
      <c r="I1188" s="51">
        <f t="shared" si="26"/>
        <v>-8.0905359999999593E-2</v>
      </c>
      <c r="J1188" s="36">
        <v>3.53</v>
      </c>
      <c r="K1188" s="31">
        <f t="shared" si="27"/>
        <v>4.8000000000000487E-2</v>
      </c>
      <c r="L1188" s="31">
        <f t="shared" si="28"/>
        <v>-1.9999999999993356E-3</v>
      </c>
      <c r="M1188" s="40">
        <v>0.89395862759471501</v>
      </c>
    </row>
    <row r="1189" spans="1:13" x14ac:dyDescent="0.25">
      <c r="A1189" s="10">
        <v>2014</v>
      </c>
      <c r="B1189" s="39">
        <v>41</v>
      </c>
      <c r="C1189" s="36">
        <v>3.3859999999999997</v>
      </c>
      <c r="D1189" s="36">
        <v>0.32200000000000001</v>
      </c>
      <c r="E1189" s="36">
        <v>-8.2000000000000003E-2</v>
      </c>
      <c r="F1189" s="36">
        <v>3.7079999999999997</v>
      </c>
      <c r="G1189" s="36">
        <v>3.8619999999999997</v>
      </c>
      <c r="H1189" s="36">
        <v>-0.1</v>
      </c>
      <c r="I1189" s="51">
        <f t="shared" si="26"/>
        <v>-0.55301259999999974</v>
      </c>
      <c r="J1189" s="36">
        <v>3.7619999999999996</v>
      </c>
      <c r="K1189" s="31">
        <f t="shared" si="27"/>
        <v>-5.3999999999999826E-2</v>
      </c>
      <c r="L1189" s="31">
        <f t="shared" si="28"/>
        <v>-0.47599999999999998</v>
      </c>
      <c r="M1189" s="40">
        <v>0.89501476774366784</v>
      </c>
    </row>
    <row r="1190" spans="1:13" x14ac:dyDescent="0.25">
      <c r="A1190" s="10">
        <v>2014</v>
      </c>
      <c r="B1190" s="39">
        <v>42</v>
      </c>
      <c r="C1190" s="36">
        <v>3.5039999999999996</v>
      </c>
      <c r="D1190" s="36">
        <v>0.33</v>
      </c>
      <c r="E1190" s="36">
        <v>-0.11599999999999999</v>
      </c>
      <c r="F1190" s="36">
        <v>3.8339999999999996</v>
      </c>
      <c r="G1190" s="36">
        <v>3.9560000000000004</v>
      </c>
      <c r="H1190" s="36">
        <v>-0.1</v>
      </c>
      <c r="I1190" s="51">
        <f t="shared" si="26"/>
        <v>-0.59180991999999977</v>
      </c>
      <c r="J1190" s="36">
        <v>3.8560000000000003</v>
      </c>
      <c r="K1190" s="31">
        <f t="shared" si="27"/>
        <v>-2.2000000000000686E-2</v>
      </c>
      <c r="L1190" s="31">
        <f t="shared" si="28"/>
        <v>-0.45200000000000085</v>
      </c>
      <c r="M1190" s="40">
        <v>0.88942649779422245</v>
      </c>
    </row>
    <row r="1191" spans="1:13" x14ac:dyDescent="0.25">
      <c r="A1191" s="10">
        <v>2014</v>
      </c>
      <c r="B1191" s="39">
        <v>43</v>
      </c>
      <c r="C1191" s="36">
        <v>3.5419999999999998</v>
      </c>
      <c r="D1191" s="36">
        <v>0.33799999999999997</v>
      </c>
      <c r="E1191" s="36">
        <v>-0.10599999999999998</v>
      </c>
      <c r="F1191" s="36">
        <v>3.88</v>
      </c>
      <c r="G1191" s="36">
        <v>4.0019999999999998</v>
      </c>
      <c r="H1191" s="36">
        <v>-0.1</v>
      </c>
      <c r="I1191" s="51">
        <f t="shared" si="26"/>
        <v>-0.59424699999999975</v>
      </c>
      <c r="J1191" s="36">
        <v>3.9019999999999997</v>
      </c>
      <c r="K1191" s="31">
        <f t="shared" si="27"/>
        <v>-2.1999999999999797E-2</v>
      </c>
      <c r="L1191" s="31">
        <f t="shared" si="28"/>
        <v>-0.45999999999999996</v>
      </c>
      <c r="M1191" s="40">
        <v>0.89007565643079667</v>
      </c>
    </row>
    <row r="1192" spans="1:13" x14ac:dyDescent="0.25">
      <c r="A1192" s="10">
        <v>2014</v>
      </c>
      <c r="B1192" s="39">
        <v>44</v>
      </c>
      <c r="C1192" s="36">
        <v>3.7080000000000006</v>
      </c>
      <c r="D1192" s="36">
        <v>0.35</v>
      </c>
      <c r="E1192" s="36">
        <v>-0.10800000000000001</v>
      </c>
      <c r="F1192" s="36">
        <v>4.0580000000000007</v>
      </c>
      <c r="G1192" s="36">
        <v>4.1379999999999999</v>
      </c>
      <c r="H1192" s="36">
        <v>-0.1</v>
      </c>
      <c r="I1192" s="51">
        <f t="shared" si="26"/>
        <v>-0.59896003999999881</v>
      </c>
      <c r="J1192" s="36">
        <v>4.0380000000000003</v>
      </c>
      <c r="K1192" s="31">
        <f t="shared" si="27"/>
        <v>2.0000000000000462E-2</v>
      </c>
      <c r="L1192" s="31">
        <f t="shared" si="28"/>
        <v>-0.42999999999999927</v>
      </c>
      <c r="M1192" s="40">
        <v>0.89239500972710573</v>
      </c>
    </row>
    <row r="1193" spans="1:13" x14ac:dyDescent="0.25">
      <c r="A1193" s="10">
        <v>2014</v>
      </c>
      <c r="B1193" s="39">
        <v>45</v>
      </c>
      <c r="C1193" s="36">
        <v>3.6960000000000002</v>
      </c>
      <c r="D1193" s="36">
        <v>0.35200000000000004</v>
      </c>
      <c r="E1193" s="36">
        <v>-0.15999999999999998</v>
      </c>
      <c r="F1193" s="36">
        <v>4.048</v>
      </c>
      <c r="G1193" s="36">
        <v>4.129999999999999</v>
      </c>
      <c r="H1193" s="36">
        <v>-6.0000000000000012E-2</v>
      </c>
      <c r="I1193" s="51">
        <f t="shared" si="26"/>
        <v>-0.62812279999999987</v>
      </c>
      <c r="J1193" s="36">
        <v>4.0699999999999994</v>
      </c>
      <c r="K1193" s="31">
        <f t="shared" si="27"/>
        <v>-2.1999999999999353E-2</v>
      </c>
      <c r="L1193" s="31">
        <f t="shared" si="28"/>
        <v>-0.43399999999999883</v>
      </c>
      <c r="M1193" s="40">
        <v>0.87907451035549766</v>
      </c>
    </row>
    <row r="1194" spans="1:13" x14ac:dyDescent="0.25">
      <c r="A1194" s="10">
        <v>2014</v>
      </c>
      <c r="B1194" s="39">
        <v>46</v>
      </c>
      <c r="C1194" s="36">
        <v>3.7760000000000007</v>
      </c>
      <c r="D1194" s="36">
        <v>0.37200000000000005</v>
      </c>
      <c r="E1194" s="36">
        <v>-0.13400000000000001</v>
      </c>
      <c r="F1194" s="36">
        <v>4.1480000000000006</v>
      </c>
      <c r="G1194" s="36">
        <v>4.2200000000000006</v>
      </c>
      <c r="H1194" s="36">
        <v>0</v>
      </c>
      <c r="I1194" s="51">
        <f t="shared" si="26"/>
        <v>-0.55855919999999948</v>
      </c>
      <c r="J1194" s="36">
        <v>4.2200000000000006</v>
      </c>
      <c r="K1194" s="31">
        <f t="shared" si="27"/>
        <v>-7.2000000000000064E-2</v>
      </c>
      <c r="L1194" s="31">
        <f t="shared" si="28"/>
        <v>-0.44399999999999995</v>
      </c>
      <c r="M1194" s="40">
        <v>0.88311137800699435</v>
      </c>
    </row>
    <row r="1195" spans="1:13" x14ac:dyDescent="0.25">
      <c r="A1195" s="10">
        <v>2014</v>
      </c>
      <c r="B1195" s="39">
        <v>47</v>
      </c>
      <c r="C1195" s="36">
        <v>3.718</v>
      </c>
      <c r="D1195" s="36">
        <v>0.41799999999999998</v>
      </c>
      <c r="E1195" s="36">
        <v>-6.6000000000000003E-2</v>
      </c>
      <c r="F1195" s="36">
        <v>4.1360000000000001</v>
      </c>
      <c r="G1195" s="36">
        <v>4.16</v>
      </c>
      <c r="H1195" s="36">
        <v>0</v>
      </c>
      <c r="I1195" s="51">
        <f t="shared" si="26"/>
        <v>-0.54188159999999996</v>
      </c>
      <c r="J1195" s="36">
        <v>4.16</v>
      </c>
      <c r="K1195" s="31">
        <f t="shared" si="27"/>
        <v>-2.4000000000000021E-2</v>
      </c>
      <c r="L1195" s="31">
        <f t="shared" si="28"/>
        <v>-0.44200000000000017</v>
      </c>
      <c r="M1195" s="40">
        <v>0.88475218091412589</v>
      </c>
    </row>
    <row r="1196" spans="1:13" x14ac:dyDescent="0.25">
      <c r="A1196" s="10">
        <v>2014</v>
      </c>
      <c r="B1196" s="39">
        <v>48</v>
      </c>
      <c r="C1196" s="36">
        <v>3.81</v>
      </c>
      <c r="D1196" s="36">
        <v>0.43</v>
      </c>
      <c r="E1196" s="36">
        <v>-6.7500000000000004E-2</v>
      </c>
      <c r="F1196" s="36">
        <v>4.24</v>
      </c>
      <c r="G1196" s="36">
        <v>4.1650000000000009</v>
      </c>
      <c r="H1196" s="36">
        <v>0</v>
      </c>
      <c r="I1196" s="76">
        <f t="shared" si="26"/>
        <v>-0.54207475000000027</v>
      </c>
      <c r="J1196" s="36">
        <v>4.1650000000000009</v>
      </c>
      <c r="K1196" s="31">
        <f t="shared" si="27"/>
        <v>7.4999999999999289E-2</v>
      </c>
      <c r="L1196" s="31">
        <f t="shared" si="28"/>
        <v>-0.35500000000000087</v>
      </c>
      <c r="M1196" s="40">
        <v>0.88483829580144224</v>
      </c>
    </row>
    <row r="1197" spans="1:13" x14ac:dyDescent="0.25">
      <c r="A1197" s="10">
        <v>2014</v>
      </c>
      <c r="B1197" s="39">
        <v>49</v>
      </c>
      <c r="C1197" s="36">
        <v>3.8760000000000003</v>
      </c>
      <c r="D1197" s="36">
        <v>0.45</v>
      </c>
      <c r="E1197" s="36">
        <v>-8.6000000000000007E-2</v>
      </c>
      <c r="F1197" s="36">
        <v>4.3260000000000005</v>
      </c>
      <c r="G1197" s="36">
        <v>4.1619999999999999</v>
      </c>
      <c r="H1197" s="36">
        <v>0</v>
      </c>
      <c r="I1197" s="76">
        <f t="shared" si="26"/>
        <v>-0.57435599999999987</v>
      </c>
      <c r="J1197" s="36">
        <v>4.1619999999999999</v>
      </c>
      <c r="K1197" s="31">
        <f t="shared" si="27"/>
        <v>0.16400000000000059</v>
      </c>
      <c r="L1197" s="31">
        <f t="shared" si="28"/>
        <v>-0.28599999999999959</v>
      </c>
      <c r="M1197" s="40">
        <v>0.87873462214411258</v>
      </c>
    </row>
    <row r="1198" spans="1:13" x14ac:dyDescent="0.25">
      <c r="A1198" s="10">
        <v>2014</v>
      </c>
      <c r="B1198" s="39">
        <v>50</v>
      </c>
      <c r="C1198" s="36">
        <v>3.9699999999999998</v>
      </c>
      <c r="D1198" s="36">
        <v>0.51400000000000001</v>
      </c>
      <c r="E1198" s="36">
        <v>-8.4000000000000005E-2</v>
      </c>
      <c r="F1198" s="36">
        <v>4.484</v>
      </c>
      <c r="G1198" s="36">
        <v>4.2399999999999993</v>
      </c>
      <c r="H1198" s="36">
        <v>3.4000000000000002E-2</v>
      </c>
      <c r="I1198" s="76">
        <f t="shared" si="26"/>
        <v>-0.59784479999999984</v>
      </c>
      <c r="J1198" s="36">
        <v>4.2739999999999991</v>
      </c>
      <c r="K1198" s="31">
        <f t="shared" si="27"/>
        <v>0.21000000000000085</v>
      </c>
      <c r="L1198" s="31">
        <f t="shared" si="28"/>
        <v>-0.26999999999999957</v>
      </c>
      <c r="M1198" s="40">
        <v>0.87030687020243347</v>
      </c>
    </row>
    <row r="1199" spans="1:13" x14ac:dyDescent="0.25">
      <c r="A1199" s="10">
        <v>2014</v>
      </c>
      <c r="B1199" s="39">
        <v>51</v>
      </c>
      <c r="C1199" s="36">
        <v>4.09</v>
      </c>
      <c r="D1199" s="36">
        <v>0.55000000000000004</v>
      </c>
      <c r="E1199" s="36">
        <v>-0.126</v>
      </c>
      <c r="F1199" s="36">
        <v>4.6399999999999997</v>
      </c>
      <c r="G1199" s="36">
        <v>4.3320000000000007</v>
      </c>
      <c r="H1199" s="36">
        <v>8.3999999999999991E-2</v>
      </c>
      <c r="I1199" s="76">
        <f t="shared" si="26"/>
        <v>-0.6183904800000013</v>
      </c>
      <c r="J1199" s="36">
        <v>4.4160000000000004</v>
      </c>
      <c r="K1199" s="31">
        <f t="shared" si="27"/>
        <v>0.22399999999999931</v>
      </c>
      <c r="L1199" s="31">
        <f t="shared" si="28"/>
        <v>-0.24200000000000088</v>
      </c>
      <c r="M1199" s="40">
        <v>0.86048152546164824</v>
      </c>
    </row>
    <row r="1200" spans="1:13" x14ac:dyDescent="0.25">
      <c r="A1200" s="10">
        <v>2014</v>
      </c>
      <c r="B1200" s="39">
        <v>52</v>
      </c>
      <c r="C1200" s="36">
        <v>4.1224999999999996</v>
      </c>
      <c r="D1200" s="36">
        <v>0.55000000000000004</v>
      </c>
      <c r="E1200" s="36">
        <v>-0.1275</v>
      </c>
      <c r="F1200" s="36">
        <v>4.6724999999999994</v>
      </c>
      <c r="G1200" s="36">
        <v>4.3575000000000008</v>
      </c>
      <c r="H1200" s="36">
        <v>9.5000000000000001E-2</v>
      </c>
      <c r="I1200" s="76">
        <f t="shared" si="26"/>
        <v>-0.61963000000000079</v>
      </c>
      <c r="J1200" s="36">
        <v>4.4525000000000006</v>
      </c>
      <c r="K1200" s="31">
        <f t="shared" si="27"/>
        <v>0.21999999999999886</v>
      </c>
      <c r="L1200" s="31">
        <f t="shared" si="28"/>
        <v>-0.23500000000000121</v>
      </c>
      <c r="M1200" s="40">
        <v>0.85910652920962194</v>
      </c>
    </row>
    <row r="1201" spans="1:13" x14ac:dyDescent="0.25">
      <c r="A1201" s="10">
        <v>2015</v>
      </c>
      <c r="B1201" s="39">
        <v>1</v>
      </c>
      <c r="C1201" s="36">
        <v>4.0324999999999998</v>
      </c>
      <c r="D1201" s="6">
        <v>0.5475000000000001</v>
      </c>
      <c r="E1201" s="6">
        <v>-0.125</v>
      </c>
      <c r="F1201" s="67">
        <v>4.58</v>
      </c>
      <c r="G1201" s="67">
        <v>4.2725</v>
      </c>
      <c r="H1201" s="15">
        <v>0.1</v>
      </c>
      <c r="I1201" s="76">
        <f t="shared" si="26"/>
        <v>-0.60069000000000106</v>
      </c>
      <c r="J1201" s="67">
        <v>4.3724999999999996</v>
      </c>
      <c r="K1201" s="31">
        <f t="shared" si="27"/>
        <v>0.20750000000000046</v>
      </c>
      <c r="L1201" s="31">
        <f t="shared" si="28"/>
        <v>-0.24000000000000021</v>
      </c>
      <c r="M1201" s="40">
        <v>0.85910652920962194</v>
      </c>
    </row>
    <row r="1202" spans="1:13" ht="13" thickBot="1" x14ac:dyDescent="0.3">
      <c r="A1202" s="11">
        <v>2015</v>
      </c>
      <c r="B1202" s="38">
        <v>2</v>
      </c>
      <c r="C1202" s="36">
        <v>4.0020000000000007</v>
      </c>
      <c r="D1202" s="6">
        <v>0.54399999999999993</v>
      </c>
      <c r="E1202" s="6">
        <v>-0.19</v>
      </c>
      <c r="F1202" s="67">
        <v>4.5460000000000003</v>
      </c>
      <c r="G1202" s="67">
        <v>4.2319999999999993</v>
      </c>
      <c r="H1202" s="15">
        <v>0.11200000000000002</v>
      </c>
      <c r="I1202" s="76">
        <f t="shared" si="26"/>
        <v>-0.65915503999999991</v>
      </c>
      <c r="J1202" s="67">
        <v>4.3439999999999994</v>
      </c>
      <c r="K1202" s="31">
        <f t="shared" si="27"/>
        <v>0.20200000000000085</v>
      </c>
      <c r="L1202" s="31">
        <f t="shared" si="28"/>
        <v>-0.22999999999999865</v>
      </c>
      <c r="M1202" s="40">
        <v>0.84586625162829254</v>
      </c>
    </row>
    <row r="1203" spans="1:13" x14ac:dyDescent="0.25">
      <c r="A1203" s="10">
        <v>2015</v>
      </c>
      <c r="B1203" s="63">
        <v>3</v>
      </c>
      <c r="C1203" s="36">
        <v>3.8719999999999999</v>
      </c>
      <c r="D1203" s="6">
        <v>0.55000000000000004</v>
      </c>
      <c r="E1203" s="6">
        <v>-0.21599999999999997</v>
      </c>
      <c r="F1203" s="67">
        <v>4.4219999999999997</v>
      </c>
      <c r="G1203" s="67">
        <v>4.1400000000000006</v>
      </c>
      <c r="H1203" s="15">
        <v>0.14600000000000002</v>
      </c>
      <c r="I1203" s="76">
        <f t="shared" si="26"/>
        <v>-0.66163120000000042</v>
      </c>
      <c r="J1203" s="67">
        <v>4.2860000000000005</v>
      </c>
      <c r="K1203" s="31">
        <f t="shared" si="27"/>
        <v>0.13599999999999923</v>
      </c>
      <c r="L1203" s="31">
        <f t="shared" si="28"/>
        <v>-0.26800000000000068</v>
      </c>
      <c r="M1203" s="40">
        <v>0.83676406600394948</v>
      </c>
    </row>
    <row r="1204" spans="1:13" x14ac:dyDescent="0.25">
      <c r="A1204" s="10">
        <v>2015</v>
      </c>
      <c r="B1204" s="39">
        <v>4</v>
      </c>
      <c r="C1204" s="36">
        <v>3.8719999999999999</v>
      </c>
      <c r="D1204" s="6">
        <v>0.6359999999999999</v>
      </c>
      <c r="E1204" s="6">
        <v>-0.23399999999999999</v>
      </c>
      <c r="F1204" s="67">
        <v>4.508</v>
      </c>
      <c r="G1204" s="67">
        <v>4.1559999999999997</v>
      </c>
      <c r="H1204" s="15">
        <v>0.21800000000000003</v>
      </c>
      <c r="I1204" s="76">
        <f t="shared" si="26"/>
        <v>-0.71286087999999914</v>
      </c>
      <c r="J1204" s="67">
        <v>4.3739999999999997</v>
      </c>
      <c r="K1204" s="31">
        <f t="shared" si="27"/>
        <v>0.13400000000000034</v>
      </c>
      <c r="L1204" s="31">
        <f t="shared" si="28"/>
        <v>-0.28399999999999981</v>
      </c>
      <c r="M1204" s="40">
        <v>0.81700681383682749</v>
      </c>
    </row>
    <row r="1205" spans="1:13" x14ac:dyDescent="0.25">
      <c r="A1205" s="10">
        <v>2015</v>
      </c>
      <c r="B1205" s="39">
        <v>5</v>
      </c>
      <c r="C1205" s="36">
        <v>3.76</v>
      </c>
      <c r="D1205" s="6">
        <v>0.73199999999999998</v>
      </c>
      <c r="E1205" s="6">
        <v>-0.22599999999999998</v>
      </c>
      <c r="F1205" s="67">
        <v>4.492</v>
      </c>
      <c r="G1205" s="67">
        <v>4.0640000000000001</v>
      </c>
      <c r="H1205" s="15">
        <v>0.33199999999999996</v>
      </c>
      <c r="I1205" s="76">
        <f t="shared" ref="I1205:I1268" si="29">+J1205-(G1205/M1205)</f>
        <v>-0.69432256000000159</v>
      </c>
      <c r="J1205" s="67">
        <v>4.3959999999999999</v>
      </c>
      <c r="K1205" s="31">
        <f t="shared" ref="K1205:K1268" si="30">F1205-J1205</f>
        <v>9.6000000000000085E-2</v>
      </c>
      <c r="L1205" s="31">
        <f t="shared" ref="L1205:L1268" si="31">C1205-G1205</f>
        <v>-0.30400000000000027</v>
      </c>
      <c r="M1205" s="40">
        <v>0.79837769652066981</v>
      </c>
    </row>
    <row r="1206" spans="1:13" x14ac:dyDescent="0.25">
      <c r="A1206" s="10">
        <v>2015</v>
      </c>
      <c r="B1206" s="39">
        <v>6</v>
      </c>
      <c r="C1206" s="36">
        <v>3.8200000000000003</v>
      </c>
      <c r="D1206" s="6">
        <v>0.77400000000000002</v>
      </c>
      <c r="E1206" s="6">
        <v>-0.186</v>
      </c>
      <c r="F1206" s="67">
        <v>4.5940000000000003</v>
      </c>
      <c r="G1206" s="67">
        <v>4.128000000000001</v>
      </c>
      <c r="H1206" s="15">
        <v>0.37399999999999994</v>
      </c>
      <c r="I1206" s="76">
        <f t="shared" si="29"/>
        <v>-0.66039424000000047</v>
      </c>
      <c r="J1206" s="67">
        <v>4.5020000000000007</v>
      </c>
      <c r="K1206" s="31">
        <f t="shared" si="30"/>
        <v>9.1999999999999638E-2</v>
      </c>
      <c r="L1206" s="31">
        <f t="shared" si="31"/>
        <v>-0.30800000000000072</v>
      </c>
      <c r="M1206" s="40">
        <v>0.79962897215691919</v>
      </c>
    </row>
    <row r="1207" spans="1:13" x14ac:dyDescent="0.25">
      <c r="A1207" s="10">
        <v>2015</v>
      </c>
      <c r="B1207" s="39">
        <v>7</v>
      </c>
      <c r="C1207" s="36">
        <v>3.8654999999999995</v>
      </c>
      <c r="D1207" s="6">
        <v>0.79249999999999998</v>
      </c>
      <c r="E1207" s="6">
        <v>-0.19600000000000001</v>
      </c>
      <c r="F1207" s="67">
        <v>4.6579999999999995</v>
      </c>
      <c r="G1207" s="67">
        <v>4.1665000000000001</v>
      </c>
      <c r="H1207" s="15">
        <v>0.38750000000000007</v>
      </c>
      <c r="I1207" s="76">
        <f t="shared" si="29"/>
        <v>-0.65595825999999935</v>
      </c>
      <c r="J1207" s="33">
        <v>4.5540000000000003</v>
      </c>
      <c r="K1207" s="31">
        <f t="shared" si="30"/>
        <v>0.1039999999999992</v>
      </c>
      <c r="L1207" s="31">
        <f t="shared" si="31"/>
        <v>-0.3010000000000006</v>
      </c>
      <c r="M1207" s="40">
        <v>0.79971849908832093</v>
      </c>
    </row>
    <row r="1208" spans="1:13" x14ac:dyDescent="0.25">
      <c r="A1208" s="10">
        <v>2015</v>
      </c>
      <c r="B1208" s="39">
        <v>8</v>
      </c>
      <c r="C1208" s="36">
        <v>3.8674999999999997</v>
      </c>
      <c r="D1208" s="6">
        <v>0.77249999999999996</v>
      </c>
      <c r="E1208" s="6">
        <v>-0.18</v>
      </c>
      <c r="F1208" s="67">
        <v>4.6399999999999997</v>
      </c>
      <c r="G1208" s="67">
        <v>4.1708333333333325</v>
      </c>
      <c r="H1208" s="15">
        <v>0.37666666666666665</v>
      </c>
      <c r="I1208" s="76">
        <f t="shared" si="29"/>
        <v>-0.65867319444444394</v>
      </c>
      <c r="J1208" s="33">
        <v>4.5474999999999994</v>
      </c>
      <c r="K1208" s="31">
        <f t="shared" si="30"/>
        <v>9.2500000000000249E-2</v>
      </c>
      <c r="L1208" s="31">
        <f t="shared" si="31"/>
        <v>-0.30333333333333279</v>
      </c>
      <c r="M1208" s="40">
        <v>0.80113226693727135</v>
      </c>
    </row>
    <row r="1209" spans="1:13" x14ac:dyDescent="0.25">
      <c r="A1209" s="10">
        <v>2015</v>
      </c>
      <c r="B1209" s="39">
        <v>9</v>
      </c>
      <c r="C1209" s="36">
        <v>3.8585000000000003</v>
      </c>
      <c r="D1209" s="6">
        <v>0.72750000000000004</v>
      </c>
      <c r="E1209" s="6">
        <v>-0.22400000000000003</v>
      </c>
      <c r="F1209" s="67">
        <v>4.5860000000000003</v>
      </c>
      <c r="G1209" s="67">
        <v>4.1219999999999999</v>
      </c>
      <c r="H1209" s="15">
        <v>0.38800000000000001</v>
      </c>
      <c r="I1209" s="76">
        <f t="shared" si="29"/>
        <v>-0.65074399999999955</v>
      </c>
      <c r="J1209" s="67">
        <v>4.51</v>
      </c>
      <c r="K1209" s="31">
        <f t="shared" si="30"/>
        <v>7.6000000000000512E-2</v>
      </c>
      <c r="L1209" s="31">
        <f t="shared" si="31"/>
        <v>-0.26349999999999962</v>
      </c>
      <c r="M1209" s="40">
        <v>0.79872204472843455</v>
      </c>
    </row>
    <row r="1210" spans="1:13" x14ac:dyDescent="0.25">
      <c r="A1210" s="10">
        <v>2015</v>
      </c>
      <c r="B1210" s="39">
        <v>10</v>
      </c>
      <c r="C1210" s="36">
        <v>3.8899999999999988</v>
      </c>
      <c r="D1210" s="6">
        <v>0.75600000000000001</v>
      </c>
      <c r="E1210" s="6">
        <v>-0.22800000000000004</v>
      </c>
      <c r="F1210" s="67">
        <v>4.645999999999999</v>
      </c>
      <c r="G1210" s="67">
        <v>4.1399999999999988</v>
      </c>
      <c r="H1210" s="15">
        <v>0.39399999999999996</v>
      </c>
      <c r="I1210" s="76">
        <f t="shared" si="29"/>
        <v>-0.64306999999999981</v>
      </c>
      <c r="J1210" s="33">
        <v>4.5339999999999989</v>
      </c>
      <c r="K1210" s="31">
        <f t="shared" si="30"/>
        <v>0.1120000000000001</v>
      </c>
      <c r="L1210" s="31">
        <f t="shared" si="31"/>
        <v>-0.25</v>
      </c>
      <c r="M1210" s="40">
        <v>0.79968012794882048</v>
      </c>
    </row>
    <row r="1211" spans="1:13" x14ac:dyDescent="0.25">
      <c r="A1211" s="10">
        <v>2015</v>
      </c>
      <c r="B1211" s="39">
        <v>11</v>
      </c>
      <c r="C1211" s="36">
        <v>3.8740000000000001</v>
      </c>
      <c r="D1211" s="6">
        <v>0.76999999999999991</v>
      </c>
      <c r="E1211" s="6">
        <v>-0.26</v>
      </c>
      <c r="F1211" s="67">
        <v>4.6440000000000001</v>
      </c>
      <c r="G1211" s="67">
        <v>4.1119999999999992</v>
      </c>
      <c r="H1211" s="15">
        <v>0.4</v>
      </c>
      <c r="I1211" s="76">
        <f t="shared" si="29"/>
        <v>-0.70933536000000075</v>
      </c>
      <c r="J1211" s="33">
        <v>4.5119999999999996</v>
      </c>
      <c r="K1211" s="31">
        <f t="shared" si="30"/>
        <v>0.13200000000000056</v>
      </c>
      <c r="L1211" s="31">
        <f t="shared" si="31"/>
        <v>-0.2379999999999991</v>
      </c>
      <c r="M1211" s="40">
        <v>0.78753799870843755</v>
      </c>
    </row>
    <row r="1212" spans="1:13" x14ac:dyDescent="0.25">
      <c r="A1212" s="10">
        <v>2015</v>
      </c>
      <c r="B1212" s="39">
        <v>12</v>
      </c>
      <c r="C1212" s="36">
        <v>3.7679999999999998</v>
      </c>
      <c r="D1212" s="6">
        <v>0.8</v>
      </c>
      <c r="E1212" s="6">
        <v>-0.21999999999999997</v>
      </c>
      <c r="F1212" s="67">
        <v>4.5679999999999996</v>
      </c>
      <c r="G1212" s="67">
        <v>4.0180000000000007</v>
      </c>
      <c r="H1212" s="15">
        <v>0.4</v>
      </c>
      <c r="I1212" s="76">
        <f t="shared" si="29"/>
        <v>-0.6964318399999998</v>
      </c>
      <c r="J1212" s="67">
        <v>4.418000000000001</v>
      </c>
      <c r="K1212" s="31">
        <f t="shared" si="30"/>
        <v>0.14999999999999858</v>
      </c>
      <c r="L1212" s="31">
        <f t="shared" si="31"/>
        <v>-0.25000000000000089</v>
      </c>
      <c r="M1212" s="40">
        <v>0.78562001131292813</v>
      </c>
    </row>
    <row r="1213" spans="1:13" x14ac:dyDescent="0.25">
      <c r="A1213" s="10">
        <v>2015</v>
      </c>
      <c r="B1213" s="39">
        <v>13</v>
      </c>
      <c r="C1213" s="36">
        <v>3.92</v>
      </c>
      <c r="D1213" s="6">
        <v>0.78800000000000003</v>
      </c>
      <c r="E1213" s="6">
        <v>-0.20600000000000002</v>
      </c>
      <c r="F1213" s="67">
        <v>4.7080000000000002</v>
      </c>
      <c r="G1213" s="67">
        <v>4.1579999999999995</v>
      </c>
      <c r="H1213" s="15">
        <v>0.4</v>
      </c>
      <c r="I1213" s="76">
        <f t="shared" si="29"/>
        <v>-0.64706755999999999</v>
      </c>
      <c r="J1213" s="33">
        <v>4.5579999999999998</v>
      </c>
      <c r="K1213" s="31">
        <f t="shared" si="30"/>
        <v>0.15000000000000036</v>
      </c>
      <c r="L1213" s="31">
        <f t="shared" si="31"/>
        <v>-0.23799999999999955</v>
      </c>
      <c r="M1213" s="40">
        <v>0.79883689348308862</v>
      </c>
    </row>
    <row r="1214" spans="1:13" x14ac:dyDescent="0.25">
      <c r="A1214" s="10">
        <v>2015</v>
      </c>
      <c r="B1214" s="39">
        <v>14</v>
      </c>
      <c r="C1214" s="36">
        <v>3.8500000000000005</v>
      </c>
      <c r="D1214" s="6">
        <v>0.8</v>
      </c>
      <c r="E1214" s="6">
        <v>-0.22000000000000003</v>
      </c>
      <c r="F1214" s="67">
        <v>4.6500000000000004</v>
      </c>
      <c r="G1214" s="67">
        <v>4.09</v>
      </c>
      <c r="H1214" s="15">
        <v>0.43</v>
      </c>
      <c r="I1214" s="76">
        <f t="shared" si="29"/>
        <v>-0.65170275000000011</v>
      </c>
      <c r="J1214" s="33">
        <v>4.5199999999999996</v>
      </c>
      <c r="K1214" s="31">
        <f t="shared" si="30"/>
        <v>0.13000000000000078</v>
      </c>
      <c r="L1214" s="31">
        <f t="shared" si="31"/>
        <v>-0.23999999999999932</v>
      </c>
      <c r="M1214" s="40">
        <v>0.79084204907174915</v>
      </c>
    </row>
    <row r="1215" spans="1:13" x14ac:dyDescent="0.25">
      <c r="A1215" s="10">
        <v>2015</v>
      </c>
      <c r="B1215" s="39">
        <v>15</v>
      </c>
      <c r="C1215" s="36">
        <v>3.8060000000000005</v>
      </c>
      <c r="D1215" s="6">
        <v>0.79599999999999993</v>
      </c>
      <c r="E1215" s="6">
        <v>-0.17599999999999999</v>
      </c>
      <c r="F1215" s="67">
        <v>4.6020000000000003</v>
      </c>
      <c r="G1215" s="67">
        <v>4.056</v>
      </c>
      <c r="H1215" s="15">
        <v>0.44000000000000006</v>
      </c>
      <c r="I1215" s="76">
        <f t="shared" si="29"/>
        <v>-0.5839777599999989</v>
      </c>
      <c r="J1215" s="67">
        <v>4.4960000000000004</v>
      </c>
      <c r="K1215" s="31">
        <f t="shared" si="30"/>
        <v>0.10599999999999987</v>
      </c>
      <c r="L1215" s="31">
        <f t="shared" si="31"/>
        <v>-0.24999999999999956</v>
      </c>
      <c r="M1215" s="40">
        <v>0.79842869233348779</v>
      </c>
    </row>
    <row r="1216" spans="1:13" x14ac:dyDescent="0.25">
      <c r="A1216" s="10">
        <v>2015</v>
      </c>
      <c r="B1216" s="39">
        <v>16</v>
      </c>
      <c r="C1216" s="36">
        <v>3.7560000000000002</v>
      </c>
      <c r="D1216" s="6">
        <v>0.75600000000000001</v>
      </c>
      <c r="E1216" s="6">
        <v>-0.13400000000000001</v>
      </c>
      <c r="F1216" s="67">
        <v>4.5120000000000005</v>
      </c>
      <c r="G1216" s="67">
        <v>3.996</v>
      </c>
      <c r="H1216" s="15">
        <v>0.40800000000000003</v>
      </c>
      <c r="I1216" s="76">
        <f t="shared" si="29"/>
        <v>-0.54256847999999991</v>
      </c>
      <c r="J1216" s="67">
        <v>4.4039999999999999</v>
      </c>
      <c r="K1216" s="31">
        <f t="shared" si="30"/>
        <v>0.10800000000000054</v>
      </c>
      <c r="L1216" s="31">
        <f t="shared" si="31"/>
        <v>-0.23999999999999977</v>
      </c>
      <c r="M1216" s="40">
        <v>0.80783274630820434</v>
      </c>
    </row>
    <row r="1217" spans="1:13" x14ac:dyDescent="0.25">
      <c r="A1217" s="10">
        <v>2015</v>
      </c>
      <c r="B1217" s="39">
        <v>17</v>
      </c>
      <c r="C1217" s="36">
        <v>3.7160000000000002</v>
      </c>
      <c r="D1217" s="6">
        <v>0.66200000000000014</v>
      </c>
      <c r="E1217" s="6">
        <v>-0.16800000000000001</v>
      </c>
      <c r="F1217" s="67">
        <v>4.3780000000000001</v>
      </c>
      <c r="G1217" s="67">
        <v>3.9579999999999993</v>
      </c>
      <c r="H1217" s="15">
        <v>0.32200000000000001</v>
      </c>
      <c r="I1217" s="76">
        <f t="shared" si="29"/>
        <v>-0.55200555999999956</v>
      </c>
      <c r="J1217" s="33">
        <v>4.2799999999999994</v>
      </c>
      <c r="K1217" s="31">
        <f t="shared" si="30"/>
        <v>9.8000000000000753E-2</v>
      </c>
      <c r="L1217" s="31">
        <f t="shared" si="31"/>
        <v>-0.2419999999999991</v>
      </c>
      <c r="M1217" s="40">
        <v>0.81912157402401664</v>
      </c>
    </row>
    <row r="1218" spans="1:13" x14ac:dyDescent="0.25">
      <c r="A1218" s="10">
        <v>2015</v>
      </c>
      <c r="B1218" s="39">
        <v>18</v>
      </c>
      <c r="C1218" s="36">
        <v>3.6340000000000003</v>
      </c>
      <c r="D1218" s="6">
        <v>0.56600000000000006</v>
      </c>
      <c r="E1218" s="6">
        <v>-0.19600000000000001</v>
      </c>
      <c r="F1218" s="67">
        <v>4.2</v>
      </c>
      <c r="G1218" s="67">
        <v>-0.72800000000000065</v>
      </c>
      <c r="H1218" s="15">
        <v>4.8020000000000005</v>
      </c>
      <c r="I1218" s="76">
        <f t="shared" si="29"/>
        <v>4.9532929600000006</v>
      </c>
      <c r="J1218" s="67">
        <v>4.0739999999999998</v>
      </c>
      <c r="K1218" s="31">
        <f t="shared" si="30"/>
        <v>0.12600000000000033</v>
      </c>
      <c r="L1218" s="31">
        <f t="shared" si="31"/>
        <v>4.362000000000001</v>
      </c>
      <c r="M1218" s="40">
        <v>0.82793793777218472</v>
      </c>
    </row>
    <row r="1219" spans="1:13" x14ac:dyDescent="0.25">
      <c r="A1219" s="10">
        <v>2015</v>
      </c>
      <c r="B1219" s="39">
        <v>19</v>
      </c>
      <c r="C1219" s="36">
        <v>3.6340000000000012</v>
      </c>
      <c r="D1219" s="6">
        <v>0.52600000000000002</v>
      </c>
      <c r="E1219" s="6">
        <v>-0.23200000000000004</v>
      </c>
      <c r="F1219" s="67">
        <v>4.160000000000001</v>
      </c>
      <c r="G1219" s="67">
        <v>3.7879999999999998</v>
      </c>
      <c r="H1219" s="15">
        <v>0.20200000000000001</v>
      </c>
      <c r="I1219" s="51">
        <f t="shared" si="29"/>
        <v>-0.58491911999999902</v>
      </c>
      <c r="J1219" s="67">
        <v>3.9899999999999998</v>
      </c>
      <c r="K1219" s="31">
        <f t="shared" si="30"/>
        <v>0.17000000000000126</v>
      </c>
      <c r="L1219" s="31">
        <f t="shared" si="31"/>
        <v>-0.15399999999999858</v>
      </c>
      <c r="M1219" s="40">
        <v>0.82799277990295939</v>
      </c>
    </row>
    <row r="1220" spans="1:13" x14ac:dyDescent="0.25">
      <c r="A1220" s="10">
        <v>2015</v>
      </c>
      <c r="B1220" s="39">
        <v>20</v>
      </c>
      <c r="C1220" s="36">
        <v>3.6360000000000006</v>
      </c>
      <c r="D1220" s="6">
        <v>0.48799999999999999</v>
      </c>
      <c r="E1220" s="6">
        <v>-0.246</v>
      </c>
      <c r="F1220" s="67">
        <v>4.1240000000000006</v>
      </c>
      <c r="G1220" s="67">
        <v>3.794</v>
      </c>
      <c r="H1220" s="15">
        <v>0.14800000000000002</v>
      </c>
      <c r="I1220" s="51">
        <f t="shared" si="29"/>
        <v>-0.61421460000000039</v>
      </c>
      <c r="J1220" s="67">
        <v>3.9420000000000002</v>
      </c>
      <c r="K1220" s="31">
        <f t="shared" si="30"/>
        <v>0.18200000000000038</v>
      </c>
      <c r="L1220" s="31">
        <f t="shared" si="31"/>
        <v>-0.15799999999999947</v>
      </c>
      <c r="M1220" s="40">
        <v>0.83270880173203421</v>
      </c>
    </row>
    <row r="1221" spans="1:13" x14ac:dyDescent="0.25">
      <c r="A1221" s="10">
        <v>2015</v>
      </c>
      <c r="B1221" s="39">
        <v>21</v>
      </c>
      <c r="C1221" s="36">
        <v>3.63</v>
      </c>
      <c r="D1221" s="6">
        <v>0.50800000000000001</v>
      </c>
      <c r="E1221" s="6">
        <v>-0.29799999999999999</v>
      </c>
      <c r="F1221" s="67">
        <v>4.1379999999999999</v>
      </c>
      <c r="G1221" s="67">
        <v>3.8079999999999994</v>
      </c>
      <c r="H1221" s="15">
        <v>0.17200000000000001</v>
      </c>
      <c r="I1221" s="51">
        <f t="shared" si="29"/>
        <v>-0.65981951999999922</v>
      </c>
      <c r="J1221" s="67">
        <v>3.9799999999999995</v>
      </c>
      <c r="K1221" s="31">
        <f t="shared" si="30"/>
        <v>0.15800000000000036</v>
      </c>
      <c r="L1221" s="31">
        <f t="shared" si="31"/>
        <v>-0.17799999999999949</v>
      </c>
      <c r="M1221" s="40">
        <v>0.82072157841173965</v>
      </c>
    </row>
    <row r="1222" spans="1:13" x14ac:dyDescent="0.25">
      <c r="A1222" s="10">
        <v>2015</v>
      </c>
      <c r="B1222" s="39">
        <v>22</v>
      </c>
      <c r="C1222" s="36">
        <v>3.54</v>
      </c>
      <c r="D1222" s="6">
        <v>0.57000000000000006</v>
      </c>
      <c r="E1222" s="6">
        <v>-0.27400000000000002</v>
      </c>
      <c r="F1222" s="67">
        <v>4.1100000000000003</v>
      </c>
      <c r="G1222" s="67">
        <v>3.7120000000000006</v>
      </c>
      <c r="H1222" s="15">
        <v>0.24399999999999999</v>
      </c>
      <c r="I1222" s="51">
        <f t="shared" si="29"/>
        <v>-0.67072960000000048</v>
      </c>
      <c r="J1222" s="67">
        <v>3.9560000000000004</v>
      </c>
      <c r="K1222" s="31">
        <f t="shared" si="30"/>
        <v>0.15399999999999991</v>
      </c>
      <c r="L1222" s="31">
        <f t="shared" si="31"/>
        <v>-0.1720000000000006</v>
      </c>
      <c r="M1222" s="40">
        <v>0.80229456244860298</v>
      </c>
    </row>
    <row r="1223" spans="1:13" x14ac:dyDescent="0.25">
      <c r="A1223" s="10">
        <v>2015</v>
      </c>
      <c r="B1223" s="39">
        <v>23</v>
      </c>
      <c r="C1223" s="36">
        <v>3.5900000000000003</v>
      </c>
      <c r="D1223" s="6">
        <v>0.6</v>
      </c>
      <c r="E1223" s="6">
        <v>-0.28600000000000003</v>
      </c>
      <c r="F1223" s="67">
        <v>4.1900000000000004</v>
      </c>
      <c r="G1223" s="67">
        <v>3.7550000000000003</v>
      </c>
      <c r="H1223" s="15">
        <v>0.27</v>
      </c>
      <c r="I1223" s="51">
        <f t="shared" si="29"/>
        <v>-0.6593625000000003</v>
      </c>
      <c r="J1223" s="67">
        <v>4.0250000000000004</v>
      </c>
      <c r="K1223" s="31">
        <f t="shared" si="30"/>
        <v>0.16500000000000004</v>
      </c>
      <c r="L1223" s="31">
        <f t="shared" si="31"/>
        <v>-0.16500000000000004</v>
      </c>
      <c r="M1223" s="40">
        <v>0.80160320641282556</v>
      </c>
    </row>
    <row r="1224" spans="1:13" x14ac:dyDescent="0.25">
      <c r="A1224" s="10">
        <v>2015</v>
      </c>
      <c r="B1224" s="39">
        <v>24</v>
      </c>
      <c r="C1224" s="36">
        <v>3.5919999999999996</v>
      </c>
      <c r="D1224" s="6">
        <v>0.57999999999999996</v>
      </c>
      <c r="E1224" s="6">
        <v>-0.26200000000000001</v>
      </c>
      <c r="F1224" s="67">
        <v>4.1719999999999997</v>
      </c>
      <c r="G1224" s="67">
        <v>3.7679999999999989</v>
      </c>
      <c r="H1224" s="15">
        <v>0.25</v>
      </c>
      <c r="I1224" s="51">
        <f t="shared" si="29"/>
        <v>-0.6269643200000008</v>
      </c>
      <c r="J1224" s="67">
        <v>4.0179999999999989</v>
      </c>
      <c r="K1224" s="31">
        <f t="shared" si="30"/>
        <v>0.1540000000000008</v>
      </c>
      <c r="L1224" s="31">
        <f t="shared" si="31"/>
        <v>-0.17599999999999927</v>
      </c>
      <c r="M1224" s="40">
        <v>0.81120106429579619</v>
      </c>
    </row>
    <row r="1225" spans="1:13" x14ac:dyDescent="0.25">
      <c r="A1225" s="10">
        <v>2015</v>
      </c>
      <c r="B1225" s="39">
        <v>25</v>
      </c>
      <c r="C1225" s="36">
        <v>3.5440000000000005</v>
      </c>
      <c r="D1225" s="6">
        <v>0.54800000000000004</v>
      </c>
      <c r="E1225" s="6">
        <v>-0.26600000000000001</v>
      </c>
      <c r="F1225" s="67">
        <v>4.0920000000000005</v>
      </c>
      <c r="G1225" s="67">
        <v>3.6979999999999995</v>
      </c>
      <c r="H1225" s="15">
        <v>0.21800000000000003</v>
      </c>
      <c r="I1225" s="51">
        <f t="shared" si="29"/>
        <v>-0.58979111999999922</v>
      </c>
      <c r="J1225" s="67">
        <v>3.9159999999999995</v>
      </c>
      <c r="K1225" s="31">
        <f t="shared" si="30"/>
        <v>0.17600000000000104</v>
      </c>
      <c r="L1225" s="31">
        <f t="shared" si="31"/>
        <v>-0.15399999999999903</v>
      </c>
      <c r="M1225" s="40">
        <v>0.82072157841173965</v>
      </c>
    </row>
    <row r="1226" spans="1:13" x14ac:dyDescent="0.25">
      <c r="A1226" s="10">
        <v>2015</v>
      </c>
      <c r="B1226" s="39">
        <v>26</v>
      </c>
      <c r="C1226" s="36">
        <v>3.7099999999999995</v>
      </c>
      <c r="D1226" s="6">
        <v>0.52799999999999991</v>
      </c>
      <c r="E1226" s="6">
        <v>-0.34799999999999998</v>
      </c>
      <c r="F1226" s="67">
        <v>4.2379999999999995</v>
      </c>
      <c r="G1226" s="67">
        <v>3.86</v>
      </c>
      <c r="H1226" s="15">
        <v>0.21399999999999997</v>
      </c>
      <c r="I1226" s="76">
        <f t="shared" si="29"/>
        <v>-0.69201919999999983</v>
      </c>
      <c r="J1226" s="67">
        <v>4.0739999999999998</v>
      </c>
      <c r="K1226" s="31">
        <f t="shared" si="30"/>
        <v>0.1639999999999997</v>
      </c>
      <c r="L1226" s="31">
        <f t="shared" si="31"/>
        <v>-0.15000000000000036</v>
      </c>
      <c r="M1226" s="40">
        <v>0.80990022029285991</v>
      </c>
    </row>
    <row r="1227" spans="1:13" x14ac:dyDescent="0.25">
      <c r="A1227" s="10">
        <v>2015</v>
      </c>
      <c r="B1227" s="39">
        <v>27</v>
      </c>
      <c r="C1227" s="36">
        <v>4.1879999999999997</v>
      </c>
      <c r="D1227" s="6">
        <v>0.51400000000000001</v>
      </c>
      <c r="E1227" s="6">
        <v>-0.54799999999999993</v>
      </c>
      <c r="F1227" s="67">
        <v>4.702</v>
      </c>
      <c r="G1227" s="67">
        <v>4.28</v>
      </c>
      <c r="H1227" s="15">
        <v>0.27400000000000002</v>
      </c>
      <c r="I1227" s="76">
        <f t="shared" si="29"/>
        <v>-0.79317519999999941</v>
      </c>
      <c r="J1227" s="33">
        <v>4.5540000000000003</v>
      </c>
      <c r="K1227" s="31">
        <f t="shared" si="30"/>
        <v>0.14799999999999969</v>
      </c>
      <c r="L1227" s="31">
        <f t="shared" si="31"/>
        <v>-9.2000000000000526E-2</v>
      </c>
      <c r="M1227" s="40">
        <v>0.80042262314502066</v>
      </c>
    </row>
    <row r="1228" spans="1:13" x14ac:dyDescent="0.25">
      <c r="A1228" s="10">
        <v>2015</v>
      </c>
      <c r="B1228" s="39">
        <v>28</v>
      </c>
      <c r="C1228" s="36">
        <v>4.2780000000000005</v>
      </c>
      <c r="D1228" s="6">
        <v>0.55000000000000004</v>
      </c>
      <c r="E1228" s="6">
        <v>-0.61399999999999999</v>
      </c>
      <c r="F1228" s="67">
        <v>4.8280000000000003</v>
      </c>
      <c r="G1228" s="67">
        <v>4.3720000000000008</v>
      </c>
      <c r="H1228" s="15">
        <v>0.35</v>
      </c>
      <c r="I1228" s="76">
        <f t="shared" si="29"/>
        <v>-0.83367528000000046</v>
      </c>
      <c r="J1228" s="67">
        <v>4.7220000000000004</v>
      </c>
      <c r="K1228" s="31">
        <f t="shared" si="30"/>
        <v>0.10599999999999987</v>
      </c>
      <c r="L1228" s="31">
        <f t="shared" si="31"/>
        <v>-9.4000000000000306E-2</v>
      </c>
      <c r="M1228" s="40">
        <v>0.78694304106268786</v>
      </c>
    </row>
    <row r="1229" spans="1:13" x14ac:dyDescent="0.25">
      <c r="A1229" s="10">
        <v>2015</v>
      </c>
      <c r="B1229" s="39">
        <v>29</v>
      </c>
      <c r="C1229" s="36">
        <v>4.298</v>
      </c>
      <c r="D1229" s="6">
        <v>0.55000000000000004</v>
      </c>
      <c r="E1229" s="6">
        <v>-0.69</v>
      </c>
      <c r="F1229" s="67">
        <v>4.8479999999999999</v>
      </c>
      <c r="G1229" s="67">
        <v>4.4039999999999999</v>
      </c>
      <c r="H1229" s="15">
        <v>0.42800000000000005</v>
      </c>
      <c r="I1229" s="76">
        <f t="shared" si="29"/>
        <v>-0.82132672000000095</v>
      </c>
      <c r="J1229" s="67">
        <v>4.8319999999999999</v>
      </c>
      <c r="K1229" s="31">
        <f t="shared" si="30"/>
        <v>1.6000000000000014E-2</v>
      </c>
      <c r="L1229" s="31">
        <f t="shared" si="31"/>
        <v>-0.10599999999999987</v>
      </c>
      <c r="M1229" s="40">
        <v>0.77901034525738488</v>
      </c>
    </row>
    <row r="1230" spans="1:13" x14ac:dyDescent="0.25">
      <c r="A1230" s="10">
        <v>2015</v>
      </c>
      <c r="B1230" s="39">
        <v>30</v>
      </c>
      <c r="C1230" s="36">
        <v>4.0199999999999996</v>
      </c>
      <c r="D1230" s="6">
        <v>0.55200000000000005</v>
      </c>
      <c r="E1230" s="6">
        <v>-0.66600000000000004</v>
      </c>
      <c r="F1230" s="67">
        <v>4.5720000000000001</v>
      </c>
      <c r="G1230" s="67">
        <v>4.1260000000000003</v>
      </c>
      <c r="H1230" s="15">
        <v>0.46000000000000008</v>
      </c>
      <c r="I1230" s="76">
        <f t="shared" si="29"/>
        <v>-0.78266868000000045</v>
      </c>
      <c r="J1230" s="67">
        <v>4.5860000000000003</v>
      </c>
      <c r="K1230" s="31">
        <f t="shared" si="30"/>
        <v>-1.4000000000000234E-2</v>
      </c>
      <c r="L1230" s="31">
        <f t="shared" si="31"/>
        <v>-0.10600000000000076</v>
      </c>
      <c r="M1230" s="40">
        <v>0.76853317757727602</v>
      </c>
    </row>
    <row r="1231" spans="1:13" x14ac:dyDescent="0.25">
      <c r="A1231" s="10">
        <v>2015</v>
      </c>
      <c r="B1231" s="39">
        <v>31</v>
      </c>
      <c r="C1231" s="36">
        <v>3.7199999999999993</v>
      </c>
      <c r="D1231" s="6">
        <v>0.56000000000000005</v>
      </c>
      <c r="E1231" s="6">
        <v>-0.55599999999999994</v>
      </c>
      <c r="F1231" s="67">
        <v>4.2799999999999994</v>
      </c>
      <c r="G1231" s="67">
        <v>3.8220000000000001</v>
      </c>
      <c r="H1231" s="15">
        <v>0.46000000000000008</v>
      </c>
      <c r="I1231" s="76">
        <f t="shared" si="29"/>
        <v>-0.67964395999999905</v>
      </c>
      <c r="J1231" s="67">
        <v>4.282</v>
      </c>
      <c r="K1231" s="31">
        <f t="shared" si="30"/>
        <v>-2.0000000000006679E-3</v>
      </c>
      <c r="L1231" s="31">
        <f t="shared" si="31"/>
        <v>-0.10200000000000076</v>
      </c>
      <c r="M1231" s="40">
        <v>0.77030920211372855</v>
      </c>
    </row>
    <row r="1232" spans="1:13" x14ac:dyDescent="0.25">
      <c r="A1232" s="10">
        <v>2015</v>
      </c>
      <c r="B1232" s="39">
        <v>32</v>
      </c>
      <c r="C1232" s="36">
        <v>3.7019999999999995</v>
      </c>
      <c r="D1232" s="6">
        <v>0.6160000000000001</v>
      </c>
      <c r="E1232" s="6">
        <v>-0.55399999999999994</v>
      </c>
      <c r="F1232" s="67">
        <v>4.3179999999999996</v>
      </c>
      <c r="G1232" s="67">
        <v>3.8039999999999994</v>
      </c>
      <c r="H1232" s="15">
        <v>0.46000000000000008</v>
      </c>
      <c r="I1232" s="76">
        <f t="shared" si="29"/>
        <v>-0.72905432000000037</v>
      </c>
      <c r="J1232" s="33">
        <v>4.2639999999999993</v>
      </c>
      <c r="K1232" s="31">
        <f t="shared" si="30"/>
        <v>5.400000000000027E-2</v>
      </c>
      <c r="L1232" s="31">
        <f t="shared" si="31"/>
        <v>-0.10199999999999987</v>
      </c>
      <c r="M1232" s="40">
        <v>0.76185832482591531</v>
      </c>
    </row>
    <row r="1233" spans="1:13" x14ac:dyDescent="0.25">
      <c r="A1233" s="10">
        <v>2015</v>
      </c>
      <c r="B1233" s="39">
        <v>33</v>
      </c>
      <c r="C1233" s="36">
        <v>3.7019999999999995</v>
      </c>
      <c r="D1233" s="6">
        <v>0.68800000000000006</v>
      </c>
      <c r="E1233" s="6">
        <v>-0.44600000000000001</v>
      </c>
      <c r="F1233" s="67">
        <v>4.3899999999999997</v>
      </c>
      <c r="G1233" s="67">
        <v>3.8140000000000001</v>
      </c>
      <c r="H1233" s="15">
        <v>0.46000000000000008</v>
      </c>
      <c r="I1233" s="76">
        <f t="shared" si="29"/>
        <v>-0.70960124000000135</v>
      </c>
      <c r="J1233" s="33">
        <v>4.274</v>
      </c>
      <c r="K1233" s="31">
        <f t="shared" si="30"/>
        <v>0.11599999999999966</v>
      </c>
      <c r="L1233" s="31">
        <f t="shared" si="31"/>
        <v>-0.11200000000000054</v>
      </c>
      <c r="M1233" s="40">
        <v>0.76531002709197482</v>
      </c>
    </row>
    <row r="1234" spans="1:13" x14ac:dyDescent="0.25">
      <c r="A1234" s="10">
        <v>2015</v>
      </c>
      <c r="B1234" s="39">
        <v>34</v>
      </c>
      <c r="C1234" s="36">
        <v>3.6679999999999993</v>
      </c>
      <c r="D1234" s="6">
        <v>0.73399999999999999</v>
      </c>
      <c r="E1234" s="6">
        <v>-0.40200000000000002</v>
      </c>
      <c r="F1234" s="67">
        <v>4.4019999999999992</v>
      </c>
      <c r="G1234" s="67">
        <v>3.7839999999999994</v>
      </c>
      <c r="H1234" s="15">
        <v>0.46200000000000002</v>
      </c>
      <c r="I1234" s="76">
        <f t="shared" si="29"/>
        <v>-0.71542943999999942</v>
      </c>
      <c r="J1234" s="33">
        <v>4.2459999999999996</v>
      </c>
      <c r="K1234" s="31">
        <f t="shared" si="30"/>
        <v>0.15599999999999969</v>
      </c>
      <c r="L1234" s="31">
        <f t="shared" si="31"/>
        <v>-0.1160000000000001</v>
      </c>
      <c r="M1234" s="40">
        <v>0.76268342536380007</v>
      </c>
    </row>
    <row r="1235" spans="1:13" x14ac:dyDescent="0.25">
      <c r="A1235" s="10">
        <v>2015</v>
      </c>
      <c r="B1235" s="39">
        <v>35</v>
      </c>
      <c r="C1235" s="36">
        <v>3.6660000000000013</v>
      </c>
      <c r="D1235" s="6">
        <v>0.75800000000000001</v>
      </c>
      <c r="E1235" s="6">
        <v>-0.44600000000000001</v>
      </c>
      <c r="F1235" s="67">
        <v>4.4240000000000013</v>
      </c>
      <c r="G1235" s="67">
        <v>3.7619999999999987</v>
      </c>
      <c r="H1235" s="15">
        <v>0.50600000000000001</v>
      </c>
      <c r="I1235" s="76">
        <f t="shared" si="29"/>
        <v>-0.71875672000000002</v>
      </c>
      <c r="J1235" s="67">
        <v>4.2679999999999989</v>
      </c>
      <c r="K1235" s="31">
        <f t="shared" si="30"/>
        <v>0.15600000000000236</v>
      </c>
      <c r="L1235" s="31">
        <f t="shared" si="31"/>
        <v>-9.5999999999997421E-2</v>
      </c>
      <c r="M1235" s="40">
        <v>0.7543981411629801</v>
      </c>
    </row>
    <row r="1236" spans="1:13" x14ac:dyDescent="0.25">
      <c r="A1236" s="10">
        <v>2015</v>
      </c>
      <c r="B1236" s="39">
        <v>36</v>
      </c>
      <c r="C1236" s="36">
        <v>3.6499999999999995</v>
      </c>
      <c r="D1236" s="6">
        <v>0.7579999999999999</v>
      </c>
      <c r="E1236" s="6">
        <v>-0.42800000000000005</v>
      </c>
      <c r="F1236" s="67">
        <v>4.4079999999999995</v>
      </c>
      <c r="G1236" s="67">
        <v>3.6700000000000008</v>
      </c>
      <c r="H1236" s="15">
        <v>0.51</v>
      </c>
      <c r="I1236" s="76">
        <f t="shared" si="29"/>
        <v>-0.67797900000000055</v>
      </c>
      <c r="J1236" s="33">
        <v>4.1800000000000006</v>
      </c>
      <c r="K1236" s="31">
        <f t="shared" si="30"/>
        <v>0.22799999999999887</v>
      </c>
      <c r="L1236" s="31">
        <f t="shared" si="31"/>
        <v>-2.000000000000135E-2</v>
      </c>
      <c r="M1236" s="40">
        <v>0.75545818538943865</v>
      </c>
    </row>
    <row r="1237" spans="1:13" x14ac:dyDescent="0.25">
      <c r="A1237" s="10">
        <v>2015</v>
      </c>
      <c r="B1237" s="39">
        <v>37</v>
      </c>
      <c r="C1237" s="36">
        <v>3.7450000000000001</v>
      </c>
      <c r="D1237" s="6">
        <v>0.79</v>
      </c>
      <c r="E1237" s="6">
        <v>-0.42</v>
      </c>
      <c r="F1237" s="67">
        <v>4.5350000000000001</v>
      </c>
      <c r="G1237" s="67">
        <v>3.7450000000000001</v>
      </c>
      <c r="H1237" s="15">
        <v>0.51</v>
      </c>
      <c r="I1237" s="76">
        <f t="shared" si="29"/>
        <v>-0.69897962499999977</v>
      </c>
      <c r="J1237" s="67">
        <v>4.2549999999999999</v>
      </c>
      <c r="K1237" s="31">
        <f t="shared" si="30"/>
        <v>0.28000000000000025</v>
      </c>
      <c r="L1237" s="31">
        <f t="shared" si="31"/>
        <v>0</v>
      </c>
      <c r="M1237" s="40">
        <v>0.75595789314535189</v>
      </c>
    </row>
    <row r="1238" spans="1:13" x14ac:dyDescent="0.25">
      <c r="A1238" s="10">
        <v>2015</v>
      </c>
      <c r="B1238" s="39">
        <v>38</v>
      </c>
      <c r="C1238" s="36">
        <v>3.8560000000000008</v>
      </c>
      <c r="D1238" s="6">
        <v>0.83200000000000007</v>
      </c>
      <c r="E1238" s="6">
        <v>-0.41000000000000003</v>
      </c>
      <c r="F1238" s="67">
        <v>4.6880000000000006</v>
      </c>
      <c r="G1238" s="67">
        <v>3.8540000000000001</v>
      </c>
      <c r="H1238" s="15">
        <v>0.54</v>
      </c>
      <c r="I1238" s="76">
        <f t="shared" si="29"/>
        <v>-0.69667152000000065</v>
      </c>
      <c r="J1238" s="33">
        <v>4.3940000000000001</v>
      </c>
      <c r="K1238" s="31">
        <f t="shared" si="30"/>
        <v>0.29400000000000048</v>
      </c>
      <c r="L1238" s="31">
        <f t="shared" si="31"/>
        <v>2.0000000000006679E-3</v>
      </c>
      <c r="M1238" s="40">
        <v>0.75707104354672639</v>
      </c>
    </row>
    <row r="1239" spans="1:13" x14ac:dyDescent="0.25">
      <c r="A1239" s="10">
        <v>2015</v>
      </c>
      <c r="B1239" s="39">
        <v>39</v>
      </c>
      <c r="C1239" s="36">
        <v>3.8400000000000007</v>
      </c>
      <c r="D1239" s="6">
        <v>0.84000000000000008</v>
      </c>
      <c r="E1239" s="6">
        <v>-0.42400000000000004</v>
      </c>
      <c r="F1239" s="67">
        <v>4.6800000000000006</v>
      </c>
      <c r="G1239" s="67">
        <v>3.8380000000000001</v>
      </c>
      <c r="H1239" s="15">
        <v>0.56200000000000006</v>
      </c>
      <c r="I1239" s="76">
        <f t="shared" si="29"/>
        <v>-0.70599843999999923</v>
      </c>
      <c r="J1239" s="33">
        <v>4.4000000000000004</v>
      </c>
      <c r="K1239" s="31">
        <f t="shared" si="30"/>
        <v>0.28000000000000025</v>
      </c>
      <c r="L1239" s="31">
        <f t="shared" si="31"/>
        <v>2.0000000000006679E-3</v>
      </c>
      <c r="M1239" s="40">
        <v>0.7516649378373097</v>
      </c>
    </row>
    <row r="1240" spans="1:13" x14ac:dyDescent="0.25">
      <c r="A1240" s="10">
        <v>2015</v>
      </c>
      <c r="B1240" s="39">
        <v>40</v>
      </c>
      <c r="C1240" s="36">
        <v>3.8820000000000001</v>
      </c>
      <c r="D1240" s="6">
        <v>0.73799999999999988</v>
      </c>
      <c r="E1240" s="6">
        <v>-0.55200000000000005</v>
      </c>
      <c r="F1240" s="67">
        <v>4.62</v>
      </c>
      <c r="G1240" s="67">
        <v>3.9699999999999998</v>
      </c>
      <c r="H1240" s="15">
        <v>0.57800000000000007</v>
      </c>
      <c r="I1240" s="76">
        <f t="shared" si="29"/>
        <v>-0.74194559999999932</v>
      </c>
      <c r="J1240" s="33">
        <v>4.548</v>
      </c>
      <c r="K1240" s="31">
        <f t="shared" si="30"/>
        <v>7.2000000000000064E-2</v>
      </c>
      <c r="L1240" s="31">
        <f t="shared" si="31"/>
        <v>-8.7999999999999634E-2</v>
      </c>
      <c r="M1240" s="40">
        <v>0.75048030739673399</v>
      </c>
    </row>
    <row r="1241" spans="1:13" x14ac:dyDescent="0.25">
      <c r="A1241" s="10">
        <v>2015</v>
      </c>
      <c r="B1241" s="39">
        <v>41</v>
      </c>
      <c r="C1241" s="36">
        <v>3.9240000000000004</v>
      </c>
      <c r="D1241" s="6">
        <v>0.59799999999999998</v>
      </c>
      <c r="E1241" s="6">
        <v>-0.59199999999999997</v>
      </c>
      <c r="F1241" s="67">
        <v>4.5220000000000002</v>
      </c>
      <c r="G1241" s="67">
        <v>4.1440000000000001</v>
      </c>
      <c r="H1241" s="15">
        <v>0.55800000000000005</v>
      </c>
      <c r="I1241" s="76">
        <f t="shared" si="29"/>
        <v>-0.69688608000000052</v>
      </c>
      <c r="J1241" s="67">
        <v>4.702</v>
      </c>
      <c r="K1241" s="31">
        <f t="shared" si="30"/>
        <v>-0.17999999999999972</v>
      </c>
      <c r="L1241" s="31">
        <f t="shared" si="31"/>
        <v>-0.21999999999999975</v>
      </c>
      <c r="M1241" s="40">
        <v>0.76756574200580274</v>
      </c>
    </row>
    <row r="1242" spans="1:13" x14ac:dyDescent="0.25">
      <c r="A1242" s="10">
        <v>2015</v>
      </c>
      <c r="B1242" s="39">
        <v>42</v>
      </c>
      <c r="C1242" s="36">
        <v>3.7919999999999998</v>
      </c>
      <c r="D1242" s="6">
        <v>0.59</v>
      </c>
      <c r="E1242" s="6">
        <v>-0.52800000000000014</v>
      </c>
      <c r="F1242" s="67">
        <v>4.3819999999999997</v>
      </c>
      <c r="G1242" s="67">
        <v>4.0640000000000001</v>
      </c>
      <c r="H1242" s="15">
        <v>0.55000000000000004</v>
      </c>
      <c r="I1242" s="76">
        <f t="shared" si="29"/>
        <v>-0.64871744000000042</v>
      </c>
      <c r="J1242" s="33">
        <v>4.6139999999999999</v>
      </c>
      <c r="K1242" s="31">
        <f t="shared" si="30"/>
        <v>-0.23200000000000021</v>
      </c>
      <c r="L1242" s="31">
        <f t="shared" si="31"/>
        <v>-0.27200000000000024</v>
      </c>
      <c r="M1242" s="40">
        <v>0.77222462469883235</v>
      </c>
    </row>
    <row r="1243" spans="1:13" x14ac:dyDescent="0.25">
      <c r="A1243" s="10">
        <v>2015</v>
      </c>
      <c r="B1243" s="39">
        <v>43</v>
      </c>
      <c r="C1243" s="36">
        <v>3.778</v>
      </c>
      <c r="D1243" s="6">
        <v>0.58599999999999997</v>
      </c>
      <c r="E1243" s="6">
        <v>-0.57999999999999996</v>
      </c>
      <c r="F1243" s="67">
        <v>4.3639999999999999</v>
      </c>
      <c r="G1243" s="67">
        <v>4.0260000000000007</v>
      </c>
      <c r="H1243" s="15">
        <v>0.55000000000000004</v>
      </c>
      <c r="I1243" s="76">
        <f t="shared" si="29"/>
        <v>-0.68582096000000003</v>
      </c>
      <c r="J1243" s="33">
        <v>4.5760000000000005</v>
      </c>
      <c r="K1243" s="31">
        <f t="shared" si="30"/>
        <v>-0.21200000000000063</v>
      </c>
      <c r="L1243" s="31">
        <f t="shared" si="31"/>
        <v>-0.24800000000000066</v>
      </c>
      <c r="M1243" s="40">
        <v>0.76513435759319337</v>
      </c>
    </row>
    <row r="1244" spans="1:13" x14ac:dyDescent="0.25">
      <c r="A1244" s="10">
        <v>2015</v>
      </c>
      <c r="B1244" s="39">
        <v>44</v>
      </c>
      <c r="C1244" s="36">
        <v>3.8040000000000003</v>
      </c>
      <c r="D1244" s="6">
        <v>0.64599999999999991</v>
      </c>
      <c r="E1244" s="6">
        <v>-0.56200000000000006</v>
      </c>
      <c r="F1244" s="67">
        <v>4.45</v>
      </c>
      <c r="G1244" s="67">
        <v>4.0620000000000003</v>
      </c>
      <c r="H1244" s="15">
        <v>0.60599999999999998</v>
      </c>
      <c r="I1244" s="76">
        <f t="shared" si="29"/>
        <v>-0.67564224000000017</v>
      </c>
      <c r="J1244" s="67">
        <v>4.6680000000000001</v>
      </c>
      <c r="K1244" s="31">
        <f t="shared" si="30"/>
        <v>-0.21799999999999997</v>
      </c>
      <c r="L1244" s="31">
        <f t="shared" si="31"/>
        <v>-0.25800000000000001</v>
      </c>
      <c r="M1244" s="40">
        <v>0.76015567988324007</v>
      </c>
    </row>
    <row r="1245" spans="1:13" x14ac:dyDescent="0.25">
      <c r="A1245" s="10">
        <v>2015</v>
      </c>
      <c r="B1245" s="39">
        <v>45</v>
      </c>
      <c r="C1245" s="36">
        <v>3.7680000000000007</v>
      </c>
      <c r="D1245" s="6">
        <v>0.752</v>
      </c>
      <c r="E1245" s="6">
        <v>-0.44000000000000006</v>
      </c>
      <c r="F1245" s="67">
        <v>4.5200000000000005</v>
      </c>
      <c r="G1245" s="67">
        <v>4.03</v>
      </c>
      <c r="H1245" s="15">
        <v>0.67600000000000005</v>
      </c>
      <c r="I1245" s="76">
        <f t="shared" si="29"/>
        <v>-0.60070399999999946</v>
      </c>
      <c r="J1245" s="67">
        <v>4.7060000000000004</v>
      </c>
      <c r="K1245" s="31">
        <f t="shared" si="30"/>
        <v>-0.18599999999999994</v>
      </c>
      <c r="L1245" s="31">
        <f t="shared" si="31"/>
        <v>-0.26199999999999957</v>
      </c>
      <c r="M1245" s="40">
        <v>0.75941676792223578</v>
      </c>
    </row>
    <row r="1246" spans="1:13" x14ac:dyDescent="0.25">
      <c r="A1246" s="10">
        <v>2015</v>
      </c>
      <c r="B1246" s="39">
        <v>46</v>
      </c>
      <c r="C1246" s="36">
        <v>3.6179999999999999</v>
      </c>
      <c r="D1246" s="6">
        <v>0.84399999999999997</v>
      </c>
      <c r="E1246" s="6">
        <v>-0.34399999999999997</v>
      </c>
      <c r="F1246" s="67">
        <v>4.4619999999999997</v>
      </c>
      <c r="G1246" s="67">
        <v>3.9120000000000008</v>
      </c>
      <c r="H1246" s="15">
        <v>0.74199999999999999</v>
      </c>
      <c r="I1246" s="76">
        <f t="shared" si="29"/>
        <v>-0.54363968000000007</v>
      </c>
      <c r="J1246" s="67">
        <v>4.6540000000000008</v>
      </c>
      <c r="K1246" s="31">
        <f t="shared" si="30"/>
        <v>-0.19200000000000106</v>
      </c>
      <c r="L1246" s="31">
        <f t="shared" si="31"/>
        <v>-0.29400000000000093</v>
      </c>
      <c r="M1246" s="40">
        <v>0.75264932562620424</v>
      </c>
    </row>
    <row r="1247" spans="1:13" x14ac:dyDescent="0.25">
      <c r="A1247" s="10">
        <v>2015</v>
      </c>
      <c r="B1247" s="39">
        <v>47</v>
      </c>
      <c r="C1247" s="36">
        <v>3.621999999999999</v>
      </c>
      <c r="D1247" s="6">
        <v>0.90199999999999991</v>
      </c>
      <c r="E1247" s="6">
        <v>-0.30399999999999999</v>
      </c>
      <c r="F1247" s="67">
        <v>4.5239999999999991</v>
      </c>
      <c r="G1247" s="67">
        <v>3.9039999999999999</v>
      </c>
      <c r="H1247" s="15">
        <v>0.82400000000000007</v>
      </c>
      <c r="I1247" s="76">
        <f t="shared" si="29"/>
        <v>-0.47486080000000008</v>
      </c>
      <c r="J1247" s="67">
        <v>4.7279999999999998</v>
      </c>
      <c r="K1247" s="31">
        <f t="shared" si="30"/>
        <v>-0.20400000000000063</v>
      </c>
      <c r="L1247" s="31">
        <f t="shared" si="31"/>
        <v>-0.28200000000000092</v>
      </c>
      <c r="M1247" s="40">
        <v>0.75035641929916708</v>
      </c>
    </row>
    <row r="1248" spans="1:13" x14ac:dyDescent="0.25">
      <c r="A1248" s="10">
        <v>2015</v>
      </c>
      <c r="B1248" s="39">
        <v>48</v>
      </c>
      <c r="C1248" s="36">
        <v>3.66</v>
      </c>
      <c r="D1248" s="6">
        <v>0.92</v>
      </c>
      <c r="E1248" s="6">
        <v>-0.30500000000000005</v>
      </c>
      <c r="F1248" s="67">
        <v>4.58</v>
      </c>
      <c r="G1248" s="67">
        <v>3.9249999999999998</v>
      </c>
      <c r="H1248" s="15">
        <v>0.84750000000000003</v>
      </c>
      <c r="I1248" s="76">
        <f t="shared" si="29"/>
        <v>-0.46011375000000054</v>
      </c>
      <c r="J1248" s="67">
        <v>4.7725</v>
      </c>
      <c r="K1248" s="31">
        <f t="shared" si="30"/>
        <v>-0.19249999999999989</v>
      </c>
      <c r="L1248" s="31">
        <f t="shared" si="31"/>
        <v>-0.26499999999999968</v>
      </c>
      <c r="M1248" s="40">
        <v>0.7501031391816374</v>
      </c>
    </row>
    <row r="1249" spans="1:13" x14ac:dyDescent="0.25">
      <c r="A1249" s="10">
        <v>2015</v>
      </c>
      <c r="B1249" s="39">
        <v>49</v>
      </c>
      <c r="C1249" s="36">
        <v>3.75</v>
      </c>
      <c r="D1249" s="6">
        <v>0.88000000000000012</v>
      </c>
      <c r="E1249" s="6">
        <v>-0.37999999999999995</v>
      </c>
      <c r="F1249" s="67">
        <v>4.63</v>
      </c>
      <c r="G1249" s="67">
        <v>3.972</v>
      </c>
      <c r="H1249" s="15">
        <v>0.84399999999999997</v>
      </c>
      <c r="I1249" s="76">
        <f t="shared" si="29"/>
        <v>-0.49249856000000047</v>
      </c>
      <c r="J1249" s="33">
        <v>4.8159999999999998</v>
      </c>
      <c r="K1249" s="31">
        <f t="shared" si="30"/>
        <v>-0.18599999999999994</v>
      </c>
      <c r="L1249" s="31">
        <f t="shared" si="31"/>
        <v>-0.22199999999999998</v>
      </c>
      <c r="M1249" s="40">
        <v>0.74823416736501847</v>
      </c>
    </row>
    <row r="1250" spans="1:13" x14ac:dyDescent="0.25">
      <c r="A1250" s="10">
        <v>2015</v>
      </c>
      <c r="B1250" s="39">
        <v>50</v>
      </c>
      <c r="C1250" s="36">
        <v>3.7499999999999996</v>
      </c>
      <c r="D1250" s="6">
        <v>0.85199999999999998</v>
      </c>
      <c r="E1250" s="6">
        <v>-0.5</v>
      </c>
      <c r="F1250" s="67">
        <v>4.6019999999999994</v>
      </c>
      <c r="G1250" s="67">
        <v>3.96</v>
      </c>
      <c r="H1250" s="15">
        <v>0.83799999999999986</v>
      </c>
      <c r="I1250" s="76">
        <f t="shared" si="29"/>
        <v>-0.58688719999999872</v>
      </c>
      <c r="J1250" s="67">
        <v>4.798</v>
      </c>
      <c r="K1250" s="31">
        <f t="shared" si="30"/>
        <v>-0.19600000000000062</v>
      </c>
      <c r="L1250" s="31">
        <f t="shared" si="31"/>
        <v>-0.21000000000000041</v>
      </c>
      <c r="M1250" s="40">
        <v>0.73539144886823271</v>
      </c>
    </row>
    <row r="1251" spans="1:13" x14ac:dyDescent="0.25">
      <c r="A1251" s="10">
        <v>2015</v>
      </c>
      <c r="B1251" s="39">
        <v>51</v>
      </c>
      <c r="C1251" s="36">
        <v>3.746</v>
      </c>
      <c r="D1251" s="6">
        <v>0.88400000000000001</v>
      </c>
      <c r="E1251" s="6">
        <v>-0.55000000000000004</v>
      </c>
      <c r="F1251" s="67">
        <v>4.63</v>
      </c>
      <c r="G1251" s="67">
        <v>3.964</v>
      </c>
      <c r="H1251" s="15">
        <v>0.86599999999999999</v>
      </c>
      <c r="I1251" s="76">
        <f t="shared" si="29"/>
        <v>-0.64967503999999998</v>
      </c>
      <c r="J1251" s="33">
        <v>4.83</v>
      </c>
      <c r="K1251" s="31">
        <f t="shared" si="30"/>
        <v>-0.20000000000000018</v>
      </c>
      <c r="L1251" s="31">
        <f t="shared" si="31"/>
        <v>-0.21799999999999997</v>
      </c>
      <c r="M1251" s="40">
        <v>0.72340056135883557</v>
      </c>
    </row>
    <row r="1252" spans="1:13" x14ac:dyDescent="0.25">
      <c r="A1252" s="10">
        <v>2015</v>
      </c>
      <c r="B1252" s="39">
        <v>52</v>
      </c>
      <c r="C1252" s="36">
        <v>3.6725000000000008</v>
      </c>
      <c r="D1252" s="6">
        <v>0.94</v>
      </c>
      <c r="E1252" s="6">
        <v>-0.49249999999999999</v>
      </c>
      <c r="F1252" s="67">
        <v>4.6125000000000007</v>
      </c>
      <c r="G1252" s="67">
        <v>3.91</v>
      </c>
      <c r="H1252" s="15">
        <v>0.92749999999999999</v>
      </c>
      <c r="I1252" s="76">
        <f t="shared" si="29"/>
        <v>-0.59974599999999967</v>
      </c>
      <c r="J1252" s="67">
        <v>4.8375000000000004</v>
      </c>
      <c r="K1252" s="31">
        <f t="shared" si="30"/>
        <v>-0.22499999999999964</v>
      </c>
      <c r="L1252" s="31">
        <f t="shared" si="31"/>
        <v>-0.23749999999999938</v>
      </c>
      <c r="M1252" s="40">
        <v>0.71911405148856611</v>
      </c>
    </row>
    <row r="1253" spans="1:13" x14ac:dyDescent="0.25">
      <c r="A1253" s="10">
        <v>2016</v>
      </c>
      <c r="B1253" s="39">
        <v>1</v>
      </c>
      <c r="C1253" s="36">
        <v>3.6050000000000009</v>
      </c>
      <c r="D1253" s="6">
        <v>0.94499999999999995</v>
      </c>
      <c r="E1253" s="6">
        <v>-0.44500000000000001</v>
      </c>
      <c r="F1253" s="67">
        <v>4.5500000000000007</v>
      </c>
      <c r="G1253" s="67">
        <v>3.8474999999999997</v>
      </c>
      <c r="H1253" s="15">
        <v>0.94000000000000006</v>
      </c>
      <c r="I1253" s="76">
        <f t="shared" si="29"/>
        <v>-0.61885309999999905</v>
      </c>
      <c r="J1253" s="67">
        <v>4.7874999999999996</v>
      </c>
      <c r="K1253" s="31">
        <f t="shared" si="30"/>
        <v>-0.23749999999999893</v>
      </c>
      <c r="L1253" s="31">
        <f t="shared" si="31"/>
        <v>-0.24249999999999883</v>
      </c>
      <c r="M1253" s="40">
        <v>0.71166272879956738</v>
      </c>
    </row>
    <row r="1254" spans="1:13" ht="13" thickBot="1" x14ac:dyDescent="0.3">
      <c r="A1254" s="10">
        <v>2016</v>
      </c>
      <c r="B1254" s="38">
        <v>2</v>
      </c>
      <c r="C1254" s="36">
        <v>3.5359999999999996</v>
      </c>
      <c r="D1254" s="6">
        <v>0.94199999999999995</v>
      </c>
      <c r="E1254" s="6">
        <v>-0.49199999999999999</v>
      </c>
      <c r="F1254" s="67">
        <v>4.4779999999999998</v>
      </c>
      <c r="G1254" s="67">
        <v>3.7860000000000005</v>
      </c>
      <c r="H1254" s="15">
        <v>0.92599999999999993</v>
      </c>
      <c r="I1254" s="76">
        <f t="shared" si="29"/>
        <v>-0.71644252000000019</v>
      </c>
      <c r="J1254" s="36">
        <v>4.7120000000000006</v>
      </c>
      <c r="K1254" s="31">
        <f t="shared" si="30"/>
        <v>-0.23400000000000087</v>
      </c>
      <c r="L1254" s="31">
        <f t="shared" si="31"/>
        <v>-0.25000000000000089</v>
      </c>
      <c r="M1254" s="40">
        <v>0.69743761420540928</v>
      </c>
    </row>
    <row r="1255" spans="1:13" x14ac:dyDescent="0.25">
      <c r="A1255" s="10">
        <v>2016</v>
      </c>
      <c r="B1255" s="63">
        <v>3</v>
      </c>
      <c r="C1255" s="36">
        <v>3.5759999999999996</v>
      </c>
      <c r="D1255" s="6">
        <v>0.96799999999999997</v>
      </c>
      <c r="E1255" s="6">
        <v>-0.59</v>
      </c>
      <c r="F1255" s="67">
        <v>4.5439999999999996</v>
      </c>
      <c r="G1255" s="67">
        <v>3.8219999999999992</v>
      </c>
      <c r="H1255" s="15">
        <v>0.92599999999999993</v>
      </c>
      <c r="I1255" s="76">
        <f t="shared" si="29"/>
        <v>-0.77494287999999933</v>
      </c>
      <c r="J1255" s="36">
        <v>4.7479999999999993</v>
      </c>
      <c r="K1255" s="31">
        <f t="shared" si="30"/>
        <v>-0.20399999999999974</v>
      </c>
      <c r="L1255" s="31">
        <f t="shared" si="31"/>
        <v>-0.24599999999999955</v>
      </c>
      <c r="M1255" s="40">
        <v>0.69202236616287438</v>
      </c>
    </row>
    <row r="1256" spans="1:13" x14ac:dyDescent="0.25">
      <c r="A1256" s="10">
        <v>2016</v>
      </c>
      <c r="B1256" s="39">
        <v>4</v>
      </c>
      <c r="C1256" s="36">
        <v>3.6875</v>
      </c>
      <c r="D1256" s="6">
        <v>1.0900000000000001</v>
      </c>
      <c r="E1256" s="6">
        <v>-0.55000000000000004</v>
      </c>
      <c r="F1256" s="67">
        <v>4.7774999999999999</v>
      </c>
      <c r="G1256" s="67">
        <v>3.9025000000000007</v>
      </c>
      <c r="H1256" s="15">
        <v>1.0275000000000001</v>
      </c>
      <c r="I1256" s="76">
        <f t="shared" si="29"/>
        <v>-0.57330550000000091</v>
      </c>
      <c r="J1256" s="36">
        <v>4.9300000000000006</v>
      </c>
      <c r="K1256" s="31">
        <f t="shared" si="30"/>
        <v>-0.15250000000000075</v>
      </c>
      <c r="L1256" s="31">
        <f t="shared" si="31"/>
        <v>-0.21500000000000075</v>
      </c>
      <c r="M1256" s="40">
        <v>0.70911927386186346</v>
      </c>
    </row>
    <row r="1257" spans="1:13" x14ac:dyDescent="0.25">
      <c r="A1257" s="10">
        <v>2016</v>
      </c>
      <c r="B1257" s="39">
        <v>5</v>
      </c>
      <c r="C1257" s="36">
        <v>3.6899999999999991</v>
      </c>
      <c r="D1257" s="6">
        <v>1.1060000000000003</v>
      </c>
      <c r="E1257" s="6">
        <v>-0.41200000000000003</v>
      </c>
      <c r="F1257" s="67">
        <v>4.7959999999999994</v>
      </c>
      <c r="G1257" s="67">
        <v>3.9140000000000006</v>
      </c>
      <c r="H1257" s="15">
        <v>1.016</v>
      </c>
      <c r="I1257" s="76">
        <f t="shared" si="29"/>
        <v>-0.50999032</v>
      </c>
      <c r="J1257" s="36">
        <v>4.9300000000000006</v>
      </c>
      <c r="K1257" s="31">
        <f t="shared" si="30"/>
        <v>-0.13400000000000123</v>
      </c>
      <c r="L1257" s="31">
        <f t="shared" si="31"/>
        <v>-0.22400000000000153</v>
      </c>
      <c r="M1257" s="40">
        <v>0.7194865743805221</v>
      </c>
    </row>
    <row r="1258" spans="1:13" x14ac:dyDescent="0.25">
      <c r="A1258" s="10">
        <v>2016</v>
      </c>
      <c r="B1258" s="39">
        <v>6</v>
      </c>
      <c r="C1258" s="36">
        <v>3.6980000000000004</v>
      </c>
      <c r="D1258" s="6">
        <v>1.07</v>
      </c>
      <c r="E1258" s="6">
        <v>-0.36199999999999999</v>
      </c>
      <c r="F1258" s="67">
        <v>4.7680000000000007</v>
      </c>
      <c r="G1258" s="67">
        <v>3.9180000000000001</v>
      </c>
      <c r="H1258" s="15">
        <v>0.98199999999999998</v>
      </c>
      <c r="I1258" s="76">
        <f t="shared" si="29"/>
        <v>-0.54398263999999852</v>
      </c>
      <c r="J1258" s="36">
        <v>4.9000000000000004</v>
      </c>
      <c r="K1258" s="31">
        <f t="shared" si="30"/>
        <v>-0.13199999999999967</v>
      </c>
      <c r="L1258" s="31">
        <f t="shared" si="31"/>
        <v>-0.21999999999999975</v>
      </c>
      <c r="M1258" s="40">
        <v>0.71969369836197727</v>
      </c>
    </row>
    <row r="1259" spans="1:13" x14ac:dyDescent="0.25">
      <c r="A1259" s="10">
        <v>2016</v>
      </c>
      <c r="B1259" s="39">
        <v>7</v>
      </c>
      <c r="C1259" s="36">
        <v>3.6059999999999999</v>
      </c>
      <c r="D1259" s="6">
        <v>1.038</v>
      </c>
      <c r="E1259" s="6">
        <v>-0.36799999999999999</v>
      </c>
      <c r="F1259" s="67">
        <v>4.6440000000000001</v>
      </c>
      <c r="G1259" s="67">
        <v>3.8359999999999999</v>
      </c>
      <c r="H1259" s="15">
        <v>0.95400000000000007</v>
      </c>
      <c r="I1259" s="76">
        <f t="shared" si="29"/>
        <v>-0.49082939999999997</v>
      </c>
      <c r="J1259" s="41">
        <v>4.79</v>
      </c>
      <c r="K1259" s="31">
        <f t="shared" si="30"/>
        <v>-0.14599999999999991</v>
      </c>
      <c r="L1259" s="31">
        <f t="shared" si="31"/>
        <v>-0.22999999999999998</v>
      </c>
      <c r="M1259" s="40">
        <v>0.72640104601750621</v>
      </c>
    </row>
    <row r="1260" spans="1:13" x14ac:dyDescent="0.25">
      <c r="A1260" s="10">
        <v>2016</v>
      </c>
      <c r="B1260" s="39">
        <v>8</v>
      </c>
      <c r="C1260" s="36">
        <v>3.6524999999999999</v>
      </c>
      <c r="D1260" s="6">
        <v>1.03</v>
      </c>
      <c r="E1260" s="6">
        <v>-0.255</v>
      </c>
      <c r="F1260" s="67">
        <v>4.6825000000000001</v>
      </c>
      <c r="G1260" s="67">
        <v>3.8724999999999996</v>
      </c>
      <c r="H1260" s="15">
        <v>0.94249999999999989</v>
      </c>
      <c r="I1260" s="76">
        <f t="shared" si="29"/>
        <v>-0.46295933333333306</v>
      </c>
      <c r="J1260" s="41">
        <v>4.8149999999999995</v>
      </c>
      <c r="K1260" s="31">
        <f t="shared" si="30"/>
        <v>-0.1324999999999994</v>
      </c>
      <c r="L1260" s="31">
        <f t="shared" si="31"/>
        <v>-0.21999999999999975</v>
      </c>
      <c r="M1260" s="40">
        <v>0.73371160242613975</v>
      </c>
    </row>
    <row r="1261" spans="1:13" x14ac:dyDescent="0.25">
      <c r="A1261" s="10">
        <v>2016</v>
      </c>
      <c r="B1261" s="39">
        <v>9</v>
      </c>
      <c r="C1261" s="36">
        <v>3.5658333333333334</v>
      </c>
      <c r="D1261" s="6">
        <v>0.99750000000000005</v>
      </c>
      <c r="E1261" s="6">
        <v>-0.22749999999999998</v>
      </c>
      <c r="F1261" s="67">
        <v>4.5633333333333335</v>
      </c>
      <c r="G1261" s="67">
        <v>3.8233333333333333</v>
      </c>
      <c r="H1261" s="15">
        <v>0.92666666666666664</v>
      </c>
      <c r="I1261" s="76">
        <f t="shared" si="29"/>
        <v>-0.3841249333333332</v>
      </c>
      <c r="J1261" s="36">
        <v>4.75</v>
      </c>
      <c r="K1261" s="31">
        <f t="shared" si="30"/>
        <v>-0.18666666666666654</v>
      </c>
      <c r="L1261" s="31">
        <f t="shared" si="31"/>
        <v>-0.25749999999999984</v>
      </c>
      <c r="M1261" s="40">
        <v>0.74469035774924786</v>
      </c>
    </row>
    <row r="1262" spans="1:13" x14ac:dyDescent="0.25">
      <c r="A1262" s="10">
        <v>2016</v>
      </c>
      <c r="B1262" s="39">
        <v>10</v>
      </c>
      <c r="C1262" s="36">
        <v>3.5709999999999988</v>
      </c>
      <c r="D1262" s="6">
        <v>0.90500000000000003</v>
      </c>
      <c r="E1262" s="6">
        <v>-0.22999999999999998</v>
      </c>
      <c r="F1262" s="67">
        <v>4.4759999999999991</v>
      </c>
      <c r="G1262" s="67">
        <v>3.7539999999999987</v>
      </c>
      <c r="H1262" s="15">
        <v>0.83000000000000007</v>
      </c>
      <c r="I1262" s="76">
        <f t="shared" si="29"/>
        <v>-0.40987112000000003</v>
      </c>
      <c r="J1262" s="36">
        <v>4.5839999999999987</v>
      </c>
      <c r="K1262" s="31">
        <f t="shared" si="30"/>
        <v>-0.10799999999999965</v>
      </c>
      <c r="L1262" s="31">
        <f t="shared" si="31"/>
        <v>-0.18299999999999983</v>
      </c>
      <c r="M1262" s="40">
        <v>0.75172144210241443</v>
      </c>
    </row>
    <row r="1263" spans="1:13" x14ac:dyDescent="0.25">
      <c r="A1263" s="10">
        <v>2016</v>
      </c>
      <c r="B1263" s="39">
        <v>11</v>
      </c>
      <c r="C1263" s="36">
        <v>3.6100000000000003</v>
      </c>
      <c r="D1263" s="6">
        <v>0.85399999999999987</v>
      </c>
      <c r="E1263" s="6">
        <v>-0.25800000000000001</v>
      </c>
      <c r="F1263" s="67">
        <v>4.4640000000000004</v>
      </c>
      <c r="G1263" s="67">
        <v>3.8020000000000005</v>
      </c>
      <c r="H1263" s="15">
        <v>0.74399999999999999</v>
      </c>
      <c r="I1263" s="76">
        <f t="shared" si="29"/>
        <v>-0.47111920000000129</v>
      </c>
      <c r="J1263" s="36">
        <v>4.5460000000000003</v>
      </c>
      <c r="K1263" s="31">
        <f t="shared" si="30"/>
        <v>-8.1999999999999851E-2</v>
      </c>
      <c r="L1263" s="31">
        <f t="shared" si="31"/>
        <v>-0.19200000000000017</v>
      </c>
      <c r="M1263" s="40">
        <v>0.7578053955744164</v>
      </c>
    </row>
    <row r="1264" spans="1:13" x14ac:dyDescent="0.25">
      <c r="A1264" s="10">
        <v>2016</v>
      </c>
      <c r="B1264" s="39">
        <v>12</v>
      </c>
      <c r="C1264" s="36">
        <v>3.6779999999999995</v>
      </c>
      <c r="D1264" s="6">
        <v>0.80399999999999994</v>
      </c>
      <c r="E1264" s="6">
        <v>-0.27799999999999997</v>
      </c>
      <c r="F1264" s="67">
        <v>4.4819999999999993</v>
      </c>
      <c r="G1264" s="67">
        <v>3.8639999999999999</v>
      </c>
      <c r="H1264" s="15">
        <v>0.69400000000000006</v>
      </c>
      <c r="I1264" s="76">
        <f t="shared" si="29"/>
        <v>-0.52567159999999991</v>
      </c>
      <c r="J1264" s="36">
        <v>4.5579999999999998</v>
      </c>
      <c r="K1264" s="31">
        <f t="shared" si="30"/>
        <v>-7.6000000000000512E-2</v>
      </c>
      <c r="L1264" s="31">
        <f t="shared" si="31"/>
        <v>-0.18600000000000039</v>
      </c>
      <c r="M1264" s="40">
        <v>0.76008056854026529</v>
      </c>
    </row>
    <row r="1265" spans="1:13" x14ac:dyDescent="0.25">
      <c r="A1265" s="10">
        <v>2016</v>
      </c>
      <c r="B1265" s="39">
        <v>13</v>
      </c>
      <c r="C1265" s="36">
        <v>3.6975000000000002</v>
      </c>
      <c r="D1265" s="6">
        <v>0.73499999999999988</v>
      </c>
      <c r="E1265" s="6">
        <v>-0.32250000000000001</v>
      </c>
      <c r="F1265" s="67">
        <v>4.4325000000000001</v>
      </c>
      <c r="G1265" s="67">
        <v>3.8675000000000006</v>
      </c>
      <c r="H1265" s="15">
        <v>0.62</v>
      </c>
      <c r="I1265" s="76">
        <f t="shared" si="29"/>
        <v>-0.56438319999999997</v>
      </c>
      <c r="J1265" s="36">
        <v>4.4875000000000007</v>
      </c>
      <c r="K1265" s="31">
        <f t="shared" si="30"/>
        <v>-5.5000000000000604E-2</v>
      </c>
      <c r="L1265" s="31">
        <f t="shared" si="31"/>
        <v>-0.17000000000000037</v>
      </c>
      <c r="M1265" s="40">
        <v>0.76555609995100438</v>
      </c>
    </row>
    <row r="1266" spans="1:13" x14ac:dyDescent="0.25">
      <c r="A1266" s="10">
        <v>2016</v>
      </c>
      <c r="B1266" s="39">
        <v>14</v>
      </c>
      <c r="C1266" s="36">
        <v>3.63</v>
      </c>
      <c r="D1266" s="6">
        <v>0.69200000000000006</v>
      </c>
      <c r="E1266" s="6">
        <v>-0.32</v>
      </c>
      <c r="F1266" s="67">
        <v>4.3220000000000001</v>
      </c>
      <c r="G1266" s="67">
        <v>3.7940000000000005</v>
      </c>
      <c r="H1266" s="15">
        <v>0.59</v>
      </c>
      <c r="I1266" s="76">
        <f t="shared" si="29"/>
        <v>-0.58166308000000111</v>
      </c>
      <c r="J1266" s="41">
        <v>4.3840000000000003</v>
      </c>
      <c r="K1266" s="31">
        <f t="shared" si="30"/>
        <v>-6.2000000000000277E-2</v>
      </c>
      <c r="L1266" s="31">
        <f t="shared" si="31"/>
        <v>-0.16400000000000059</v>
      </c>
      <c r="M1266" s="40">
        <v>0.76404700417169658</v>
      </c>
    </row>
    <row r="1267" spans="1:13" x14ac:dyDescent="0.25">
      <c r="A1267" s="10">
        <v>2016</v>
      </c>
      <c r="B1267" s="39">
        <v>15</v>
      </c>
      <c r="C1267" s="36">
        <v>3.5839999999999992</v>
      </c>
      <c r="D1267" s="6">
        <v>0.69799999999999995</v>
      </c>
      <c r="E1267" s="6">
        <v>-0.316</v>
      </c>
      <c r="F1267" s="67">
        <v>4.2819999999999991</v>
      </c>
      <c r="G1267" s="67">
        <v>3.72</v>
      </c>
      <c r="H1267" s="15">
        <v>0.6</v>
      </c>
      <c r="I1267" s="76">
        <f t="shared" si="29"/>
        <v>-0.45633120000000016</v>
      </c>
      <c r="J1267" s="36">
        <v>4.32</v>
      </c>
      <c r="K1267" s="31">
        <f t="shared" si="30"/>
        <v>-3.8000000000001144E-2</v>
      </c>
      <c r="L1267" s="31">
        <f t="shared" si="31"/>
        <v>-0.13600000000000101</v>
      </c>
      <c r="M1267" s="40">
        <v>0.77884046231969839</v>
      </c>
    </row>
    <row r="1268" spans="1:13" x14ac:dyDescent="0.25">
      <c r="A1268" s="10">
        <v>2016</v>
      </c>
      <c r="B1268" s="39">
        <v>16</v>
      </c>
      <c r="C1268" s="36">
        <v>3.6900000000000004</v>
      </c>
      <c r="D1268" s="6">
        <v>0.70799999999999996</v>
      </c>
      <c r="E1268" s="6">
        <v>-0.26200000000000001</v>
      </c>
      <c r="F1268" s="67">
        <v>4.3980000000000006</v>
      </c>
      <c r="G1268" s="67">
        <v>3.8</v>
      </c>
      <c r="H1268" s="15">
        <v>0.56399999999999995</v>
      </c>
      <c r="I1268" s="76">
        <f t="shared" si="29"/>
        <v>-0.46063200000000037</v>
      </c>
      <c r="J1268" s="41">
        <v>4.3639999999999999</v>
      </c>
      <c r="K1268" s="31">
        <f t="shared" si="30"/>
        <v>3.4000000000000696E-2</v>
      </c>
      <c r="L1268" s="31">
        <f t="shared" si="31"/>
        <v>-0.10999999999999943</v>
      </c>
      <c r="M1268" s="40">
        <v>0.78762483853690801</v>
      </c>
    </row>
    <row r="1269" spans="1:13" x14ac:dyDescent="0.25">
      <c r="A1269" s="10">
        <v>2016</v>
      </c>
      <c r="B1269" s="39">
        <v>17</v>
      </c>
      <c r="C1269" s="36">
        <v>3.8299999999999992</v>
      </c>
      <c r="D1269" s="6">
        <v>0.68399999999999994</v>
      </c>
      <c r="E1269" s="6">
        <v>-0.27800000000000002</v>
      </c>
      <c r="F1269" s="67">
        <v>4.5139999999999993</v>
      </c>
      <c r="G1269" s="67">
        <v>3.9279999999999999</v>
      </c>
      <c r="H1269" s="15">
        <v>0.55400000000000005</v>
      </c>
      <c r="I1269" s="76">
        <f t="shared" ref="I1269:I1332" si="32">+J1269-(G1269/M1269)</f>
        <v>-0.46900831999999948</v>
      </c>
      <c r="J1269" s="36">
        <v>4.4820000000000002</v>
      </c>
      <c r="K1269" s="31">
        <f t="shared" ref="K1269:K1332" si="33">F1269-J1269</f>
        <v>3.199999999999914E-2</v>
      </c>
      <c r="L1269" s="31">
        <f t="shared" ref="L1269:L1332" si="34">C1269-G1269</f>
        <v>-9.8000000000000753E-2</v>
      </c>
      <c r="M1269" s="40">
        <v>0.79337374250261816</v>
      </c>
    </row>
    <row r="1270" spans="1:13" x14ac:dyDescent="0.25">
      <c r="A1270" s="10">
        <v>2016</v>
      </c>
      <c r="B1270" s="39">
        <v>18</v>
      </c>
      <c r="C1270" s="36">
        <v>3.8360000000000003</v>
      </c>
      <c r="D1270" s="6">
        <v>0.65400000000000014</v>
      </c>
      <c r="E1270" s="6">
        <v>-0.27600000000000002</v>
      </c>
      <c r="F1270" s="67">
        <v>4.49</v>
      </c>
      <c r="G1270" s="67">
        <v>3.9220000000000006</v>
      </c>
      <c r="H1270" s="15">
        <v>0.51</v>
      </c>
      <c r="I1270" s="76">
        <f t="shared" si="32"/>
        <v>-0.57968848000000062</v>
      </c>
      <c r="J1270" s="36">
        <v>4.4320000000000004</v>
      </c>
      <c r="K1270" s="31">
        <f t="shared" si="33"/>
        <v>5.7999999999999829E-2</v>
      </c>
      <c r="L1270" s="31">
        <f t="shared" si="34"/>
        <v>-8.6000000000000298E-2</v>
      </c>
      <c r="M1270" s="40">
        <v>0.7825705878670256</v>
      </c>
    </row>
    <row r="1271" spans="1:13" x14ac:dyDescent="0.25">
      <c r="A1271" s="10">
        <v>2016</v>
      </c>
      <c r="B1271" s="39">
        <v>19</v>
      </c>
      <c r="C1271" s="36">
        <v>3.7979999999999996</v>
      </c>
      <c r="D1271" s="6">
        <v>0.63200000000000001</v>
      </c>
      <c r="E1271" s="6">
        <v>-0.33399999999999996</v>
      </c>
      <c r="F1271" s="67">
        <v>4.43</v>
      </c>
      <c r="G1271" s="67">
        <v>3.8659999999999997</v>
      </c>
      <c r="H1271" s="15">
        <v>0.51600000000000001</v>
      </c>
      <c r="I1271" s="76">
        <f t="shared" si="32"/>
        <v>-0.61186684000000024</v>
      </c>
      <c r="J1271" s="36">
        <v>4.3819999999999997</v>
      </c>
      <c r="K1271" s="31">
        <f t="shared" si="33"/>
        <v>4.8000000000000043E-2</v>
      </c>
      <c r="L1271" s="31">
        <f t="shared" si="34"/>
        <v>-6.800000000000006E-2</v>
      </c>
      <c r="M1271" s="40">
        <v>0.77414959666806005</v>
      </c>
    </row>
    <row r="1272" spans="1:13" x14ac:dyDescent="0.25">
      <c r="A1272" s="10">
        <v>2016</v>
      </c>
      <c r="B1272" s="39">
        <v>20</v>
      </c>
      <c r="C1272" s="36">
        <v>3.8160000000000007</v>
      </c>
      <c r="D1272" s="6">
        <v>0.69199999999999995</v>
      </c>
      <c r="E1272" s="6">
        <v>-0.32200000000000001</v>
      </c>
      <c r="F1272" s="67">
        <v>4.5080000000000009</v>
      </c>
      <c r="G1272" s="67">
        <v>3.8860000000000006</v>
      </c>
      <c r="H1272" s="15">
        <v>0.56000000000000005</v>
      </c>
      <c r="I1272" s="76">
        <f t="shared" si="32"/>
        <v>-0.60152540000000077</v>
      </c>
      <c r="J1272" s="36">
        <v>4.4460000000000006</v>
      </c>
      <c r="K1272" s="31">
        <f t="shared" si="33"/>
        <v>6.2000000000000277E-2</v>
      </c>
      <c r="L1272" s="31">
        <f t="shared" si="34"/>
        <v>-6.999999999999984E-2</v>
      </c>
      <c r="M1272" s="40">
        <v>0.76988220802217255</v>
      </c>
    </row>
    <row r="1273" spans="1:13" x14ac:dyDescent="0.25">
      <c r="A1273" s="10">
        <v>2016</v>
      </c>
      <c r="B1273" s="39">
        <v>21</v>
      </c>
      <c r="C1273" s="36">
        <v>3.9520000000000004</v>
      </c>
      <c r="D1273" s="6">
        <v>0.75599999999999989</v>
      </c>
      <c r="E1273" s="6">
        <v>-0.33200000000000002</v>
      </c>
      <c r="F1273" s="67">
        <v>4.7080000000000002</v>
      </c>
      <c r="G1273" s="67">
        <v>4.0140000000000002</v>
      </c>
      <c r="H1273" s="15">
        <v>0.66400000000000003</v>
      </c>
      <c r="I1273" s="76">
        <f t="shared" si="32"/>
        <v>-0.56653184000000056</v>
      </c>
      <c r="J1273" s="41">
        <v>4.6779999999999999</v>
      </c>
      <c r="K1273" s="31">
        <f t="shared" si="33"/>
        <v>3.0000000000000249E-2</v>
      </c>
      <c r="L1273" s="31">
        <f t="shared" si="34"/>
        <v>-6.1999999999999833E-2</v>
      </c>
      <c r="M1273" s="40">
        <v>0.76536860151849129</v>
      </c>
    </row>
    <row r="1274" spans="1:13" x14ac:dyDescent="0.25">
      <c r="A1274" s="10">
        <v>2016</v>
      </c>
      <c r="B1274" s="39">
        <v>22</v>
      </c>
      <c r="C1274" s="36">
        <v>4.0419999999999998</v>
      </c>
      <c r="D1274" s="6">
        <v>0.81000000000000016</v>
      </c>
      <c r="E1274" s="6">
        <v>-0.33</v>
      </c>
      <c r="F1274" s="67">
        <v>4.8520000000000003</v>
      </c>
      <c r="G1274" s="67">
        <v>4.0779999999999994</v>
      </c>
      <c r="H1274" s="15">
        <v>0.70399999999999996</v>
      </c>
      <c r="I1274" s="76">
        <f t="shared" si="32"/>
        <v>-0.54172704999999954</v>
      </c>
      <c r="J1274" s="36">
        <v>4.7819999999999991</v>
      </c>
      <c r="K1274" s="31">
        <f t="shared" si="33"/>
        <v>7.0000000000001172E-2</v>
      </c>
      <c r="L1274" s="31">
        <f t="shared" si="34"/>
        <v>-3.5999999999999588E-2</v>
      </c>
      <c r="M1274" s="40">
        <v>0.76600471092897227</v>
      </c>
    </row>
    <row r="1275" spans="1:13" x14ac:dyDescent="0.25">
      <c r="A1275" s="10">
        <v>2016</v>
      </c>
      <c r="B1275" s="39">
        <v>23</v>
      </c>
      <c r="C1275" s="36">
        <v>4.13</v>
      </c>
      <c r="D1275" s="6">
        <v>0.84199999999999997</v>
      </c>
      <c r="E1275" s="6">
        <v>-0.32200000000000001</v>
      </c>
      <c r="F1275" s="67">
        <v>4.9719999999999995</v>
      </c>
      <c r="G1275" s="67">
        <v>4.1500000000000004</v>
      </c>
      <c r="H1275" s="15">
        <v>0.73399999999999999</v>
      </c>
      <c r="I1275" s="76">
        <f t="shared" si="32"/>
        <v>-0.41198099999999904</v>
      </c>
      <c r="J1275" s="36">
        <v>4.8840000000000003</v>
      </c>
      <c r="K1275" s="31">
        <f t="shared" si="33"/>
        <v>8.799999999999919E-2</v>
      </c>
      <c r="L1275" s="31">
        <f t="shared" si="34"/>
        <v>-2.0000000000000462E-2</v>
      </c>
      <c r="M1275" s="40">
        <v>0.78361308320403733</v>
      </c>
    </row>
    <row r="1276" spans="1:13" x14ac:dyDescent="0.25">
      <c r="A1276" s="10">
        <v>2016</v>
      </c>
      <c r="B1276" s="39">
        <v>24</v>
      </c>
      <c r="C1276" s="36">
        <v>4.2740000000000009</v>
      </c>
      <c r="D1276" s="6">
        <v>0.81600000000000006</v>
      </c>
      <c r="E1276" s="6">
        <v>-0.28000000000000003</v>
      </c>
      <c r="F1276" s="67">
        <v>5.0900000000000007</v>
      </c>
      <c r="G1276" s="67">
        <v>4.3280000000000003</v>
      </c>
      <c r="H1276" s="15">
        <v>0.68800000000000006</v>
      </c>
      <c r="I1276" s="76">
        <f t="shared" si="32"/>
        <v>-0.56357104000000025</v>
      </c>
      <c r="J1276" s="41">
        <v>5.016</v>
      </c>
      <c r="K1276" s="31">
        <f t="shared" si="33"/>
        <v>7.4000000000000732E-2</v>
      </c>
      <c r="L1276" s="31">
        <f t="shared" si="34"/>
        <v>-5.3999999999999382E-2</v>
      </c>
      <c r="M1276" s="40">
        <v>0.77568687072402609</v>
      </c>
    </row>
    <row r="1277" spans="1:13" x14ac:dyDescent="0.25">
      <c r="A1277" s="10">
        <v>2016</v>
      </c>
      <c r="B1277" s="39">
        <v>25</v>
      </c>
      <c r="C1277" s="36">
        <v>4.3180000000000005</v>
      </c>
      <c r="D1277" s="6">
        <v>0.8</v>
      </c>
      <c r="E1277" s="6">
        <v>-0.34399999999999997</v>
      </c>
      <c r="F1277" s="67">
        <v>5.1180000000000003</v>
      </c>
      <c r="G1277" s="67">
        <v>4.4079999999999995</v>
      </c>
      <c r="H1277" s="15">
        <v>0.68200000000000005</v>
      </c>
      <c r="I1277" s="76">
        <f t="shared" si="32"/>
        <v>-0.56537583999999885</v>
      </c>
      <c r="J1277" s="41">
        <v>5.09</v>
      </c>
      <c r="K1277" s="31">
        <f t="shared" si="33"/>
        <v>2.8000000000000469E-2</v>
      </c>
      <c r="L1277" s="31">
        <f t="shared" si="34"/>
        <v>-8.999999999999897E-2</v>
      </c>
      <c r="M1277" s="40">
        <v>0.77943537701289201</v>
      </c>
    </row>
    <row r="1278" spans="1:13" x14ac:dyDescent="0.25">
      <c r="A1278" s="10">
        <v>2016</v>
      </c>
      <c r="B1278" s="39">
        <v>26</v>
      </c>
      <c r="C1278" s="36">
        <v>3.9619999999999997</v>
      </c>
      <c r="D1278" s="6">
        <v>0.79600000000000004</v>
      </c>
      <c r="E1278" s="6">
        <v>-0.25800000000000001</v>
      </c>
      <c r="F1278" s="67">
        <v>4.758</v>
      </c>
      <c r="G1278" s="67">
        <v>4.0780000000000003</v>
      </c>
      <c r="H1278" s="15">
        <v>0.69399999999999995</v>
      </c>
      <c r="I1278" s="76">
        <f t="shared" si="32"/>
        <v>-0.32362412000000074</v>
      </c>
      <c r="J1278" s="36">
        <v>4.7720000000000002</v>
      </c>
      <c r="K1278" s="31">
        <f t="shared" si="33"/>
        <v>-1.4000000000000234E-2</v>
      </c>
      <c r="L1278" s="31">
        <f t="shared" si="34"/>
        <v>-0.11600000000000055</v>
      </c>
      <c r="M1278" s="40">
        <v>0.80029450837908345</v>
      </c>
    </row>
    <row r="1279" spans="1:13" x14ac:dyDescent="0.25">
      <c r="A1279" s="10">
        <v>2016</v>
      </c>
      <c r="B1279" s="39">
        <v>27</v>
      </c>
      <c r="C1279" s="36">
        <v>3.7480000000000002</v>
      </c>
      <c r="D1279" s="6">
        <v>0.80599999999999983</v>
      </c>
      <c r="E1279" s="6">
        <v>-0.24399999999999999</v>
      </c>
      <c r="F1279" s="67">
        <v>4.5540000000000003</v>
      </c>
      <c r="G1279" s="67">
        <v>3.8180000000000005</v>
      </c>
      <c r="H1279" s="15">
        <v>0.70199999999999996</v>
      </c>
      <c r="I1279" s="76">
        <f t="shared" si="32"/>
        <v>-0.43232779999999948</v>
      </c>
      <c r="J1279" s="36">
        <v>4.5200000000000005</v>
      </c>
      <c r="K1279" s="31">
        <f t="shared" si="33"/>
        <v>3.3999999999999808E-2</v>
      </c>
      <c r="L1279" s="31">
        <f t="shared" si="34"/>
        <v>-7.0000000000000284E-2</v>
      </c>
      <c r="M1279" s="40">
        <v>0.77095058206768952</v>
      </c>
    </row>
    <row r="1280" spans="1:13" x14ac:dyDescent="0.25">
      <c r="A1280" s="10">
        <v>2016</v>
      </c>
      <c r="B1280" s="39">
        <v>28</v>
      </c>
      <c r="C1280" s="36">
        <v>3.4980000000000007</v>
      </c>
      <c r="D1280" s="6">
        <v>0.81199999999999994</v>
      </c>
      <c r="E1280" s="6">
        <v>-0.17600000000000002</v>
      </c>
      <c r="F1280" s="67">
        <v>4.3100000000000005</v>
      </c>
      <c r="G1280" s="67">
        <v>3.5680000000000005</v>
      </c>
      <c r="H1280" s="15">
        <v>0.70199999999999996</v>
      </c>
      <c r="I1280" s="76">
        <f t="shared" si="32"/>
        <v>-0.36825727999999991</v>
      </c>
      <c r="J1280" s="36">
        <v>4.2700000000000005</v>
      </c>
      <c r="K1280" s="31">
        <f t="shared" si="33"/>
        <v>4.0000000000000036E-2</v>
      </c>
      <c r="L1280" s="31">
        <f t="shared" si="34"/>
        <v>-6.999999999999984E-2</v>
      </c>
      <c r="M1280" s="40">
        <v>0.76925443859811071</v>
      </c>
    </row>
    <row r="1281" spans="1:13" x14ac:dyDescent="0.25">
      <c r="A1281" s="10">
        <v>2016</v>
      </c>
      <c r="B1281" s="39">
        <v>29</v>
      </c>
      <c r="C1281" s="36">
        <v>3.544</v>
      </c>
      <c r="D1281" s="6">
        <v>0.86799999999999999</v>
      </c>
      <c r="E1281" s="6">
        <v>-0.14599999999999999</v>
      </c>
      <c r="F1281" s="67">
        <v>4.4119999999999999</v>
      </c>
      <c r="G1281" s="67">
        <v>3.6159999999999997</v>
      </c>
      <c r="H1281" s="15">
        <v>0.70799999999999996</v>
      </c>
      <c r="I1281" s="76">
        <f t="shared" si="32"/>
        <v>-0.39437375999999968</v>
      </c>
      <c r="J1281" s="41">
        <v>4.3239999999999998</v>
      </c>
      <c r="K1281" s="31">
        <f t="shared" si="33"/>
        <v>8.8000000000000078E-2</v>
      </c>
      <c r="L1281" s="31">
        <f t="shared" si="34"/>
        <v>-7.199999999999962E-2</v>
      </c>
      <c r="M1281" s="40">
        <v>0.76636574038594174</v>
      </c>
    </row>
    <row r="1282" spans="1:13" x14ac:dyDescent="0.25">
      <c r="A1282" s="10">
        <v>2016</v>
      </c>
      <c r="B1282" s="39">
        <v>30</v>
      </c>
      <c r="C1282" s="36">
        <v>3.4199999999999995</v>
      </c>
      <c r="D1282" s="6">
        <v>0.93999999999999984</v>
      </c>
      <c r="E1282" s="6">
        <v>-7.9999999999999988E-2</v>
      </c>
      <c r="F1282" s="67">
        <v>4.3599999999999994</v>
      </c>
      <c r="G1282" s="67">
        <v>3.4859999999999998</v>
      </c>
      <c r="H1282" s="15">
        <v>0.70199999999999996</v>
      </c>
      <c r="I1282" s="76">
        <f t="shared" si="32"/>
        <v>-0.40480500000000053</v>
      </c>
      <c r="J1282" s="41">
        <v>4.1879999999999997</v>
      </c>
      <c r="K1282" s="31">
        <f t="shared" si="33"/>
        <v>0.17199999999999971</v>
      </c>
      <c r="L1282" s="31">
        <f t="shared" si="34"/>
        <v>-6.6000000000000281E-2</v>
      </c>
      <c r="M1282" s="40">
        <v>0.75901328273244772</v>
      </c>
    </row>
    <row r="1283" spans="1:13" x14ac:dyDescent="0.25">
      <c r="A1283" s="10">
        <v>2016</v>
      </c>
      <c r="B1283" s="39">
        <v>31</v>
      </c>
      <c r="C1283" s="36">
        <v>3.3420000000000001</v>
      </c>
      <c r="D1283" s="6">
        <v>0.98000000000000009</v>
      </c>
      <c r="E1283" s="6">
        <v>-5.6000000000000008E-2</v>
      </c>
      <c r="F1283" s="67">
        <v>4.3220000000000001</v>
      </c>
      <c r="G1283" s="67">
        <v>3.41</v>
      </c>
      <c r="H1283" s="15">
        <v>0.72399999999999998</v>
      </c>
      <c r="I1283" s="76">
        <f t="shared" si="32"/>
        <v>-0.32730300000000057</v>
      </c>
      <c r="J1283" s="41">
        <v>4.1340000000000003</v>
      </c>
      <c r="K1283" s="31">
        <f t="shared" si="33"/>
        <v>0.18799999999999972</v>
      </c>
      <c r="L1283" s="31">
        <f t="shared" si="34"/>
        <v>-6.800000000000006E-2</v>
      </c>
      <c r="M1283" s="40">
        <v>0.76435068409386209</v>
      </c>
    </row>
    <row r="1284" spans="1:13" x14ac:dyDescent="0.25">
      <c r="A1284" s="10">
        <v>2016</v>
      </c>
      <c r="B1284" s="39">
        <v>32</v>
      </c>
      <c r="C1284" s="36">
        <v>3.24</v>
      </c>
      <c r="D1284" s="6">
        <v>1.03</v>
      </c>
      <c r="E1284" s="6">
        <v>2.4E-2</v>
      </c>
      <c r="F1284" s="67">
        <v>4.2700000000000005</v>
      </c>
      <c r="G1284" s="67">
        <v>3.3359999999999994</v>
      </c>
      <c r="H1284" s="15">
        <v>0.7579999999999999</v>
      </c>
      <c r="I1284" s="76">
        <f t="shared" si="32"/>
        <v>-0.26234895999999974</v>
      </c>
      <c r="J1284" s="36">
        <v>4.0939999999999994</v>
      </c>
      <c r="K1284" s="31">
        <f t="shared" si="33"/>
        <v>0.17600000000000104</v>
      </c>
      <c r="L1284" s="31">
        <f t="shared" si="34"/>
        <v>-9.5999999999999197E-2</v>
      </c>
      <c r="M1284" s="40">
        <v>0.76577887369243258</v>
      </c>
    </row>
    <row r="1285" spans="1:13" x14ac:dyDescent="0.25">
      <c r="A1285" s="10">
        <v>2016</v>
      </c>
      <c r="B1285" s="39">
        <v>33</v>
      </c>
      <c r="C1285" s="36">
        <v>3.2259999999999995</v>
      </c>
      <c r="D1285" s="6">
        <v>1.1000000000000001</v>
      </c>
      <c r="E1285" s="6">
        <v>8.5999999999999993E-2</v>
      </c>
      <c r="F1285" s="67">
        <v>4.3259999999999996</v>
      </c>
      <c r="G1285" s="67">
        <v>3.33</v>
      </c>
      <c r="H1285" s="15">
        <v>0.8</v>
      </c>
      <c r="I1285" s="76">
        <f t="shared" si="32"/>
        <v>-0.15384520000000013</v>
      </c>
      <c r="J1285" s="41">
        <v>4.13</v>
      </c>
      <c r="K1285" s="31">
        <f t="shared" si="33"/>
        <v>0.19599999999999973</v>
      </c>
      <c r="L1285" s="31">
        <f t="shared" si="34"/>
        <v>-0.10400000000000054</v>
      </c>
      <c r="M1285" s="40">
        <v>0.777339013090389</v>
      </c>
    </row>
    <row r="1286" spans="1:13" x14ac:dyDescent="0.25">
      <c r="A1286" s="10">
        <v>2016</v>
      </c>
      <c r="B1286" s="39">
        <v>34</v>
      </c>
      <c r="C1286" s="36">
        <v>3.3019999999999996</v>
      </c>
      <c r="D1286" s="6">
        <v>1.1280000000000001</v>
      </c>
      <c r="E1286" s="6">
        <v>0.14800000000000002</v>
      </c>
      <c r="F1286" s="67">
        <v>4.43</v>
      </c>
      <c r="G1286" s="67">
        <v>3.4000000000000004</v>
      </c>
      <c r="H1286" s="15">
        <v>0.84000000000000008</v>
      </c>
      <c r="I1286" s="76">
        <f t="shared" si="32"/>
        <v>-0.15742400000000067</v>
      </c>
      <c r="J1286" s="36">
        <v>4.24</v>
      </c>
      <c r="K1286" s="31">
        <f t="shared" si="33"/>
        <v>0.1899999999999995</v>
      </c>
      <c r="L1286" s="31">
        <f t="shared" si="34"/>
        <v>-9.8000000000000753E-2</v>
      </c>
      <c r="M1286" s="40">
        <v>0.77317993443434152</v>
      </c>
    </row>
    <row r="1287" spans="1:13" x14ac:dyDescent="0.25">
      <c r="A1287" s="10">
        <v>2016</v>
      </c>
      <c r="B1287" s="39">
        <v>35</v>
      </c>
      <c r="C1287" s="36">
        <v>3.2600000000000002</v>
      </c>
      <c r="D1287" s="6">
        <v>1.1499999999999999</v>
      </c>
      <c r="E1287" s="6">
        <v>0.14800000000000002</v>
      </c>
      <c r="F1287" s="67">
        <v>4.41</v>
      </c>
      <c r="G1287" s="67">
        <v>3.3460000000000005</v>
      </c>
      <c r="H1287" s="15">
        <v>0.85</v>
      </c>
      <c r="I1287" s="76">
        <f t="shared" si="32"/>
        <v>-0.17554900000000018</v>
      </c>
      <c r="J1287" s="41">
        <v>4.1960000000000006</v>
      </c>
      <c r="K1287" s="31">
        <f t="shared" si="33"/>
        <v>0.21399999999999952</v>
      </c>
      <c r="L1287" s="31">
        <f t="shared" si="34"/>
        <v>-8.6000000000000298E-2</v>
      </c>
      <c r="M1287" s="40">
        <v>0.76540375047837739</v>
      </c>
    </row>
    <row r="1288" spans="1:13" x14ac:dyDescent="0.25">
      <c r="A1288" s="10">
        <v>2016</v>
      </c>
      <c r="B1288" s="39">
        <v>36</v>
      </c>
      <c r="C1288" s="36">
        <v>3.2080000000000002</v>
      </c>
      <c r="D1288" s="6">
        <v>1.0980000000000001</v>
      </c>
      <c r="E1288" s="6">
        <v>8.6000000000000007E-2</v>
      </c>
      <c r="F1288" s="67">
        <v>4.306</v>
      </c>
      <c r="G1288" s="67">
        <v>3.2120000000000002</v>
      </c>
      <c r="H1288" s="15">
        <v>0.85</v>
      </c>
      <c r="I1288" s="76">
        <f t="shared" si="32"/>
        <v>-8.7903999999999982E-2</v>
      </c>
      <c r="J1288" s="36">
        <v>4.0620000000000003</v>
      </c>
      <c r="K1288" s="31">
        <f t="shared" si="33"/>
        <v>0.24399999999999977</v>
      </c>
      <c r="L1288" s="31">
        <f t="shared" si="34"/>
        <v>-4.0000000000000036E-3</v>
      </c>
      <c r="M1288" s="40">
        <v>0.77399380804953555</v>
      </c>
    </row>
    <row r="1289" spans="1:13" x14ac:dyDescent="0.25">
      <c r="A1289" s="10">
        <v>2016</v>
      </c>
      <c r="B1289" s="39">
        <v>37</v>
      </c>
      <c r="C1289" s="36">
        <v>3.3500000000000005</v>
      </c>
      <c r="D1289" s="6">
        <v>1.0925</v>
      </c>
      <c r="E1289" s="6">
        <v>8.500000000000002E-2</v>
      </c>
      <c r="F1289" s="67">
        <v>4.4425000000000008</v>
      </c>
      <c r="G1289" s="67">
        <v>3.3549999999999995</v>
      </c>
      <c r="H1289" s="15">
        <v>0.88500000000000001</v>
      </c>
      <c r="I1289" s="76">
        <f t="shared" si="32"/>
        <v>-0.17464319999999933</v>
      </c>
      <c r="J1289" s="36">
        <v>4.2399999999999993</v>
      </c>
      <c r="K1289" s="31">
        <f t="shared" si="33"/>
        <v>0.20250000000000146</v>
      </c>
      <c r="L1289" s="31">
        <f t="shared" si="34"/>
        <v>-4.9999999999990052E-3</v>
      </c>
      <c r="M1289" s="40">
        <v>0.75997081712062264</v>
      </c>
    </row>
    <row r="1290" spans="1:13" x14ac:dyDescent="0.25">
      <c r="A1290" s="10">
        <v>2016</v>
      </c>
      <c r="B1290" s="39">
        <v>38</v>
      </c>
      <c r="C1290" s="36">
        <v>3.3360000000000003</v>
      </c>
      <c r="D1290" s="6">
        <v>1.0879999999999999</v>
      </c>
      <c r="E1290" s="6">
        <v>2.4E-2</v>
      </c>
      <c r="F1290" s="67">
        <v>4.4240000000000004</v>
      </c>
      <c r="G1290" s="67">
        <v>3.3339999999999996</v>
      </c>
      <c r="H1290" s="15">
        <v>0.91799999999999993</v>
      </c>
      <c r="I1290" s="76">
        <f t="shared" si="32"/>
        <v>-0.13547731999999968</v>
      </c>
      <c r="J1290" s="36">
        <v>4.2519999999999998</v>
      </c>
      <c r="K1290" s="31">
        <f t="shared" si="33"/>
        <v>0.1720000000000006</v>
      </c>
      <c r="L1290" s="31">
        <f t="shared" si="34"/>
        <v>2.0000000000006679E-3</v>
      </c>
      <c r="M1290" s="40">
        <v>0.7598899679326433</v>
      </c>
    </row>
    <row r="1291" spans="1:13" x14ac:dyDescent="0.25">
      <c r="A1291" s="10">
        <v>2016</v>
      </c>
      <c r="B1291" s="39">
        <v>39</v>
      </c>
      <c r="C1291" s="36">
        <v>3.3819999999999997</v>
      </c>
      <c r="D1291" s="6">
        <v>1.032</v>
      </c>
      <c r="E1291" s="6">
        <v>-2.6000000000000002E-2</v>
      </c>
      <c r="F1291" s="67">
        <v>4.4139999999999997</v>
      </c>
      <c r="G1291" s="67">
        <v>3.3799999999999994</v>
      </c>
      <c r="H1291" s="15">
        <v>0.92200000000000004</v>
      </c>
      <c r="I1291" s="76">
        <f t="shared" si="32"/>
        <v>-0.15317799999999959</v>
      </c>
      <c r="J1291" s="41">
        <v>4.3019999999999996</v>
      </c>
      <c r="K1291" s="31">
        <f t="shared" si="33"/>
        <v>0.1120000000000001</v>
      </c>
      <c r="L1291" s="31">
        <f t="shared" si="34"/>
        <v>2.0000000000002238E-3</v>
      </c>
      <c r="M1291" s="40">
        <v>0.75866777937940977</v>
      </c>
    </row>
    <row r="1292" spans="1:13" x14ac:dyDescent="0.25">
      <c r="A1292" s="10">
        <v>2016</v>
      </c>
      <c r="B1292" s="39">
        <v>40</v>
      </c>
      <c r="C1292" s="36">
        <v>3.3120000000000003</v>
      </c>
      <c r="D1292" s="6">
        <v>0.96599999999999997</v>
      </c>
      <c r="E1292" s="6">
        <v>-0.06</v>
      </c>
      <c r="F1292" s="67">
        <v>4.2780000000000005</v>
      </c>
      <c r="G1292" s="67">
        <v>3.3100000000000005</v>
      </c>
      <c r="H1292" s="15">
        <v>0.93599999999999994</v>
      </c>
      <c r="I1292" s="76">
        <f t="shared" si="32"/>
        <v>-0.12313379999999974</v>
      </c>
      <c r="J1292" s="36">
        <v>4.2460000000000004</v>
      </c>
      <c r="K1292" s="31">
        <f t="shared" si="33"/>
        <v>3.2000000000000028E-2</v>
      </c>
      <c r="L1292" s="31">
        <f t="shared" si="34"/>
        <v>1.9999999999997797E-3</v>
      </c>
      <c r="M1292" s="40">
        <v>0.75758723617024504</v>
      </c>
    </row>
    <row r="1293" spans="1:13" x14ac:dyDescent="0.25">
      <c r="A1293" s="10">
        <v>2016</v>
      </c>
      <c r="B1293" s="39">
        <v>41</v>
      </c>
      <c r="C1293" s="36">
        <v>3.444</v>
      </c>
      <c r="D1293" s="6">
        <v>0.96599999999999997</v>
      </c>
      <c r="E1293" s="6">
        <v>-0.10200000000000001</v>
      </c>
      <c r="F1293" s="67">
        <v>4.41</v>
      </c>
      <c r="G1293" s="67">
        <v>3.8339999999999996</v>
      </c>
      <c r="H1293" s="15">
        <v>0.64400000000000002</v>
      </c>
      <c r="I1293" s="76">
        <f t="shared" si="32"/>
        <v>-0.59875275999999999</v>
      </c>
      <c r="J1293" s="41">
        <v>4.4779999999999998</v>
      </c>
      <c r="K1293" s="31">
        <f t="shared" si="33"/>
        <v>-6.7999999999999616E-2</v>
      </c>
      <c r="L1293" s="31">
        <f t="shared" si="34"/>
        <v>-0.38999999999999968</v>
      </c>
      <c r="M1293" s="40">
        <v>0.75520715332215627</v>
      </c>
    </row>
    <row r="1294" spans="1:13" x14ac:dyDescent="0.25">
      <c r="A1294" s="10">
        <v>2016</v>
      </c>
      <c r="B1294" s="39">
        <v>42</v>
      </c>
      <c r="C1294" s="36">
        <v>3.46</v>
      </c>
      <c r="D1294" s="6">
        <v>0.99399999999999999</v>
      </c>
      <c r="E1294" s="6">
        <v>-8.3999999999999991E-2</v>
      </c>
      <c r="F1294" s="67">
        <v>4.4539999999999997</v>
      </c>
      <c r="G1294" s="67">
        <v>3.8480000000000003</v>
      </c>
      <c r="H1294" s="15">
        <v>0.68</v>
      </c>
      <c r="I1294" s="76">
        <f t="shared" si="32"/>
        <v>-0.54143215999999939</v>
      </c>
      <c r="J1294" s="36">
        <v>4.5280000000000005</v>
      </c>
      <c r="K1294" s="31">
        <f t="shared" si="33"/>
        <v>-7.4000000000000732E-2</v>
      </c>
      <c r="L1294" s="31">
        <f t="shared" si="34"/>
        <v>-0.38800000000000034</v>
      </c>
      <c r="M1294" s="40">
        <v>0.75905937362420495</v>
      </c>
    </row>
    <row r="1295" spans="1:13" x14ac:dyDescent="0.25">
      <c r="A1295" s="10">
        <v>2016</v>
      </c>
      <c r="B1295" s="39">
        <v>43</v>
      </c>
      <c r="C1295" s="36">
        <v>3.54</v>
      </c>
      <c r="D1295" s="6">
        <v>0.96599999999999997</v>
      </c>
      <c r="E1295" s="6">
        <v>-0.122</v>
      </c>
      <c r="F1295" s="67">
        <v>4.5060000000000002</v>
      </c>
      <c r="G1295" s="67">
        <v>3.9060000000000001</v>
      </c>
      <c r="H1295" s="15">
        <v>0.69000000000000006</v>
      </c>
      <c r="I1295" s="76">
        <f t="shared" si="32"/>
        <v>-0.62655636000000037</v>
      </c>
      <c r="J1295" s="36">
        <v>4.5960000000000001</v>
      </c>
      <c r="K1295" s="31">
        <f t="shared" si="33"/>
        <v>-8.9999999999999858E-2</v>
      </c>
      <c r="L1295" s="31">
        <f t="shared" si="34"/>
        <v>-0.3660000000000001</v>
      </c>
      <c r="M1295" s="40">
        <v>0.74790959268843582</v>
      </c>
    </row>
    <row r="1296" spans="1:13" x14ac:dyDescent="0.25">
      <c r="A1296" s="10">
        <v>2016</v>
      </c>
      <c r="B1296" s="39">
        <v>44</v>
      </c>
      <c r="C1296" s="36">
        <v>3.528</v>
      </c>
      <c r="D1296" s="6">
        <v>0.9</v>
      </c>
      <c r="E1296" s="6">
        <v>-0.21600000000000003</v>
      </c>
      <c r="F1296" s="67">
        <v>4.4279999999999999</v>
      </c>
      <c r="G1296" s="67">
        <v>3.8939999999999992</v>
      </c>
      <c r="H1296" s="15">
        <v>0.74</v>
      </c>
      <c r="I1296" s="76">
        <f t="shared" si="32"/>
        <v>-0.58162359999999946</v>
      </c>
      <c r="J1296" s="36">
        <v>4.6339999999999995</v>
      </c>
      <c r="K1296" s="31">
        <f t="shared" si="33"/>
        <v>-0.20599999999999952</v>
      </c>
      <c r="L1296" s="31">
        <f t="shared" si="34"/>
        <v>-0.36599999999999921</v>
      </c>
      <c r="M1296" s="40">
        <v>0.74660295654770792</v>
      </c>
    </row>
    <row r="1297" spans="1:17" x14ac:dyDescent="0.25">
      <c r="A1297" s="10">
        <v>2016</v>
      </c>
      <c r="B1297" s="39">
        <v>45</v>
      </c>
      <c r="C1297" s="36">
        <v>3.4940000000000002</v>
      </c>
      <c r="D1297" s="6">
        <v>0.876</v>
      </c>
      <c r="E1297" s="6">
        <v>-0.23399999999999999</v>
      </c>
      <c r="F1297" s="67">
        <v>4.37</v>
      </c>
      <c r="G1297" s="67">
        <v>3.8660000000000005</v>
      </c>
      <c r="H1297" s="15">
        <v>0.76800000000000002</v>
      </c>
      <c r="I1297" s="76">
        <f t="shared" si="32"/>
        <v>-0.55247096000000084</v>
      </c>
      <c r="J1297" s="41">
        <v>4.6340000000000003</v>
      </c>
      <c r="K1297" s="31">
        <f t="shared" si="33"/>
        <v>-0.26400000000000023</v>
      </c>
      <c r="L1297" s="31">
        <f t="shared" si="34"/>
        <v>-0.37200000000000033</v>
      </c>
      <c r="M1297" s="40">
        <v>0.74540087659143084</v>
      </c>
    </row>
    <row r="1298" spans="1:17" x14ac:dyDescent="0.25">
      <c r="A1298" s="10">
        <v>2016</v>
      </c>
      <c r="B1298" s="39">
        <v>46</v>
      </c>
      <c r="C1298" s="36">
        <v>3.45</v>
      </c>
      <c r="D1298" s="6">
        <v>0.85399999999999987</v>
      </c>
      <c r="E1298" s="6">
        <v>-0.24199999999999999</v>
      </c>
      <c r="F1298" s="67">
        <v>4.3040000000000003</v>
      </c>
      <c r="G1298" s="67">
        <v>3.8359999999999999</v>
      </c>
      <c r="H1298" s="15">
        <v>0.80199999999999994</v>
      </c>
      <c r="I1298" s="76">
        <f t="shared" si="32"/>
        <v>-0.53400208000000049</v>
      </c>
      <c r="J1298" s="36">
        <v>4.6379999999999999</v>
      </c>
      <c r="K1298" s="31">
        <f t="shared" si="33"/>
        <v>-0.33399999999999963</v>
      </c>
      <c r="L1298" s="31">
        <f t="shared" si="34"/>
        <v>-0.38599999999999968</v>
      </c>
      <c r="M1298" s="40">
        <v>0.74168570326638372</v>
      </c>
    </row>
    <row r="1299" spans="1:17" x14ac:dyDescent="0.25">
      <c r="A1299" s="10">
        <v>2016</v>
      </c>
      <c r="B1299" s="39">
        <v>47</v>
      </c>
      <c r="C1299" s="36">
        <v>3.4079999999999995</v>
      </c>
      <c r="D1299" s="6">
        <v>0.83200000000000007</v>
      </c>
      <c r="E1299" s="6">
        <v>-0.26800000000000002</v>
      </c>
      <c r="F1299" s="67">
        <v>4.2399999999999993</v>
      </c>
      <c r="G1299" s="67">
        <v>3.786</v>
      </c>
      <c r="H1299" s="15">
        <v>0.82599999999999996</v>
      </c>
      <c r="I1299" s="76">
        <f t="shared" si="32"/>
        <v>-0.48632224999999973</v>
      </c>
      <c r="J1299" s="36">
        <v>4.6120000000000001</v>
      </c>
      <c r="K1299" s="31">
        <f t="shared" si="33"/>
        <v>-0.37200000000000077</v>
      </c>
      <c r="L1299" s="31">
        <f t="shared" si="34"/>
        <v>-0.37800000000000056</v>
      </c>
      <c r="M1299" s="40">
        <v>0.74259723382530407</v>
      </c>
    </row>
    <row r="1300" spans="1:17" x14ac:dyDescent="0.25">
      <c r="A1300" s="10">
        <v>2016</v>
      </c>
      <c r="B1300" s="39">
        <v>48</v>
      </c>
      <c r="C1300" s="36">
        <v>3.5249999999999999</v>
      </c>
      <c r="D1300" s="6">
        <v>0.77500000000000002</v>
      </c>
      <c r="E1300" s="6">
        <v>-0.33499999999999996</v>
      </c>
      <c r="F1300" s="67">
        <v>4.3</v>
      </c>
      <c r="G1300" s="67">
        <v>3.875</v>
      </c>
      <c r="H1300" s="15">
        <v>0.83</v>
      </c>
      <c r="I1300" s="76">
        <f t="shared" si="32"/>
        <v>-0.47905249999999988</v>
      </c>
      <c r="J1300" s="36">
        <v>4.7050000000000001</v>
      </c>
      <c r="K1300" s="31">
        <f t="shared" si="33"/>
        <v>-0.40500000000000025</v>
      </c>
      <c r="L1300" s="31">
        <f t="shared" si="34"/>
        <v>-0.35000000000000009</v>
      </c>
      <c r="M1300" s="40">
        <v>0.74748471393759996</v>
      </c>
    </row>
    <row r="1301" spans="1:17" x14ac:dyDescent="0.25">
      <c r="A1301" s="10">
        <v>2016</v>
      </c>
      <c r="B1301" s="39">
        <v>49</v>
      </c>
      <c r="C1301" s="36">
        <v>3.492</v>
      </c>
      <c r="D1301" s="6">
        <v>0.64600000000000002</v>
      </c>
      <c r="E1301" s="6">
        <v>-0.39799999999999996</v>
      </c>
      <c r="F1301" s="67">
        <v>4.1379999999999999</v>
      </c>
      <c r="G1301" s="67">
        <v>3.8</v>
      </c>
      <c r="H1301" s="15">
        <v>0.83000000000000007</v>
      </c>
      <c r="I1301" s="51">
        <f t="shared" si="32"/>
        <v>-0.40043999999999969</v>
      </c>
      <c r="J1301" s="36">
        <v>4.63</v>
      </c>
      <c r="K1301" s="31">
        <f t="shared" si="33"/>
        <v>-0.49199999999999999</v>
      </c>
      <c r="L1301" s="31">
        <f t="shared" si="34"/>
        <v>-0.30799999999999983</v>
      </c>
      <c r="M1301" s="40">
        <v>0.75540111799365472</v>
      </c>
    </row>
    <row r="1302" spans="1:17" x14ac:dyDescent="0.25">
      <c r="A1302" s="10">
        <v>2016</v>
      </c>
      <c r="B1302" s="39">
        <v>50</v>
      </c>
      <c r="C1302" s="36">
        <v>3.5819999999999994</v>
      </c>
      <c r="D1302" s="6">
        <v>0.64</v>
      </c>
      <c r="E1302" s="6">
        <v>-0.39</v>
      </c>
      <c r="F1302" s="67">
        <v>4.2219999999999995</v>
      </c>
      <c r="G1302" s="67">
        <v>3.8720000000000003</v>
      </c>
      <c r="H1302" s="15">
        <v>0.81000000000000016</v>
      </c>
      <c r="I1302" s="76">
        <f t="shared" si="32"/>
        <v>-0.43817792000000111</v>
      </c>
      <c r="J1302" s="36">
        <v>4.6820000000000004</v>
      </c>
      <c r="K1302" s="31">
        <f t="shared" si="33"/>
        <v>-0.46000000000000085</v>
      </c>
      <c r="L1302" s="31">
        <f t="shared" si="34"/>
        <v>-0.29000000000000092</v>
      </c>
      <c r="M1302" s="40">
        <v>0.75622372122568726</v>
      </c>
    </row>
    <row r="1303" spans="1:17" x14ac:dyDescent="0.25">
      <c r="A1303" s="10">
        <v>2016</v>
      </c>
      <c r="B1303" s="39">
        <v>51</v>
      </c>
      <c r="C1303" s="36">
        <v>3.5920000000000005</v>
      </c>
      <c r="D1303" s="6">
        <v>0.6319999999999999</v>
      </c>
      <c r="E1303" s="6">
        <v>-0.39799999999999996</v>
      </c>
      <c r="F1303" s="67">
        <v>4.2240000000000002</v>
      </c>
      <c r="G1303" s="67">
        <v>3.88</v>
      </c>
      <c r="H1303" s="15">
        <v>0.79200000000000004</v>
      </c>
      <c r="I1303" s="76">
        <f t="shared" si="32"/>
        <v>-0.54109040000000075</v>
      </c>
      <c r="J1303" s="36">
        <v>4.6719999999999997</v>
      </c>
      <c r="K1303" s="31">
        <f t="shared" si="33"/>
        <v>-0.44799999999999951</v>
      </c>
      <c r="L1303" s="31">
        <f t="shared" si="34"/>
        <v>-0.28799999999999937</v>
      </c>
      <c r="M1303" s="40">
        <v>0.7442802066121853</v>
      </c>
    </row>
    <row r="1304" spans="1:17" x14ac:dyDescent="0.25">
      <c r="A1304" s="10">
        <v>2016</v>
      </c>
      <c r="B1304" s="39">
        <v>52</v>
      </c>
      <c r="C1304" s="36">
        <v>3.5040000000000009</v>
      </c>
      <c r="D1304" s="6">
        <v>0.66400000000000003</v>
      </c>
      <c r="E1304" s="6">
        <v>-0.4</v>
      </c>
      <c r="F1304" s="67">
        <v>4.168000000000001</v>
      </c>
      <c r="G1304" s="67">
        <v>3.8119999999999994</v>
      </c>
      <c r="H1304" s="15">
        <v>0.82000000000000006</v>
      </c>
      <c r="I1304" s="51">
        <f t="shared" si="32"/>
        <v>-0.51277049999999935</v>
      </c>
      <c r="J1304" s="36">
        <v>4.6319999999999997</v>
      </c>
      <c r="K1304" s="31">
        <f t="shared" si="33"/>
        <v>-0.46399999999999864</v>
      </c>
      <c r="L1304" s="31">
        <f t="shared" si="34"/>
        <v>-0.3079999999999985</v>
      </c>
      <c r="M1304" s="40">
        <v>0.74094655922941566</v>
      </c>
    </row>
    <row r="1305" spans="1:17" x14ac:dyDescent="0.25">
      <c r="A1305" s="61">
        <v>2017</v>
      </c>
      <c r="B1305" s="49">
        <v>1</v>
      </c>
      <c r="C1305" s="72">
        <v>3.5874999999999999</v>
      </c>
      <c r="D1305" s="49">
        <v>0.69</v>
      </c>
      <c r="E1305" s="49">
        <v>-0.36750000000000005</v>
      </c>
      <c r="F1305" s="71">
        <v>4.2774999999999999</v>
      </c>
      <c r="G1305" s="71">
        <v>3.8649999999999998</v>
      </c>
      <c r="H1305" s="75">
        <v>0.85</v>
      </c>
      <c r="I1305" s="76">
        <f t="shared" si="32"/>
        <v>-0.43240700000000043</v>
      </c>
      <c r="J1305" s="72">
        <v>4.7149999999999999</v>
      </c>
      <c r="K1305" s="86">
        <f t="shared" si="33"/>
        <v>-0.4375</v>
      </c>
      <c r="L1305" s="86">
        <f t="shared" si="34"/>
        <v>-0.27749999999999986</v>
      </c>
      <c r="M1305" s="93">
        <v>0.75086349301696942</v>
      </c>
      <c r="N1305" s="43"/>
      <c r="O1305" s="43"/>
      <c r="P1305" s="43"/>
      <c r="Q1305" s="43"/>
    </row>
    <row r="1306" spans="1:17" ht="13" thickBot="1" x14ac:dyDescent="0.3">
      <c r="A1306" s="10">
        <v>2017</v>
      </c>
      <c r="B1306" s="38">
        <v>2</v>
      </c>
      <c r="C1306" s="36">
        <v>3.5819999999999999</v>
      </c>
      <c r="D1306" s="6">
        <v>0.67800000000000005</v>
      </c>
      <c r="E1306" s="6">
        <v>-0.34599999999999997</v>
      </c>
      <c r="F1306" s="68">
        <v>4.26</v>
      </c>
      <c r="G1306" s="68">
        <v>3.8619999999999997</v>
      </c>
      <c r="H1306" s="74">
        <v>0.80399999999999994</v>
      </c>
      <c r="I1306" s="76">
        <f t="shared" si="32"/>
        <v>-0.42620147999999869</v>
      </c>
      <c r="J1306" s="82">
        <v>4.6659999999999995</v>
      </c>
      <c r="K1306" s="31">
        <f t="shared" si="33"/>
        <v>-0.40599999999999969</v>
      </c>
      <c r="L1306" s="31">
        <f t="shared" si="34"/>
        <v>-0.2799999999999998</v>
      </c>
      <c r="M1306" s="40">
        <v>0.75841461009904909</v>
      </c>
    </row>
    <row r="1307" spans="1:17" s="43" customFormat="1" x14ac:dyDescent="0.25">
      <c r="A1307" s="10">
        <v>2017</v>
      </c>
      <c r="B1307" s="63">
        <v>3</v>
      </c>
      <c r="C1307" s="36">
        <v>3.665</v>
      </c>
      <c r="D1307" s="6">
        <v>0.66</v>
      </c>
      <c r="E1307" s="6">
        <v>-0.39749999999999996</v>
      </c>
      <c r="F1307" s="68">
        <v>4.3250000000000002</v>
      </c>
      <c r="G1307" s="68">
        <v>3.9275000000000002</v>
      </c>
      <c r="H1307" s="74">
        <v>0.77250000000000008</v>
      </c>
      <c r="I1307" s="76">
        <f t="shared" si="32"/>
        <v>-0.4896414</v>
      </c>
      <c r="J1307" s="44">
        <v>4.7</v>
      </c>
      <c r="K1307" s="31">
        <f t="shared" si="33"/>
        <v>-0.375</v>
      </c>
      <c r="L1307" s="31">
        <f t="shared" si="34"/>
        <v>-0.26250000000000018</v>
      </c>
      <c r="M1307" s="40">
        <v>0.75679602833444337</v>
      </c>
      <c r="N1307"/>
      <c r="O1307"/>
      <c r="P1307"/>
      <c r="Q1307"/>
    </row>
    <row r="1308" spans="1:17" x14ac:dyDescent="0.25">
      <c r="A1308" s="10">
        <v>2017</v>
      </c>
      <c r="B1308" s="39">
        <v>4</v>
      </c>
      <c r="C1308" s="36">
        <v>3.6480000000000006</v>
      </c>
      <c r="D1308" s="6">
        <v>0.66</v>
      </c>
      <c r="E1308" s="6">
        <v>-0.372</v>
      </c>
      <c r="F1308" s="68">
        <v>4.3080000000000007</v>
      </c>
      <c r="G1308" s="68">
        <v>3.9220000000000006</v>
      </c>
      <c r="H1308" s="74">
        <v>0.77600000000000002</v>
      </c>
      <c r="I1308" s="76">
        <f t="shared" si="32"/>
        <v>-0.45770432000000127</v>
      </c>
      <c r="J1308" s="82">
        <v>4.6980000000000004</v>
      </c>
      <c r="K1308" s="31">
        <f t="shared" si="33"/>
        <v>-0.38999999999999968</v>
      </c>
      <c r="L1308" s="31">
        <f t="shared" si="34"/>
        <v>-0.27400000000000002</v>
      </c>
      <c r="M1308" s="40">
        <v>0.76071080817916248</v>
      </c>
    </row>
    <row r="1309" spans="1:17" x14ac:dyDescent="0.25">
      <c r="A1309" s="10">
        <v>2017</v>
      </c>
      <c r="B1309" s="39">
        <v>5</v>
      </c>
      <c r="C1309" s="36">
        <v>3.6380000000000003</v>
      </c>
      <c r="D1309" s="6">
        <v>0.65</v>
      </c>
      <c r="E1309" s="6">
        <v>-0.34800000000000003</v>
      </c>
      <c r="F1309" s="68">
        <v>4.2880000000000003</v>
      </c>
      <c r="G1309" s="68">
        <v>3.9139999999999997</v>
      </c>
      <c r="H1309" s="74">
        <v>0.75</v>
      </c>
      <c r="I1309" s="76">
        <f t="shared" si="32"/>
        <v>-0.44259579999999943</v>
      </c>
      <c r="J1309" s="82">
        <v>4.6639999999999997</v>
      </c>
      <c r="K1309" s="31">
        <f t="shared" si="33"/>
        <v>-0.37599999999999945</v>
      </c>
      <c r="L1309" s="31">
        <f t="shared" si="34"/>
        <v>-0.27599999999999936</v>
      </c>
      <c r="M1309" s="40">
        <v>0.76645972254158046</v>
      </c>
    </row>
    <row r="1310" spans="1:17" x14ac:dyDescent="0.25">
      <c r="A1310" s="10">
        <v>2017</v>
      </c>
      <c r="B1310" s="39">
        <v>6</v>
      </c>
      <c r="C1310" s="36">
        <v>3.6920000000000002</v>
      </c>
      <c r="D1310" s="6">
        <v>0.66200000000000003</v>
      </c>
      <c r="E1310" s="6">
        <v>-0.374</v>
      </c>
      <c r="F1310" s="68">
        <v>4.3540000000000001</v>
      </c>
      <c r="G1310" s="68">
        <v>3.9580000000000006</v>
      </c>
      <c r="H1310" s="74">
        <v>0.76200000000000001</v>
      </c>
      <c r="I1310" s="76">
        <f t="shared" si="32"/>
        <v>-0.47732896000000036</v>
      </c>
      <c r="J1310" s="44">
        <v>4.7200000000000006</v>
      </c>
      <c r="K1310" s="31">
        <f t="shared" si="33"/>
        <v>-0.36600000000000055</v>
      </c>
      <c r="L1310" s="31">
        <f t="shared" si="34"/>
        <v>-0.26600000000000046</v>
      </c>
      <c r="M1310" s="40">
        <v>0.76154502254173262</v>
      </c>
    </row>
    <row r="1311" spans="1:17" x14ac:dyDescent="0.25">
      <c r="A1311" s="10">
        <v>2017</v>
      </c>
      <c r="B1311" s="39">
        <v>7</v>
      </c>
      <c r="C1311" s="36">
        <v>3.7359999999999998</v>
      </c>
      <c r="D1311" s="6">
        <v>0.66600000000000015</v>
      </c>
      <c r="E1311" s="6">
        <v>-0.37200000000000005</v>
      </c>
      <c r="F1311" s="68">
        <v>4.4020000000000001</v>
      </c>
      <c r="G1311" s="68">
        <v>3.988</v>
      </c>
      <c r="H1311" s="74">
        <v>0.7619999999999999</v>
      </c>
      <c r="I1311" s="76">
        <f t="shared" si="32"/>
        <v>-0.46805871999999926</v>
      </c>
      <c r="J1311" s="44">
        <v>4.75</v>
      </c>
      <c r="K1311" s="31">
        <f t="shared" si="33"/>
        <v>-0.34799999999999986</v>
      </c>
      <c r="L1311" s="31">
        <f t="shared" si="34"/>
        <v>-0.25200000000000022</v>
      </c>
      <c r="M1311" s="40">
        <v>0.76426890036990625</v>
      </c>
    </row>
    <row r="1312" spans="1:17" x14ac:dyDescent="0.25">
      <c r="A1312" s="10">
        <v>2017</v>
      </c>
      <c r="B1312" s="39">
        <v>8</v>
      </c>
      <c r="C1312" s="36">
        <v>3.6875</v>
      </c>
      <c r="D1312" s="6">
        <v>0.66</v>
      </c>
      <c r="E1312" s="6">
        <v>-0.37999999999999995</v>
      </c>
      <c r="F1312" s="68">
        <v>4.3475000000000001</v>
      </c>
      <c r="G1312" s="68">
        <v>3.9399999999999995</v>
      </c>
      <c r="H1312" s="74">
        <v>0.76</v>
      </c>
      <c r="I1312" s="76">
        <f t="shared" si="32"/>
        <v>-0.47453333333333259</v>
      </c>
      <c r="J1312" s="44">
        <v>4.6999999999999993</v>
      </c>
      <c r="K1312" s="31">
        <f t="shared" si="33"/>
        <v>-0.35249999999999915</v>
      </c>
      <c r="L1312" s="31">
        <f t="shared" si="34"/>
        <v>-0.2524999999999995</v>
      </c>
      <c r="M1312" s="40">
        <v>0.76142131979695438</v>
      </c>
    </row>
    <row r="1313" spans="1:13" x14ac:dyDescent="0.25">
      <c r="A1313" s="10">
        <v>2017</v>
      </c>
      <c r="B1313" s="39">
        <v>9</v>
      </c>
      <c r="C1313" s="36">
        <v>3.7700000000000009</v>
      </c>
      <c r="D1313" s="6">
        <v>0.64200000000000002</v>
      </c>
      <c r="E1313" s="6">
        <v>-0.45800000000000002</v>
      </c>
      <c r="F1313" s="68">
        <v>4.4120000000000008</v>
      </c>
      <c r="G1313" s="68">
        <v>3.9620000000000006</v>
      </c>
      <c r="H1313" s="74">
        <v>0.78200000000000003</v>
      </c>
      <c r="I1313" s="76">
        <f t="shared" si="32"/>
        <v>-0.52530152000000019</v>
      </c>
      <c r="J1313" s="44">
        <v>4.7440000000000007</v>
      </c>
      <c r="K1313" s="31">
        <f t="shared" si="33"/>
        <v>-0.33199999999999985</v>
      </c>
      <c r="L1313" s="31">
        <f t="shared" si="34"/>
        <v>-0.19199999999999973</v>
      </c>
      <c r="M1313" s="40">
        <v>0.75190231285151432</v>
      </c>
    </row>
    <row r="1314" spans="1:13" x14ac:dyDescent="0.25">
      <c r="A1314" s="10">
        <v>2017</v>
      </c>
      <c r="B1314" s="39">
        <v>10</v>
      </c>
      <c r="C1314" s="36">
        <v>3.718</v>
      </c>
      <c r="D1314" s="6">
        <v>0.66200000000000014</v>
      </c>
      <c r="E1314" s="6">
        <v>-0.45800000000000002</v>
      </c>
      <c r="F1314" s="68">
        <v>4.38</v>
      </c>
      <c r="G1314" s="68">
        <v>3.9239999999999995</v>
      </c>
      <c r="H1314" s="74">
        <v>0.79</v>
      </c>
      <c r="I1314" s="76">
        <f t="shared" si="32"/>
        <v>-0.56597744000000016</v>
      </c>
      <c r="J1314" s="44">
        <v>4.7139999999999995</v>
      </c>
      <c r="K1314" s="31">
        <f t="shared" si="33"/>
        <v>-0.33399999999999963</v>
      </c>
      <c r="L1314" s="31">
        <f t="shared" si="34"/>
        <v>-0.20599999999999952</v>
      </c>
      <c r="M1314" s="40">
        <v>0.74318499360860901</v>
      </c>
    </row>
    <row r="1315" spans="1:13" x14ac:dyDescent="0.25">
      <c r="A1315" s="10">
        <v>2017</v>
      </c>
      <c r="B1315" s="39">
        <v>11</v>
      </c>
      <c r="C1315" s="36">
        <v>3.588000000000001</v>
      </c>
      <c r="D1315" s="6">
        <v>0.67</v>
      </c>
      <c r="E1315" s="6">
        <v>-0.4</v>
      </c>
      <c r="F1315" s="68">
        <v>4.2580000000000009</v>
      </c>
      <c r="G1315" s="68">
        <v>3.8220000000000001</v>
      </c>
      <c r="H1315" s="74">
        <v>0.76</v>
      </c>
      <c r="I1315" s="76">
        <f t="shared" si="32"/>
        <v>-0.54345488000000053</v>
      </c>
      <c r="J1315" s="82">
        <v>4.5819999999999999</v>
      </c>
      <c r="K1315" s="31">
        <f t="shared" si="33"/>
        <v>-0.32399999999999896</v>
      </c>
      <c r="L1315" s="31">
        <f t="shared" si="34"/>
        <v>-0.2339999999999991</v>
      </c>
      <c r="M1315" s="40">
        <v>0.74568991230686632</v>
      </c>
    </row>
    <row r="1316" spans="1:13" x14ac:dyDescent="0.25">
      <c r="A1316" s="10">
        <v>2017</v>
      </c>
      <c r="B1316" s="39">
        <v>12</v>
      </c>
      <c r="C1316" s="36">
        <v>3.588000000000001</v>
      </c>
      <c r="D1316" s="6">
        <v>0.67</v>
      </c>
      <c r="E1316" s="6">
        <v>-0.4</v>
      </c>
      <c r="F1316" s="68">
        <v>4.2580000000000009</v>
      </c>
      <c r="G1316" s="68">
        <v>3.8220000000000001</v>
      </c>
      <c r="H1316" s="74">
        <v>0.76</v>
      </c>
      <c r="I1316" s="76">
        <f t="shared" si="32"/>
        <v>-0.51884119999999978</v>
      </c>
      <c r="J1316" s="82">
        <v>4.5819999999999999</v>
      </c>
      <c r="K1316" s="31">
        <f t="shared" si="33"/>
        <v>-0.32399999999999896</v>
      </c>
      <c r="L1316" s="31">
        <f t="shared" si="34"/>
        <v>-0.2339999999999991</v>
      </c>
      <c r="M1316" s="40">
        <v>0.74928817623257915</v>
      </c>
    </row>
    <row r="1317" spans="1:13" x14ac:dyDescent="0.25">
      <c r="A1317" s="10">
        <v>2017</v>
      </c>
      <c r="B1317" s="39">
        <v>13</v>
      </c>
      <c r="C1317" s="36">
        <v>3.5820000000000007</v>
      </c>
      <c r="D1317" s="6">
        <v>0.67</v>
      </c>
      <c r="E1317" s="6">
        <v>-0.39600000000000002</v>
      </c>
      <c r="F1317" s="68">
        <v>4.2520000000000007</v>
      </c>
      <c r="G1317" s="68">
        <v>3.8260000000000005</v>
      </c>
      <c r="H1317" s="74">
        <v>0.76</v>
      </c>
      <c r="I1317" s="76">
        <f t="shared" si="32"/>
        <v>-0.518190080000001</v>
      </c>
      <c r="J1317" s="82">
        <v>4.5860000000000003</v>
      </c>
      <c r="K1317" s="31">
        <f t="shared" si="33"/>
        <v>-0.33399999999999963</v>
      </c>
      <c r="L1317" s="31">
        <f t="shared" si="34"/>
        <v>-0.24399999999999977</v>
      </c>
      <c r="M1317" s="40">
        <v>0.74958023506836158</v>
      </c>
    </row>
    <row r="1318" spans="1:13" x14ac:dyDescent="0.25">
      <c r="A1318" s="10">
        <v>2017</v>
      </c>
      <c r="B1318" s="39">
        <v>14</v>
      </c>
      <c r="C1318" s="36">
        <v>3.6240000000000001</v>
      </c>
      <c r="D1318" s="6">
        <v>0.69799999999999995</v>
      </c>
      <c r="E1318" s="6">
        <v>-0.39200000000000007</v>
      </c>
      <c r="F1318" s="68">
        <v>4.3220000000000001</v>
      </c>
      <c r="G1318" s="68">
        <v>3.8719999999999999</v>
      </c>
      <c r="H1318" s="74">
        <v>0.80400000000000005</v>
      </c>
      <c r="I1318" s="76">
        <f t="shared" si="32"/>
        <v>-0.50891775999999922</v>
      </c>
      <c r="J1318" s="44">
        <v>4.6760000000000002</v>
      </c>
      <c r="K1318" s="31">
        <f t="shared" si="33"/>
        <v>-0.35400000000000009</v>
      </c>
      <c r="L1318" s="31">
        <f t="shared" si="34"/>
        <v>-0.24799999999999978</v>
      </c>
      <c r="M1318" s="40">
        <v>0.74678137228544972</v>
      </c>
    </row>
    <row r="1319" spans="1:13" x14ac:dyDescent="0.25">
      <c r="A1319" s="10">
        <v>2017</v>
      </c>
      <c r="B1319" s="39">
        <v>15</v>
      </c>
      <c r="C1319" s="36">
        <v>3.6850000000000005</v>
      </c>
      <c r="D1319" s="6">
        <v>0.76</v>
      </c>
      <c r="E1319" s="6">
        <v>-0.34250000000000003</v>
      </c>
      <c r="F1319" s="68">
        <v>4.4450000000000003</v>
      </c>
      <c r="G1319" s="68">
        <v>3.9250000000000003</v>
      </c>
      <c r="H1319" s="74">
        <v>0.86750000000000005</v>
      </c>
      <c r="I1319" s="76">
        <f t="shared" si="32"/>
        <v>-0.42884899999999959</v>
      </c>
      <c r="J1319" s="82">
        <v>4.7925000000000004</v>
      </c>
      <c r="K1319" s="31">
        <f t="shared" si="33"/>
        <v>-0.34750000000000014</v>
      </c>
      <c r="L1319" s="31">
        <f t="shared" si="34"/>
        <v>-0.23999999999999977</v>
      </c>
      <c r="M1319" s="40">
        <v>0.75172144210241454</v>
      </c>
    </row>
    <row r="1320" spans="1:13" x14ac:dyDescent="0.25">
      <c r="A1320" s="10">
        <v>2017</v>
      </c>
      <c r="B1320" s="39">
        <v>16</v>
      </c>
      <c r="C1320" s="36">
        <v>3.6120000000000001</v>
      </c>
      <c r="D1320" s="6">
        <v>0.78400000000000003</v>
      </c>
      <c r="E1320" s="6">
        <v>-0.33400000000000002</v>
      </c>
      <c r="F1320" s="68">
        <v>4.3959999999999999</v>
      </c>
      <c r="G1320" s="68">
        <v>3.8560000000000003</v>
      </c>
      <c r="H1320" s="74">
        <v>0.93200000000000005</v>
      </c>
      <c r="I1320" s="76">
        <f t="shared" si="32"/>
        <v>-0.38752319999999951</v>
      </c>
      <c r="J1320" s="44">
        <v>4.7880000000000003</v>
      </c>
      <c r="K1320" s="31">
        <f t="shared" si="33"/>
        <v>-0.39200000000000035</v>
      </c>
      <c r="L1320" s="31">
        <f t="shared" si="34"/>
        <v>-0.24400000000000022</v>
      </c>
      <c r="M1320" s="40">
        <v>0.74504544777231418</v>
      </c>
    </row>
    <row r="1321" spans="1:13" x14ac:dyDescent="0.25">
      <c r="A1321" s="10">
        <v>2017</v>
      </c>
      <c r="B1321" s="39">
        <v>17</v>
      </c>
      <c r="C1321" s="36">
        <v>3.64</v>
      </c>
      <c r="D1321" s="6">
        <v>0.75399999999999989</v>
      </c>
      <c r="E1321" s="6">
        <v>-0.40400000000000003</v>
      </c>
      <c r="F1321" s="68">
        <v>4.3940000000000001</v>
      </c>
      <c r="G1321" s="68">
        <v>3.8580000000000001</v>
      </c>
      <c r="H1321" s="74">
        <v>0.91400000000000003</v>
      </c>
      <c r="I1321" s="76">
        <f t="shared" si="32"/>
        <v>-0.47850651999999982</v>
      </c>
      <c r="J1321" s="44">
        <v>4.7720000000000002</v>
      </c>
      <c r="K1321" s="31">
        <f t="shared" si="33"/>
        <v>-0.37800000000000011</v>
      </c>
      <c r="L1321" s="31">
        <f t="shared" si="34"/>
        <v>-0.21799999999999997</v>
      </c>
      <c r="M1321" s="40">
        <v>0.73478625067967729</v>
      </c>
    </row>
    <row r="1322" spans="1:13" x14ac:dyDescent="0.25">
      <c r="A1322" s="10">
        <v>2017</v>
      </c>
      <c r="B1322" s="39">
        <v>18</v>
      </c>
      <c r="C1322" s="36">
        <v>3.718</v>
      </c>
      <c r="D1322" s="6">
        <v>0.72</v>
      </c>
      <c r="E1322" s="6">
        <v>-0.48399999999999999</v>
      </c>
      <c r="F1322" s="68">
        <v>4.4379999999999997</v>
      </c>
      <c r="G1322" s="68">
        <v>3.8980000000000006</v>
      </c>
      <c r="H1322" s="74">
        <v>0.91000000000000014</v>
      </c>
      <c r="I1322" s="76">
        <f t="shared" si="32"/>
        <v>-0.5329616399999999</v>
      </c>
      <c r="J1322" s="82">
        <v>4.8080000000000007</v>
      </c>
      <c r="K1322" s="31">
        <f t="shared" si="33"/>
        <v>-0.37000000000000099</v>
      </c>
      <c r="L1322" s="31">
        <f t="shared" si="34"/>
        <v>-0.1800000000000006</v>
      </c>
      <c r="M1322" s="40">
        <v>0.72983111707950787</v>
      </c>
    </row>
    <row r="1323" spans="1:13" x14ac:dyDescent="0.25">
      <c r="A1323" s="10">
        <v>2017</v>
      </c>
      <c r="B1323" s="39">
        <v>19</v>
      </c>
      <c r="C1323" s="36">
        <v>3.6940000000000004</v>
      </c>
      <c r="D1323" s="6">
        <v>0.73799999999999999</v>
      </c>
      <c r="E1323" s="6">
        <v>-0.45800000000000002</v>
      </c>
      <c r="F1323" s="68">
        <v>4.4320000000000004</v>
      </c>
      <c r="G1323" s="68">
        <v>3.8740000000000001</v>
      </c>
      <c r="H1323" s="74">
        <v>0.94600000000000006</v>
      </c>
      <c r="I1323" s="76">
        <f t="shared" si="32"/>
        <v>-0.48466819999999977</v>
      </c>
      <c r="J1323" s="82">
        <v>4.82</v>
      </c>
      <c r="K1323" s="31">
        <f t="shared" si="33"/>
        <v>-0.3879999999999999</v>
      </c>
      <c r="L1323" s="31">
        <f t="shared" si="34"/>
        <v>-0.17999999999999972</v>
      </c>
      <c r="M1323" s="40">
        <v>0.73030015336303222</v>
      </c>
    </row>
    <row r="1324" spans="1:13" x14ac:dyDescent="0.25">
      <c r="A1324" s="10">
        <v>2017</v>
      </c>
      <c r="B1324" s="39">
        <v>20</v>
      </c>
      <c r="C1324" s="36">
        <v>3.694</v>
      </c>
      <c r="D1324" s="6">
        <v>0.75</v>
      </c>
      <c r="E1324" s="6">
        <v>-0.42400000000000004</v>
      </c>
      <c r="F1324" s="68">
        <v>4.444</v>
      </c>
      <c r="G1324" s="68">
        <v>3.8679999999999999</v>
      </c>
      <c r="H1324" s="74">
        <v>0.94600000000000006</v>
      </c>
      <c r="I1324" s="76">
        <f t="shared" si="32"/>
        <v>-0.4437723999999994</v>
      </c>
      <c r="J1324" s="82">
        <v>4.8140000000000001</v>
      </c>
      <c r="K1324" s="31">
        <f t="shared" si="33"/>
        <v>-0.37000000000000011</v>
      </c>
      <c r="L1324" s="31">
        <f t="shared" si="34"/>
        <v>-0.17399999999999993</v>
      </c>
      <c r="M1324" s="40">
        <v>0.73567277275068055</v>
      </c>
    </row>
    <row r="1325" spans="1:13" x14ac:dyDescent="0.25">
      <c r="A1325" s="10">
        <v>2017</v>
      </c>
      <c r="B1325" s="39">
        <v>21</v>
      </c>
      <c r="C1325" s="36">
        <v>3.7180000000000009</v>
      </c>
      <c r="D1325" s="6">
        <v>0.75</v>
      </c>
      <c r="E1325" s="6">
        <v>-0.4</v>
      </c>
      <c r="F1325" s="68">
        <v>4.4680000000000009</v>
      </c>
      <c r="G1325" s="68">
        <v>3.9040000000000004</v>
      </c>
      <c r="H1325" s="74">
        <v>0.91600000000000004</v>
      </c>
      <c r="I1325" s="76">
        <f t="shared" si="32"/>
        <v>-0.43751680000000093</v>
      </c>
      <c r="J1325" s="82">
        <v>4.82</v>
      </c>
      <c r="K1325" s="31">
        <f t="shared" si="33"/>
        <v>-0.35199999999999942</v>
      </c>
      <c r="L1325" s="31">
        <f t="shared" si="34"/>
        <v>-0.1859999999999995</v>
      </c>
      <c r="M1325" s="40">
        <v>0.74255587732976902</v>
      </c>
    </row>
    <row r="1326" spans="1:13" x14ac:dyDescent="0.25">
      <c r="A1326" s="10">
        <v>2017</v>
      </c>
      <c r="B1326" s="39">
        <v>22</v>
      </c>
      <c r="C1326" s="36">
        <v>3.7050000000000001</v>
      </c>
      <c r="D1326" s="6">
        <v>0.76</v>
      </c>
      <c r="E1326" s="6">
        <v>-0.39500000000000002</v>
      </c>
      <c r="F1326" s="68">
        <v>4.4649999999999999</v>
      </c>
      <c r="G1326" s="68">
        <v>3.8925000000000001</v>
      </c>
      <c r="H1326" s="74">
        <v>0.96</v>
      </c>
      <c r="I1326" s="76">
        <f t="shared" si="32"/>
        <v>-0.3992609999999992</v>
      </c>
      <c r="J1326" s="82">
        <v>4.8525</v>
      </c>
      <c r="K1326" s="31">
        <f t="shared" si="33"/>
        <v>-0.38750000000000018</v>
      </c>
      <c r="L1326" s="31">
        <f t="shared" si="34"/>
        <v>-0.1875</v>
      </c>
      <c r="M1326" s="40">
        <v>0.74117995849392249</v>
      </c>
    </row>
    <row r="1327" spans="1:13" x14ac:dyDescent="0.25">
      <c r="A1327" s="10">
        <v>2017</v>
      </c>
      <c r="B1327" s="39">
        <v>23</v>
      </c>
      <c r="C1327" s="36">
        <v>3.8180000000000005</v>
      </c>
      <c r="D1327" s="6">
        <v>0.76</v>
      </c>
      <c r="E1327" s="6">
        <v>-0.42400000000000004</v>
      </c>
      <c r="F1327" s="68">
        <v>4.5780000000000003</v>
      </c>
      <c r="G1327" s="68">
        <v>4.0000000000000009</v>
      </c>
      <c r="H1327" s="74">
        <v>0.96199999999999997</v>
      </c>
      <c r="I1327" s="76">
        <f t="shared" si="32"/>
        <v>-0.4320800000000018</v>
      </c>
      <c r="J1327" s="82">
        <v>4.9620000000000006</v>
      </c>
      <c r="K1327" s="31">
        <f t="shared" si="33"/>
        <v>-0.38400000000000034</v>
      </c>
      <c r="L1327" s="31">
        <f t="shared" si="34"/>
        <v>-0.18200000000000038</v>
      </c>
      <c r="M1327" s="40">
        <v>0.74155370331919424</v>
      </c>
    </row>
    <row r="1328" spans="1:13" x14ac:dyDescent="0.25">
      <c r="A1328" s="10">
        <v>2017</v>
      </c>
      <c r="B1328" s="39">
        <v>24</v>
      </c>
      <c r="C1328" s="36">
        <v>3.798</v>
      </c>
      <c r="D1328" s="6">
        <v>0.79200000000000004</v>
      </c>
      <c r="E1328" s="6">
        <v>-0.33400000000000002</v>
      </c>
      <c r="F1328" s="68">
        <v>4.59</v>
      </c>
      <c r="G1328" s="68">
        <v>3.9820000000000002</v>
      </c>
      <c r="H1328" s="74">
        <v>0.91199999999999992</v>
      </c>
      <c r="I1328" s="76">
        <f t="shared" si="32"/>
        <v>-0.3849374000000001</v>
      </c>
      <c r="J1328" s="82">
        <v>4.8940000000000001</v>
      </c>
      <c r="K1328" s="31">
        <f t="shared" si="33"/>
        <v>-0.30400000000000027</v>
      </c>
      <c r="L1328" s="31">
        <f t="shared" si="34"/>
        <v>-0.18400000000000016</v>
      </c>
      <c r="M1328" s="40">
        <v>0.75431847325941015</v>
      </c>
    </row>
    <row r="1329" spans="1:13" x14ac:dyDescent="0.25">
      <c r="A1329" s="10">
        <v>2017</v>
      </c>
      <c r="B1329" s="39">
        <v>25</v>
      </c>
      <c r="C1329" s="36">
        <v>3.6640000000000006</v>
      </c>
      <c r="D1329" s="6">
        <v>0.78</v>
      </c>
      <c r="E1329" s="6">
        <v>-0.316</v>
      </c>
      <c r="F1329" s="68">
        <v>4.4440000000000008</v>
      </c>
      <c r="G1329" s="68">
        <v>3.8480000000000003</v>
      </c>
      <c r="H1329" s="74">
        <v>0.86</v>
      </c>
      <c r="I1329" s="76">
        <f t="shared" si="32"/>
        <v>-0.39083088000000021</v>
      </c>
      <c r="J1329" s="82">
        <v>4.7080000000000002</v>
      </c>
      <c r="K1329" s="31">
        <f t="shared" si="33"/>
        <v>-0.26399999999999935</v>
      </c>
      <c r="L1329" s="31">
        <f t="shared" si="34"/>
        <v>-0.18399999999999972</v>
      </c>
      <c r="M1329" s="40">
        <v>0.75468280681629507</v>
      </c>
    </row>
    <row r="1330" spans="1:13" x14ac:dyDescent="0.25">
      <c r="A1330" s="10">
        <v>2017</v>
      </c>
      <c r="B1330" s="39">
        <v>26</v>
      </c>
      <c r="C1330" s="36">
        <v>3.6500000000000004</v>
      </c>
      <c r="D1330" s="6">
        <v>0.73399999999999999</v>
      </c>
      <c r="E1330" s="6">
        <v>-0.29800000000000004</v>
      </c>
      <c r="F1330" s="68">
        <v>4.3840000000000003</v>
      </c>
      <c r="G1330" s="68">
        <v>3.8039999999999994</v>
      </c>
      <c r="H1330" s="74">
        <v>0.82400000000000007</v>
      </c>
      <c r="I1330" s="76">
        <f t="shared" si="32"/>
        <v>-0.34291504000000028</v>
      </c>
      <c r="J1330" s="44">
        <v>4.6279999999999992</v>
      </c>
      <c r="K1330" s="31">
        <f t="shared" si="33"/>
        <v>-0.24399999999999888</v>
      </c>
      <c r="L1330" s="31">
        <f t="shared" si="34"/>
        <v>-0.15399999999999903</v>
      </c>
      <c r="M1330" s="40">
        <v>0.76525146163029167</v>
      </c>
    </row>
    <row r="1331" spans="1:13" x14ac:dyDescent="0.25">
      <c r="A1331" s="10">
        <v>2017</v>
      </c>
      <c r="B1331" s="39">
        <v>27</v>
      </c>
      <c r="C1331" s="36">
        <v>3.9124999999999996</v>
      </c>
      <c r="D1331" s="6">
        <v>0.6925</v>
      </c>
      <c r="E1331" s="6">
        <v>-0.35</v>
      </c>
      <c r="F1331" s="68">
        <v>4.6049999999999995</v>
      </c>
      <c r="G1331" s="68">
        <v>4.03</v>
      </c>
      <c r="H1331" s="74">
        <v>0.78</v>
      </c>
      <c r="I1331" s="76">
        <f t="shared" si="32"/>
        <v>-0.40441700000000047</v>
      </c>
      <c r="J1331" s="82">
        <v>4.8100000000000005</v>
      </c>
      <c r="K1331" s="31">
        <f t="shared" si="33"/>
        <v>-0.20500000000000096</v>
      </c>
      <c r="L1331" s="31">
        <f t="shared" si="34"/>
        <v>-0.1175000000000006</v>
      </c>
      <c r="M1331" s="40">
        <v>0.77285725326532184</v>
      </c>
    </row>
    <row r="1332" spans="1:13" x14ac:dyDescent="0.25">
      <c r="A1332" s="10">
        <v>2017</v>
      </c>
      <c r="B1332" s="39">
        <v>28</v>
      </c>
      <c r="C1332" s="36">
        <v>3.8679999999999986</v>
      </c>
      <c r="D1332" s="6">
        <v>0.65000000000000013</v>
      </c>
      <c r="E1332" s="6">
        <v>-0.33200000000000002</v>
      </c>
      <c r="F1332" s="68">
        <v>4.5179999999999989</v>
      </c>
      <c r="G1332" s="68">
        <v>3.9999999999999996</v>
      </c>
      <c r="H1332" s="74">
        <v>0.73799999999999999</v>
      </c>
      <c r="I1332" s="76">
        <f t="shared" si="32"/>
        <v>-0.36928000000000072</v>
      </c>
      <c r="J1332" s="82">
        <v>4.7379999999999995</v>
      </c>
      <c r="K1332" s="31">
        <f t="shared" si="33"/>
        <v>-0.22000000000000064</v>
      </c>
      <c r="L1332" s="31">
        <f t="shared" si="34"/>
        <v>-0.13200000000000101</v>
      </c>
      <c r="M1332" s="40">
        <v>0.78319575194624136</v>
      </c>
    </row>
    <row r="1333" spans="1:13" x14ac:dyDescent="0.25">
      <c r="A1333" s="10">
        <v>2017</v>
      </c>
      <c r="B1333" s="39">
        <v>29</v>
      </c>
      <c r="C1333" s="36">
        <v>3.8099999999999996</v>
      </c>
      <c r="D1333" s="6">
        <v>0.61199999999999988</v>
      </c>
      <c r="E1333" s="6">
        <v>-0.29799999999999999</v>
      </c>
      <c r="F1333" s="68">
        <v>4.4219999999999997</v>
      </c>
      <c r="G1333" s="68">
        <v>3.9460000000000006</v>
      </c>
      <c r="H1333" s="74">
        <v>0.71</v>
      </c>
      <c r="I1333" s="76">
        <f t="shared" ref="I1333:I1396" si="35">+J1333-(G1333/M1333)</f>
        <v>-0.31280320000000028</v>
      </c>
      <c r="J1333" s="82">
        <v>4.6560000000000006</v>
      </c>
      <c r="K1333" s="31">
        <f t="shared" ref="K1333:K1396" si="36">F1333-J1333</f>
        <v>-0.23400000000000087</v>
      </c>
      <c r="L1333" s="31">
        <f t="shared" ref="L1333:L1396" si="37">C1333-G1333</f>
        <v>-0.13600000000000101</v>
      </c>
      <c r="M1333" s="40">
        <v>0.79415501905972041</v>
      </c>
    </row>
    <row r="1334" spans="1:13" x14ac:dyDescent="0.25">
      <c r="A1334" s="10">
        <v>2017</v>
      </c>
      <c r="B1334" s="39">
        <v>30</v>
      </c>
      <c r="C1334" s="36">
        <v>3.7359999999999998</v>
      </c>
      <c r="D1334" s="6">
        <v>0.59</v>
      </c>
      <c r="E1334" s="6">
        <v>-0.27400000000000002</v>
      </c>
      <c r="F1334" s="68">
        <v>4.3259999999999996</v>
      </c>
      <c r="G1334" s="68">
        <v>3.8700000000000006</v>
      </c>
      <c r="H1334" s="74">
        <v>0.65</v>
      </c>
      <c r="I1334" s="76">
        <f t="shared" si="35"/>
        <v>-0.31363000000000074</v>
      </c>
      <c r="J1334" s="44">
        <v>4.5200000000000005</v>
      </c>
      <c r="K1334" s="31">
        <f t="shared" si="36"/>
        <v>-0.19400000000000084</v>
      </c>
      <c r="L1334" s="31">
        <f t="shared" si="37"/>
        <v>-0.13400000000000079</v>
      </c>
      <c r="M1334" s="40">
        <v>0.80064051240992784</v>
      </c>
    </row>
    <row r="1335" spans="1:13" x14ac:dyDescent="0.25">
      <c r="A1335" s="10">
        <v>2017</v>
      </c>
      <c r="B1335" s="39">
        <v>31</v>
      </c>
      <c r="C1335" s="36">
        <v>3.6519999999999997</v>
      </c>
      <c r="D1335" s="6">
        <v>0.56999999999999995</v>
      </c>
      <c r="E1335" s="6">
        <v>-0.29200000000000004</v>
      </c>
      <c r="F1335" s="68">
        <v>4.2219999999999995</v>
      </c>
      <c r="G1335" s="68">
        <v>3.7939999999999996</v>
      </c>
      <c r="H1335" s="74">
        <v>0.62</v>
      </c>
      <c r="I1335" s="76">
        <f t="shared" si="35"/>
        <v>-0.34633179999999975</v>
      </c>
      <c r="J1335" s="82">
        <v>4.4139999999999997</v>
      </c>
      <c r="K1335" s="31">
        <f t="shared" si="36"/>
        <v>-0.19200000000000017</v>
      </c>
      <c r="L1335" s="31">
        <f t="shared" si="37"/>
        <v>-0.1419999999999999</v>
      </c>
      <c r="M1335" s="40">
        <v>0.79700326771339758</v>
      </c>
    </row>
    <row r="1336" spans="1:13" x14ac:dyDescent="0.25">
      <c r="A1336" s="10">
        <v>2017</v>
      </c>
      <c r="B1336" s="39">
        <v>32</v>
      </c>
      <c r="C1336" s="36">
        <v>3.6619999999999999</v>
      </c>
      <c r="D1336" s="6">
        <v>0.58799999999999997</v>
      </c>
      <c r="E1336" s="6">
        <v>-0.314</v>
      </c>
      <c r="F1336" s="68">
        <v>4.25</v>
      </c>
      <c r="G1336" s="68">
        <v>3.8020000000000005</v>
      </c>
      <c r="H1336" s="74">
        <v>0.63800000000000001</v>
      </c>
      <c r="I1336" s="76">
        <f t="shared" si="35"/>
        <v>-0.38177244000000066</v>
      </c>
      <c r="J1336" s="82">
        <v>4.4400000000000004</v>
      </c>
      <c r="K1336" s="31">
        <f t="shared" si="36"/>
        <v>-0.19000000000000039</v>
      </c>
      <c r="L1336" s="31">
        <f t="shared" si="37"/>
        <v>-0.14000000000000057</v>
      </c>
      <c r="M1336" s="40">
        <v>0.78850672596237237</v>
      </c>
    </row>
    <row r="1337" spans="1:13" x14ac:dyDescent="0.25">
      <c r="A1337" s="10">
        <v>2017</v>
      </c>
      <c r="B1337" s="39">
        <v>33</v>
      </c>
      <c r="C1337" s="36">
        <v>3.5440000000000005</v>
      </c>
      <c r="D1337" s="6">
        <v>0.61199999999999999</v>
      </c>
      <c r="E1337" s="6">
        <v>-0.26600000000000001</v>
      </c>
      <c r="F1337" s="68">
        <v>4.1560000000000006</v>
      </c>
      <c r="G1337" s="68">
        <v>3.6839999999999997</v>
      </c>
      <c r="H1337" s="74">
        <v>0.65</v>
      </c>
      <c r="I1337" s="51">
        <f t="shared" si="35"/>
        <v>-0.33296488000000046</v>
      </c>
      <c r="J1337" s="82">
        <v>4.3339999999999996</v>
      </c>
      <c r="K1337" s="31">
        <f t="shared" si="36"/>
        <v>-0.17799999999999905</v>
      </c>
      <c r="L1337" s="31">
        <f t="shared" si="37"/>
        <v>-0.13999999999999924</v>
      </c>
      <c r="M1337" s="40">
        <v>0.78937812791083184</v>
      </c>
    </row>
    <row r="1338" spans="1:13" x14ac:dyDescent="0.25">
      <c r="A1338" s="10">
        <v>2017</v>
      </c>
      <c r="B1338" s="39">
        <v>34</v>
      </c>
      <c r="C1338" s="36">
        <v>3.4360000000000004</v>
      </c>
      <c r="D1338" s="6">
        <v>0.65</v>
      </c>
      <c r="E1338" s="6">
        <v>-0.17400000000000002</v>
      </c>
      <c r="F1338" s="68">
        <v>4.0860000000000003</v>
      </c>
      <c r="G1338" s="68">
        <v>3.5760000000000005</v>
      </c>
      <c r="H1338" s="74">
        <v>0.65400000000000003</v>
      </c>
      <c r="I1338" s="51">
        <f t="shared" si="35"/>
        <v>-0.25215839999999989</v>
      </c>
      <c r="J1338" s="82">
        <v>4.2300000000000004</v>
      </c>
      <c r="K1338" s="31">
        <f t="shared" si="36"/>
        <v>-0.14400000000000013</v>
      </c>
      <c r="L1338" s="31">
        <f t="shared" si="37"/>
        <v>-0.14000000000000012</v>
      </c>
      <c r="M1338" s="40">
        <v>0.79782990266475196</v>
      </c>
    </row>
    <row r="1339" spans="1:13" x14ac:dyDescent="0.25">
      <c r="A1339" s="10">
        <v>2017</v>
      </c>
      <c r="B1339" s="39">
        <v>35</v>
      </c>
      <c r="C1339" s="36">
        <v>3.4559999999999991</v>
      </c>
      <c r="D1339" s="6">
        <v>0.70400000000000007</v>
      </c>
      <c r="E1339" s="6">
        <v>-0.13</v>
      </c>
      <c r="F1339" s="68">
        <v>4.1599999999999993</v>
      </c>
      <c r="G1339" s="68">
        <v>3.512</v>
      </c>
      <c r="H1339" s="74">
        <v>0.67400000000000004</v>
      </c>
      <c r="I1339" s="51">
        <f t="shared" si="35"/>
        <v>-0.20533456000000072</v>
      </c>
      <c r="J1339" s="82">
        <v>4.1859999999999999</v>
      </c>
      <c r="K1339" s="31">
        <f t="shared" si="36"/>
        <v>-2.6000000000000689E-2</v>
      </c>
      <c r="L1339" s="31">
        <f t="shared" si="37"/>
        <v>-5.6000000000000938E-2</v>
      </c>
      <c r="M1339" s="40">
        <v>0.79975687391033112</v>
      </c>
    </row>
    <row r="1340" spans="1:13" x14ac:dyDescent="0.25">
      <c r="A1340" s="10">
        <v>2017</v>
      </c>
      <c r="B1340" s="39">
        <v>36</v>
      </c>
      <c r="C1340" s="36">
        <v>3.5774999999999997</v>
      </c>
      <c r="D1340" s="6">
        <v>0.71</v>
      </c>
      <c r="E1340" s="6">
        <v>-7.0000000000000007E-2</v>
      </c>
      <c r="F1340" s="68">
        <v>4.2874999999999996</v>
      </c>
      <c r="G1340" s="68">
        <v>3.5774999999999997</v>
      </c>
      <c r="H1340" s="74">
        <v>0.66</v>
      </c>
      <c r="I1340" s="76">
        <f t="shared" si="35"/>
        <v>-0.13366837499999917</v>
      </c>
      <c r="J1340" s="82">
        <v>4.2374999999999998</v>
      </c>
      <c r="K1340" s="31">
        <f t="shared" si="36"/>
        <v>4.9999999999999822E-2</v>
      </c>
      <c r="L1340" s="31">
        <f t="shared" si="37"/>
        <v>0</v>
      </c>
      <c r="M1340" s="40">
        <v>0.81843106764332785</v>
      </c>
    </row>
    <row r="1341" spans="1:13" x14ac:dyDescent="0.25">
      <c r="A1341" s="10">
        <v>2017</v>
      </c>
      <c r="B1341" s="39">
        <v>37</v>
      </c>
      <c r="C1341" s="36">
        <v>3.5359999999999996</v>
      </c>
      <c r="D1341" s="6">
        <v>0.71</v>
      </c>
      <c r="E1341" s="6">
        <v>-0.05</v>
      </c>
      <c r="F1341" s="68">
        <v>4.2459999999999996</v>
      </c>
      <c r="G1341" s="68">
        <v>3.544</v>
      </c>
      <c r="H1341" s="74">
        <v>0.626</v>
      </c>
      <c r="I1341" s="76">
        <f t="shared" si="35"/>
        <v>-0.14404032000000111</v>
      </c>
      <c r="J1341" s="82">
        <v>4.17</v>
      </c>
      <c r="K1341" s="31">
        <f t="shared" si="36"/>
        <v>7.5999999999999623E-2</v>
      </c>
      <c r="L1341" s="31">
        <f t="shared" si="37"/>
        <v>-8.0000000000004512E-3</v>
      </c>
      <c r="M1341" s="40">
        <v>0.8215036803364878</v>
      </c>
    </row>
    <row r="1342" spans="1:13" x14ac:dyDescent="0.25">
      <c r="A1342" s="10">
        <v>2017</v>
      </c>
      <c r="B1342" s="39">
        <v>38</v>
      </c>
      <c r="C1342" s="36">
        <v>3.5039999999999996</v>
      </c>
      <c r="D1342" s="6">
        <v>0.71799999999999997</v>
      </c>
      <c r="E1342" s="6">
        <v>-7.8E-2</v>
      </c>
      <c r="F1342" s="68">
        <v>4.2219999999999995</v>
      </c>
      <c r="G1342" s="68">
        <v>3.5039999999999996</v>
      </c>
      <c r="H1342" s="74">
        <v>0.6180000000000001</v>
      </c>
      <c r="I1342" s="76">
        <f t="shared" si="35"/>
        <v>-0.19296575999999988</v>
      </c>
      <c r="J1342" s="82">
        <v>4.1219999999999999</v>
      </c>
      <c r="K1342" s="31">
        <f t="shared" si="36"/>
        <v>9.9999999999999645E-2</v>
      </c>
      <c r="L1342" s="31">
        <f t="shared" si="37"/>
        <v>0</v>
      </c>
      <c r="M1342" s="40">
        <v>0.81205742870135766</v>
      </c>
    </row>
    <row r="1343" spans="1:13" x14ac:dyDescent="0.25">
      <c r="A1343" s="10">
        <v>2017</v>
      </c>
      <c r="B1343" s="39">
        <v>39</v>
      </c>
      <c r="C1343" s="36">
        <v>3.5320000000000009</v>
      </c>
      <c r="D1343" s="6">
        <v>0.72</v>
      </c>
      <c r="E1343" s="6">
        <v>-0.10800000000000001</v>
      </c>
      <c r="F1343" s="68">
        <v>4.2520000000000007</v>
      </c>
      <c r="G1343" s="68">
        <v>3.5360000000000005</v>
      </c>
      <c r="H1343" s="74">
        <v>0.62399999999999989</v>
      </c>
      <c r="I1343" s="76">
        <f t="shared" si="35"/>
        <v>-0.22633728000000097</v>
      </c>
      <c r="J1343" s="82">
        <v>4.16</v>
      </c>
      <c r="K1343" s="31">
        <f t="shared" si="36"/>
        <v>9.2000000000000526E-2</v>
      </c>
      <c r="L1343" s="31">
        <f t="shared" si="37"/>
        <v>-3.9999999999995595E-3</v>
      </c>
      <c r="M1343" s="40">
        <v>0.80613955888043332</v>
      </c>
    </row>
    <row r="1344" spans="1:13" x14ac:dyDescent="0.25">
      <c r="A1344" s="10">
        <v>2017</v>
      </c>
      <c r="B1344" s="39">
        <v>40</v>
      </c>
      <c r="C1344" s="36">
        <v>3.4980000000000002</v>
      </c>
      <c r="D1344" s="6">
        <v>0.68400000000000005</v>
      </c>
      <c r="E1344" s="6">
        <v>-0.156</v>
      </c>
      <c r="F1344" s="68">
        <v>4.1820000000000004</v>
      </c>
      <c r="G1344" s="68">
        <v>3.6859999999999995</v>
      </c>
      <c r="H1344" s="74">
        <v>0.61599999999999999</v>
      </c>
      <c r="I1344" s="51">
        <f t="shared" si="35"/>
        <v>-0.30925972000000002</v>
      </c>
      <c r="J1344" s="82">
        <v>4.3019999999999996</v>
      </c>
      <c r="K1344" s="31">
        <f t="shared" si="36"/>
        <v>-0.11999999999999922</v>
      </c>
      <c r="L1344" s="31">
        <f t="shared" si="37"/>
        <v>-0.18799999999999928</v>
      </c>
      <c r="M1344" s="40">
        <v>0.79934773225048361</v>
      </c>
    </row>
    <row r="1345" spans="1:17" x14ac:dyDescent="0.25">
      <c r="A1345" s="10">
        <v>2017</v>
      </c>
      <c r="B1345" s="39">
        <v>41</v>
      </c>
      <c r="C1345" s="36">
        <v>3.492</v>
      </c>
      <c r="D1345" s="6">
        <v>0.66</v>
      </c>
      <c r="E1345" s="6">
        <v>-0.16800000000000001</v>
      </c>
      <c r="F1345" s="68">
        <v>4.1520000000000001</v>
      </c>
      <c r="G1345" s="68">
        <v>3.9520000000000004</v>
      </c>
      <c r="H1345" s="74">
        <v>0.59399999999999997</v>
      </c>
      <c r="I1345" s="51">
        <f t="shared" si="35"/>
        <v>-0.39052224000000013</v>
      </c>
      <c r="J1345" s="82">
        <v>4.5460000000000003</v>
      </c>
      <c r="K1345" s="31">
        <f t="shared" si="36"/>
        <v>-0.39400000000000013</v>
      </c>
      <c r="L1345" s="31">
        <f t="shared" si="37"/>
        <v>-0.46000000000000041</v>
      </c>
      <c r="M1345" s="40">
        <v>0.80056359677212763</v>
      </c>
    </row>
    <row r="1346" spans="1:17" x14ac:dyDescent="0.25">
      <c r="A1346" s="10">
        <v>2017</v>
      </c>
      <c r="B1346" s="39">
        <v>42</v>
      </c>
      <c r="C1346" s="36">
        <v>3.4820000000000002</v>
      </c>
      <c r="D1346" s="6">
        <v>0.66</v>
      </c>
      <c r="E1346" s="6">
        <v>-0.17600000000000002</v>
      </c>
      <c r="F1346" s="68">
        <v>4.1420000000000003</v>
      </c>
      <c r="G1346" s="68">
        <v>3.9380000000000006</v>
      </c>
      <c r="H1346" s="74">
        <v>0.61399999999999999</v>
      </c>
      <c r="I1346" s="51">
        <f t="shared" si="35"/>
        <v>-0.37924235999999922</v>
      </c>
      <c r="J1346" s="82">
        <v>4.5520000000000005</v>
      </c>
      <c r="K1346" s="31">
        <f t="shared" si="36"/>
        <v>-0.41000000000000014</v>
      </c>
      <c r="L1346" s="31">
        <f t="shared" si="37"/>
        <v>-0.45600000000000041</v>
      </c>
      <c r="M1346" s="40">
        <v>0.79858171886729179</v>
      </c>
    </row>
    <row r="1347" spans="1:17" x14ac:dyDescent="0.25">
      <c r="A1347" s="10">
        <v>2017</v>
      </c>
      <c r="B1347" s="39">
        <v>43</v>
      </c>
      <c r="C1347" s="36">
        <v>3.5080000000000005</v>
      </c>
      <c r="D1347" s="6">
        <v>0.68</v>
      </c>
      <c r="E1347" s="6">
        <v>-0.22600000000000003</v>
      </c>
      <c r="F1347" s="68">
        <v>4.1880000000000006</v>
      </c>
      <c r="G1347" s="68">
        <v>3.9639999999999995</v>
      </c>
      <c r="H1347" s="74">
        <v>0.63800000000000012</v>
      </c>
      <c r="I1347" s="51">
        <f t="shared" si="35"/>
        <v>-0.45669824000000059</v>
      </c>
      <c r="J1347" s="82">
        <v>4.6019999999999994</v>
      </c>
      <c r="K1347" s="31">
        <f t="shared" si="36"/>
        <v>-0.41399999999999881</v>
      </c>
      <c r="L1347" s="31">
        <f t="shared" si="37"/>
        <v>-0.45599999999999907</v>
      </c>
      <c r="M1347" s="40">
        <v>0.78360080240722152</v>
      </c>
    </row>
    <row r="1348" spans="1:17" x14ac:dyDescent="0.25">
      <c r="A1348" s="10">
        <v>2017</v>
      </c>
      <c r="B1348" s="39">
        <v>44</v>
      </c>
      <c r="C1348" s="36">
        <v>3.4820000000000002</v>
      </c>
      <c r="D1348" s="6">
        <v>0.72399999999999998</v>
      </c>
      <c r="E1348" s="6">
        <v>-0.20600000000000002</v>
      </c>
      <c r="F1348" s="68">
        <v>4.2060000000000004</v>
      </c>
      <c r="G1348" s="68">
        <v>3.9359999999999999</v>
      </c>
      <c r="H1348" s="74">
        <v>0.70799999999999996</v>
      </c>
      <c r="I1348" s="76">
        <f t="shared" si="35"/>
        <v>-0.40738367999999969</v>
      </c>
      <c r="J1348" s="82">
        <v>4.6440000000000001</v>
      </c>
      <c r="K1348" s="31">
        <f t="shared" si="36"/>
        <v>-0.43799999999999972</v>
      </c>
      <c r="L1348" s="31">
        <f t="shared" si="37"/>
        <v>-0.45399999999999974</v>
      </c>
      <c r="M1348" s="40">
        <v>0.7791924449500538</v>
      </c>
    </row>
    <row r="1349" spans="1:17" x14ac:dyDescent="0.25">
      <c r="A1349" s="10">
        <v>2017</v>
      </c>
      <c r="B1349" s="39">
        <v>45</v>
      </c>
      <c r="C1349" s="36">
        <v>3.4559999999999995</v>
      </c>
      <c r="D1349" s="6">
        <v>0.71599999999999997</v>
      </c>
      <c r="E1349" s="6">
        <v>-0.17600000000000002</v>
      </c>
      <c r="F1349" s="68">
        <v>4.1719999999999997</v>
      </c>
      <c r="G1349" s="68">
        <v>3.9140000000000001</v>
      </c>
      <c r="H1349" s="74">
        <v>0.72199999999999998</v>
      </c>
      <c r="I1349" s="51">
        <f t="shared" si="35"/>
        <v>-0.34143379999999901</v>
      </c>
      <c r="J1349" s="82">
        <v>4.6360000000000001</v>
      </c>
      <c r="K1349" s="31">
        <f t="shared" si="36"/>
        <v>-0.46400000000000041</v>
      </c>
      <c r="L1349" s="31">
        <f t="shared" si="37"/>
        <v>-0.45800000000000063</v>
      </c>
      <c r="M1349" s="40">
        <v>0.78634898167806888</v>
      </c>
    </row>
    <row r="1350" spans="1:17" x14ac:dyDescent="0.25">
      <c r="A1350" s="10">
        <v>2017</v>
      </c>
      <c r="B1350" s="39">
        <v>46</v>
      </c>
      <c r="C1350" s="36">
        <v>3.3920000000000003</v>
      </c>
      <c r="D1350" s="6">
        <v>0.71199999999999997</v>
      </c>
      <c r="E1350" s="6">
        <v>-0.17600000000000002</v>
      </c>
      <c r="F1350" s="68">
        <v>4.1040000000000001</v>
      </c>
      <c r="G1350" s="68">
        <v>3.8419999999999996</v>
      </c>
      <c r="H1350" s="74">
        <v>0.72399999999999998</v>
      </c>
      <c r="I1350" s="51">
        <f t="shared" si="35"/>
        <v>-0.33147423999999948</v>
      </c>
      <c r="J1350" s="82">
        <v>4.5659999999999998</v>
      </c>
      <c r="K1350" s="31">
        <f t="shared" si="36"/>
        <v>-0.46199999999999974</v>
      </c>
      <c r="L1350" s="31">
        <f t="shared" si="37"/>
        <v>-0.44999999999999929</v>
      </c>
      <c r="M1350" s="40">
        <v>0.784486004769675</v>
      </c>
    </row>
    <row r="1351" spans="1:17" x14ac:dyDescent="0.25">
      <c r="A1351" s="10">
        <v>2017</v>
      </c>
      <c r="B1351" s="39">
        <v>47</v>
      </c>
      <c r="C1351" s="36">
        <v>3.444</v>
      </c>
      <c r="D1351" s="6">
        <v>0.71</v>
      </c>
      <c r="E1351" s="6">
        <v>-0.184</v>
      </c>
      <c r="F1351" s="68">
        <v>4.1539999999999999</v>
      </c>
      <c r="G1351" s="68">
        <v>3.8820000000000001</v>
      </c>
      <c r="H1351" s="74">
        <v>0.73</v>
      </c>
      <c r="I1351" s="51">
        <f t="shared" si="35"/>
        <v>-0.33304688000000038</v>
      </c>
      <c r="J1351" s="82">
        <v>4.6120000000000001</v>
      </c>
      <c r="K1351" s="31">
        <f t="shared" si="36"/>
        <v>-0.45800000000000018</v>
      </c>
      <c r="L1351" s="31">
        <f t="shared" si="37"/>
        <v>-0.43800000000000017</v>
      </c>
      <c r="M1351" s="40">
        <v>0.78502794699491296</v>
      </c>
    </row>
    <row r="1352" spans="1:17" x14ac:dyDescent="0.25">
      <c r="A1352" s="10">
        <v>2017</v>
      </c>
      <c r="B1352" s="39">
        <v>48</v>
      </c>
      <c r="C1352" s="36">
        <v>3.4859999999999998</v>
      </c>
      <c r="D1352" s="6">
        <v>0.65199999999999991</v>
      </c>
      <c r="E1352" s="6">
        <v>-0.252</v>
      </c>
      <c r="F1352" s="68">
        <v>4.1379999999999999</v>
      </c>
      <c r="G1352" s="68">
        <v>3.8660000000000005</v>
      </c>
      <c r="H1352" s="74">
        <v>0.72599999999999998</v>
      </c>
      <c r="I1352" s="51">
        <f t="shared" si="35"/>
        <v>-0.35794907999999914</v>
      </c>
      <c r="J1352" s="82">
        <v>4.5920000000000005</v>
      </c>
      <c r="K1352" s="31">
        <f t="shared" si="36"/>
        <v>-0.45400000000000063</v>
      </c>
      <c r="L1352" s="31">
        <f t="shared" si="37"/>
        <v>-0.38000000000000078</v>
      </c>
      <c r="M1352" s="40">
        <v>0.78101813524110042</v>
      </c>
    </row>
    <row r="1353" spans="1:17" x14ac:dyDescent="0.25">
      <c r="A1353" s="10">
        <v>2017</v>
      </c>
      <c r="B1353" s="39">
        <v>49</v>
      </c>
      <c r="C1353" s="36">
        <v>3.5220000000000002</v>
      </c>
      <c r="D1353" s="6">
        <v>0.57199999999999984</v>
      </c>
      <c r="E1353" s="6">
        <v>-0.32200000000000001</v>
      </c>
      <c r="F1353" s="68">
        <v>4.0940000000000003</v>
      </c>
      <c r="G1353" s="68">
        <v>3.8499999999999988</v>
      </c>
      <c r="H1353" s="74">
        <v>0.66200000000000014</v>
      </c>
      <c r="I1353" s="51">
        <f t="shared" si="35"/>
        <v>-0.40937800000000024</v>
      </c>
      <c r="J1353" s="82">
        <v>4.5119999999999987</v>
      </c>
      <c r="K1353" s="31">
        <f t="shared" si="36"/>
        <v>-0.41799999999999837</v>
      </c>
      <c r="L1353" s="31">
        <f t="shared" si="37"/>
        <v>-0.32799999999999851</v>
      </c>
      <c r="M1353" s="40">
        <v>0.78230121726069402</v>
      </c>
    </row>
    <row r="1354" spans="1:17" x14ac:dyDescent="0.25">
      <c r="A1354" s="10">
        <v>2017</v>
      </c>
      <c r="B1354" s="39">
        <v>50</v>
      </c>
      <c r="C1354" s="36">
        <v>3.484</v>
      </c>
      <c r="D1354" s="6">
        <v>0.58799999999999997</v>
      </c>
      <c r="E1354" s="6">
        <v>-0.314</v>
      </c>
      <c r="F1354" s="68">
        <v>4.0720000000000001</v>
      </c>
      <c r="G1354" s="68">
        <v>3.8059999999999992</v>
      </c>
      <c r="H1354" s="74">
        <v>0.66</v>
      </c>
      <c r="I1354" s="51">
        <f t="shared" si="35"/>
        <v>-0.41953383999999971</v>
      </c>
      <c r="J1354" s="82">
        <v>4.4659999999999993</v>
      </c>
      <c r="K1354" s="31">
        <f t="shared" si="36"/>
        <v>-0.39399999999999924</v>
      </c>
      <c r="L1354" s="31">
        <f t="shared" si="37"/>
        <v>-0.32199999999999918</v>
      </c>
      <c r="M1354" s="40">
        <v>0.7790346202985261</v>
      </c>
    </row>
    <row r="1355" spans="1:17" x14ac:dyDescent="0.25">
      <c r="A1355" s="10">
        <v>2017</v>
      </c>
      <c r="B1355" s="39">
        <v>51</v>
      </c>
      <c r="C1355" s="36">
        <v>3.4919999999999995</v>
      </c>
      <c r="D1355" s="6">
        <v>0.61</v>
      </c>
      <c r="E1355" s="6">
        <v>-0.28599999999999998</v>
      </c>
      <c r="F1355" s="68">
        <v>4.1019999999999994</v>
      </c>
      <c r="G1355" s="68">
        <v>3.8220000000000001</v>
      </c>
      <c r="H1355" s="74">
        <v>0.66</v>
      </c>
      <c r="I1355" s="51">
        <f t="shared" si="35"/>
        <v>-0.40618512000000084</v>
      </c>
      <c r="J1355" s="82">
        <v>4.4820000000000002</v>
      </c>
      <c r="K1355" s="31">
        <f t="shared" si="36"/>
        <v>-0.38000000000000078</v>
      </c>
      <c r="L1355" s="31">
        <f t="shared" si="37"/>
        <v>-0.33000000000000052</v>
      </c>
      <c r="M1355" s="40">
        <v>0.78188528179145544</v>
      </c>
    </row>
    <row r="1356" spans="1:17" x14ac:dyDescent="0.25">
      <c r="A1356" s="10">
        <v>2017</v>
      </c>
      <c r="B1356" s="39">
        <v>52</v>
      </c>
      <c r="C1356" s="36">
        <v>3.5225</v>
      </c>
      <c r="D1356" s="6">
        <v>0.60250000000000004</v>
      </c>
      <c r="E1356" s="6">
        <v>-0.2475</v>
      </c>
      <c r="F1356" s="68">
        <v>4.125</v>
      </c>
      <c r="G1356" s="68">
        <v>3.8550000000000004</v>
      </c>
      <c r="H1356" s="74">
        <v>0.65249999999999997</v>
      </c>
      <c r="I1356" s="51">
        <f t="shared" si="35"/>
        <v>-0.34806525000000033</v>
      </c>
      <c r="J1356" s="82">
        <v>4.5075000000000003</v>
      </c>
      <c r="K1356" s="31">
        <f t="shared" si="36"/>
        <v>-0.38250000000000028</v>
      </c>
      <c r="L1356" s="31">
        <f t="shared" si="37"/>
        <v>-0.33250000000000046</v>
      </c>
      <c r="M1356" s="40">
        <v>0.79393434162994725</v>
      </c>
    </row>
    <row r="1357" spans="1:17" x14ac:dyDescent="0.25">
      <c r="A1357" s="54">
        <v>2018</v>
      </c>
      <c r="B1357" s="62">
        <v>1</v>
      </c>
      <c r="C1357" s="60">
        <v>3.5200000000000005</v>
      </c>
      <c r="D1357" s="60">
        <v>0.58499999999999996</v>
      </c>
      <c r="E1357" s="60">
        <v>-0.23249999999999998</v>
      </c>
      <c r="F1357" s="60">
        <v>4.1050000000000004</v>
      </c>
      <c r="G1357" s="60">
        <v>3.8525</v>
      </c>
      <c r="H1357" s="60">
        <v>0.62</v>
      </c>
      <c r="I1357" s="51">
        <f t="shared" si="35"/>
        <v>-0.3336863749999992</v>
      </c>
      <c r="J1357" s="60">
        <v>4.4725000000000001</v>
      </c>
      <c r="K1357" s="60">
        <f t="shared" si="36"/>
        <v>-0.36749999999999972</v>
      </c>
      <c r="L1357" s="60">
        <f t="shared" si="37"/>
        <v>-0.33249999999999957</v>
      </c>
      <c r="M1357" s="60">
        <v>0.80157107931545835</v>
      </c>
      <c r="N1357" s="60"/>
      <c r="O1357" s="60"/>
      <c r="P1357" s="60"/>
      <c r="Q1357" s="60"/>
    </row>
    <row r="1358" spans="1:17" ht="13" thickBot="1" x14ac:dyDescent="0.3">
      <c r="A1358" s="8">
        <v>2018</v>
      </c>
      <c r="B1358" s="39">
        <v>2</v>
      </c>
      <c r="C1358" s="36">
        <v>3.4800000000000004</v>
      </c>
      <c r="D1358" s="36">
        <v>0.56399999999999995</v>
      </c>
      <c r="E1358" s="6">
        <v>-0.24399999999999999</v>
      </c>
      <c r="F1358" s="68">
        <v>4.0440000000000005</v>
      </c>
      <c r="G1358" s="68">
        <v>3.8220000000000005</v>
      </c>
      <c r="H1358" s="74">
        <v>0.58399999999999996</v>
      </c>
      <c r="I1358" s="51">
        <f t="shared" si="35"/>
        <v>-0.36439107999999987</v>
      </c>
      <c r="J1358" s="82">
        <v>4.4060000000000006</v>
      </c>
      <c r="K1358" s="31">
        <f t="shared" si="36"/>
        <v>-0.3620000000000001</v>
      </c>
      <c r="L1358" s="31">
        <f t="shared" si="37"/>
        <v>-0.34200000000000008</v>
      </c>
      <c r="M1358" s="40">
        <v>0.80119217395484477</v>
      </c>
    </row>
    <row r="1359" spans="1:17" s="46" customFormat="1" ht="13" thickBot="1" x14ac:dyDescent="0.3">
      <c r="A1359" s="1">
        <v>2018</v>
      </c>
      <c r="B1359" s="65">
        <v>3</v>
      </c>
      <c r="C1359" s="73">
        <v>3.5020000000000002</v>
      </c>
      <c r="D1359" s="73">
        <v>0.58599999999999997</v>
      </c>
      <c r="E1359" s="1">
        <v>-0.21000000000000002</v>
      </c>
      <c r="F1359" s="57">
        <v>4.0880000000000001</v>
      </c>
      <c r="G1359" s="57">
        <v>3.84</v>
      </c>
      <c r="H1359" s="80">
        <v>0.61399999999999999</v>
      </c>
      <c r="I1359" s="51">
        <f t="shared" si="35"/>
        <v>-0.31527999999999956</v>
      </c>
      <c r="J1359" s="84">
        <v>4.4539999999999997</v>
      </c>
      <c r="K1359" s="32">
        <f t="shared" si="36"/>
        <v>-0.36599999999999966</v>
      </c>
      <c r="L1359" s="32">
        <f t="shared" si="37"/>
        <v>-0.33799999999999963</v>
      </c>
      <c r="M1359" s="59">
        <v>0.80515297906602257</v>
      </c>
      <c r="N1359" s="5"/>
      <c r="O1359" s="5"/>
      <c r="P1359" s="5"/>
      <c r="Q1359" s="5"/>
    </row>
    <row r="1360" spans="1:17" x14ac:dyDescent="0.25">
      <c r="A1360" s="6">
        <v>2018</v>
      </c>
      <c r="B1360" s="39">
        <v>4</v>
      </c>
      <c r="C1360" s="36">
        <v>3.54</v>
      </c>
      <c r="D1360" s="36">
        <v>0.58799999999999986</v>
      </c>
      <c r="E1360" s="6">
        <v>-0.20600000000000002</v>
      </c>
      <c r="F1360" s="68">
        <v>4.1280000000000001</v>
      </c>
      <c r="G1360" s="68">
        <v>3.8739999999999997</v>
      </c>
      <c r="H1360" s="74">
        <v>0.60200000000000009</v>
      </c>
      <c r="I1360" s="51">
        <f t="shared" si="35"/>
        <v>-0.318772319999999</v>
      </c>
      <c r="J1360" s="82">
        <v>4.476</v>
      </c>
      <c r="K1360" s="31">
        <f t="shared" si="36"/>
        <v>-0.34799999999999986</v>
      </c>
      <c r="L1360" s="31">
        <f t="shared" si="37"/>
        <v>-0.33399999999999963</v>
      </c>
      <c r="M1360" s="40">
        <v>0.8079632861482775</v>
      </c>
    </row>
    <row r="1361" spans="1:13" x14ac:dyDescent="0.25">
      <c r="A1361" s="6">
        <v>2018</v>
      </c>
      <c r="B1361" s="39">
        <v>5</v>
      </c>
      <c r="C1361" s="36">
        <v>3.6039999999999996</v>
      </c>
      <c r="D1361" s="36">
        <v>0.56999999999999995</v>
      </c>
      <c r="E1361" s="6">
        <v>-0.22199999999999998</v>
      </c>
      <c r="F1361" s="68">
        <v>4.1739999999999995</v>
      </c>
      <c r="G1361" s="68">
        <v>3.9260000000000002</v>
      </c>
      <c r="H1361" s="74">
        <v>0.58199999999999996</v>
      </c>
      <c r="I1361" s="51">
        <f t="shared" si="35"/>
        <v>-0.32828235999999933</v>
      </c>
      <c r="J1361" s="82">
        <v>4.508</v>
      </c>
      <c r="K1361" s="31">
        <f t="shared" si="36"/>
        <v>-0.33400000000000052</v>
      </c>
      <c r="L1361" s="31">
        <f t="shared" si="37"/>
        <v>-0.32200000000000051</v>
      </c>
      <c r="M1361" s="40">
        <v>0.81178055947916172</v>
      </c>
    </row>
    <row r="1362" spans="1:13" x14ac:dyDescent="0.25">
      <c r="A1362" s="14">
        <v>2018</v>
      </c>
      <c r="B1362" s="39">
        <v>6</v>
      </c>
      <c r="C1362" s="36">
        <v>3.6320000000000001</v>
      </c>
      <c r="D1362" s="36">
        <v>0.61599999999999999</v>
      </c>
      <c r="E1362" s="6">
        <v>-0.248</v>
      </c>
      <c r="F1362" s="68">
        <v>4.2480000000000002</v>
      </c>
      <c r="G1362" s="68">
        <v>3.9259999999999997</v>
      </c>
      <c r="H1362" s="74">
        <v>0.63200000000000001</v>
      </c>
      <c r="I1362" s="76">
        <f t="shared" si="35"/>
        <v>-0.37117151999999987</v>
      </c>
      <c r="J1362" s="82">
        <v>4.5579999999999998</v>
      </c>
      <c r="K1362" s="31">
        <f t="shared" si="36"/>
        <v>-0.30999999999999961</v>
      </c>
      <c r="L1362" s="31">
        <f t="shared" si="37"/>
        <v>-0.29399999999999959</v>
      </c>
      <c r="M1362" s="40">
        <v>0.79648273225436472</v>
      </c>
    </row>
    <row r="1363" spans="1:13" x14ac:dyDescent="0.25">
      <c r="A1363" s="14">
        <v>2018</v>
      </c>
      <c r="B1363" s="39">
        <v>7</v>
      </c>
      <c r="C1363" s="36">
        <v>3.6719999999999997</v>
      </c>
      <c r="D1363" s="36">
        <v>0.62799999999999989</v>
      </c>
      <c r="E1363" s="6">
        <v>-0.248</v>
      </c>
      <c r="F1363" s="68">
        <v>4.3</v>
      </c>
      <c r="G1363" s="68">
        <v>3.9660000000000002</v>
      </c>
      <c r="H1363" s="74">
        <v>0.64799999999999991</v>
      </c>
      <c r="I1363" s="76">
        <f t="shared" si="35"/>
        <v>-0.36412319999999987</v>
      </c>
      <c r="J1363" s="82">
        <v>4.6139999999999999</v>
      </c>
      <c r="K1363" s="31">
        <f t="shared" si="36"/>
        <v>-0.31400000000000006</v>
      </c>
      <c r="L1363" s="31">
        <f t="shared" si="37"/>
        <v>-0.29400000000000048</v>
      </c>
      <c r="M1363" s="40">
        <v>0.79668578712555771</v>
      </c>
    </row>
    <row r="1364" spans="1:13" x14ac:dyDescent="0.25">
      <c r="A1364" s="14">
        <v>2018</v>
      </c>
      <c r="B1364" s="39">
        <v>8</v>
      </c>
      <c r="C1364" s="36">
        <v>3.6624999999999996</v>
      </c>
      <c r="D1364" s="36">
        <v>0.64249999999999996</v>
      </c>
      <c r="E1364" s="6">
        <v>-0.26250000000000001</v>
      </c>
      <c r="F1364" s="68">
        <v>4.3049999999999997</v>
      </c>
      <c r="G1364" s="68">
        <v>3.9674999999999998</v>
      </c>
      <c r="H1364" s="74">
        <v>0.65750000000000008</v>
      </c>
      <c r="I1364" s="76">
        <f t="shared" si="35"/>
        <v>-0.40274825000000014</v>
      </c>
      <c r="J1364" s="82">
        <v>4.625</v>
      </c>
      <c r="K1364" s="31">
        <f t="shared" si="36"/>
        <v>-0.32000000000000028</v>
      </c>
      <c r="L1364" s="31">
        <f t="shared" si="37"/>
        <v>-0.30500000000000016</v>
      </c>
      <c r="M1364" s="40">
        <v>0.78912065654838615</v>
      </c>
    </row>
    <row r="1365" spans="1:13" x14ac:dyDescent="0.25">
      <c r="A1365" s="14">
        <v>2018</v>
      </c>
      <c r="B1365" s="39">
        <v>9</v>
      </c>
      <c r="C1365" s="36">
        <v>3.8220000000000001</v>
      </c>
      <c r="D1365" s="36">
        <v>0.622</v>
      </c>
      <c r="E1365" s="6">
        <v>-0.35199999999999998</v>
      </c>
      <c r="F1365" s="68">
        <v>4.444</v>
      </c>
      <c r="G1365" s="68">
        <v>4.016</v>
      </c>
      <c r="H1365" s="74">
        <v>0.67200000000000004</v>
      </c>
      <c r="I1365" s="76">
        <f t="shared" si="35"/>
        <v>-0.45215872000000079</v>
      </c>
      <c r="J1365" s="82">
        <v>4.6879999999999997</v>
      </c>
      <c r="K1365" s="31">
        <f t="shared" si="36"/>
        <v>-0.24399999999999977</v>
      </c>
      <c r="L1365" s="31">
        <f t="shared" si="37"/>
        <v>-0.19399999999999995</v>
      </c>
      <c r="M1365" s="40">
        <v>0.78129883117694854</v>
      </c>
    </row>
    <row r="1366" spans="1:13" x14ac:dyDescent="0.25">
      <c r="A1366" s="14">
        <v>2018</v>
      </c>
      <c r="B1366" s="39">
        <v>10</v>
      </c>
      <c r="C1366" s="36">
        <v>3.8939999999999988</v>
      </c>
      <c r="D1366" s="36">
        <v>0.69</v>
      </c>
      <c r="E1366" s="6">
        <v>-0.34399999999999997</v>
      </c>
      <c r="F1366" s="68">
        <v>4.5839999999999987</v>
      </c>
      <c r="G1366" s="68">
        <v>4.0699999999999994</v>
      </c>
      <c r="H1366" s="74">
        <v>0.70799999999999996</v>
      </c>
      <c r="I1366" s="76">
        <f t="shared" si="35"/>
        <v>-0.48190519999999992</v>
      </c>
      <c r="J1366" s="82">
        <v>4.7779999999999996</v>
      </c>
      <c r="K1366" s="31">
        <f t="shared" si="36"/>
        <v>-0.19400000000000084</v>
      </c>
      <c r="L1366" s="31">
        <f t="shared" si="37"/>
        <v>-0.1760000000000006</v>
      </c>
      <c r="M1366" s="40">
        <v>0.77377820421554366</v>
      </c>
    </row>
    <row r="1367" spans="1:13" x14ac:dyDescent="0.25">
      <c r="A1367" s="14">
        <v>2018</v>
      </c>
      <c r="B1367" s="39">
        <v>11</v>
      </c>
      <c r="C1367" s="36">
        <v>3.8820000000000001</v>
      </c>
      <c r="D1367" s="36">
        <v>0.72200000000000009</v>
      </c>
      <c r="E1367" s="6">
        <v>-0.33400000000000002</v>
      </c>
      <c r="F1367" s="68">
        <v>4.6040000000000001</v>
      </c>
      <c r="G1367" s="68">
        <v>4.0680000000000005</v>
      </c>
      <c r="H1367" s="74">
        <v>0.72200000000000009</v>
      </c>
      <c r="I1367" s="76">
        <f t="shared" si="35"/>
        <v>-0.48359247999999955</v>
      </c>
      <c r="J1367" s="82">
        <v>4.7900000000000009</v>
      </c>
      <c r="K1367" s="31">
        <f t="shared" si="36"/>
        <v>-0.18600000000000083</v>
      </c>
      <c r="L1367" s="31">
        <f t="shared" si="37"/>
        <v>-0.18600000000000039</v>
      </c>
      <c r="M1367" s="40">
        <v>0.771390663087414</v>
      </c>
    </row>
    <row r="1368" spans="1:13" x14ac:dyDescent="0.25">
      <c r="A1368" s="14">
        <v>2018</v>
      </c>
      <c r="B1368" s="39">
        <v>12</v>
      </c>
      <c r="C1368" s="36">
        <v>3.7560000000000002</v>
      </c>
      <c r="D1368" s="36">
        <v>0.752</v>
      </c>
      <c r="E1368" s="6">
        <v>-0.27200000000000002</v>
      </c>
      <c r="F1368" s="68">
        <v>4.508</v>
      </c>
      <c r="G1368" s="68">
        <v>3.9799999999999995</v>
      </c>
      <c r="H1368" s="74">
        <v>0.748</v>
      </c>
      <c r="I1368" s="76">
        <f t="shared" si="35"/>
        <v>-0.4251447999999991</v>
      </c>
      <c r="J1368" s="82">
        <v>4.7279999999999998</v>
      </c>
      <c r="K1368" s="31">
        <f t="shared" si="36"/>
        <v>-0.21999999999999975</v>
      </c>
      <c r="L1368" s="31">
        <f t="shared" si="37"/>
        <v>-0.22399999999999931</v>
      </c>
      <c r="M1368" s="40">
        <v>0.77234390929593133</v>
      </c>
    </row>
    <row r="1369" spans="1:13" x14ac:dyDescent="0.25">
      <c r="A1369" s="14">
        <v>2018</v>
      </c>
      <c r="B1369" s="39">
        <v>13</v>
      </c>
      <c r="C1369" s="36">
        <v>3.7750000000000004</v>
      </c>
      <c r="D1369" s="36">
        <v>0.74249999999999994</v>
      </c>
      <c r="E1369" s="6">
        <v>-0.26250000000000001</v>
      </c>
      <c r="F1369" s="68">
        <v>4.5175000000000001</v>
      </c>
      <c r="G1369" s="68">
        <v>4.0050000000000008</v>
      </c>
      <c r="H1369" s="74">
        <v>0.74249999999999994</v>
      </c>
      <c r="I1369" s="76">
        <f t="shared" si="35"/>
        <v>-0.40573350000000108</v>
      </c>
      <c r="J1369" s="82">
        <v>4.7475000000000005</v>
      </c>
      <c r="K1369" s="31">
        <f t="shared" si="36"/>
        <v>-0.23000000000000043</v>
      </c>
      <c r="L1369" s="31">
        <f t="shared" si="37"/>
        <v>-0.23000000000000043</v>
      </c>
      <c r="M1369" s="40">
        <v>0.77718193829175397</v>
      </c>
    </row>
    <row r="1370" spans="1:13" x14ac:dyDescent="0.25">
      <c r="A1370" s="14">
        <v>2018</v>
      </c>
      <c r="B1370" s="39">
        <v>14</v>
      </c>
      <c r="C1370" s="36">
        <v>3.8680000000000003</v>
      </c>
      <c r="D1370" s="36">
        <v>0.75800000000000001</v>
      </c>
      <c r="E1370" s="6">
        <v>-0.252</v>
      </c>
      <c r="F1370" s="68">
        <v>4.6260000000000003</v>
      </c>
      <c r="G1370" s="68">
        <v>4.105999999999999</v>
      </c>
      <c r="H1370" s="74">
        <v>0.73199999999999998</v>
      </c>
      <c r="I1370" s="76">
        <f t="shared" si="35"/>
        <v>-0.4161197199999993</v>
      </c>
      <c r="J1370" s="44">
        <v>4.8379999999999992</v>
      </c>
      <c r="K1370" s="31">
        <f t="shared" si="36"/>
        <v>-0.21199999999999886</v>
      </c>
      <c r="L1370" s="31">
        <f t="shared" si="37"/>
        <v>-0.23799999999999866</v>
      </c>
      <c r="M1370" s="40">
        <v>0.78148200246948318</v>
      </c>
    </row>
    <row r="1371" spans="1:13" x14ac:dyDescent="0.25">
      <c r="A1371" s="14">
        <v>2018</v>
      </c>
      <c r="B1371" s="39">
        <v>15</v>
      </c>
      <c r="C1371" s="36">
        <v>3.8840000000000012</v>
      </c>
      <c r="D1371" s="36">
        <v>0.75800000000000001</v>
      </c>
      <c r="E1371" s="6">
        <v>-0.2</v>
      </c>
      <c r="F1371" s="68">
        <v>4.6420000000000012</v>
      </c>
      <c r="G1371" s="68">
        <v>4.13</v>
      </c>
      <c r="H1371" s="74">
        <v>0.69000000000000006</v>
      </c>
      <c r="I1371" s="76">
        <f t="shared" si="35"/>
        <v>-0.38305659999999975</v>
      </c>
      <c r="J1371" s="44">
        <v>4.82</v>
      </c>
      <c r="K1371" s="31">
        <f t="shared" si="36"/>
        <v>-0.17799999999999905</v>
      </c>
      <c r="L1371" s="31">
        <f t="shared" si="37"/>
        <v>-0.24599999999999866</v>
      </c>
      <c r="M1371" s="40">
        <v>0.79376418853487007</v>
      </c>
    </row>
    <row r="1372" spans="1:13" x14ac:dyDescent="0.25">
      <c r="A1372" s="14">
        <v>2018</v>
      </c>
      <c r="B1372" s="39">
        <v>16</v>
      </c>
      <c r="C1372" s="36">
        <v>3.8079999999999994</v>
      </c>
      <c r="D1372" s="36">
        <v>0.74599999999999989</v>
      </c>
      <c r="E1372" s="6">
        <v>-0.2</v>
      </c>
      <c r="F1372" s="68">
        <v>4.5539999999999994</v>
      </c>
      <c r="G1372" s="68">
        <v>4.0620000000000003</v>
      </c>
      <c r="H1372" s="74">
        <v>0.67</v>
      </c>
      <c r="I1372" s="76">
        <f t="shared" si="35"/>
        <v>-0.393919040000001</v>
      </c>
      <c r="J1372" s="82">
        <v>4.7320000000000002</v>
      </c>
      <c r="K1372" s="31">
        <f t="shared" si="36"/>
        <v>-0.17800000000000082</v>
      </c>
      <c r="L1372" s="31">
        <f t="shared" si="37"/>
        <v>-0.25400000000000089</v>
      </c>
      <c r="M1372" s="40">
        <v>0.79244326106250784</v>
      </c>
    </row>
    <row r="1373" spans="1:13" x14ac:dyDescent="0.25">
      <c r="A1373" s="14">
        <v>2018</v>
      </c>
      <c r="B1373" s="39">
        <v>17</v>
      </c>
      <c r="C1373" s="36">
        <v>3.878000000000001</v>
      </c>
      <c r="D1373" s="36">
        <v>0.78200000000000003</v>
      </c>
      <c r="E1373" s="6">
        <v>-0.248</v>
      </c>
      <c r="F1373" s="68">
        <v>4.660000000000001</v>
      </c>
      <c r="G1373" s="68">
        <v>4.0960000000000001</v>
      </c>
      <c r="H1373" s="74">
        <v>0.72599999999999998</v>
      </c>
      <c r="I1373" s="76">
        <f t="shared" si="35"/>
        <v>-0.43423295999999922</v>
      </c>
      <c r="J1373" s="44">
        <v>4.8220000000000001</v>
      </c>
      <c r="K1373" s="31">
        <f t="shared" si="36"/>
        <v>-0.16199999999999903</v>
      </c>
      <c r="L1373" s="31">
        <f t="shared" si="37"/>
        <v>-0.21799999999999908</v>
      </c>
      <c r="M1373" s="40">
        <v>0.77926530866698884</v>
      </c>
    </row>
    <row r="1374" spans="1:13" x14ac:dyDescent="0.25">
      <c r="A1374" s="14">
        <v>2018</v>
      </c>
      <c r="B1374" s="39">
        <v>18</v>
      </c>
      <c r="C1374" s="36">
        <v>4.0600000000000005</v>
      </c>
      <c r="D1374" s="36">
        <v>0.78200000000000003</v>
      </c>
      <c r="E1374" s="6">
        <v>-0.27600000000000002</v>
      </c>
      <c r="F1374" s="68">
        <v>4.8420000000000005</v>
      </c>
      <c r="G1374" s="68">
        <v>4.2</v>
      </c>
      <c r="H1374" s="74">
        <v>0.75800000000000001</v>
      </c>
      <c r="I1374" s="76">
        <f t="shared" si="35"/>
        <v>-0.43060000000000009</v>
      </c>
      <c r="J1374" s="82">
        <v>4.9580000000000002</v>
      </c>
      <c r="K1374" s="31">
        <f t="shared" si="36"/>
        <v>-0.11599999999999966</v>
      </c>
      <c r="L1374" s="31">
        <f t="shared" si="37"/>
        <v>-0.13999999999999968</v>
      </c>
      <c r="M1374" s="40">
        <v>0.77942322681215903</v>
      </c>
    </row>
    <row r="1375" spans="1:13" x14ac:dyDescent="0.25">
      <c r="A1375" s="14">
        <v>2018</v>
      </c>
      <c r="B1375" s="39">
        <v>19</v>
      </c>
      <c r="C1375" s="36">
        <v>4.008</v>
      </c>
      <c r="D1375" s="36">
        <v>0.82200000000000006</v>
      </c>
      <c r="E1375" s="6">
        <v>-0.248</v>
      </c>
      <c r="F1375" s="68">
        <v>4.83</v>
      </c>
      <c r="G1375" s="68">
        <v>4.1740000000000004</v>
      </c>
      <c r="H1375" s="74">
        <v>0.76</v>
      </c>
      <c r="I1375" s="76">
        <f t="shared" si="35"/>
        <v>-0.42291159999999994</v>
      </c>
      <c r="J1375" s="82">
        <v>4.9340000000000002</v>
      </c>
      <c r="K1375" s="31">
        <f t="shared" si="36"/>
        <v>-0.10400000000000009</v>
      </c>
      <c r="L1375" s="31">
        <f t="shared" si="37"/>
        <v>-0.16600000000000037</v>
      </c>
      <c r="M1375" s="40">
        <v>0.77918030232195734</v>
      </c>
    </row>
    <row r="1376" spans="1:13" x14ac:dyDescent="0.25">
      <c r="A1376" s="14">
        <v>2018</v>
      </c>
      <c r="B1376" s="39">
        <v>20</v>
      </c>
      <c r="C1376" s="36">
        <v>3.9880000000000004</v>
      </c>
      <c r="D1376" s="36">
        <v>0.82999999999999985</v>
      </c>
      <c r="E1376" s="6">
        <v>-0.23399999999999999</v>
      </c>
      <c r="F1376" s="68">
        <v>4.8180000000000005</v>
      </c>
      <c r="G1376" s="68">
        <v>4.1660000000000004</v>
      </c>
      <c r="H1376" s="74">
        <v>0.76</v>
      </c>
      <c r="I1376" s="76">
        <f t="shared" si="35"/>
        <v>-0.41347888000000044</v>
      </c>
      <c r="J1376" s="82">
        <v>4.9260000000000002</v>
      </c>
      <c r="K1376" s="31">
        <f t="shared" si="36"/>
        <v>-0.10799999999999965</v>
      </c>
      <c r="L1376" s="31">
        <f t="shared" si="37"/>
        <v>-0.17799999999999994</v>
      </c>
      <c r="M1376" s="40">
        <v>0.78022595343611512</v>
      </c>
    </row>
    <row r="1377" spans="1:17" x14ac:dyDescent="0.25">
      <c r="A1377" s="6">
        <v>2018</v>
      </c>
      <c r="B1377" s="39">
        <v>21</v>
      </c>
      <c r="C1377" s="36">
        <v>4.0520000000000005</v>
      </c>
      <c r="D1377" s="36">
        <v>0.84199999999999997</v>
      </c>
      <c r="E1377" s="6">
        <v>-0.246</v>
      </c>
      <c r="F1377" s="68">
        <v>4.8940000000000001</v>
      </c>
      <c r="G1377" s="68">
        <v>4.234</v>
      </c>
      <c r="H1377" s="74">
        <v>0.76</v>
      </c>
      <c r="I1377" s="76">
        <f t="shared" si="35"/>
        <v>-0.45066996000000081</v>
      </c>
      <c r="J1377" s="82">
        <v>4.9939999999999998</v>
      </c>
      <c r="K1377" s="31">
        <f t="shared" si="36"/>
        <v>-9.9999999999999645E-2</v>
      </c>
      <c r="L1377" s="31">
        <f t="shared" si="37"/>
        <v>-0.1819999999999995</v>
      </c>
      <c r="M1377" s="40">
        <v>0.77764125853461274</v>
      </c>
    </row>
    <row r="1378" spans="1:17" x14ac:dyDescent="0.25">
      <c r="A1378" s="14">
        <v>2018</v>
      </c>
      <c r="B1378" s="39">
        <v>22</v>
      </c>
      <c r="C1378" s="36">
        <v>3.972</v>
      </c>
      <c r="D1378" s="36">
        <v>0.874</v>
      </c>
      <c r="E1378" s="6">
        <v>-0.23199999999999998</v>
      </c>
      <c r="F1378" s="68">
        <v>4.8460000000000001</v>
      </c>
      <c r="G1378" s="68">
        <v>4.1660000000000004</v>
      </c>
      <c r="H1378" s="74">
        <v>0.7619999999999999</v>
      </c>
      <c r="I1378" s="76">
        <f t="shared" si="35"/>
        <v>-0.46874055000000059</v>
      </c>
      <c r="J1378" s="82">
        <v>4.9279999999999999</v>
      </c>
      <c r="K1378" s="31">
        <f t="shared" si="36"/>
        <v>-8.1999999999999851E-2</v>
      </c>
      <c r="L1378" s="31">
        <f t="shared" si="37"/>
        <v>-0.19400000000000039</v>
      </c>
      <c r="M1378" s="40">
        <v>0.77194743037999114</v>
      </c>
    </row>
    <row r="1379" spans="1:17" x14ac:dyDescent="0.25">
      <c r="A1379" s="14">
        <v>2018</v>
      </c>
      <c r="B1379" s="39">
        <v>23</v>
      </c>
      <c r="C1379" s="36">
        <v>3.794</v>
      </c>
      <c r="D1379" s="36">
        <v>0.89</v>
      </c>
      <c r="E1379" s="6">
        <v>-0.17599999999999999</v>
      </c>
      <c r="F1379" s="68">
        <v>4.6840000000000002</v>
      </c>
      <c r="G1379" s="68">
        <v>4.0000000000000009</v>
      </c>
      <c r="H1379" s="74">
        <v>0.76</v>
      </c>
      <c r="I1379" s="76">
        <f t="shared" si="35"/>
        <v>-0.42016000000000098</v>
      </c>
      <c r="J1379" s="44">
        <v>4.7600000000000007</v>
      </c>
      <c r="K1379" s="31">
        <f t="shared" si="36"/>
        <v>-7.6000000000000512E-2</v>
      </c>
      <c r="L1379" s="31">
        <f t="shared" si="37"/>
        <v>-0.20600000000000085</v>
      </c>
      <c r="M1379" s="40">
        <v>0.77217692117617986</v>
      </c>
    </row>
    <row r="1380" spans="1:17" x14ac:dyDescent="0.25">
      <c r="A1380" s="14">
        <v>2018</v>
      </c>
      <c r="B1380" s="39">
        <v>24</v>
      </c>
      <c r="C1380" s="36">
        <v>3.69</v>
      </c>
      <c r="D1380" s="36">
        <v>0.89</v>
      </c>
      <c r="E1380" s="6">
        <v>-0.182</v>
      </c>
      <c r="F1380" s="68">
        <v>4.58</v>
      </c>
      <c r="G1380" s="68">
        <v>3.8979999999999997</v>
      </c>
      <c r="H1380" s="74">
        <v>0.77200000000000002</v>
      </c>
      <c r="I1380" s="76">
        <f t="shared" si="35"/>
        <v>-0.42226923999999944</v>
      </c>
      <c r="J1380" s="82">
        <v>4.67</v>
      </c>
      <c r="K1380" s="31">
        <f t="shared" si="36"/>
        <v>-8.9999999999999858E-2</v>
      </c>
      <c r="L1380" s="31">
        <f t="shared" si="37"/>
        <v>-0.20799999999999974</v>
      </c>
      <c r="M1380" s="40">
        <v>0.76547405808417157</v>
      </c>
    </row>
    <row r="1381" spans="1:17" x14ac:dyDescent="0.25">
      <c r="A1381" s="14">
        <v>2018</v>
      </c>
      <c r="B1381" s="39">
        <v>25</v>
      </c>
      <c r="C1381" s="36">
        <v>3.5559999999999992</v>
      </c>
      <c r="D1381" s="36">
        <v>0.91200000000000014</v>
      </c>
      <c r="E1381" s="6">
        <v>-0.18600000000000003</v>
      </c>
      <c r="F1381" s="68">
        <v>4.4679999999999991</v>
      </c>
      <c r="G1381" s="68">
        <v>3.7679999999999998</v>
      </c>
      <c r="H1381" s="74">
        <v>0.8</v>
      </c>
      <c r="I1381" s="76">
        <f t="shared" si="35"/>
        <v>-0.42912159999999933</v>
      </c>
      <c r="J1381" s="82">
        <v>4.5679999999999996</v>
      </c>
      <c r="K1381" s="31">
        <f t="shared" si="36"/>
        <v>-0.10000000000000053</v>
      </c>
      <c r="L1381" s="31">
        <f t="shared" si="37"/>
        <v>-0.21200000000000063</v>
      </c>
      <c r="M1381" s="40">
        <v>0.75403408234052194</v>
      </c>
    </row>
    <row r="1382" spans="1:17" x14ac:dyDescent="0.25">
      <c r="A1382" s="14">
        <v>2018</v>
      </c>
      <c r="B1382" s="39">
        <v>26</v>
      </c>
      <c r="C1382" s="36">
        <v>3.5420000000000003</v>
      </c>
      <c r="D1382" s="36">
        <v>0.93200000000000005</v>
      </c>
      <c r="E1382" s="6">
        <v>-0.16399999999999998</v>
      </c>
      <c r="F1382" s="68">
        <v>4.4740000000000002</v>
      </c>
      <c r="G1382" s="68">
        <v>3.7079999999999997</v>
      </c>
      <c r="H1382" s="74">
        <v>0.82599999999999996</v>
      </c>
      <c r="I1382" s="76">
        <f t="shared" si="35"/>
        <v>-0.37961912000000009</v>
      </c>
      <c r="J1382" s="82">
        <v>4.5339999999999998</v>
      </c>
      <c r="K1382" s="31">
        <f t="shared" si="36"/>
        <v>-5.9999999999999609E-2</v>
      </c>
      <c r="L1382" s="31">
        <f t="shared" si="37"/>
        <v>-0.16599999999999948</v>
      </c>
      <c r="M1382" s="40">
        <v>0.75463724587590741</v>
      </c>
    </row>
    <row r="1383" spans="1:17" x14ac:dyDescent="0.25">
      <c r="A1383" s="14">
        <v>2018</v>
      </c>
      <c r="B1383" s="39">
        <v>27</v>
      </c>
      <c r="C1383" s="36">
        <v>3.53</v>
      </c>
      <c r="D1383" s="36">
        <v>0.93</v>
      </c>
      <c r="E1383" s="6">
        <v>-0.13</v>
      </c>
      <c r="F1383" s="68">
        <v>4.46</v>
      </c>
      <c r="G1383" s="68">
        <v>3.6480000000000001</v>
      </c>
      <c r="H1383" s="74">
        <v>0.81000000000000016</v>
      </c>
      <c r="I1383" s="76">
        <f t="shared" si="35"/>
        <v>-0.33211584000000016</v>
      </c>
      <c r="J1383" s="82">
        <v>4.4580000000000002</v>
      </c>
      <c r="K1383" s="31">
        <f t="shared" si="36"/>
        <v>1.9999999999997797E-3</v>
      </c>
      <c r="L1383" s="31">
        <f t="shared" si="37"/>
        <v>-0.11800000000000033</v>
      </c>
      <c r="M1383" s="40">
        <v>0.76156822128126234</v>
      </c>
    </row>
    <row r="1384" spans="1:17" x14ac:dyDescent="0.25">
      <c r="A1384" s="14">
        <v>2018</v>
      </c>
      <c r="B1384" s="39">
        <v>28</v>
      </c>
      <c r="C1384" s="36">
        <v>3.4580000000000002</v>
      </c>
      <c r="D1384" s="36">
        <v>0.97</v>
      </c>
      <c r="E1384" s="6">
        <v>-8.4000000000000005E-2</v>
      </c>
      <c r="F1384" s="68">
        <v>4.4279999999999999</v>
      </c>
      <c r="G1384" s="68">
        <v>3.5880000000000001</v>
      </c>
      <c r="H1384" s="74">
        <v>0.83800000000000008</v>
      </c>
      <c r="I1384" s="76">
        <f t="shared" si="35"/>
        <v>-0.28698152000000032</v>
      </c>
      <c r="J1384" s="82">
        <v>4.4260000000000002</v>
      </c>
      <c r="K1384" s="31">
        <f t="shared" si="36"/>
        <v>1.9999999999997797E-3</v>
      </c>
      <c r="L1384" s="31">
        <f t="shared" si="37"/>
        <v>-0.12999999999999989</v>
      </c>
      <c r="M1384" s="40">
        <v>0.76130152108043903</v>
      </c>
    </row>
    <row r="1385" spans="1:17" x14ac:dyDescent="0.25">
      <c r="A1385" s="14">
        <v>2018</v>
      </c>
      <c r="B1385" s="39">
        <v>29</v>
      </c>
      <c r="C1385" s="36">
        <v>3.4819999999999998</v>
      </c>
      <c r="D1385" s="36">
        <v>1.0340000000000003</v>
      </c>
      <c r="E1385" s="6">
        <v>-5.2000000000000005E-2</v>
      </c>
      <c r="F1385" s="68">
        <v>4.516</v>
      </c>
      <c r="G1385" s="68">
        <v>3.6180000000000003</v>
      </c>
      <c r="H1385" s="74">
        <v>0.8859999999999999</v>
      </c>
      <c r="I1385" s="76">
        <f t="shared" si="35"/>
        <v>-0.25945879999999999</v>
      </c>
      <c r="J1385" s="82">
        <v>4.5040000000000004</v>
      </c>
      <c r="K1385" s="31">
        <f t="shared" si="36"/>
        <v>1.1999999999999567E-2</v>
      </c>
      <c r="L1385" s="31">
        <f t="shared" si="37"/>
        <v>-0.13600000000000056</v>
      </c>
      <c r="M1385" s="40">
        <v>0.75953212820902327</v>
      </c>
    </row>
    <row r="1386" spans="1:17" x14ac:dyDescent="0.25">
      <c r="A1386" s="14">
        <v>2018</v>
      </c>
      <c r="B1386" s="39">
        <v>30</v>
      </c>
      <c r="C1386" s="36">
        <v>3.5819999999999999</v>
      </c>
      <c r="D1386" s="36">
        <v>1.1120000000000001</v>
      </c>
      <c r="E1386" s="6">
        <v>2.0000000000000005E-3</v>
      </c>
      <c r="F1386" s="68">
        <v>4.694</v>
      </c>
      <c r="G1386" s="68">
        <v>3.7240000000000006</v>
      </c>
      <c r="H1386" s="74">
        <v>0.9</v>
      </c>
      <c r="I1386" s="76">
        <f t="shared" si="35"/>
        <v>-0.25138631999999994</v>
      </c>
      <c r="J1386" s="44">
        <v>4.6240000000000006</v>
      </c>
      <c r="K1386" s="31">
        <f t="shared" si="36"/>
        <v>6.9999999999999396E-2</v>
      </c>
      <c r="L1386" s="31">
        <f t="shared" si="37"/>
        <v>-0.14200000000000079</v>
      </c>
      <c r="M1386" s="40">
        <v>0.76383690554392825</v>
      </c>
    </row>
    <row r="1387" spans="1:17" x14ac:dyDescent="0.25">
      <c r="A1387" s="14">
        <v>2018</v>
      </c>
      <c r="B1387" s="39">
        <v>31</v>
      </c>
      <c r="C1387" s="36">
        <v>3.6819999999999999</v>
      </c>
      <c r="D1387" s="36">
        <v>1.1499999999999999</v>
      </c>
      <c r="E1387" s="6">
        <v>0.04</v>
      </c>
      <c r="F1387" s="68">
        <v>4.8319999999999999</v>
      </c>
      <c r="G1387" s="68">
        <v>3.822000000000001</v>
      </c>
      <c r="H1387" s="74">
        <v>0.92199999999999993</v>
      </c>
      <c r="I1387" s="76">
        <f t="shared" si="35"/>
        <v>-0.22230680000000014</v>
      </c>
      <c r="J1387" s="82">
        <v>4.7440000000000007</v>
      </c>
      <c r="K1387" s="31">
        <f t="shared" si="36"/>
        <v>8.799999999999919E-2</v>
      </c>
      <c r="L1387" s="31">
        <f t="shared" si="37"/>
        <v>-0.14000000000000101</v>
      </c>
      <c r="M1387" s="40">
        <v>0.7695859627520395</v>
      </c>
    </row>
    <row r="1388" spans="1:17" x14ac:dyDescent="0.25">
      <c r="A1388" s="6">
        <v>2018</v>
      </c>
      <c r="B1388" s="39">
        <v>32</v>
      </c>
      <c r="C1388" s="36">
        <v>3.68</v>
      </c>
      <c r="D1388" s="36">
        <v>1.1819999999999999</v>
      </c>
      <c r="E1388" s="6">
        <v>4.8000000000000001E-2</v>
      </c>
      <c r="F1388" s="68">
        <v>4.8620000000000001</v>
      </c>
      <c r="G1388" s="68">
        <v>3.8200000000000003</v>
      </c>
      <c r="H1388" s="74">
        <v>0.94399999999999995</v>
      </c>
      <c r="I1388" s="76">
        <f t="shared" si="35"/>
        <v>-0.21880800000000011</v>
      </c>
      <c r="J1388" s="82">
        <v>4.7640000000000002</v>
      </c>
      <c r="K1388" s="31">
        <f t="shared" si="36"/>
        <v>9.7999999999999865E-2</v>
      </c>
      <c r="L1388" s="31">
        <f t="shared" si="37"/>
        <v>-0.14000000000000012</v>
      </c>
      <c r="M1388" s="40">
        <v>0.76663600122661757</v>
      </c>
      <c r="N1388" s="15"/>
      <c r="O1388" s="15"/>
      <c r="P1388" s="15"/>
      <c r="Q1388" s="15"/>
    </row>
    <row r="1389" spans="1:17" x14ac:dyDescent="0.25">
      <c r="A1389" s="14">
        <v>2018</v>
      </c>
      <c r="B1389" s="39">
        <v>33</v>
      </c>
      <c r="C1389" s="36">
        <v>3.6219999999999999</v>
      </c>
      <c r="D1389" s="36">
        <v>1.218</v>
      </c>
      <c r="E1389" s="6">
        <v>6.9999999999999993E-2</v>
      </c>
      <c r="F1389" s="68">
        <v>4.84</v>
      </c>
      <c r="G1389" s="68">
        <v>3.7659999999999991</v>
      </c>
      <c r="H1389" s="74">
        <v>0.95</v>
      </c>
      <c r="I1389" s="76">
        <f t="shared" si="35"/>
        <v>-0.22100003999999984</v>
      </c>
      <c r="J1389" s="82">
        <v>4.7159999999999993</v>
      </c>
      <c r="K1389" s="31">
        <f t="shared" si="36"/>
        <v>0.12400000000000055</v>
      </c>
      <c r="L1389" s="31">
        <f t="shared" si="37"/>
        <v>-0.14399999999999924</v>
      </c>
      <c r="M1389" s="40">
        <v>0.76281141776130101</v>
      </c>
    </row>
    <row r="1390" spans="1:17" x14ac:dyDescent="0.25">
      <c r="A1390" s="14">
        <v>2018</v>
      </c>
      <c r="B1390" s="39">
        <v>34</v>
      </c>
      <c r="C1390" s="36">
        <v>3.5340000000000003</v>
      </c>
      <c r="D1390" s="36">
        <v>1.23</v>
      </c>
      <c r="E1390" s="6">
        <v>0.11800000000000002</v>
      </c>
      <c r="F1390" s="68">
        <v>4.7640000000000002</v>
      </c>
      <c r="G1390" s="68">
        <v>3.68</v>
      </c>
      <c r="H1390" s="74">
        <v>0.92400000000000004</v>
      </c>
      <c r="I1390" s="76">
        <f t="shared" si="35"/>
        <v>-0.1930272000000004</v>
      </c>
      <c r="J1390" s="82">
        <v>4.6040000000000001</v>
      </c>
      <c r="K1390" s="31">
        <f t="shared" si="36"/>
        <v>0.16000000000000014</v>
      </c>
      <c r="L1390" s="31">
        <f t="shared" si="37"/>
        <v>-0.14599999999999991</v>
      </c>
      <c r="M1390" s="40">
        <v>0.76714178314436066</v>
      </c>
    </row>
    <row r="1391" spans="1:17" x14ac:dyDescent="0.25">
      <c r="A1391" s="14">
        <v>2018</v>
      </c>
      <c r="B1391" s="39">
        <v>35</v>
      </c>
      <c r="C1391" s="36">
        <v>3.4979999999999998</v>
      </c>
      <c r="D1391" s="36">
        <v>1.1880000000000002</v>
      </c>
      <c r="E1391" s="6">
        <v>0.11400000000000002</v>
      </c>
      <c r="F1391" s="68">
        <v>4.6859999999999999</v>
      </c>
      <c r="G1391" s="68">
        <v>3.5879999999999996</v>
      </c>
      <c r="H1391" s="74">
        <v>0.92200000000000004</v>
      </c>
      <c r="I1391" s="76">
        <f t="shared" si="35"/>
        <v>-0.13739288000000016</v>
      </c>
      <c r="J1391" s="44">
        <v>4.51</v>
      </c>
      <c r="K1391" s="31">
        <f t="shared" si="36"/>
        <v>0.17600000000000016</v>
      </c>
      <c r="L1391" s="31">
        <f t="shared" si="37"/>
        <v>-8.9999999999999858E-2</v>
      </c>
      <c r="M1391" s="40">
        <v>0.77204576687306015</v>
      </c>
    </row>
    <row r="1392" spans="1:17" x14ac:dyDescent="0.25">
      <c r="A1392" s="14">
        <v>2018</v>
      </c>
      <c r="B1392" s="39">
        <v>36</v>
      </c>
      <c r="C1392" s="36">
        <v>3.665</v>
      </c>
      <c r="D1392" s="36">
        <v>1.1399999999999999</v>
      </c>
      <c r="E1392" s="6">
        <v>-7.4999999999999997E-3</v>
      </c>
      <c r="F1392" s="68">
        <v>4.8049999999999997</v>
      </c>
      <c r="G1392" s="68">
        <v>3.6650000000000005</v>
      </c>
      <c r="H1392" s="74">
        <v>0.93</v>
      </c>
      <c r="I1392" s="76">
        <f t="shared" si="35"/>
        <v>-0.22291737499999975</v>
      </c>
      <c r="J1392" s="82">
        <v>4.5950000000000006</v>
      </c>
      <c r="K1392" s="31">
        <f t="shared" si="36"/>
        <v>0.20999999999999908</v>
      </c>
      <c r="L1392" s="31">
        <f t="shared" si="37"/>
        <v>0</v>
      </c>
      <c r="M1392" s="40">
        <v>0.76070212806420323</v>
      </c>
    </row>
    <row r="1393" spans="1:13" x14ac:dyDescent="0.25">
      <c r="A1393" s="14">
        <v>2018</v>
      </c>
      <c r="B1393" s="39">
        <v>37</v>
      </c>
      <c r="C1393" s="36">
        <v>3.5800000000000005</v>
      </c>
      <c r="D1393" s="36">
        <v>1.1339999999999999</v>
      </c>
      <c r="E1393" s="6">
        <v>3.7999999999999999E-2</v>
      </c>
      <c r="F1393" s="68">
        <v>4.7140000000000004</v>
      </c>
      <c r="G1393" s="68">
        <v>3.580000000000001</v>
      </c>
      <c r="H1393" s="74">
        <v>0.92800000000000016</v>
      </c>
      <c r="I1393" s="76">
        <f t="shared" si="35"/>
        <v>-0.16031999999999957</v>
      </c>
      <c r="J1393" s="44">
        <v>4.5080000000000009</v>
      </c>
      <c r="K1393" s="31">
        <f t="shared" si="36"/>
        <v>0.20599999999999952</v>
      </c>
      <c r="L1393" s="31">
        <f t="shared" si="37"/>
        <v>0</v>
      </c>
      <c r="M1393" s="40">
        <v>0.7668711656441719</v>
      </c>
    </row>
    <row r="1394" spans="1:13" x14ac:dyDescent="0.25">
      <c r="A1394" s="14">
        <v>2018</v>
      </c>
      <c r="B1394" s="39">
        <v>38</v>
      </c>
      <c r="C1394" s="36">
        <v>3.4980000000000002</v>
      </c>
      <c r="D1394" s="36">
        <v>1.1299999999999999</v>
      </c>
      <c r="E1394" s="6">
        <v>8.5999999999999993E-2</v>
      </c>
      <c r="F1394" s="68">
        <v>4.6280000000000001</v>
      </c>
      <c r="G1394" s="68">
        <v>3.4939999999999998</v>
      </c>
      <c r="H1394" s="74">
        <v>0.89600000000000013</v>
      </c>
      <c r="I1394" s="76">
        <f t="shared" si="35"/>
        <v>-0.12718295999999985</v>
      </c>
      <c r="J1394" s="44">
        <v>4.3899999999999997</v>
      </c>
      <c r="K1394" s="31">
        <f t="shared" si="36"/>
        <v>0.23800000000000043</v>
      </c>
      <c r="L1394" s="31">
        <f t="shared" si="37"/>
        <v>4.0000000000004476E-3</v>
      </c>
      <c r="M1394" s="40">
        <v>0.7734909192166084</v>
      </c>
    </row>
    <row r="1395" spans="1:13" x14ac:dyDescent="0.25">
      <c r="A1395" s="14">
        <v>2018</v>
      </c>
      <c r="B1395" s="39">
        <v>39</v>
      </c>
      <c r="C1395" s="36">
        <v>3.6120000000000001</v>
      </c>
      <c r="D1395" s="36">
        <v>1.1299999999999999</v>
      </c>
      <c r="E1395" s="6">
        <v>4.5999999999999999E-2</v>
      </c>
      <c r="F1395" s="68">
        <v>4.742</v>
      </c>
      <c r="G1395" s="68">
        <v>3.6159999999999988</v>
      </c>
      <c r="H1395" s="74">
        <v>0.90999999999999992</v>
      </c>
      <c r="I1395" s="76">
        <f t="shared" si="35"/>
        <v>-0.15845567999999943</v>
      </c>
      <c r="J1395" s="82">
        <v>4.5259999999999989</v>
      </c>
      <c r="K1395" s="31">
        <f t="shared" si="36"/>
        <v>0.21600000000000108</v>
      </c>
      <c r="L1395" s="31">
        <f t="shared" si="37"/>
        <v>-3.9999999999986713E-3</v>
      </c>
      <c r="M1395" s="40">
        <v>0.77191465711550933</v>
      </c>
    </row>
    <row r="1396" spans="1:13" x14ac:dyDescent="0.25">
      <c r="A1396" s="14">
        <v>2018</v>
      </c>
      <c r="B1396" s="39">
        <v>40</v>
      </c>
      <c r="C1396" s="36">
        <v>3.6619999999999995</v>
      </c>
      <c r="D1396" s="36">
        <v>0.84199999999999997</v>
      </c>
      <c r="E1396" s="6">
        <v>-0.158</v>
      </c>
      <c r="F1396" s="68">
        <v>4.5039999999999996</v>
      </c>
      <c r="G1396" s="68">
        <v>4</v>
      </c>
      <c r="H1396" s="74">
        <v>0.79200000000000004</v>
      </c>
      <c r="I1396" s="76">
        <f t="shared" si="35"/>
        <v>-0.34560000000000102</v>
      </c>
      <c r="J1396" s="82">
        <v>4.7919999999999998</v>
      </c>
      <c r="K1396" s="31">
        <f t="shared" si="36"/>
        <v>-0.28800000000000026</v>
      </c>
      <c r="L1396" s="31">
        <f t="shared" si="37"/>
        <v>-0.33800000000000052</v>
      </c>
      <c r="M1396" s="40">
        <v>0.77857365306758008</v>
      </c>
    </row>
    <row r="1397" spans="1:13" x14ac:dyDescent="0.25">
      <c r="A1397" s="14">
        <v>2018</v>
      </c>
      <c r="B1397" s="39">
        <v>41</v>
      </c>
      <c r="C1397" s="36">
        <v>3.6720000000000002</v>
      </c>
      <c r="D1397" s="36">
        <v>0.77</v>
      </c>
      <c r="E1397" s="6">
        <v>-0.25</v>
      </c>
      <c r="F1397" s="68">
        <v>4.4420000000000002</v>
      </c>
      <c r="G1397" s="68">
        <v>4.0020000000000007</v>
      </c>
      <c r="H1397" s="74">
        <v>0.80199999999999994</v>
      </c>
      <c r="I1397" s="76">
        <f t="shared" ref="I1397:I1460" si="38">+J1397-(G1397/M1397)</f>
        <v>-0.39243692000000063</v>
      </c>
      <c r="J1397" s="82">
        <v>4.8040000000000003</v>
      </c>
      <c r="K1397" s="31">
        <f t="shared" ref="K1397:K1460" si="39">F1397-J1397</f>
        <v>-0.3620000000000001</v>
      </c>
      <c r="L1397" s="31">
        <f t="shared" ref="L1397:L1460" si="40">C1397-G1397</f>
        <v>-0.33000000000000052</v>
      </c>
      <c r="M1397" s="40">
        <v>0.77014309258660263</v>
      </c>
    </row>
    <row r="1398" spans="1:13" x14ac:dyDescent="0.25">
      <c r="A1398" s="14">
        <v>2018</v>
      </c>
      <c r="B1398" s="39">
        <v>42</v>
      </c>
      <c r="C1398" s="36">
        <v>3.7320000000000002</v>
      </c>
      <c r="D1398" s="36">
        <v>0.6100000000000001</v>
      </c>
      <c r="E1398" s="6">
        <v>-0.39799999999999996</v>
      </c>
      <c r="F1398" s="68">
        <v>4.3420000000000005</v>
      </c>
      <c r="G1398" s="68">
        <v>4.04</v>
      </c>
      <c r="H1398" s="74">
        <v>0.79200000000000004</v>
      </c>
      <c r="I1398" s="76">
        <f t="shared" si="38"/>
        <v>-0.42484799999999989</v>
      </c>
      <c r="J1398" s="44">
        <v>4.8319999999999999</v>
      </c>
      <c r="K1398" s="31">
        <f t="shared" si="39"/>
        <v>-0.48999999999999932</v>
      </c>
      <c r="L1398" s="31">
        <f t="shared" si="40"/>
        <v>-0.30799999999999983</v>
      </c>
      <c r="M1398" s="40">
        <v>0.76852136489394407</v>
      </c>
    </row>
    <row r="1399" spans="1:13" x14ac:dyDescent="0.25">
      <c r="A1399" s="14">
        <v>2018</v>
      </c>
      <c r="B1399" s="39">
        <v>43</v>
      </c>
      <c r="C1399" s="36">
        <v>3.6720000000000002</v>
      </c>
      <c r="D1399" s="36">
        <v>0.63200000000000001</v>
      </c>
      <c r="E1399" s="6">
        <v>-0.378</v>
      </c>
      <c r="F1399" s="68">
        <v>4.3040000000000003</v>
      </c>
      <c r="G1399" s="68">
        <v>4.01</v>
      </c>
      <c r="H1399" s="74">
        <v>0.77600000000000002</v>
      </c>
      <c r="I1399" s="76">
        <f t="shared" si="38"/>
        <v>-0.45186200000000021</v>
      </c>
      <c r="J1399" s="82">
        <v>4.7859999999999996</v>
      </c>
      <c r="K1399" s="31">
        <f t="shared" si="39"/>
        <v>-0.48199999999999932</v>
      </c>
      <c r="L1399" s="31">
        <f t="shared" si="40"/>
        <v>-0.33799999999999963</v>
      </c>
      <c r="M1399" s="40">
        <v>0.76557954371459191</v>
      </c>
    </row>
    <row r="1400" spans="1:13" x14ac:dyDescent="0.25">
      <c r="A1400" s="14">
        <v>2018</v>
      </c>
      <c r="B1400" s="39">
        <v>44</v>
      </c>
      <c r="C1400" s="36">
        <v>3.6659999999999995</v>
      </c>
      <c r="D1400" s="36">
        <v>0.69199999999999995</v>
      </c>
      <c r="E1400" s="6">
        <v>-0.34</v>
      </c>
      <c r="F1400" s="68">
        <v>4.3579999999999997</v>
      </c>
      <c r="G1400" s="68">
        <v>3.9999999999999996</v>
      </c>
      <c r="H1400" s="74">
        <v>0.77</v>
      </c>
      <c r="I1400" s="76">
        <f t="shared" si="38"/>
        <v>-0.47599999999999998</v>
      </c>
      <c r="J1400" s="44">
        <v>4.7699999999999996</v>
      </c>
      <c r="K1400" s="31">
        <f t="shared" si="39"/>
        <v>-0.41199999999999992</v>
      </c>
      <c r="L1400" s="31">
        <f t="shared" si="40"/>
        <v>-0.33400000000000007</v>
      </c>
      <c r="M1400" s="40">
        <v>0.76248570339306132</v>
      </c>
    </row>
    <row r="1401" spans="1:13" x14ac:dyDescent="0.25">
      <c r="A1401" s="14">
        <v>2018</v>
      </c>
      <c r="B1401" s="39">
        <v>45</v>
      </c>
      <c r="C1401" s="36">
        <v>3.7220000000000004</v>
      </c>
      <c r="D1401" s="36">
        <v>0.70399999999999996</v>
      </c>
      <c r="E1401" s="6">
        <v>-0.35399999999999998</v>
      </c>
      <c r="F1401" s="68">
        <v>4.4260000000000002</v>
      </c>
      <c r="G1401" s="68">
        <v>4.0340000000000007</v>
      </c>
      <c r="H1401" s="74">
        <v>0.77</v>
      </c>
      <c r="I1401" s="76">
        <f t="shared" si="38"/>
        <v>-0.49417492000000074</v>
      </c>
      <c r="J1401" s="82">
        <v>4.8040000000000003</v>
      </c>
      <c r="K1401" s="31">
        <f t="shared" si="39"/>
        <v>-0.37800000000000011</v>
      </c>
      <c r="L1401" s="31">
        <f t="shared" si="40"/>
        <v>-0.31200000000000028</v>
      </c>
      <c r="M1401" s="40">
        <v>0.7613942651783947</v>
      </c>
    </row>
    <row r="1402" spans="1:13" x14ac:dyDescent="0.25">
      <c r="A1402" s="14">
        <v>2018</v>
      </c>
      <c r="B1402" s="39">
        <v>46</v>
      </c>
      <c r="C1402" s="36">
        <v>3.6759999999999997</v>
      </c>
      <c r="D1402" s="36">
        <v>0.7380000000000001</v>
      </c>
      <c r="E1402" s="6">
        <v>-0.33400000000000002</v>
      </c>
      <c r="F1402" s="68">
        <v>4.4139999999999997</v>
      </c>
      <c r="G1402" s="68">
        <v>3.9999999999999991</v>
      </c>
      <c r="H1402" s="74">
        <v>0.78</v>
      </c>
      <c r="I1402" s="76">
        <f t="shared" si="38"/>
        <v>-0.50119999999999987</v>
      </c>
      <c r="J1402" s="44">
        <v>4.7799999999999994</v>
      </c>
      <c r="K1402" s="31">
        <f t="shared" si="39"/>
        <v>-0.36599999999999966</v>
      </c>
      <c r="L1402" s="31">
        <f t="shared" si="40"/>
        <v>-0.3239999999999994</v>
      </c>
      <c r="M1402" s="40">
        <v>0.75740362038930542</v>
      </c>
    </row>
    <row r="1403" spans="1:13" x14ac:dyDescent="0.25">
      <c r="A1403" s="14">
        <v>2018</v>
      </c>
      <c r="B1403" s="39">
        <v>47</v>
      </c>
      <c r="C1403" s="36">
        <v>3.61</v>
      </c>
      <c r="D1403" s="36">
        <v>0.76500000000000001</v>
      </c>
      <c r="E1403" s="6">
        <v>-0.30249999999999999</v>
      </c>
      <c r="F1403" s="68">
        <v>4.375</v>
      </c>
      <c r="G1403" s="68">
        <v>3.9624999999999999</v>
      </c>
      <c r="H1403" s="74">
        <v>0.78750000000000009</v>
      </c>
      <c r="I1403" s="76">
        <f t="shared" si="38"/>
        <v>-0.4937743750000001</v>
      </c>
      <c r="J1403" s="44">
        <v>4.75</v>
      </c>
      <c r="K1403" s="31">
        <f t="shared" si="39"/>
        <v>-0.375</v>
      </c>
      <c r="L1403" s="31">
        <f t="shared" si="40"/>
        <v>-0.35250000000000004</v>
      </c>
      <c r="M1403" s="40">
        <v>0.75565798919409077</v>
      </c>
    </row>
    <row r="1404" spans="1:13" x14ac:dyDescent="0.25">
      <c r="A1404" s="14">
        <v>2018</v>
      </c>
      <c r="B1404" s="39">
        <v>48</v>
      </c>
      <c r="C1404" s="36">
        <v>3.6740000000000004</v>
      </c>
      <c r="D1404" s="36">
        <v>0.752</v>
      </c>
      <c r="E1404" s="6">
        <v>-0.34</v>
      </c>
      <c r="F1404" s="68">
        <v>4.4260000000000002</v>
      </c>
      <c r="G1404" s="68">
        <v>3.952</v>
      </c>
      <c r="H1404" s="74">
        <v>0.79</v>
      </c>
      <c r="I1404" s="76">
        <f t="shared" si="38"/>
        <v>-0.50246207999999992</v>
      </c>
      <c r="J1404" s="82">
        <v>4.742</v>
      </c>
      <c r="K1404" s="31">
        <f t="shared" si="39"/>
        <v>-0.31599999999999984</v>
      </c>
      <c r="L1404" s="31">
        <f t="shared" si="40"/>
        <v>-0.27799999999999958</v>
      </c>
      <c r="M1404" s="40">
        <v>0.75355678803954662</v>
      </c>
    </row>
    <row r="1405" spans="1:13" x14ac:dyDescent="0.25">
      <c r="A1405" s="14">
        <v>2018</v>
      </c>
      <c r="B1405" s="39">
        <v>49</v>
      </c>
      <c r="C1405" s="36">
        <v>3.8400000000000003</v>
      </c>
      <c r="D1405" s="36">
        <v>0.77800000000000014</v>
      </c>
      <c r="E1405" s="6">
        <v>-0.36799999999999999</v>
      </c>
      <c r="F1405" s="68">
        <v>4.6180000000000003</v>
      </c>
      <c r="G1405" s="68">
        <v>4.024</v>
      </c>
      <c r="H1405" s="74">
        <v>0.79800000000000004</v>
      </c>
      <c r="I1405" s="76">
        <f t="shared" si="38"/>
        <v>-0.52983952000000123</v>
      </c>
      <c r="J1405" s="82">
        <v>4.8220000000000001</v>
      </c>
      <c r="K1405" s="31">
        <f t="shared" si="39"/>
        <v>-0.20399999999999974</v>
      </c>
      <c r="L1405" s="31">
        <f t="shared" si="40"/>
        <v>-0.18399999999999972</v>
      </c>
      <c r="M1405" s="40">
        <v>0.75189100587978752</v>
      </c>
    </row>
    <row r="1406" spans="1:13" x14ac:dyDescent="0.25">
      <c r="A1406" s="14">
        <v>2018</v>
      </c>
      <c r="B1406" s="39">
        <v>50</v>
      </c>
      <c r="C1406" s="36">
        <v>3.846000000000001</v>
      </c>
      <c r="D1406" s="36">
        <v>0.87799999999999989</v>
      </c>
      <c r="E1406" s="6">
        <v>-0.314</v>
      </c>
      <c r="F1406" s="68">
        <v>4.7240000000000011</v>
      </c>
      <c r="G1406" s="68">
        <v>4.0359999999999996</v>
      </c>
      <c r="H1406" s="74">
        <v>0.84599999999999986</v>
      </c>
      <c r="I1406" s="76">
        <f t="shared" si="38"/>
        <v>-0.51606927999999996</v>
      </c>
      <c r="J1406" s="44">
        <v>4.8819999999999997</v>
      </c>
      <c r="K1406" s="31">
        <f t="shared" si="39"/>
        <v>-0.15799999999999859</v>
      </c>
      <c r="L1406" s="31">
        <f t="shared" si="40"/>
        <v>-0.18999999999999861</v>
      </c>
      <c r="M1406" s="40">
        <v>0.74767473158477138</v>
      </c>
    </row>
    <row r="1407" spans="1:13" x14ac:dyDescent="0.25">
      <c r="A1407" s="14">
        <v>2018</v>
      </c>
      <c r="B1407" s="39">
        <v>51</v>
      </c>
      <c r="C1407" s="36">
        <v>3.8120000000000012</v>
      </c>
      <c r="D1407" s="36">
        <v>0.92000000000000015</v>
      </c>
      <c r="E1407" s="6">
        <v>-0.29399999999999998</v>
      </c>
      <c r="F1407" s="68">
        <v>4.7320000000000011</v>
      </c>
      <c r="G1407" s="68">
        <v>4.016</v>
      </c>
      <c r="H1407" s="74">
        <v>0.85399999999999987</v>
      </c>
      <c r="I1407" s="76">
        <f t="shared" si="38"/>
        <v>-0.53553600000000046</v>
      </c>
      <c r="J1407" s="44">
        <v>4.87</v>
      </c>
      <c r="K1407" s="31">
        <f t="shared" si="39"/>
        <v>-0.13799999999999901</v>
      </c>
      <c r="L1407" s="31">
        <f t="shared" si="40"/>
        <v>-0.20399999999999885</v>
      </c>
      <c r="M1407" s="40">
        <v>0.74294205052005935</v>
      </c>
    </row>
    <row r="1408" spans="1:13" x14ac:dyDescent="0.25">
      <c r="A1408" s="14">
        <v>2018</v>
      </c>
      <c r="B1408" s="39">
        <v>52</v>
      </c>
      <c r="C1408" s="36">
        <v>3.7539999999999996</v>
      </c>
      <c r="D1408" s="36">
        <v>0.95</v>
      </c>
      <c r="E1408" s="6">
        <v>-0.29600000000000004</v>
      </c>
      <c r="F1408" s="68">
        <v>4.7039999999999997</v>
      </c>
      <c r="G1408" s="68">
        <v>3.9740000000000006</v>
      </c>
      <c r="H1408" s="74">
        <v>0.86799999999999999</v>
      </c>
      <c r="I1408" s="76">
        <f t="shared" si="38"/>
        <v>-0.56073248000000042</v>
      </c>
      <c r="J1408" s="44">
        <v>4.8420000000000005</v>
      </c>
      <c r="K1408" s="31">
        <f t="shared" si="39"/>
        <v>-0.13800000000000079</v>
      </c>
      <c r="L1408" s="31">
        <f t="shared" si="40"/>
        <v>-0.22000000000000108</v>
      </c>
      <c r="M1408" s="40">
        <v>0.73555372484406256</v>
      </c>
    </row>
    <row r="1409" spans="1:17" ht="13" x14ac:dyDescent="0.3">
      <c r="A1409" s="47">
        <v>2019</v>
      </c>
      <c r="B1409" s="64">
        <v>1</v>
      </c>
      <c r="C1409" s="69">
        <v>3.7850000000000001</v>
      </c>
      <c r="D1409" s="69">
        <v>0.95499999999999996</v>
      </c>
      <c r="E1409" s="64">
        <v>-0.27500000000000002</v>
      </c>
      <c r="F1409" s="78">
        <v>4.74</v>
      </c>
      <c r="G1409" s="78">
        <v>4.0025000000000004</v>
      </c>
      <c r="H1409" s="79">
        <v>0.89749999999999996</v>
      </c>
      <c r="I1409" s="76">
        <f t="shared" si="38"/>
        <v>-0.50457575000000165</v>
      </c>
      <c r="J1409" s="69">
        <v>4.9000000000000004</v>
      </c>
      <c r="K1409" s="87">
        <f t="shared" si="39"/>
        <v>-0.16000000000000014</v>
      </c>
      <c r="L1409" s="87">
        <f t="shared" si="40"/>
        <v>-0.21750000000000025</v>
      </c>
      <c r="M1409" s="91">
        <v>0.74057616825890527</v>
      </c>
      <c r="N1409" s="48"/>
      <c r="O1409" s="48"/>
      <c r="P1409" s="48"/>
      <c r="Q1409" s="48"/>
    </row>
    <row r="1410" spans="1:17" x14ac:dyDescent="0.25">
      <c r="A1410" s="14">
        <v>2019</v>
      </c>
      <c r="B1410" s="39">
        <v>2</v>
      </c>
      <c r="C1410" s="36">
        <v>3.7960000000000003</v>
      </c>
      <c r="D1410" s="36">
        <v>0.96</v>
      </c>
      <c r="E1410" s="6">
        <v>-0.20400000000000001</v>
      </c>
      <c r="F1410" s="68">
        <v>4.7560000000000002</v>
      </c>
      <c r="G1410" s="68">
        <v>4.024</v>
      </c>
      <c r="H1410" s="74">
        <v>0.89</v>
      </c>
      <c r="I1410" s="76">
        <f t="shared" si="38"/>
        <v>-0.41256880000000073</v>
      </c>
      <c r="J1410" s="82">
        <v>4.9139999999999997</v>
      </c>
      <c r="K1410" s="31">
        <f t="shared" si="39"/>
        <v>-0.15799999999999947</v>
      </c>
      <c r="L1410" s="31">
        <f t="shared" si="40"/>
        <v>-0.22799999999999976</v>
      </c>
      <c r="M1410" s="40">
        <v>0.75545818538943865</v>
      </c>
    </row>
    <row r="1411" spans="1:17" s="48" customFormat="1" ht="13" x14ac:dyDescent="0.3">
      <c r="A1411" s="14">
        <v>2019</v>
      </c>
      <c r="B1411" s="39">
        <v>3</v>
      </c>
      <c r="C1411" s="36">
        <v>3.7719999999999994</v>
      </c>
      <c r="D1411" s="36">
        <v>0.95</v>
      </c>
      <c r="E1411" s="6">
        <v>-0.20600000000000002</v>
      </c>
      <c r="F1411" s="68">
        <v>4.7219999999999995</v>
      </c>
      <c r="G1411" s="68">
        <v>4.01</v>
      </c>
      <c r="H1411" s="74">
        <v>0.86</v>
      </c>
      <c r="I1411" s="76">
        <f t="shared" si="38"/>
        <v>-0.44260840000000012</v>
      </c>
      <c r="J1411" s="44">
        <v>4.87</v>
      </c>
      <c r="K1411" s="31">
        <f t="shared" si="39"/>
        <v>-0.14800000000000058</v>
      </c>
      <c r="L1411" s="31">
        <f t="shared" si="40"/>
        <v>-0.23800000000000043</v>
      </c>
      <c r="M1411" s="40">
        <v>0.75480812777391981</v>
      </c>
      <c r="N1411"/>
      <c r="O1411"/>
      <c r="P1411"/>
      <c r="Q1411"/>
    </row>
    <row r="1412" spans="1:17" x14ac:dyDescent="0.25">
      <c r="A1412" s="14">
        <v>2019</v>
      </c>
      <c r="B1412" s="39">
        <v>4</v>
      </c>
      <c r="C1412" s="36">
        <v>3.7939999999999996</v>
      </c>
      <c r="D1412" s="36">
        <v>0.95</v>
      </c>
      <c r="E1412" s="6">
        <v>-0.22799999999999998</v>
      </c>
      <c r="F1412" s="68">
        <v>4.7439999999999998</v>
      </c>
      <c r="G1412" s="68">
        <v>4.0219999999999994</v>
      </c>
      <c r="H1412" s="74">
        <v>0.86</v>
      </c>
      <c r="I1412" s="76">
        <f t="shared" si="38"/>
        <v>-0.4681448399999999</v>
      </c>
      <c r="J1412" s="82">
        <v>4.8819999999999997</v>
      </c>
      <c r="K1412" s="31">
        <f t="shared" si="39"/>
        <v>-0.1379999999999999</v>
      </c>
      <c r="L1412" s="31">
        <f t="shared" si="40"/>
        <v>-0.22799999999999976</v>
      </c>
      <c r="M1412" s="40">
        <v>0.75175534873930616</v>
      </c>
    </row>
    <row r="1413" spans="1:17" x14ac:dyDescent="0.25">
      <c r="A1413" s="14">
        <v>2019</v>
      </c>
      <c r="B1413" s="39">
        <v>5</v>
      </c>
      <c r="C1413" s="36">
        <v>3.7859999999999996</v>
      </c>
      <c r="D1413" s="36">
        <v>0.95799999999999996</v>
      </c>
      <c r="E1413" s="6">
        <v>-0.18000000000000002</v>
      </c>
      <c r="F1413" s="68">
        <v>4.7439999999999998</v>
      </c>
      <c r="G1413" s="68">
        <v>4.0199999999999996</v>
      </c>
      <c r="H1413" s="74">
        <v>0.86</v>
      </c>
      <c r="I1413" s="76">
        <f t="shared" si="38"/>
        <v>-0.41088279999999955</v>
      </c>
      <c r="J1413" s="82">
        <v>4.88</v>
      </c>
      <c r="K1413" s="31">
        <f t="shared" si="39"/>
        <v>-0.13600000000000012</v>
      </c>
      <c r="L1413" s="31">
        <f t="shared" si="40"/>
        <v>-0.23399999999999999</v>
      </c>
      <c r="M1413" s="40">
        <v>0.75979758992204471</v>
      </c>
    </row>
    <row r="1414" spans="1:17" x14ac:dyDescent="0.25">
      <c r="A1414" s="14">
        <v>2019</v>
      </c>
      <c r="B1414" s="39">
        <v>6</v>
      </c>
      <c r="C1414" s="36">
        <v>3.7819999999999991</v>
      </c>
      <c r="D1414" s="36">
        <v>0.98599999999999999</v>
      </c>
      <c r="E1414" s="6">
        <v>-0.16999999999999998</v>
      </c>
      <c r="F1414" s="68">
        <v>4.7679999999999989</v>
      </c>
      <c r="G1414" s="68">
        <v>4.0179999999999998</v>
      </c>
      <c r="H1414" s="74">
        <v>0.86</v>
      </c>
      <c r="I1414" s="76">
        <f t="shared" si="38"/>
        <v>-0.4247153199999989</v>
      </c>
      <c r="J1414" s="82">
        <v>4.8780000000000001</v>
      </c>
      <c r="K1414" s="31">
        <f t="shared" si="39"/>
        <v>-0.11000000000000121</v>
      </c>
      <c r="L1414" s="31">
        <f t="shared" si="40"/>
        <v>-0.23600000000000065</v>
      </c>
      <c r="M1414" s="40">
        <v>0.75772500644066265</v>
      </c>
    </row>
    <row r="1415" spans="1:17" x14ac:dyDescent="0.25">
      <c r="A1415" s="14">
        <v>2019</v>
      </c>
      <c r="B1415" s="39">
        <v>7</v>
      </c>
      <c r="C1415" s="36">
        <v>3.76</v>
      </c>
      <c r="D1415" s="36">
        <v>1</v>
      </c>
      <c r="E1415" s="6">
        <v>-0.16800000000000001</v>
      </c>
      <c r="F1415" s="68">
        <v>4.76</v>
      </c>
      <c r="G1415" s="68">
        <v>4</v>
      </c>
      <c r="H1415" s="74">
        <v>0.86799999999999999</v>
      </c>
      <c r="I1415" s="76">
        <f t="shared" si="38"/>
        <v>-0.43391999999999964</v>
      </c>
      <c r="J1415" s="82">
        <v>4.8680000000000003</v>
      </c>
      <c r="K1415" s="31">
        <f t="shared" si="39"/>
        <v>-0.10800000000000054</v>
      </c>
      <c r="L1415" s="31">
        <f t="shared" si="40"/>
        <v>-0.24000000000000021</v>
      </c>
      <c r="M1415" s="40">
        <v>0.75444367323535622</v>
      </c>
    </row>
    <row r="1416" spans="1:17" x14ac:dyDescent="0.25">
      <c r="A1416" s="14">
        <v>2019</v>
      </c>
      <c r="B1416" s="39">
        <v>8</v>
      </c>
      <c r="C1416" s="36">
        <v>3.7275000000000005</v>
      </c>
      <c r="D1416" s="36">
        <v>0.98499999999999999</v>
      </c>
      <c r="E1416" s="6">
        <v>-0.1525</v>
      </c>
      <c r="F1416" s="68">
        <v>4.7125000000000004</v>
      </c>
      <c r="G1416" s="68">
        <v>3.9975000000000001</v>
      </c>
      <c r="H1416" s="74">
        <v>0.85</v>
      </c>
      <c r="I1416" s="76">
        <f t="shared" si="38"/>
        <v>-0.41774049999999985</v>
      </c>
      <c r="J1416" s="44">
        <v>4.8475000000000001</v>
      </c>
      <c r="K1416" s="31">
        <f t="shared" si="39"/>
        <v>-0.13499999999999979</v>
      </c>
      <c r="L1416" s="31">
        <f t="shared" si="40"/>
        <v>-0.26999999999999957</v>
      </c>
      <c r="M1416" s="40">
        <v>0.75922457863035886</v>
      </c>
    </row>
    <row r="1417" spans="1:17" x14ac:dyDescent="0.25">
      <c r="A1417" s="14">
        <v>2019</v>
      </c>
      <c r="B1417" s="39">
        <v>9</v>
      </c>
      <c r="C1417" s="36">
        <v>3.71</v>
      </c>
      <c r="D1417" s="36">
        <v>0.91199999999999992</v>
      </c>
      <c r="E1417" s="6">
        <v>-0.20200000000000001</v>
      </c>
      <c r="F1417" s="68">
        <v>4.6219999999999999</v>
      </c>
      <c r="G1417" s="68">
        <v>3.9560000000000004</v>
      </c>
      <c r="H1417" s="74">
        <v>0.82999999999999985</v>
      </c>
      <c r="I1417" s="76">
        <f t="shared" si="38"/>
        <v>-0.42966952000000003</v>
      </c>
      <c r="J1417" s="44">
        <v>4.7860000000000005</v>
      </c>
      <c r="K1417" s="31">
        <f t="shared" si="39"/>
        <v>-0.16400000000000059</v>
      </c>
      <c r="L1417" s="31">
        <f t="shared" si="40"/>
        <v>-0.24600000000000044</v>
      </c>
      <c r="M1417" s="40">
        <v>0.75848363950789577</v>
      </c>
    </row>
    <row r="1418" spans="1:17" x14ac:dyDescent="0.25">
      <c r="A1418" s="14">
        <v>2019</v>
      </c>
      <c r="B1418" s="39">
        <v>10</v>
      </c>
      <c r="C1418" s="36">
        <v>3.702</v>
      </c>
      <c r="D1418" s="36">
        <v>0.91200000000000014</v>
      </c>
      <c r="E1418" s="6">
        <v>-0.25800000000000001</v>
      </c>
      <c r="F1418" s="68">
        <v>4.6139999999999999</v>
      </c>
      <c r="G1418" s="68">
        <v>3.9320000000000008</v>
      </c>
      <c r="H1418" s="74">
        <v>0.85199999999999998</v>
      </c>
      <c r="I1418" s="76">
        <f t="shared" si="38"/>
        <v>-0.47929655999999987</v>
      </c>
      <c r="J1418" s="82">
        <v>4.7840000000000007</v>
      </c>
      <c r="K1418" s="31">
        <f t="shared" si="39"/>
        <v>-0.17000000000000082</v>
      </c>
      <c r="L1418" s="31">
        <f t="shared" si="40"/>
        <v>-0.23000000000000087</v>
      </c>
      <c r="M1418" s="40">
        <v>0.7470603176500471</v>
      </c>
    </row>
    <row r="1419" spans="1:17" x14ac:dyDescent="0.25">
      <c r="A1419" s="14">
        <v>2019</v>
      </c>
      <c r="B1419" s="39">
        <v>11</v>
      </c>
      <c r="C1419" s="36">
        <v>3.6760000000000002</v>
      </c>
      <c r="D1419" s="36">
        <v>0.95</v>
      </c>
      <c r="E1419" s="6">
        <v>-0.20600000000000002</v>
      </c>
      <c r="F1419" s="68">
        <v>4.6260000000000003</v>
      </c>
      <c r="G1419" s="68">
        <v>3.9179999999999993</v>
      </c>
      <c r="H1419" s="74">
        <v>0.86999999999999988</v>
      </c>
      <c r="I1419" s="76">
        <f t="shared" si="38"/>
        <v>-0.43532087999999902</v>
      </c>
      <c r="J1419" s="44">
        <v>4.7879999999999994</v>
      </c>
      <c r="K1419" s="31">
        <f t="shared" si="39"/>
        <v>-0.16199999999999903</v>
      </c>
      <c r="L1419" s="31">
        <f t="shared" si="40"/>
        <v>-0.2419999999999991</v>
      </c>
      <c r="M1419" s="40">
        <v>0.75009751267664804</v>
      </c>
    </row>
    <row r="1420" spans="1:17" x14ac:dyDescent="0.25">
      <c r="A1420" s="14">
        <v>2019</v>
      </c>
      <c r="B1420" s="39">
        <v>12</v>
      </c>
      <c r="C1420" s="36">
        <v>3.7380000000000004</v>
      </c>
      <c r="D1420" s="36">
        <v>0.95</v>
      </c>
      <c r="E1420" s="6">
        <v>-0.21800000000000003</v>
      </c>
      <c r="F1420" s="68">
        <v>4.6880000000000006</v>
      </c>
      <c r="G1420" s="68">
        <v>3.964</v>
      </c>
      <c r="H1420" s="74">
        <v>0.86799999999999999</v>
      </c>
      <c r="I1420" s="76">
        <f t="shared" si="38"/>
        <v>-0.44677951999999976</v>
      </c>
      <c r="J1420" s="44">
        <v>4.8319999999999999</v>
      </c>
      <c r="K1420" s="31">
        <f t="shared" si="39"/>
        <v>-0.14399999999999924</v>
      </c>
      <c r="L1420" s="31">
        <f t="shared" si="40"/>
        <v>-0.22599999999999953</v>
      </c>
      <c r="M1420" s="40">
        <v>0.75093115463174342</v>
      </c>
    </row>
    <row r="1421" spans="1:17" x14ac:dyDescent="0.25">
      <c r="A1421" s="14">
        <v>2019</v>
      </c>
      <c r="B1421" s="39">
        <v>13</v>
      </c>
      <c r="C1421" s="36">
        <v>3.7240000000000002</v>
      </c>
      <c r="D1421" s="36">
        <v>0.99399999999999999</v>
      </c>
      <c r="E1421" s="6">
        <v>-0.19600000000000001</v>
      </c>
      <c r="F1421" s="68">
        <v>4.718</v>
      </c>
      <c r="G1421" s="68">
        <v>3.9659999999999997</v>
      </c>
      <c r="H1421" s="74">
        <v>0.9</v>
      </c>
      <c r="I1421" s="76">
        <f t="shared" si="38"/>
        <v>-0.43765247999999968</v>
      </c>
      <c r="J1421" s="44">
        <v>4.8659999999999997</v>
      </c>
      <c r="K1421" s="31">
        <f t="shared" si="39"/>
        <v>-0.14799999999999969</v>
      </c>
      <c r="L1421" s="31">
        <f t="shared" si="40"/>
        <v>-0.24199999999999955</v>
      </c>
      <c r="M1421" s="40">
        <v>0.74778655180665232</v>
      </c>
    </row>
    <row r="1422" spans="1:17" x14ac:dyDescent="0.25">
      <c r="A1422" s="14">
        <v>2019</v>
      </c>
      <c r="B1422" s="39">
        <v>14</v>
      </c>
      <c r="C1422" s="36">
        <v>3.6280000000000001</v>
      </c>
      <c r="D1422" s="36">
        <v>1.01</v>
      </c>
      <c r="E1422" s="6">
        <v>-0.14800000000000002</v>
      </c>
      <c r="F1422" s="68">
        <v>4.6379999999999999</v>
      </c>
      <c r="G1422" s="68">
        <v>3.9040000000000004</v>
      </c>
      <c r="H1422" s="74">
        <v>0.9</v>
      </c>
      <c r="I1422" s="76">
        <f t="shared" si="38"/>
        <v>-0.39698688000000004</v>
      </c>
      <c r="J1422" s="44">
        <v>4.8040000000000003</v>
      </c>
      <c r="K1422" s="31">
        <f t="shared" si="39"/>
        <v>-0.16600000000000037</v>
      </c>
      <c r="L1422" s="31">
        <f t="shared" si="40"/>
        <v>-0.27600000000000025</v>
      </c>
      <c r="M1422" s="40">
        <v>0.75062677335575212</v>
      </c>
    </row>
    <row r="1423" spans="1:17" x14ac:dyDescent="0.25">
      <c r="A1423" s="14">
        <v>2019</v>
      </c>
      <c r="B1423" s="39">
        <v>15</v>
      </c>
      <c r="C1423" s="36">
        <v>3.6039999999999992</v>
      </c>
      <c r="D1423" s="36">
        <v>1.03</v>
      </c>
      <c r="E1423" s="6">
        <v>-0.128</v>
      </c>
      <c r="F1423" s="68">
        <v>4.6339999999999995</v>
      </c>
      <c r="G1423" s="68">
        <v>3.8899999999999988</v>
      </c>
      <c r="H1423" s="74">
        <v>0.87799999999999989</v>
      </c>
      <c r="I1423" s="76">
        <f t="shared" si="38"/>
        <v>-0.41044579999999975</v>
      </c>
      <c r="J1423" s="44">
        <v>4.7679999999999989</v>
      </c>
      <c r="K1423" s="31">
        <f t="shared" si="39"/>
        <v>-0.13399999999999945</v>
      </c>
      <c r="L1423" s="31">
        <f t="shared" si="40"/>
        <v>-0.28599999999999959</v>
      </c>
      <c r="M1423" s="40">
        <v>0.75119063715989842</v>
      </c>
    </row>
    <row r="1424" spans="1:17" x14ac:dyDescent="0.25">
      <c r="A1424" s="14">
        <v>2019</v>
      </c>
      <c r="B1424" s="39">
        <v>16</v>
      </c>
      <c r="C1424" s="36">
        <v>3.5949999999999998</v>
      </c>
      <c r="D1424" s="36">
        <v>1.0350000000000001</v>
      </c>
      <c r="E1424" s="6">
        <v>-0.125</v>
      </c>
      <c r="F1424" s="68">
        <v>4.63</v>
      </c>
      <c r="G1424" s="68">
        <v>3.8724999999999996</v>
      </c>
      <c r="H1424" s="74">
        <v>0.87</v>
      </c>
      <c r="I1424" s="76">
        <f t="shared" si="38"/>
        <v>-0.42622256249999957</v>
      </c>
      <c r="J1424" s="44">
        <v>4.7424999999999997</v>
      </c>
      <c r="K1424" s="31">
        <f t="shared" si="39"/>
        <v>-0.11249999999999982</v>
      </c>
      <c r="L1424" s="31">
        <f t="shared" si="40"/>
        <v>-0.27749999999999986</v>
      </c>
      <c r="M1424" s="40">
        <v>0.74921800370862912</v>
      </c>
    </row>
    <row r="1425" spans="1:13" x14ac:dyDescent="0.25">
      <c r="A1425" s="14">
        <v>2019</v>
      </c>
      <c r="B1425" s="39">
        <v>17</v>
      </c>
      <c r="C1425" s="36">
        <v>3.5040000000000004</v>
      </c>
      <c r="D1425" s="36">
        <v>1.05</v>
      </c>
      <c r="E1425" s="6">
        <v>-0.11000000000000001</v>
      </c>
      <c r="F1425" s="68">
        <v>4.5540000000000003</v>
      </c>
      <c r="G1425" s="68">
        <v>3.7879999999999994</v>
      </c>
      <c r="H1425" s="74">
        <v>0.86999999999999988</v>
      </c>
      <c r="I1425" s="76">
        <f t="shared" si="38"/>
        <v>-0.42754152000000012</v>
      </c>
      <c r="J1425" s="82">
        <v>4.6579999999999995</v>
      </c>
      <c r="K1425" s="31">
        <f t="shared" si="39"/>
        <v>-0.1039999999999992</v>
      </c>
      <c r="L1425" s="31">
        <f t="shared" si="40"/>
        <v>-0.28399999999999892</v>
      </c>
      <c r="M1425" s="40">
        <v>0.74485676404427426</v>
      </c>
    </row>
    <row r="1426" spans="1:13" x14ac:dyDescent="0.25">
      <c r="A1426" s="14">
        <v>2019</v>
      </c>
      <c r="B1426" s="39">
        <v>18</v>
      </c>
      <c r="C1426" s="36">
        <v>3.6500000000000004</v>
      </c>
      <c r="D1426" s="36">
        <v>1.008</v>
      </c>
      <c r="E1426" s="6">
        <v>-0.10200000000000001</v>
      </c>
      <c r="F1426" s="68">
        <v>4.6580000000000004</v>
      </c>
      <c r="G1426" s="68">
        <v>3.8440000000000003</v>
      </c>
      <c r="H1426" s="74">
        <v>0.86999999999999988</v>
      </c>
      <c r="I1426" s="76">
        <f t="shared" si="38"/>
        <v>-0.44418671999999937</v>
      </c>
      <c r="J1426" s="44">
        <v>4.7140000000000004</v>
      </c>
      <c r="K1426" s="31">
        <f t="shared" si="39"/>
        <v>-5.600000000000005E-2</v>
      </c>
      <c r="L1426" s="31">
        <f t="shared" si="40"/>
        <v>-0.19399999999999995</v>
      </c>
      <c r="M1426" s="40">
        <v>0.74522311980206879</v>
      </c>
    </row>
    <row r="1427" spans="1:13" x14ac:dyDescent="0.25">
      <c r="A1427" s="14">
        <v>2019</v>
      </c>
      <c r="B1427" s="39">
        <v>19</v>
      </c>
      <c r="C1427" s="36">
        <v>3.5979999999999994</v>
      </c>
      <c r="D1427" s="36">
        <v>1.012</v>
      </c>
      <c r="E1427" s="6">
        <v>-0.17</v>
      </c>
      <c r="F1427" s="68">
        <v>4.6099999999999994</v>
      </c>
      <c r="G1427" s="68">
        <v>3.782</v>
      </c>
      <c r="H1427" s="74">
        <v>0.86999999999999988</v>
      </c>
      <c r="I1427" s="76">
        <f t="shared" si="38"/>
        <v>-0.43252079999999982</v>
      </c>
      <c r="J1427" s="82">
        <v>4.6520000000000001</v>
      </c>
      <c r="K1427" s="31">
        <f t="shared" si="39"/>
        <v>-4.2000000000000703E-2</v>
      </c>
      <c r="L1427" s="31">
        <f t="shared" si="40"/>
        <v>-0.18400000000000061</v>
      </c>
      <c r="M1427" s="40">
        <v>0.74382624218982452</v>
      </c>
    </row>
    <row r="1428" spans="1:13" x14ac:dyDescent="0.25">
      <c r="A1428" s="14">
        <v>2019</v>
      </c>
      <c r="B1428" s="39">
        <v>20</v>
      </c>
      <c r="C1428" s="36">
        <v>3.7139999999999995</v>
      </c>
      <c r="D1428" s="36">
        <v>1.0719999999999998</v>
      </c>
      <c r="E1428" s="6">
        <v>-0.15400000000000003</v>
      </c>
      <c r="F1428" s="68">
        <v>4.7859999999999996</v>
      </c>
      <c r="G1428" s="68">
        <v>3.8940000000000001</v>
      </c>
      <c r="H1428" s="74">
        <v>0.88800000000000012</v>
      </c>
      <c r="I1428" s="76">
        <f t="shared" si="38"/>
        <v>-0.45301572000000068</v>
      </c>
      <c r="J1428" s="82">
        <v>4.782</v>
      </c>
      <c r="K1428" s="31">
        <f t="shared" si="39"/>
        <v>3.9999999999995595E-3</v>
      </c>
      <c r="L1428" s="31">
        <f t="shared" si="40"/>
        <v>-0.1800000000000006</v>
      </c>
      <c r="M1428" s="40">
        <v>0.74383730790401514</v>
      </c>
    </row>
    <row r="1429" spans="1:13" x14ac:dyDescent="0.25">
      <c r="A1429" s="6">
        <v>2019</v>
      </c>
      <c r="B1429" s="39">
        <v>21</v>
      </c>
      <c r="C1429" s="36">
        <v>3.9420000000000006</v>
      </c>
      <c r="D1429" s="36">
        <v>1.1179999999999999</v>
      </c>
      <c r="E1429" s="6">
        <v>-0.17200000000000001</v>
      </c>
      <c r="F1429" s="68">
        <v>5.0600000000000005</v>
      </c>
      <c r="G1429" s="68">
        <v>4.1140000000000008</v>
      </c>
      <c r="H1429" s="74">
        <v>0.91400000000000003</v>
      </c>
      <c r="I1429" s="76">
        <f t="shared" si="38"/>
        <v>-0.49759568000000076</v>
      </c>
      <c r="J1429" s="44">
        <v>5.0280000000000005</v>
      </c>
      <c r="K1429" s="31">
        <f t="shared" si="39"/>
        <v>3.2000000000000028E-2</v>
      </c>
      <c r="L1429" s="31">
        <f t="shared" si="40"/>
        <v>-0.17200000000000015</v>
      </c>
      <c r="M1429" s="40">
        <v>0.74453511227589486</v>
      </c>
    </row>
    <row r="1430" spans="1:13" x14ac:dyDescent="0.25">
      <c r="A1430" s="6">
        <v>2019</v>
      </c>
      <c r="B1430" s="39">
        <v>22</v>
      </c>
      <c r="C1430" s="36">
        <v>4.2099999999999991</v>
      </c>
      <c r="D1430" s="36">
        <v>1.198</v>
      </c>
      <c r="E1430" s="6">
        <v>-0.20600000000000002</v>
      </c>
      <c r="F1430" s="68">
        <v>5.4079999999999995</v>
      </c>
      <c r="G1430" s="68">
        <v>4.3780000000000001</v>
      </c>
      <c r="H1430" s="74">
        <v>0.98599999999999999</v>
      </c>
      <c r="I1430" s="76">
        <f t="shared" si="38"/>
        <v>-0.54848900000000089</v>
      </c>
      <c r="J1430" s="82">
        <v>5.3639999999999999</v>
      </c>
      <c r="K1430" s="31">
        <f t="shared" si="39"/>
        <v>4.3999999999999595E-2</v>
      </c>
      <c r="L1430" s="31">
        <f t="shared" si="40"/>
        <v>-0.16800000000000104</v>
      </c>
      <c r="M1430" s="40">
        <v>0.74046649389115138</v>
      </c>
    </row>
    <row r="1431" spans="1:13" x14ac:dyDescent="0.25">
      <c r="A1431" s="6">
        <v>2019</v>
      </c>
      <c r="B1431" s="39">
        <v>23</v>
      </c>
      <c r="C1431" s="36">
        <v>4.1959999999999997</v>
      </c>
      <c r="D1431" s="36">
        <v>1.304</v>
      </c>
      <c r="E1431" s="6">
        <v>-8.4000000000000005E-2</v>
      </c>
      <c r="F1431" s="68">
        <v>5.5</v>
      </c>
      <c r="G1431" s="68">
        <v>4.3800000000000008</v>
      </c>
      <c r="H1431" s="74">
        <v>1.0580000000000001</v>
      </c>
      <c r="I1431" s="76">
        <f t="shared" si="38"/>
        <v>-0.41963680000000014</v>
      </c>
      <c r="J1431" s="82">
        <v>5.4380000000000006</v>
      </c>
      <c r="K1431" s="31">
        <f t="shared" si="39"/>
        <v>6.1999999999999389E-2</v>
      </c>
      <c r="L1431" s="31">
        <f t="shared" si="40"/>
        <v>-0.18400000000000105</v>
      </c>
      <c r="M1431" s="40">
        <v>0.74774181970449249</v>
      </c>
    </row>
    <row r="1432" spans="1:13" x14ac:dyDescent="0.25">
      <c r="A1432" s="6">
        <v>2019</v>
      </c>
      <c r="B1432" s="39">
        <v>24</v>
      </c>
      <c r="C1432" s="36">
        <v>4.3360000000000003</v>
      </c>
      <c r="D1432" s="36">
        <v>1.3439999999999999</v>
      </c>
      <c r="E1432" s="6">
        <v>-7.3999999999999996E-2</v>
      </c>
      <c r="F1432" s="68">
        <v>5.68</v>
      </c>
      <c r="G1432" s="68">
        <v>4.5020000000000007</v>
      </c>
      <c r="H1432" s="74">
        <v>1.1219999999999999</v>
      </c>
      <c r="I1432" s="76">
        <f t="shared" si="38"/>
        <v>-0.37365444000000014</v>
      </c>
      <c r="J1432" s="82">
        <v>5.6240000000000006</v>
      </c>
      <c r="K1432" s="31">
        <f t="shared" si="39"/>
        <v>5.5999999999999162E-2</v>
      </c>
      <c r="L1432" s="31">
        <f t="shared" si="40"/>
        <v>-0.16600000000000037</v>
      </c>
      <c r="M1432" s="40">
        <v>0.75062677335575212</v>
      </c>
    </row>
    <row r="1433" spans="1:13" x14ac:dyDescent="0.25">
      <c r="A1433" s="6">
        <v>2019</v>
      </c>
      <c r="B1433" s="39">
        <v>25</v>
      </c>
      <c r="C1433" s="36">
        <v>4.476</v>
      </c>
      <c r="D1433" s="36">
        <v>1.3879999999999999</v>
      </c>
      <c r="E1433" s="6">
        <v>-6.5999999999999989E-2</v>
      </c>
      <c r="F1433" s="68">
        <v>5.8639999999999999</v>
      </c>
      <c r="G1433" s="68">
        <v>4.5999999999999996</v>
      </c>
      <c r="H1433" s="74">
        <v>1.214</v>
      </c>
      <c r="I1433" s="76">
        <f t="shared" si="38"/>
        <v>-0.30096399999999957</v>
      </c>
      <c r="J1433" s="82">
        <v>5.8139999999999992</v>
      </c>
      <c r="K1433" s="31">
        <f t="shared" si="39"/>
        <v>5.0000000000000711E-2</v>
      </c>
      <c r="L1433" s="31">
        <f t="shared" si="40"/>
        <v>-0.12399999999999967</v>
      </c>
      <c r="M1433" s="40">
        <v>0.75225299772819609</v>
      </c>
    </row>
    <row r="1434" spans="1:13" x14ac:dyDescent="0.25">
      <c r="A1434" s="6">
        <v>2019</v>
      </c>
      <c r="B1434" s="39">
        <v>26</v>
      </c>
      <c r="C1434" s="36">
        <v>4.4160000000000004</v>
      </c>
      <c r="D1434" s="36">
        <v>1.4139999999999997</v>
      </c>
      <c r="E1434" s="6">
        <v>0.03</v>
      </c>
      <c r="F1434" s="68">
        <v>5.83</v>
      </c>
      <c r="G1434" s="68">
        <v>4.5060000000000002</v>
      </c>
      <c r="H1434" s="74">
        <v>1.25</v>
      </c>
      <c r="I1434" s="76">
        <f t="shared" si="38"/>
        <v>-0.15307828000000168</v>
      </c>
      <c r="J1434" s="82">
        <v>5.7560000000000002</v>
      </c>
      <c r="K1434" s="31">
        <f t="shared" si="39"/>
        <v>7.3999999999999844E-2</v>
      </c>
      <c r="L1434" s="31">
        <f t="shared" si="40"/>
        <v>-8.9999999999999858E-2</v>
      </c>
      <c r="M1434" s="40">
        <v>0.76255547591087236</v>
      </c>
    </row>
    <row r="1435" spans="1:13" x14ac:dyDescent="0.25">
      <c r="A1435" s="6">
        <v>2019</v>
      </c>
      <c r="B1435" s="39">
        <v>27</v>
      </c>
      <c r="C1435" s="36">
        <v>4.2774999999999999</v>
      </c>
      <c r="D1435" s="36">
        <v>1.44</v>
      </c>
      <c r="E1435" s="6">
        <v>9.2499999999999999E-2</v>
      </c>
      <c r="F1435" s="68">
        <v>5.7174999999999994</v>
      </c>
      <c r="G1435" s="68">
        <v>4.33</v>
      </c>
      <c r="H1435" s="74">
        <v>1.25</v>
      </c>
      <c r="I1435" s="76">
        <f t="shared" si="38"/>
        <v>-8.1561600000000567E-2</v>
      </c>
      <c r="J1435" s="82">
        <v>5.58</v>
      </c>
      <c r="K1435" s="31">
        <f t="shared" si="39"/>
        <v>0.13749999999999929</v>
      </c>
      <c r="L1435" s="31">
        <f t="shared" si="40"/>
        <v>-5.2500000000000213E-2</v>
      </c>
      <c r="M1435" s="40">
        <v>0.76480665687714144</v>
      </c>
    </row>
    <row r="1436" spans="1:13" x14ac:dyDescent="0.25">
      <c r="A1436" s="6">
        <v>2019</v>
      </c>
      <c r="B1436" s="39">
        <v>28</v>
      </c>
      <c r="C1436" s="36">
        <v>4.4160000000000004</v>
      </c>
      <c r="D1436" s="36">
        <v>1.58</v>
      </c>
      <c r="E1436" s="6">
        <v>0.17600000000000002</v>
      </c>
      <c r="F1436" s="68">
        <v>5.9960000000000004</v>
      </c>
      <c r="G1436" s="68">
        <v>4.4580000000000002</v>
      </c>
      <c r="H1436" s="74">
        <v>1.246</v>
      </c>
      <c r="I1436" s="76">
        <f t="shared" si="38"/>
        <v>-0.11984203999999998</v>
      </c>
      <c r="J1436" s="82">
        <v>5.7040000000000006</v>
      </c>
      <c r="K1436" s="31">
        <f t="shared" si="39"/>
        <v>0.29199999999999982</v>
      </c>
      <c r="L1436" s="31">
        <f t="shared" si="40"/>
        <v>-4.1999999999999815E-2</v>
      </c>
      <c r="M1436" s="40">
        <v>0.76547405808417146</v>
      </c>
    </row>
    <row r="1437" spans="1:13" x14ac:dyDescent="0.25">
      <c r="A1437" s="6">
        <v>2019</v>
      </c>
      <c r="B1437" s="39">
        <v>29</v>
      </c>
      <c r="C1437" s="36">
        <v>4.3360000000000003</v>
      </c>
      <c r="D1437" s="36">
        <v>1.718</v>
      </c>
      <c r="E1437" s="6">
        <v>0.30599999999999999</v>
      </c>
      <c r="F1437" s="68">
        <v>6.0540000000000003</v>
      </c>
      <c r="G1437" s="68">
        <v>4.3919999999999995</v>
      </c>
      <c r="H1437" s="74">
        <v>1.25</v>
      </c>
      <c r="I1437" s="76">
        <f t="shared" si="38"/>
        <v>-8.6485599999999607E-2</v>
      </c>
      <c r="J1437" s="82">
        <v>5.6419999999999995</v>
      </c>
      <c r="K1437" s="31">
        <f t="shared" si="39"/>
        <v>0.41200000000000081</v>
      </c>
      <c r="L1437" s="31">
        <f t="shared" si="40"/>
        <v>-5.5999999999999162E-2</v>
      </c>
      <c r="M1437" s="40">
        <v>0.7666947788085563</v>
      </c>
    </row>
    <row r="1438" spans="1:13" x14ac:dyDescent="0.25">
      <c r="A1438" s="6">
        <v>2019</v>
      </c>
      <c r="B1438" s="39">
        <v>30</v>
      </c>
      <c r="C1438" s="36">
        <v>4.2120000000000015</v>
      </c>
      <c r="D1438" s="36">
        <v>1.8400000000000003</v>
      </c>
      <c r="E1438" s="6">
        <v>0.39799999999999996</v>
      </c>
      <c r="F1438" s="68">
        <v>6.0520000000000014</v>
      </c>
      <c r="G1438" s="68">
        <v>4.2859999999999996</v>
      </c>
      <c r="H1438" s="74">
        <v>1.25</v>
      </c>
      <c r="I1438" s="76">
        <f t="shared" si="38"/>
        <v>-9.2460920000000613E-2</v>
      </c>
      <c r="J1438" s="82">
        <v>5.5359999999999996</v>
      </c>
      <c r="K1438" s="31">
        <f t="shared" si="39"/>
        <v>0.51600000000000179</v>
      </c>
      <c r="L1438" s="31">
        <f t="shared" si="40"/>
        <v>-7.3999999999998067E-2</v>
      </c>
      <c r="M1438" s="40">
        <v>0.7614870318758471</v>
      </c>
    </row>
    <row r="1439" spans="1:13" x14ac:dyDescent="0.25">
      <c r="A1439" s="6">
        <v>2019</v>
      </c>
      <c r="B1439" s="39">
        <v>31</v>
      </c>
      <c r="C1439" s="36">
        <v>4.0419999999999989</v>
      </c>
      <c r="D1439" s="36">
        <v>1.8620000000000001</v>
      </c>
      <c r="E1439" s="6">
        <v>0.438</v>
      </c>
      <c r="F1439" s="68">
        <v>5.903999999999999</v>
      </c>
      <c r="G1439" s="68">
        <v>4.1420000000000003</v>
      </c>
      <c r="H1439" s="74">
        <v>1.25</v>
      </c>
      <c r="I1439" s="76">
        <f t="shared" si="38"/>
        <v>-6.6493279999999544E-2</v>
      </c>
      <c r="J1439" s="82">
        <v>5.3920000000000003</v>
      </c>
      <c r="K1439" s="31">
        <f t="shared" si="39"/>
        <v>0.51199999999999868</v>
      </c>
      <c r="L1439" s="31">
        <f t="shared" si="40"/>
        <v>-0.10000000000000142</v>
      </c>
      <c r="M1439" s="40">
        <v>0.75881745887209384</v>
      </c>
    </row>
    <row r="1440" spans="1:13" x14ac:dyDescent="0.25">
      <c r="A1440" s="6">
        <v>2019</v>
      </c>
      <c r="B1440" s="39">
        <v>32</v>
      </c>
      <c r="C1440" s="36">
        <v>4.0739999999999998</v>
      </c>
      <c r="D1440" s="36">
        <v>1.8740000000000001</v>
      </c>
      <c r="E1440" s="6">
        <v>0.44800000000000006</v>
      </c>
      <c r="F1440" s="68">
        <v>5.9480000000000004</v>
      </c>
      <c r="G1440" s="68">
        <v>4.1560000000000006</v>
      </c>
      <c r="H1440" s="74">
        <v>1.25</v>
      </c>
      <c r="I1440" s="76">
        <f t="shared" si="38"/>
        <v>-9.6128399999999559E-2</v>
      </c>
      <c r="J1440" s="82">
        <v>5.4060000000000006</v>
      </c>
      <c r="K1440" s="31">
        <f t="shared" si="39"/>
        <v>0.54199999999999982</v>
      </c>
      <c r="L1440" s="31">
        <f t="shared" si="40"/>
        <v>-8.2000000000000739E-2</v>
      </c>
      <c r="M1440" s="40">
        <v>0.7553440592189743</v>
      </c>
    </row>
    <row r="1441" spans="1:13" x14ac:dyDescent="0.25">
      <c r="A1441" s="6">
        <v>2019</v>
      </c>
      <c r="B1441" s="39">
        <v>33</v>
      </c>
      <c r="C1441" s="36">
        <v>3.6819999999999999</v>
      </c>
      <c r="D1441" s="36">
        <v>1.9419999999999997</v>
      </c>
      <c r="E1441" s="6">
        <v>0.69800000000000006</v>
      </c>
      <c r="F1441" s="68">
        <v>5.6239999999999997</v>
      </c>
      <c r="G1441" s="68">
        <v>3.7839999999999998</v>
      </c>
      <c r="H1441" s="74">
        <v>1.268</v>
      </c>
      <c r="I1441" s="76">
        <f t="shared" si="38"/>
        <v>3.1615840000000617E-2</v>
      </c>
      <c r="J1441" s="82">
        <v>5.0519999999999996</v>
      </c>
      <c r="K1441" s="31">
        <f t="shared" si="39"/>
        <v>0.57200000000000006</v>
      </c>
      <c r="L1441" s="31">
        <f t="shared" si="40"/>
        <v>-0.10199999999999987</v>
      </c>
      <c r="M1441" s="40">
        <v>0.75372718090959812</v>
      </c>
    </row>
    <row r="1442" spans="1:13" x14ac:dyDescent="0.25">
      <c r="A1442" s="6">
        <v>2019</v>
      </c>
      <c r="B1442" s="39">
        <v>34</v>
      </c>
      <c r="C1442" s="36">
        <v>3.6179999999999994</v>
      </c>
      <c r="D1442" s="36">
        <v>1.966</v>
      </c>
      <c r="E1442" s="6">
        <v>0.57599999999999996</v>
      </c>
      <c r="F1442" s="68">
        <v>5.5839999999999996</v>
      </c>
      <c r="G1442" s="68">
        <v>3.706</v>
      </c>
      <c r="H1442" s="74">
        <v>1.286</v>
      </c>
      <c r="I1442" s="76">
        <f t="shared" si="38"/>
        <v>6.2871760000000165E-2</v>
      </c>
      <c r="J1442" s="82">
        <v>4.992</v>
      </c>
      <c r="K1442" s="31">
        <f t="shared" si="39"/>
        <v>0.59199999999999964</v>
      </c>
      <c r="L1442" s="31">
        <f t="shared" si="40"/>
        <v>-8.8000000000000522E-2</v>
      </c>
      <c r="M1442" s="40">
        <v>0.75185708700490217</v>
      </c>
    </row>
    <row r="1443" spans="1:13" x14ac:dyDescent="0.25">
      <c r="A1443" s="6">
        <v>2019</v>
      </c>
      <c r="B1443" s="39">
        <v>35</v>
      </c>
      <c r="C1443" s="36">
        <v>3.6340000000000008</v>
      </c>
      <c r="D1443" s="36">
        <v>1.9419999999999997</v>
      </c>
      <c r="E1443" s="6">
        <v>0.55999999999999994</v>
      </c>
      <c r="F1443" s="68">
        <v>5.5760000000000005</v>
      </c>
      <c r="G1443" s="68">
        <v>3.6920000000000002</v>
      </c>
      <c r="H1443" s="74">
        <v>1.2979999999999998</v>
      </c>
      <c r="I1443" s="76">
        <f t="shared" si="38"/>
        <v>8.2667440000000703E-2</v>
      </c>
      <c r="J1443" s="82">
        <v>4.99</v>
      </c>
      <c r="K1443" s="31">
        <f t="shared" si="39"/>
        <v>0.5860000000000003</v>
      </c>
      <c r="L1443" s="31">
        <f t="shared" si="40"/>
        <v>-5.7999999999999385E-2</v>
      </c>
      <c r="M1443" s="40">
        <v>0.75234355015874455</v>
      </c>
    </row>
    <row r="1444" spans="1:13" x14ac:dyDescent="0.25">
      <c r="A1444" s="6">
        <v>2019</v>
      </c>
      <c r="B1444" s="39">
        <v>36</v>
      </c>
      <c r="C1444" s="36">
        <v>3.5850000000000004</v>
      </c>
      <c r="D1444" s="36">
        <v>1.9049999999999998</v>
      </c>
      <c r="E1444" s="6">
        <v>0.56499999999999995</v>
      </c>
      <c r="F1444" s="68">
        <v>5.49</v>
      </c>
      <c r="G1444" s="68">
        <v>3.5824999999999996</v>
      </c>
      <c r="H1444" s="74">
        <v>1.2575000000000001</v>
      </c>
      <c r="I1444" s="76">
        <f t="shared" si="38"/>
        <v>9.7755187500000673E-2</v>
      </c>
      <c r="J1444" s="82">
        <v>4.84</v>
      </c>
      <c r="K1444" s="31">
        <f t="shared" si="39"/>
        <v>0.65000000000000036</v>
      </c>
      <c r="L1444" s="31">
        <f t="shared" si="40"/>
        <v>2.5000000000008349E-3</v>
      </c>
      <c r="M1444" s="40">
        <v>0.75544391773215736</v>
      </c>
    </row>
    <row r="1445" spans="1:13" x14ac:dyDescent="0.25">
      <c r="A1445" s="6">
        <v>2019</v>
      </c>
      <c r="B1445" s="39">
        <v>37</v>
      </c>
      <c r="C1445" s="36">
        <v>3.6199999999999997</v>
      </c>
      <c r="D1445" s="36">
        <v>1.9159999999999999</v>
      </c>
      <c r="E1445" s="6">
        <v>0.57199999999999995</v>
      </c>
      <c r="F1445" s="68">
        <v>5.5359999999999996</v>
      </c>
      <c r="G1445" s="68">
        <v>3.6239999999999997</v>
      </c>
      <c r="H1445" s="74">
        <v>1.228</v>
      </c>
      <c r="I1445" s="76">
        <f t="shared" si="38"/>
        <v>7.0421920000001137E-2</v>
      </c>
      <c r="J1445" s="82">
        <v>4.8519999999999994</v>
      </c>
      <c r="K1445" s="31">
        <f t="shared" si="39"/>
        <v>0.68400000000000016</v>
      </c>
      <c r="L1445" s="31">
        <f t="shared" si="40"/>
        <v>-4.0000000000000036E-3</v>
      </c>
      <c r="M1445" s="40">
        <v>0.75790877809946811</v>
      </c>
    </row>
    <row r="1446" spans="1:13" x14ac:dyDescent="0.25">
      <c r="A1446" s="6">
        <v>2019</v>
      </c>
      <c r="B1446" s="39">
        <v>38</v>
      </c>
      <c r="C1446" s="36">
        <v>3.7139999999999991</v>
      </c>
      <c r="D1446" s="36">
        <v>1.9</v>
      </c>
      <c r="E1446" s="6">
        <v>0.52200000000000002</v>
      </c>
      <c r="F1446" s="68">
        <v>5.613999999999999</v>
      </c>
      <c r="G1446" s="68">
        <v>3.7139999999999995</v>
      </c>
      <c r="H1446" s="74">
        <v>1.2</v>
      </c>
      <c r="I1446" s="76">
        <f t="shared" si="38"/>
        <v>-5.9357999999996025E-3</v>
      </c>
      <c r="J1446" s="82">
        <v>4.9139999999999997</v>
      </c>
      <c r="K1446" s="31">
        <f t="shared" si="39"/>
        <v>0.69999999999999929</v>
      </c>
      <c r="L1446" s="31">
        <f t="shared" si="40"/>
        <v>0</v>
      </c>
      <c r="M1446" s="40">
        <v>0.75488789914697663</v>
      </c>
    </row>
    <row r="1447" spans="1:13" x14ac:dyDescent="0.25">
      <c r="A1447" s="6">
        <v>2019</v>
      </c>
      <c r="B1447" s="39">
        <v>39</v>
      </c>
      <c r="C1447" s="36">
        <v>3.7319999999999998</v>
      </c>
      <c r="D1447" s="36">
        <v>1.8180000000000001</v>
      </c>
      <c r="E1447" s="6">
        <v>0.45999999999999996</v>
      </c>
      <c r="F1447" s="68">
        <v>5.55</v>
      </c>
      <c r="G1447" s="68">
        <v>3.734</v>
      </c>
      <c r="H1447" s="74">
        <v>1.2</v>
      </c>
      <c r="I1447" s="76">
        <f t="shared" si="38"/>
        <v>-9.6666399999998376E-3</v>
      </c>
      <c r="J1447" s="82">
        <v>4.9340000000000002</v>
      </c>
      <c r="K1447" s="31">
        <f t="shared" si="39"/>
        <v>0.61599999999999966</v>
      </c>
      <c r="L1447" s="31">
        <f t="shared" si="40"/>
        <v>-2.0000000000002238E-3</v>
      </c>
      <c r="M1447" s="40">
        <v>0.75530982809148306</v>
      </c>
    </row>
    <row r="1448" spans="1:13" x14ac:dyDescent="0.25">
      <c r="A1448" s="6">
        <v>2019</v>
      </c>
      <c r="B1448" s="39">
        <v>40</v>
      </c>
      <c r="C1448" s="36">
        <v>3.8860000000000001</v>
      </c>
      <c r="D1448" s="36">
        <v>1.29</v>
      </c>
      <c r="E1448" s="6">
        <v>1.4000000000000002E-2</v>
      </c>
      <c r="F1448" s="68">
        <v>5.1760000000000002</v>
      </c>
      <c r="G1448" s="68">
        <v>4.0199999999999996</v>
      </c>
      <c r="H1448" s="74">
        <v>0.93200000000000005</v>
      </c>
      <c r="I1448" s="76">
        <f t="shared" si="38"/>
        <v>-0.38278119999999927</v>
      </c>
      <c r="J1448" s="44">
        <v>4.952</v>
      </c>
      <c r="K1448" s="31">
        <f t="shared" si="39"/>
        <v>0.2240000000000002</v>
      </c>
      <c r="L1448" s="31">
        <f t="shared" si="40"/>
        <v>-0.13399999999999945</v>
      </c>
      <c r="M1448" s="40">
        <v>0.75354543125405038</v>
      </c>
    </row>
    <row r="1449" spans="1:13" x14ac:dyDescent="0.25">
      <c r="A1449" s="6">
        <v>2019</v>
      </c>
      <c r="B1449" s="39">
        <v>41</v>
      </c>
      <c r="C1449" s="36">
        <v>3.91</v>
      </c>
      <c r="D1449" s="36">
        <v>1.234</v>
      </c>
      <c r="E1449" s="6">
        <v>-3.6000000000000004E-2</v>
      </c>
      <c r="F1449" s="68">
        <v>5.1440000000000001</v>
      </c>
      <c r="G1449" s="68">
        <v>4.0780000000000012</v>
      </c>
      <c r="H1449" s="74">
        <v>0.89</v>
      </c>
      <c r="I1449" s="76">
        <f t="shared" si="38"/>
        <v>-0.44897052000000048</v>
      </c>
      <c r="J1449" s="44">
        <v>4.9680000000000009</v>
      </c>
      <c r="K1449" s="31">
        <f t="shared" si="39"/>
        <v>0.17599999999999927</v>
      </c>
      <c r="L1449" s="31">
        <f t="shared" si="40"/>
        <v>-0.16800000000000104</v>
      </c>
      <c r="M1449" s="40">
        <v>0.75281930830961952</v>
      </c>
    </row>
    <row r="1450" spans="1:13" x14ac:dyDescent="0.25">
      <c r="A1450" s="6">
        <v>2019</v>
      </c>
      <c r="B1450" s="39">
        <v>42</v>
      </c>
      <c r="C1450" s="36">
        <v>3.9380000000000006</v>
      </c>
      <c r="D1450" s="36">
        <v>1.25</v>
      </c>
      <c r="E1450" s="6">
        <v>0</v>
      </c>
      <c r="F1450" s="68">
        <v>5.1880000000000006</v>
      </c>
      <c r="G1450" s="68">
        <v>4.0979999999999999</v>
      </c>
      <c r="H1450" s="74">
        <v>0.9</v>
      </c>
      <c r="I1450" s="76">
        <f t="shared" si="38"/>
        <v>-0.39988560000000017</v>
      </c>
      <c r="J1450" s="44">
        <v>4.9980000000000002</v>
      </c>
      <c r="K1450" s="31">
        <f t="shared" si="39"/>
        <v>0.19000000000000039</v>
      </c>
      <c r="L1450" s="31">
        <f t="shared" si="40"/>
        <v>-0.15999999999999925</v>
      </c>
      <c r="M1450" s="40">
        <v>0.75918615244457932</v>
      </c>
    </row>
    <row r="1451" spans="1:13" x14ac:dyDescent="0.25">
      <c r="A1451" s="6">
        <v>2019</v>
      </c>
      <c r="B1451" s="39">
        <v>43</v>
      </c>
      <c r="C1451" s="36">
        <v>3.8759999999999999</v>
      </c>
      <c r="D1451" s="36">
        <v>1.23</v>
      </c>
      <c r="E1451" s="6">
        <v>3.4000000000000002E-2</v>
      </c>
      <c r="F1451" s="68">
        <v>5.1059999999999999</v>
      </c>
      <c r="G1451" s="68">
        <v>4.0880000000000001</v>
      </c>
      <c r="H1451" s="74">
        <v>0.9</v>
      </c>
      <c r="I1451" s="76">
        <f t="shared" si="38"/>
        <v>-0.3561606399999997</v>
      </c>
      <c r="J1451" s="44">
        <v>4.9880000000000004</v>
      </c>
      <c r="K1451" s="31">
        <f t="shared" si="39"/>
        <v>0.11799999999999944</v>
      </c>
      <c r="L1451" s="31">
        <f t="shared" si="40"/>
        <v>-0.21200000000000019</v>
      </c>
      <c r="M1451" s="40">
        <v>0.76494706566305615</v>
      </c>
    </row>
    <row r="1452" spans="1:13" x14ac:dyDescent="0.25">
      <c r="A1452" s="6">
        <v>2019</v>
      </c>
      <c r="B1452" s="39">
        <v>44</v>
      </c>
      <c r="C1452" s="36">
        <v>3.88</v>
      </c>
      <c r="D1452" s="36">
        <v>1.25</v>
      </c>
      <c r="E1452" s="6">
        <v>2.6000000000000002E-2</v>
      </c>
      <c r="F1452" s="68">
        <v>5.13</v>
      </c>
      <c r="G1452" s="68">
        <v>4.0620000000000003</v>
      </c>
      <c r="H1452" s="74">
        <v>0.9</v>
      </c>
      <c r="I1452" s="76">
        <f t="shared" si="38"/>
        <v>-0.37140600000000035</v>
      </c>
      <c r="J1452" s="44">
        <v>4.9620000000000006</v>
      </c>
      <c r="K1452" s="31">
        <f t="shared" si="39"/>
        <v>0.16799999999999926</v>
      </c>
      <c r="L1452" s="31">
        <f t="shared" si="40"/>
        <v>-0.18200000000000038</v>
      </c>
      <c r="M1452" s="40">
        <v>0.76161462300076155</v>
      </c>
    </row>
    <row r="1453" spans="1:13" x14ac:dyDescent="0.25">
      <c r="A1453" s="6">
        <v>2019</v>
      </c>
      <c r="B1453" s="39">
        <v>45</v>
      </c>
      <c r="C1453" s="36">
        <v>3.7940000000000005</v>
      </c>
      <c r="D1453" s="36">
        <v>1.26</v>
      </c>
      <c r="E1453" s="6">
        <v>0.04</v>
      </c>
      <c r="F1453" s="68">
        <v>5.0540000000000003</v>
      </c>
      <c r="G1453" s="68">
        <v>4.0160000000000009</v>
      </c>
      <c r="H1453" s="74">
        <v>0.90199999999999991</v>
      </c>
      <c r="I1453" s="76">
        <f t="shared" si="38"/>
        <v>-0.37468640000000075</v>
      </c>
      <c r="J1453" s="44">
        <v>4.918000000000001</v>
      </c>
      <c r="K1453" s="31">
        <f t="shared" si="39"/>
        <v>0.13599999999999923</v>
      </c>
      <c r="L1453" s="31">
        <f t="shared" si="40"/>
        <v>-0.22200000000000042</v>
      </c>
      <c r="M1453" s="40">
        <v>0.758782912208817</v>
      </c>
    </row>
    <row r="1454" spans="1:13" x14ac:dyDescent="0.25">
      <c r="A1454" s="6">
        <v>2019</v>
      </c>
      <c r="B1454" s="39">
        <v>46</v>
      </c>
      <c r="C1454" s="36">
        <v>3.746</v>
      </c>
      <c r="D1454" s="36">
        <v>1.3039999999999998</v>
      </c>
      <c r="E1454" s="6">
        <v>6.8000000000000005E-2</v>
      </c>
      <c r="F1454" s="68">
        <v>5.05</v>
      </c>
      <c r="G1454" s="68">
        <v>3.9799999999999995</v>
      </c>
      <c r="H1454" s="74">
        <v>0.90999999999999992</v>
      </c>
      <c r="I1454" s="76">
        <f t="shared" si="38"/>
        <v>-0.37912199999999974</v>
      </c>
      <c r="J1454" s="44">
        <v>4.8899999999999997</v>
      </c>
      <c r="K1454" s="31">
        <f t="shared" si="39"/>
        <v>0.16000000000000014</v>
      </c>
      <c r="L1454" s="31">
        <f t="shared" si="40"/>
        <v>-0.23399999999999954</v>
      </c>
      <c r="M1454" s="40">
        <v>0.75534405921897418</v>
      </c>
    </row>
    <row r="1455" spans="1:13" x14ac:dyDescent="0.25">
      <c r="A1455" s="6">
        <v>2019</v>
      </c>
      <c r="B1455" s="39">
        <v>47</v>
      </c>
      <c r="C1455" s="36">
        <v>3.6840000000000002</v>
      </c>
      <c r="D1455" s="36">
        <v>1.3540000000000003</v>
      </c>
      <c r="E1455" s="6">
        <v>0.11199999999999999</v>
      </c>
      <c r="F1455" s="68">
        <v>5.0380000000000003</v>
      </c>
      <c r="G1455" s="68">
        <v>3.9380000000000006</v>
      </c>
      <c r="H1455" s="74">
        <v>0.90999999999999992</v>
      </c>
      <c r="I1455" s="76">
        <f t="shared" si="38"/>
        <v>-0.37874988000000087</v>
      </c>
      <c r="J1455" s="44">
        <v>4.8480000000000008</v>
      </c>
      <c r="K1455" s="31">
        <f t="shared" si="39"/>
        <v>0.1899999999999995</v>
      </c>
      <c r="L1455" s="31">
        <f t="shared" si="40"/>
        <v>-0.25400000000000045</v>
      </c>
      <c r="M1455" s="40">
        <v>0.75343188222352808</v>
      </c>
    </row>
    <row r="1456" spans="1:13" x14ac:dyDescent="0.25">
      <c r="A1456" s="6">
        <v>2019</v>
      </c>
      <c r="B1456" s="39">
        <v>48</v>
      </c>
      <c r="C1456" s="36">
        <v>3.7320000000000002</v>
      </c>
      <c r="D1456" s="36">
        <v>1.29</v>
      </c>
      <c r="E1456" s="6">
        <v>4.8000000000000001E-2</v>
      </c>
      <c r="F1456" s="68">
        <v>5.0220000000000002</v>
      </c>
      <c r="G1456" s="68">
        <v>3.9139999999999997</v>
      </c>
      <c r="H1456" s="74">
        <v>0.90999999999999992</v>
      </c>
      <c r="I1456" s="76">
        <f t="shared" si="38"/>
        <v>-0.37637523999999978</v>
      </c>
      <c r="J1456" s="44">
        <v>4.8239999999999998</v>
      </c>
      <c r="K1456" s="31">
        <f t="shared" si="39"/>
        <v>0.1980000000000004</v>
      </c>
      <c r="L1456" s="31">
        <f t="shared" si="40"/>
        <v>-0.1819999999999995</v>
      </c>
      <c r="M1456" s="40">
        <v>0.75263799617659899</v>
      </c>
    </row>
    <row r="1457" spans="1:17" x14ac:dyDescent="0.25">
      <c r="A1457" s="6">
        <v>2019</v>
      </c>
      <c r="B1457" s="39">
        <v>49</v>
      </c>
      <c r="C1457" s="36">
        <v>3.7919999999999998</v>
      </c>
      <c r="D1457" s="36">
        <v>1.25</v>
      </c>
      <c r="E1457" s="6">
        <v>1.4000000000000002E-2</v>
      </c>
      <c r="F1457" s="68">
        <v>5.0419999999999998</v>
      </c>
      <c r="G1457" s="68">
        <v>3.9099999999999993</v>
      </c>
      <c r="H1457" s="74">
        <v>0.90999999999999992</v>
      </c>
      <c r="I1457" s="76">
        <f t="shared" si="38"/>
        <v>-0.35965520000000062</v>
      </c>
      <c r="J1457" s="44">
        <v>4.8199999999999994</v>
      </c>
      <c r="K1457" s="31">
        <f t="shared" si="39"/>
        <v>0.22200000000000042</v>
      </c>
      <c r="L1457" s="31">
        <f t="shared" si="40"/>
        <v>-0.11799999999999944</v>
      </c>
      <c r="M1457" s="40">
        <v>0.7548765022042393</v>
      </c>
    </row>
    <row r="1458" spans="1:17" x14ac:dyDescent="0.25">
      <c r="A1458" s="6">
        <v>2019</v>
      </c>
      <c r="B1458" s="39">
        <v>50</v>
      </c>
      <c r="C1458" s="36">
        <v>3.766</v>
      </c>
      <c r="D1458" s="36">
        <v>1.252</v>
      </c>
      <c r="E1458" s="6">
        <v>3.5999999999999997E-2</v>
      </c>
      <c r="F1458" s="68">
        <v>5.0179999999999998</v>
      </c>
      <c r="G1458" s="68">
        <v>3.9119999999999999</v>
      </c>
      <c r="H1458" s="74">
        <v>0.90999999999999992</v>
      </c>
      <c r="I1458" s="76">
        <f t="shared" si="38"/>
        <v>-0.34262239999999888</v>
      </c>
      <c r="J1458" s="44">
        <v>4.8220000000000001</v>
      </c>
      <c r="K1458" s="31">
        <f t="shared" si="39"/>
        <v>0.19599999999999973</v>
      </c>
      <c r="L1458" s="31">
        <f t="shared" si="40"/>
        <v>-0.14599999999999991</v>
      </c>
      <c r="M1458" s="40">
        <v>0.75746099075897599</v>
      </c>
    </row>
    <row r="1459" spans="1:17" x14ac:dyDescent="0.25">
      <c r="A1459" s="6">
        <v>2019</v>
      </c>
      <c r="B1459" s="39">
        <v>51</v>
      </c>
      <c r="C1459" s="36">
        <v>3.8800000000000003</v>
      </c>
      <c r="D1459" s="36">
        <v>1.2920000000000003</v>
      </c>
      <c r="E1459" s="6">
        <v>5.800000000000001E-2</v>
      </c>
      <c r="F1459" s="68">
        <v>5.1720000000000006</v>
      </c>
      <c r="G1459" s="68">
        <v>4.008</v>
      </c>
      <c r="H1459" s="74">
        <v>0.90999999999999992</v>
      </c>
      <c r="I1459" s="76">
        <f t="shared" si="38"/>
        <v>-0.34763023999999998</v>
      </c>
      <c r="J1459" s="44">
        <v>4.9180000000000001</v>
      </c>
      <c r="K1459" s="31">
        <f t="shared" si="39"/>
        <v>0.25400000000000045</v>
      </c>
      <c r="L1459" s="31">
        <f t="shared" si="40"/>
        <v>-0.12799999999999967</v>
      </c>
      <c r="M1459" s="40">
        <v>0.76116244728950055</v>
      </c>
    </row>
    <row r="1460" spans="1:17" x14ac:dyDescent="0.25">
      <c r="A1460" s="6">
        <v>2019</v>
      </c>
      <c r="B1460" s="39">
        <v>52</v>
      </c>
      <c r="C1460" s="36">
        <v>3.8850000000000002</v>
      </c>
      <c r="D1460" s="36">
        <v>1.31</v>
      </c>
      <c r="E1460" s="6">
        <v>7.7500000000000013E-2</v>
      </c>
      <c r="F1460" s="68">
        <v>5.1950000000000003</v>
      </c>
      <c r="G1460" s="68">
        <v>4.0250000000000004</v>
      </c>
      <c r="H1460" s="74">
        <v>0.91249999999999998</v>
      </c>
      <c r="I1460" s="76">
        <f t="shared" si="38"/>
        <v>-0.34048250000000024</v>
      </c>
      <c r="J1460" s="44">
        <v>4.9375</v>
      </c>
      <c r="K1460" s="31">
        <f t="shared" si="39"/>
        <v>0.25750000000000028</v>
      </c>
      <c r="L1460" s="31">
        <f t="shared" si="40"/>
        <v>-0.14000000000000012</v>
      </c>
      <c r="M1460" s="40">
        <v>0.76260199801723483</v>
      </c>
    </row>
    <row r="1461" spans="1:17" s="45" customFormat="1" x14ac:dyDescent="0.25">
      <c r="A1461" s="39">
        <v>2020</v>
      </c>
      <c r="B1461" s="39">
        <v>1</v>
      </c>
      <c r="C1461" s="68">
        <v>3.8825000000000007</v>
      </c>
      <c r="D1461" s="39">
        <v>1.31</v>
      </c>
      <c r="E1461" s="39">
        <v>0.1125</v>
      </c>
      <c r="F1461" s="68">
        <v>5.1925000000000008</v>
      </c>
      <c r="G1461" s="68">
        <v>4.0225000000000009</v>
      </c>
      <c r="H1461" s="74">
        <v>0.92</v>
      </c>
      <c r="I1461" s="76">
        <f t="shared" ref="I1461:I1512" si="41">+J1461-(G1461/M1461)</f>
        <v>-0.28695112500000075</v>
      </c>
      <c r="J1461" s="44">
        <v>4.9425000000000008</v>
      </c>
      <c r="K1461" s="52">
        <f t="shared" ref="K1461:K1513" si="42">F1461-J1461</f>
        <v>0.25</v>
      </c>
      <c r="L1461" s="52">
        <f t="shared" ref="L1461:L1513" si="43">C1461-G1461</f>
        <v>-0.14000000000000012</v>
      </c>
      <c r="M1461" s="89">
        <v>0.76920118456982411</v>
      </c>
    </row>
    <row r="1462" spans="1:17" ht="13" thickBot="1" x14ac:dyDescent="0.3">
      <c r="A1462" s="39">
        <v>2020</v>
      </c>
      <c r="B1462" s="38">
        <v>2</v>
      </c>
      <c r="C1462" s="67">
        <v>3.8380000000000001</v>
      </c>
      <c r="D1462" s="6">
        <v>1.3220000000000001</v>
      </c>
      <c r="E1462" s="6">
        <v>0.11799999999999999</v>
      </c>
      <c r="F1462" s="67">
        <v>5.16</v>
      </c>
      <c r="G1462" s="67">
        <v>4.0019999999999989</v>
      </c>
      <c r="H1462" s="15">
        <v>0.90800000000000003</v>
      </c>
      <c r="I1462" s="76">
        <f t="shared" si="41"/>
        <v>-0.30468603999999821</v>
      </c>
      <c r="J1462" s="41">
        <v>4.9099999999999993</v>
      </c>
      <c r="K1462" s="31">
        <f t="shared" si="42"/>
        <v>0.25000000000000089</v>
      </c>
      <c r="L1462" s="31">
        <f t="shared" si="43"/>
        <v>-0.16399999999999881</v>
      </c>
      <c r="M1462" s="40">
        <v>0.76744792865804068</v>
      </c>
    </row>
    <row r="1463" spans="1:17" s="43" customFormat="1" x14ac:dyDescent="0.25">
      <c r="A1463" s="39">
        <v>2020</v>
      </c>
      <c r="B1463" s="39">
        <v>3</v>
      </c>
      <c r="C1463" s="67">
        <v>3.8599999999999994</v>
      </c>
      <c r="D1463" s="6">
        <v>1.33</v>
      </c>
      <c r="E1463" s="6">
        <v>0.11200000000000002</v>
      </c>
      <c r="F1463" s="67">
        <v>5.1899999999999995</v>
      </c>
      <c r="G1463" s="67">
        <v>4.0180000000000007</v>
      </c>
      <c r="H1463" s="15">
        <v>0.88200000000000001</v>
      </c>
      <c r="I1463" s="76">
        <f t="shared" si="41"/>
        <v>-0.34437396000000042</v>
      </c>
      <c r="J1463" s="41">
        <v>4.9000000000000004</v>
      </c>
      <c r="K1463" s="31">
        <f t="shared" si="42"/>
        <v>0.28999999999999915</v>
      </c>
      <c r="L1463" s="31">
        <f t="shared" si="43"/>
        <v>-0.15800000000000125</v>
      </c>
      <c r="M1463" s="40">
        <v>0.76615436478141619</v>
      </c>
      <c r="N1463"/>
      <c r="O1463"/>
      <c r="P1463"/>
      <c r="Q1463"/>
    </row>
    <row r="1464" spans="1:17" x14ac:dyDescent="0.25">
      <c r="A1464" s="39">
        <v>2020</v>
      </c>
      <c r="B1464" s="39">
        <v>4</v>
      </c>
      <c r="C1464" s="67">
        <v>3.8899999999999997</v>
      </c>
      <c r="D1464" s="6">
        <v>1.33</v>
      </c>
      <c r="E1464" s="6">
        <v>8.4999999999999992E-2</v>
      </c>
      <c r="F1464" s="67">
        <v>5.22</v>
      </c>
      <c r="G1464" s="67">
        <v>4.0049999999999999</v>
      </c>
      <c r="H1464" s="15">
        <v>0.875</v>
      </c>
      <c r="I1464" s="76">
        <f t="shared" si="41"/>
        <v>-0.37646237500000002</v>
      </c>
      <c r="J1464" s="41">
        <v>4.88</v>
      </c>
      <c r="K1464" s="31">
        <f t="shared" si="42"/>
        <v>0.33999999999999986</v>
      </c>
      <c r="L1464" s="31">
        <f t="shared" si="43"/>
        <v>-0.11500000000000021</v>
      </c>
      <c r="M1464" s="40">
        <v>0.76191927465285048</v>
      </c>
    </row>
    <row r="1465" spans="1:17" x14ac:dyDescent="0.25">
      <c r="A1465" s="39">
        <v>2020</v>
      </c>
      <c r="B1465" s="39">
        <v>5</v>
      </c>
      <c r="C1465" s="67">
        <v>3.8260000000000005</v>
      </c>
      <c r="D1465" s="6">
        <v>1.3419999999999999</v>
      </c>
      <c r="E1465" s="6">
        <v>0.09</v>
      </c>
      <c r="F1465" s="67">
        <v>5.1680000000000001</v>
      </c>
      <c r="G1465" s="67">
        <v>3.9340000000000002</v>
      </c>
      <c r="H1465" s="15">
        <v>0.88000000000000012</v>
      </c>
      <c r="I1465" s="76">
        <f t="shared" si="41"/>
        <v>-0.37974548000000041</v>
      </c>
      <c r="J1465" s="41">
        <v>4.8140000000000001</v>
      </c>
      <c r="K1465" s="31">
        <f t="shared" si="42"/>
        <v>0.35400000000000009</v>
      </c>
      <c r="L1465" s="31">
        <f t="shared" si="43"/>
        <v>-0.10799999999999965</v>
      </c>
      <c r="M1465" s="40">
        <v>0.75744951598975929</v>
      </c>
    </row>
    <row r="1466" spans="1:17" x14ac:dyDescent="0.25">
      <c r="A1466" s="39">
        <v>2020</v>
      </c>
      <c r="B1466" s="39">
        <v>6</v>
      </c>
      <c r="C1466" s="67">
        <v>3.8100000000000005</v>
      </c>
      <c r="D1466" s="6">
        <v>1.3800000000000001</v>
      </c>
      <c r="E1466" s="6">
        <v>9.4E-2</v>
      </c>
      <c r="F1466" s="67">
        <v>5.19</v>
      </c>
      <c r="G1466" s="67">
        <v>3.9159999999999995</v>
      </c>
      <c r="H1466" s="15">
        <v>0.8859999999999999</v>
      </c>
      <c r="I1466" s="76">
        <f t="shared" si="41"/>
        <v>-0.40361711999999983</v>
      </c>
      <c r="J1466" s="41">
        <v>4.8019999999999996</v>
      </c>
      <c r="K1466" s="31">
        <f t="shared" si="42"/>
        <v>0.38800000000000079</v>
      </c>
      <c r="L1466" s="31">
        <f t="shared" si="43"/>
        <v>-0.10599999999999898</v>
      </c>
      <c r="M1466" s="40">
        <v>0.75226431558992568</v>
      </c>
    </row>
    <row r="1467" spans="1:17" x14ac:dyDescent="0.25">
      <c r="A1467" s="39">
        <v>2020</v>
      </c>
      <c r="B1467" s="39">
        <v>7</v>
      </c>
      <c r="C1467" s="67">
        <v>3.8060000000000005</v>
      </c>
      <c r="D1467" s="6">
        <v>1.4</v>
      </c>
      <c r="E1467" s="6">
        <v>0.11600000000000002</v>
      </c>
      <c r="F1467" s="67">
        <v>5.2060000000000004</v>
      </c>
      <c r="G1467" s="67">
        <v>3.9200000000000004</v>
      </c>
      <c r="H1467" s="15">
        <v>0.9</v>
      </c>
      <c r="I1467" s="76">
        <f t="shared" si="41"/>
        <v>-0.38395679999999999</v>
      </c>
      <c r="J1467" s="41">
        <v>4.82</v>
      </c>
      <c r="K1467" s="31">
        <f t="shared" si="42"/>
        <v>0.38600000000000012</v>
      </c>
      <c r="L1467" s="31">
        <f t="shared" si="43"/>
        <v>-0.11399999999999988</v>
      </c>
      <c r="M1467" s="40">
        <v>0.75327297105925251</v>
      </c>
    </row>
    <row r="1468" spans="1:17" x14ac:dyDescent="0.25">
      <c r="A1468" s="39">
        <v>2020</v>
      </c>
      <c r="B1468" s="39">
        <v>8</v>
      </c>
      <c r="C1468" s="67">
        <v>3.8000000000000012</v>
      </c>
      <c r="D1468" s="6">
        <v>1.4</v>
      </c>
      <c r="E1468" s="6">
        <v>0.13</v>
      </c>
      <c r="F1468" s="67">
        <v>5.2000000000000011</v>
      </c>
      <c r="G1468" s="67">
        <v>3.8974999999999995</v>
      </c>
      <c r="H1468" s="15">
        <v>0.9</v>
      </c>
      <c r="I1468" s="76">
        <f t="shared" si="41"/>
        <v>-0.35967199999999888</v>
      </c>
      <c r="J1468" s="41">
        <v>4.7974999999999994</v>
      </c>
      <c r="K1468" s="31">
        <f t="shared" si="42"/>
        <v>0.40250000000000163</v>
      </c>
      <c r="L1468" s="31">
        <f t="shared" si="43"/>
        <v>-9.7499999999998366E-2</v>
      </c>
      <c r="M1468" s="40">
        <v>0.75574365175332536</v>
      </c>
    </row>
    <row r="1469" spans="1:17" x14ac:dyDescent="0.25">
      <c r="A1469" s="39">
        <v>2020</v>
      </c>
      <c r="B1469" s="39">
        <v>9</v>
      </c>
      <c r="C1469" s="67">
        <v>3.7039999999999993</v>
      </c>
      <c r="D1469" s="6">
        <v>1.4</v>
      </c>
      <c r="E1469" s="6">
        <v>0.126</v>
      </c>
      <c r="F1469" s="67">
        <v>5.1039999999999992</v>
      </c>
      <c r="G1469" s="67">
        <v>3.802</v>
      </c>
      <c r="H1469" s="15">
        <v>0.9</v>
      </c>
      <c r="I1469" s="76">
        <f t="shared" si="41"/>
        <v>-0.36545768000000045</v>
      </c>
      <c r="J1469" s="41">
        <v>4.702</v>
      </c>
      <c r="K1469" s="31">
        <f t="shared" si="42"/>
        <v>0.40199999999999925</v>
      </c>
      <c r="L1469" s="31">
        <f t="shared" si="43"/>
        <v>-9.8000000000000753E-2</v>
      </c>
      <c r="M1469" s="40">
        <v>0.75027760271300381</v>
      </c>
    </row>
    <row r="1470" spans="1:17" x14ac:dyDescent="0.25">
      <c r="A1470" s="39">
        <v>2020</v>
      </c>
      <c r="B1470" s="39">
        <v>10</v>
      </c>
      <c r="C1470" s="67">
        <v>3.8000000000000007</v>
      </c>
      <c r="D1470" s="6">
        <v>1.4059999999999999</v>
      </c>
      <c r="E1470" s="6">
        <v>8.6000000000000007E-2</v>
      </c>
      <c r="F1470" s="67">
        <v>5.2060000000000004</v>
      </c>
      <c r="G1470" s="67">
        <v>3.8359999999999999</v>
      </c>
      <c r="H1470" s="15">
        <v>0.9</v>
      </c>
      <c r="I1470" s="76">
        <f t="shared" si="41"/>
        <v>-0.40293576000000009</v>
      </c>
      <c r="J1470" s="41">
        <v>4.7359999999999998</v>
      </c>
      <c r="K1470" s="31">
        <f t="shared" si="42"/>
        <v>0.47000000000000064</v>
      </c>
      <c r="L1470" s="31">
        <f t="shared" si="43"/>
        <v>-3.5999999999999144E-2</v>
      </c>
      <c r="M1470" s="40">
        <v>0.74645805652180397</v>
      </c>
    </row>
    <row r="1471" spans="1:17" s="43" customFormat="1" x14ac:dyDescent="0.25">
      <c r="A1471" s="49">
        <v>2020</v>
      </c>
      <c r="B1471" s="49">
        <v>11</v>
      </c>
      <c r="C1471" s="71">
        <v>3.7140000000000009</v>
      </c>
      <c r="D1471" s="49">
        <v>1.512</v>
      </c>
      <c r="E1471" s="49">
        <v>7.9999999999999988E-2</v>
      </c>
      <c r="F1471" s="71">
        <v>5.2260000000000009</v>
      </c>
      <c r="G1471" s="71">
        <v>3.7580000000000009</v>
      </c>
      <c r="H1471" s="75">
        <v>0.96</v>
      </c>
      <c r="I1471" s="77">
        <f t="shared" si="41"/>
        <v>-0.46142591999999993</v>
      </c>
      <c r="J1471" s="42">
        <v>4.7180000000000009</v>
      </c>
      <c r="K1471" s="86">
        <f t="shared" si="42"/>
        <v>0.50800000000000001</v>
      </c>
      <c r="L1471" s="86">
        <f t="shared" si="43"/>
        <v>-4.4000000000000039E-2</v>
      </c>
      <c r="M1471" s="93">
        <v>0.72556303691664736</v>
      </c>
    </row>
    <row r="1472" spans="1:17" x14ac:dyDescent="0.25">
      <c r="A1472" s="39">
        <v>2020</v>
      </c>
      <c r="B1472" s="39">
        <v>12</v>
      </c>
      <c r="C1472" s="67">
        <v>3.444</v>
      </c>
      <c r="D1472" s="15">
        <v>1.494</v>
      </c>
      <c r="E1472" s="15">
        <v>2.0000000000000018E-3</v>
      </c>
      <c r="F1472" s="67">
        <v>4.9379999999999997</v>
      </c>
      <c r="G1472" s="67">
        <v>3.6259999999999994</v>
      </c>
      <c r="H1472" s="15">
        <v>0.96799999999999997</v>
      </c>
      <c r="I1472" s="76">
        <f t="shared" si="41"/>
        <v>-0.59886712000000042</v>
      </c>
      <c r="J1472" s="67">
        <v>4.5939999999999994</v>
      </c>
      <c r="K1472" s="31">
        <f t="shared" si="42"/>
        <v>0.34400000000000031</v>
      </c>
      <c r="L1472" s="31">
        <f t="shared" si="43"/>
        <v>-0.1819999999999995</v>
      </c>
      <c r="M1472" s="40">
        <v>0.69826550847694324</v>
      </c>
    </row>
    <row r="1473" spans="1:17" x14ac:dyDescent="0.25">
      <c r="A1473" s="39">
        <v>2020</v>
      </c>
      <c r="B1473" s="39">
        <v>13</v>
      </c>
      <c r="C1473" s="67">
        <v>3.468</v>
      </c>
      <c r="D1473" s="15">
        <v>1.42</v>
      </c>
      <c r="E1473" s="15">
        <v>-3.6000000000000004E-2</v>
      </c>
      <c r="F1473" s="67">
        <v>4.8879999999999999</v>
      </c>
      <c r="G1473" s="67">
        <v>3.6539999999999999</v>
      </c>
      <c r="H1473" s="15">
        <v>0.95</v>
      </c>
      <c r="I1473" s="76">
        <f t="shared" si="41"/>
        <v>-0.60024604000000004</v>
      </c>
      <c r="J1473" s="67">
        <v>4.6040000000000001</v>
      </c>
      <c r="K1473" s="31">
        <f t="shared" si="42"/>
        <v>0.28399999999999981</v>
      </c>
      <c r="L1473" s="31">
        <f t="shared" si="43"/>
        <v>-0.18599999999999994</v>
      </c>
      <c r="M1473" s="40">
        <v>0.70211899512729414</v>
      </c>
    </row>
    <row r="1474" spans="1:17" x14ac:dyDescent="0.25">
      <c r="A1474" s="39">
        <v>2020</v>
      </c>
      <c r="B1474" s="39">
        <v>14</v>
      </c>
      <c r="C1474" s="67">
        <v>3.3639999999999999</v>
      </c>
      <c r="D1474" s="15">
        <v>1.3719999999999999</v>
      </c>
      <c r="E1474" s="15">
        <v>-1.3999999999999999E-2</v>
      </c>
      <c r="F1474" s="67">
        <v>4.7359999999999998</v>
      </c>
      <c r="G1474" s="67">
        <v>3.5320000000000005</v>
      </c>
      <c r="H1474" s="15">
        <v>0.93200000000000005</v>
      </c>
      <c r="I1474" s="76">
        <f t="shared" si="41"/>
        <v>-0.53328551999999974</v>
      </c>
      <c r="J1474" s="67">
        <v>4.4640000000000004</v>
      </c>
      <c r="K1474" s="31">
        <f t="shared" si="42"/>
        <v>0.27199999999999935</v>
      </c>
      <c r="L1474" s="31">
        <f t="shared" si="43"/>
        <v>-0.16800000000000059</v>
      </c>
      <c r="M1474" s="40">
        <v>0.70678371004905083</v>
      </c>
    </row>
    <row r="1475" spans="1:17" x14ac:dyDescent="0.25">
      <c r="A1475" s="39">
        <v>2020</v>
      </c>
      <c r="B1475" s="39">
        <v>15</v>
      </c>
      <c r="C1475" s="67">
        <v>3.3049999999999997</v>
      </c>
      <c r="D1475" s="15">
        <v>1.3425</v>
      </c>
      <c r="E1475" s="15">
        <v>0.01</v>
      </c>
      <c r="F1475" s="67">
        <v>4.6475</v>
      </c>
      <c r="G1475" s="67">
        <v>3.4975000000000005</v>
      </c>
      <c r="H1475" s="15">
        <v>0.90249999999999997</v>
      </c>
      <c r="I1475" s="76">
        <f t="shared" si="41"/>
        <v>-0.50699249999999996</v>
      </c>
      <c r="J1475" s="33">
        <v>4.4000000000000004</v>
      </c>
      <c r="K1475" s="86">
        <f t="shared" si="42"/>
        <v>0.24749999999999961</v>
      </c>
      <c r="L1475" s="86">
        <f t="shared" si="43"/>
        <v>-0.19250000000000078</v>
      </c>
      <c r="M1475" s="40">
        <v>0.71275837491090521</v>
      </c>
      <c r="N1475" s="43"/>
      <c r="O1475" s="43"/>
      <c r="P1475" s="43"/>
      <c r="Q1475" s="43"/>
    </row>
    <row r="1476" spans="1:17" x14ac:dyDescent="0.25">
      <c r="A1476" s="39">
        <v>2020</v>
      </c>
      <c r="B1476" s="39">
        <v>16</v>
      </c>
      <c r="C1476" s="67">
        <v>3.2379999999999995</v>
      </c>
      <c r="D1476" s="15">
        <v>1.3120000000000001</v>
      </c>
      <c r="E1476" s="15">
        <v>1.6E-2</v>
      </c>
      <c r="F1476" s="67">
        <v>4.55</v>
      </c>
      <c r="G1476" s="67">
        <v>3.4499999999999997</v>
      </c>
      <c r="H1476" s="15">
        <v>0.9</v>
      </c>
      <c r="I1476" s="76">
        <f t="shared" si="41"/>
        <v>-0.47724000000000011</v>
      </c>
      <c r="J1476" s="67">
        <v>4.3499999999999996</v>
      </c>
      <c r="K1476" s="31">
        <f t="shared" si="42"/>
        <v>0.20000000000000018</v>
      </c>
      <c r="L1476" s="31">
        <f t="shared" si="43"/>
        <v>-0.21200000000000019</v>
      </c>
      <c r="M1476" s="40">
        <v>0.71469411092052604</v>
      </c>
    </row>
    <row r="1477" spans="1:17" s="43" customFormat="1" x14ac:dyDescent="0.25">
      <c r="A1477" s="39">
        <v>2020</v>
      </c>
      <c r="B1477" s="39">
        <v>17</v>
      </c>
      <c r="C1477" s="67">
        <v>3.1520000000000006</v>
      </c>
      <c r="D1477" s="15">
        <v>1.302</v>
      </c>
      <c r="E1477" s="6">
        <v>0</v>
      </c>
      <c r="F1477" s="67">
        <v>4.4540000000000006</v>
      </c>
      <c r="G1477" s="67">
        <v>3.3639999999999999</v>
      </c>
      <c r="H1477" s="15">
        <v>0.90200000000000014</v>
      </c>
      <c r="I1477" s="76">
        <f t="shared" si="41"/>
        <v>-0.48497719999999944</v>
      </c>
      <c r="J1477" s="67">
        <v>4.266</v>
      </c>
      <c r="K1477" s="31">
        <f t="shared" si="42"/>
        <v>0.18800000000000061</v>
      </c>
      <c r="L1477" s="31">
        <f t="shared" si="43"/>
        <v>-0.2119999999999993</v>
      </c>
      <c r="M1477" s="40">
        <v>0.70806485874106073</v>
      </c>
      <c r="N1477"/>
      <c r="O1477"/>
      <c r="P1477"/>
      <c r="Q1477"/>
    </row>
    <row r="1478" spans="1:17" x14ac:dyDescent="0.25">
      <c r="A1478" s="39">
        <v>2020</v>
      </c>
      <c r="B1478" s="39">
        <v>18</v>
      </c>
      <c r="C1478" s="67">
        <v>3.1420000000000008</v>
      </c>
      <c r="D1478" s="15">
        <v>1.262</v>
      </c>
      <c r="E1478" s="6">
        <v>0.01</v>
      </c>
      <c r="F1478" s="67">
        <v>4.4040000000000008</v>
      </c>
      <c r="G1478" s="67">
        <v>3.3359999999999999</v>
      </c>
      <c r="H1478" s="15">
        <v>0.9</v>
      </c>
      <c r="I1478" s="76">
        <f t="shared" si="41"/>
        <v>-0.42799488000000085</v>
      </c>
      <c r="J1478" s="33">
        <v>4.2359999999999998</v>
      </c>
      <c r="K1478" s="31">
        <f t="shared" si="42"/>
        <v>0.16800000000000104</v>
      </c>
      <c r="L1478" s="31">
        <f t="shared" si="43"/>
        <v>-0.19399999999999906</v>
      </c>
      <c r="M1478" s="40">
        <v>0.71526665140764467</v>
      </c>
    </row>
    <row r="1479" spans="1:17" x14ac:dyDescent="0.25">
      <c r="A1479" s="39">
        <v>2020</v>
      </c>
      <c r="B1479" s="39">
        <v>19</v>
      </c>
      <c r="C1479" s="67">
        <v>3.1680000000000001</v>
      </c>
      <c r="D1479" s="15">
        <v>1.25</v>
      </c>
      <c r="E1479" s="6">
        <v>-1.7999999999999999E-2</v>
      </c>
      <c r="F1479" s="67">
        <v>4.4180000000000001</v>
      </c>
      <c r="G1479" s="67">
        <v>3.3379999999999996</v>
      </c>
      <c r="H1479" s="15">
        <v>0.9</v>
      </c>
      <c r="I1479" s="76">
        <f t="shared" si="41"/>
        <v>-0.4454142800000005</v>
      </c>
      <c r="J1479" s="33">
        <v>4.2379999999999995</v>
      </c>
      <c r="K1479" s="31">
        <f t="shared" si="42"/>
        <v>0.1800000000000006</v>
      </c>
      <c r="L1479" s="31">
        <f t="shared" si="43"/>
        <v>-0.16999999999999948</v>
      </c>
      <c r="M1479" s="40">
        <v>0.71272789474434439</v>
      </c>
    </row>
    <row r="1480" spans="1:17" x14ac:dyDescent="0.25">
      <c r="A1480" s="39">
        <v>2020</v>
      </c>
      <c r="B1480" s="39">
        <v>20</v>
      </c>
      <c r="C1480" s="67">
        <v>3.1920000000000002</v>
      </c>
      <c r="D1480" s="15">
        <v>1.25</v>
      </c>
      <c r="E1480" s="6">
        <v>-3.4000000000000002E-2</v>
      </c>
      <c r="F1480" s="67">
        <v>4.4420000000000002</v>
      </c>
      <c r="G1480" s="67">
        <v>3.3340000000000001</v>
      </c>
      <c r="H1480" s="15">
        <v>0.90600000000000003</v>
      </c>
      <c r="I1480" s="76">
        <f t="shared" si="41"/>
        <v>-0.45240495999999908</v>
      </c>
      <c r="J1480" s="67">
        <v>4.24</v>
      </c>
      <c r="K1480" s="31">
        <f t="shared" si="42"/>
        <v>0.20199999999999996</v>
      </c>
      <c r="L1480" s="31">
        <f t="shared" si="43"/>
        <v>-0.1419999999999999</v>
      </c>
      <c r="M1480" s="40">
        <v>0.71050986187688292</v>
      </c>
    </row>
    <row r="1481" spans="1:17" x14ac:dyDescent="0.25">
      <c r="A1481" s="39">
        <v>2020</v>
      </c>
      <c r="B1481" s="39">
        <v>21</v>
      </c>
      <c r="C1481" s="67">
        <v>3.1959999999999997</v>
      </c>
      <c r="D1481" s="15">
        <v>1.25</v>
      </c>
      <c r="E1481" s="6">
        <v>-2E-3</v>
      </c>
      <c r="F1481" s="67">
        <v>4.4459999999999997</v>
      </c>
      <c r="G1481" s="67">
        <v>3.3339999999999996</v>
      </c>
      <c r="H1481" s="15">
        <v>0.90999999999999992</v>
      </c>
      <c r="I1481" s="76">
        <f t="shared" si="41"/>
        <v>-0.40079544000000045</v>
      </c>
      <c r="J1481" s="67">
        <v>4.2439999999999998</v>
      </c>
      <c r="K1481" s="31">
        <f t="shared" si="42"/>
        <v>0.20199999999999996</v>
      </c>
      <c r="L1481" s="31">
        <f t="shared" si="43"/>
        <v>-0.1379999999999999</v>
      </c>
      <c r="M1481" s="40">
        <v>0.71779264406098353</v>
      </c>
    </row>
    <row r="1482" spans="1:17" x14ac:dyDescent="0.25">
      <c r="A1482" s="39">
        <v>2020</v>
      </c>
      <c r="B1482" s="39">
        <v>22</v>
      </c>
      <c r="C1482" s="67">
        <v>3.2240000000000011</v>
      </c>
      <c r="D1482" s="15">
        <v>1.25</v>
      </c>
      <c r="E1482" s="6">
        <v>1.5999999999999997E-2</v>
      </c>
      <c r="F1482" s="67">
        <v>4.4740000000000011</v>
      </c>
      <c r="G1482" s="67">
        <v>3.3600000000000003</v>
      </c>
      <c r="H1482" s="15">
        <v>0.90999999999999992</v>
      </c>
      <c r="I1482" s="76">
        <f t="shared" si="41"/>
        <v>-0.35949200000000037</v>
      </c>
      <c r="J1482" s="67">
        <v>4.2700000000000005</v>
      </c>
      <c r="K1482" s="31">
        <f t="shared" si="42"/>
        <v>0.20400000000000063</v>
      </c>
      <c r="L1482" s="31">
        <f t="shared" si="43"/>
        <v>-0.13599999999999923</v>
      </c>
      <c r="M1482" s="40">
        <v>0.72578157603469229</v>
      </c>
    </row>
    <row r="1483" spans="1:17" x14ac:dyDescent="0.25">
      <c r="A1483" s="39">
        <v>2020</v>
      </c>
      <c r="B1483" s="39">
        <v>23</v>
      </c>
      <c r="C1483" s="67">
        <v>3.2619999999999996</v>
      </c>
      <c r="D1483" s="15">
        <v>1.282</v>
      </c>
      <c r="E1483" s="6">
        <v>0.10200000000000001</v>
      </c>
      <c r="F1483" s="67">
        <v>4.5439999999999996</v>
      </c>
      <c r="G1483" s="67">
        <v>3.3999999999999995</v>
      </c>
      <c r="H1483" s="15">
        <v>0.90999999999999992</v>
      </c>
      <c r="I1483" s="76">
        <f t="shared" si="41"/>
        <v>-0.28142799999999824</v>
      </c>
      <c r="J1483" s="67">
        <v>4.3099999999999996</v>
      </c>
      <c r="K1483" s="31">
        <f t="shared" si="42"/>
        <v>0.23399999999999999</v>
      </c>
      <c r="L1483" s="31">
        <f t="shared" si="43"/>
        <v>-0.1379999999999999</v>
      </c>
      <c r="M1483" s="40">
        <v>0.74051035973993296</v>
      </c>
    </row>
    <row r="1484" spans="1:17" x14ac:dyDescent="0.25">
      <c r="A1484" s="39">
        <v>2020</v>
      </c>
      <c r="B1484" s="39">
        <v>24</v>
      </c>
      <c r="C1484" s="67">
        <v>3.2939999999999996</v>
      </c>
      <c r="D1484" s="15">
        <v>1.306</v>
      </c>
      <c r="E1484" s="6">
        <v>0.122</v>
      </c>
      <c r="F1484" s="67">
        <v>4.5999999999999996</v>
      </c>
      <c r="G1484" s="67">
        <v>3.4359999999999995</v>
      </c>
      <c r="H1484" s="15">
        <v>0.91600000000000004</v>
      </c>
      <c r="I1484" s="76">
        <f t="shared" si="41"/>
        <v>-0.27663559999999965</v>
      </c>
      <c r="J1484" s="67">
        <v>4.3519999999999994</v>
      </c>
      <c r="K1484" s="31">
        <f t="shared" si="42"/>
        <v>0.24800000000000022</v>
      </c>
      <c r="L1484" s="31">
        <f t="shared" si="43"/>
        <v>-0.1419999999999999</v>
      </c>
      <c r="M1484" s="40">
        <v>0.74233538712790437</v>
      </c>
    </row>
    <row r="1485" spans="1:17" x14ac:dyDescent="0.25">
      <c r="A1485" s="39">
        <v>2020</v>
      </c>
      <c r="B1485" s="39">
        <v>25</v>
      </c>
      <c r="C1485" s="67">
        <v>3.3019999999999996</v>
      </c>
      <c r="D1485" s="15">
        <v>1.3120000000000001</v>
      </c>
      <c r="E1485" s="6">
        <v>9.4000000000000014E-2</v>
      </c>
      <c r="F1485" s="67">
        <v>4.6139999999999999</v>
      </c>
      <c r="G1485" s="67">
        <v>3.4320000000000008</v>
      </c>
      <c r="H1485" s="15">
        <v>0.9</v>
      </c>
      <c r="I1485" s="76">
        <f t="shared" si="41"/>
        <v>-0.32721456000000071</v>
      </c>
      <c r="J1485" s="67">
        <v>4.3320000000000007</v>
      </c>
      <c r="K1485" s="31">
        <f t="shared" si="42"/>
        <v>0.28199999999999914</v>
      </c>
      <c r="L1485" s="31">
        <f t="shared" si="43"/>
        <v>-0.13000000000000123</v>
      </c>
      <c r="M1485" s="40">
        <v>0.73660484096701473</v>
      </c>
    </row>
    <row r="1486" spans="1:17" x14ac:dyDescent="0.25">
      <c r="A1486" s="39">
        <v>2020</v>
      </c>
      <c r="B1486" s="39">
        <v>26</v>
      </c>
      <c r="C1486" s="67">
        <v>3.2280000000000002</v>
      </c>
      <c r="D1486" s="15">
        <v>1.35</v>
      </c>
      <c r="E1486" s="6">
        <v>0.13800000000000001</v>
      </c>
      <c r="F1486" s="67">
        <v>4.5780000000000003</v>
      </c>
      <c r="G1486" s="67">
        <v>3.3320000000000003</v>
      </c>
      <c r="H1486" s="15">
        <v>0.90800000000000003</v>
      </c>
      <c r="I1486" s="76">
        <f t="shared" si="41"/>
        <v>-0.29018720000000009</v>
      </c>
      <c r="J1486" s="67">
        <v>4.24</v>
      </c>
      <c r="K1486" s="31">
        <f t="shared" si="42"/>
        <v>0.33800000000000008</v>
      </c>
      <c r="L1486" s="31">
        <f t="shared" si="43"/>
        <v>-0.10400000000000009</v>
      </c>
      <c r="M1486" s="40">
        <v>0.73551044424830836</v>
      </c>
    </row>
    <row r="1487" spans="1:17" x14ac:dyDescent="0.25">
      <c r="A1487" s="39">
        <v>2020</v>
      </c>
      <c r="B1487" s="39">
        <v>27</v>
      </c>
      <c r="C1487" s="67">
        <v>3.4159999999999999</v>
      </c>
      <c r="D1487" s="15">
        <v>1.35</v>
      </c>
      <c r="E1487" s="6">
        <v>8.5999999999999993E-2</v>
      </c>
      <c r="F1487" s="67">
        <v>4.766</v>
      </c>
      <c r="G1487" s="67">
        <v>3.5019999999999998</v>
      </c>
      <c r="H1487" s="15">
        <v>0.91200000000000014</v>
      </c>
      <c r="I1487" s="76">
        <f t="shared" si="41"/>
        <v>-0.3519418399999994</v>
      </c>
      <c r="J1487" s="67">
        <v>4.4139999999999997</v>
      </c>
      <c r="K1487" s="31">
        <f t="shared" si="42"/>
        <v>0.35200000000000031</v>
      </c>
      <c r="L1487" s="31">
        <f t="shared" si="43"/>
        <v>-8.5999999999999854E-2</v>
      </c>
      <c r="M1487" s="40">
        <v>0.73479704905505105</v>
      </c>
    </row>
    <row r="1488" spans="1:17" x14ac:dyDescent="0.25">
      <c r="A1488" s="39">
        <v>2020</v>
      </c>
      <c r="B1488" s="39">
        <v>28</v>
      </c>
      <c r="C1488" s="67">
        <v>3.4440000000000008</v>
      </c>
      <c r="D1488" s="15">
        <v>1.3960000000000001</v>
      </c>
      <c r="E1488" s="6">
        <v>0.126</v>
      </c>
      <c r="F1488" s="67">
        <v>4.8400000000000007</v>
      </c>
      <c r="G1488" s="67">
        <v>3.5299999999999994</v>
      </c>
      <c r="H1488" s="15">
        <v>0.94400000000000017</v>
      </c>
      <c r="I1488" s="76">
        <f t="shared" si="41"/>
        <v>-0.31331539999999958</v>
      </c>
      <c r="J1488" s="67">
        <v>4.4739999999999993</v>
      </c>
      <c r="K1488" s="31">
        <f t="shared" si="42"/>
        <v>0.36600000000000144</v>
      </c>
      <c r="L1488" s="31">
        <f t="shared" si="43"/>
        <v>-8.5999999999998522E-2</v>
      </c>
      <c r="M1488" s="40">
        <v>0.73736524650120194</v>
      </c>
    </row>
    <row r="1489" spans="1:13" x14ac:dyDescent="0.25">
      <c r="A1489" s="39">
        <v>2020</v>
      </c>
      <c r="B1489" s="39">
        <v>29</v>
      </c>
      <c r="C1489" s="67">
        <v>3.286</v>
      </c>
      <c r="D1489" s="15">
        <v>1.4419999999999997</v>
      </c>
      <c r="E1489" s="6">
        <v>0.19600000000000001</v>
      </c>
      <c r="F1489" s="67">
        <v>4.7279999999999998</v>
      </c>
      <c r="G1489" s="67">
        <v>3.3660000000000001</v>
      </c>
      <c r="H1489" s="15">
        <v>0.96399999999999986</v>
      </c>
      <c r="I1489" s="76">
        <f t="shared" si="41"/>
        <v>-0.23658488000000055</v>
      </c>
      <c r="J1489" s="33">
        <v>4.33</v>
      </c>
      <c r="K1489" s="31">
        <f t="shared" si="42"/>
        <v>0.39799999999999969</v>
      </c>
      <c r="L1489" s="31">
        <f t="shared" si="43"/>
        <v>-8.0000000000000071E-2</v>
      </c>
      <c r="M1489" s="40">
        <v>0.73709349293864423</v>
      </c>
    </row>
    <row r="1490" spans="1:13" x14ac:dyDescent="0.25">
      <c r="A1490" s="39">
        <v>2020</v>
      </c>
      <c r="B1490" s="39">
        <v>30</v>
      </c>
      <c r="C1490" s="67">
        <v>3.2640000000000002</v>
      </c>
      <c r="D1490" s="15">
        <v>1.516</v>
      </c>
      <c r="E1490" s="6">
        <v>0.29200000000000004</v>
      </c>
      <c r="F1490" s="67">
        <v>4.78</v>
      </c>
      <c r="G1490" s="67">
        <v>3.3419999999999996</v>
      </c>
      <c r="H1490" s="15">
        <v>0.97799999999999998</v>
      </c>
      <c r="I1490" s="76">
        <f t="shared" si="41"/>
        <v>-0.17171484000000081</v>
      </c>
      <c r="J1490" s="67">
        <v>4.3199999999999994</v>
      </c>
      <c r="K1490" s="31">
        <f t="shared" si="42"/>
        <v>0.46000000000000085</v>
      </c>
      <c r="L1490" s="31">
        <f t="shared" si="43"/>
        <v>-7.7999999999999403E-2</v>
      </c>
      <c r="M1490" s="40">
        <v>0.74403654707519229</v>
      </c>
    </row>
    <row r="1491" spans="1:13" x14ac:dyDescent="0.25">
      <c r="A1491" s="39">
        <v>2020</v>
      </c>
      <c r="B1491" s="39">
        <v>31</v>
      </c>
      <c r="C1491" s="67">
        <v>3.1859999999999999</v>
      </c>
      <c r="D1491" s="15">
        <v>1.554</v>
      </c>
      <c r="E1491" s="6">
        <v>0.35799999999999998</v>
      </c>
      <c r="F1491" s="67">
        <v>4.74</v>
      </c>
      <c r="G1491" s="67">
        <v>3.2879999999999994</v>
      </c>
      <c r="H1491" s="15">
        <v>0.96</v>
      </c>
      <c r="I1491" s="76">
        <f t="shared" si="41"/>
        <v>-0.1502918400000004</v>
      </c>
      <c r="J1491" s="67">
        <v>4.2479999999999993</v>
      </c>
      <c r="K1491" s="31">
        <f t="shared" si="42"/>
        <v>0.49200000000000088</v>
      </c>
      <c r="L1491" s="31">
        <f t="shared" si="43"/>
        <v>-0.10199999999999942</v>
      </c>
      <c r="M1491" s="40">
        <v>0.74756294479995211</v>
      </c>
    </row>
    <row r="1492" spans="1:13" x14ac:dyDescent="0.25">
      <c r="A1492" s="39">
        <v>2020</v>
      </c>
      <c r="B1492" s="39">
        <v>32</v>
      </c>
      <c r="C1492" s="67">
        <v>3.1079999999999997</v>
      </c>
      <c r="D1492" s="15">
        <v>1.6280000000000001</v>
      </c>
      <c r="E1492" s="6">
        <v>0.44000000000000006</v>
      </c>
      <c r="F1492" s="67">
        <v>4.7359999999999998</v>
      </c>
      <c r="G1492" s="67">
        <v>3.2320000000000002</v>
      </c>
      <c r="H1492" s="15">
        <v>0.96</v>
      </c>
      <c r="I1492" s="76">
        <f t="shared" si="41"/>
        <v>-0.11948799999999959</v>
      </c>
      <c r="J1492" s="33">
        <v>4.1920000000000002</v>
      </c>
      <c r="K1492" s="31">
        <f t="shared" si="42"/>
        <v>0.54399999999999959</v>
      </c>
      <c r="L1492" s="31">
        <f t="shared" si="43"/>
        <v>-0.12400000000000055</v>
      </c>
      <c r="M1492" s="40">
        <v>0.74962518740629691</v>
      </c>
    </row>
    <row r="1493" spans="1:13" x14ac:dyDescent="0.25">
      <c r="A1493" s="39">
        <v>2020</v>
      </c>
      <c r="B1493" s="39">
        <v>33</v>
      </c>
      <c r="C1493" s="67">
        <v>3.1679999999999993</v>
      </c>
      <c r="D1493" s="15">
        <v>1.7100000000000002</v>
      </c>
      <c r="E1493" s="6">
        <v>0.50400000000000011</v>
      </c>
      <c r="F1493" s="67">
        <v>4.8779999999999992</v>
      </c>
      <c r="G1493" s="67">
        <v>3.3</v>
      </c>
      <c r="H1493" s="15">
        <v>0.96</v>
      </c>
      <c r="I1493" s="76">
        <f t="shared" si="41"/>
        <v>-0.12015599999999882</v>
      </c>
      <c r="J1493" s="67">
        <v>4.26</v>
      </c>
      <c r="K1493" s="31">
        <f t="shared" si="42"/>
        <v>0.61799999999999944</v>
      </c>
      <c r="L1493" s="31">
        <f t="shared" si="43"/>
        <v>-0.13200000000000056</v>
      </c>
      <c r="M1493" s="40">
        <v>0.7533978241870839</v>
      </c>
    </row>
    <row r="1494" spans="1:13" x14ac:dyDescent="0.25">
      <c r="A1494" s="39">
        <v>2020</v>
      </c>
      <c r="B1494" s="39">
        <v>34</v>
      </c>
      <c r="C1494" s="67">
        <v>3.2680000000000002</v>
      </c>
      <c r="D1494" s="15">
        <v>1.722</v>
      </c>
      <c r="E1494" s="6">
        <v>0.51400000000000001</v>
      </c>
      <c r="F1494" s="67">
        <v>4.99</v>
      </c>
      <c r="G1494" s="67">
        <v>3.4120000000000008</v>
      </c>
      <c r="H1494" s="15">
        <v>0.96199999999999997</v>
      </c>
      <c r="I1494" s="76">
        <f t="shared" si="41"/>
        <v>-0.12492672000000038</v>
      </c>
      <c r="J1494" s="67">
        <v>4.3740000000000006</v>
      </c>
      <c r="K1494" s="31">
        <f t="shared" si="42"/>
        <v>0.61599999999999966</v>
      </c>
      <c r="L1494" s="31">
        <f t="shared" si="43"/>
        <v>-0.14400000000000057</v>
      </c>
      <c r="M1494" s="40">
        <v>0.7584031064191239</v>
      </c>
    </row>
    <row r="1495" spans="1:13" x14ac:dyDescent="0.25">
      <c r="A1495" s="39">
        <v>2020</v>
      </c>
      <c r="B1495" s="39">
        <v>35</v>
      </c>
      <c r="C1495" s="67">
        <v>3.4599999999999995</v>
      </c>
      <c r="D1495" s="15">
        <v>1.7120000000000002</v>
      </c>
      <c r="E1495" s="6">
        <v>0.46799999999999997</v>
      </c>
      <c r="F1495" s="67">
        <v>5.1719999999999997</v>
      </c>
      <c r="G1495" s="67">
        <v>3.5439999999999992</v>
      </c>
      <c r="H1495" s="15">
        <v>0.98000000000000009</v>
      </c>
      <c r="I1495" s="76">
        <f t="shared" si="41"/>
        <v>-0.13990400000000047</v>
      </c>
      <c r="J1495" s="33">
        <v>4.5239999999999991</v>
      </c>
      <c r="K1495" s="31">
        <f t="shared" si="42"/>
        <v>0.64800000000000058</v>
      </c>
      <c r="L1495" s="31">
        <f t="shared" si="43"/>
        <v>-8.3999999999999631E-2</v>
      </c>
      <c r="M1495" s="40">
        <v>0.75987841945288748</v>
      </c>
    </row>
    <row r="1496" spans="1:13" x14ac:dyDescent="0.25">
      <c r="A1496" s="39">
        <v>2020</v>
      </c>
      <c r="B1496" s="39">
        <v>36</v>
      </c>
      <c r="C1496" s="67">
        <v>3.5740000000000007</v>
      </c>
      <c r="D1496" s="15">
        <v>1.6460000000000001</v>
      </c>
      <c r="E1496" s="6">
        <v>0.42199999999999999</v>
      </c>
      <c r="F1496" s="67">
        <v>5.2200000000000006</v>
      </c>
      <c r="G1496" s="67">
        <v>3.5739999999999998</v>
      </c>
      <c r="H1496" s="15">
        <v>1</v>
      </c>
      <c r="I1496" s="76">
        <f t="shared" si="41"/>
        <v>-9.7432440000000398E-2</v>
      </c>
      <c r="J1496" s="33">
        <v>4.5739999999999998</v>
      </c>
      <c r="K1496" s="31">
        <f t="shared" si="42"/>
        <v>0.6460000000000008</v>
      </c>
      <c r="L1496" s="31">
        <f t="shared" si="43"/>
        <v>0</v>
      </c>
      <c r="M1496" s="40">
        <v>0.76507581901366417</v>
      </c>
    </row>
    <row r="1497" spans="1:13" x14ac:dyDescent="0.25">
      <c r="A1497" s="39">
        <v>2020</v>
      </c>
      <c r="B1497" s="39">
        <v>37</v>
      </c>
      <c r="C1497" s="67">
        <v>3.6399999999999997</v>
      </c>
      <c r="D1497" s="15">
        <v>1.6325000000000001</v>
      </c>
      <c r="E1497" s="6">
        <v>0.35750000000000004</v>
      </c>
      <c r="F1497" s="67">
        <v>5.2725</v>
      </c>
      <c r="G1497" s="67">
        <v>3.6399999999999997</v>
      </c>
      <c r="H1497" s="15">
        <v>1</v>
      </c>
      <c r="I1497" s="76">
        <f t="shared" si="41"/>
        <v>-0.16006799999999988</v>
      </c>
      <c r="J1497" s="33">
        <v>4.6399999999999997</v>
      </c>
      <c r="K1497" s="31">
        <f t="shared" si="42"/>
        <v>0.63250000000000028</v>
      </c>
      <c r="L1497" s="31">
        <f t="shared" si="43"/>
        <v>0</v>
      </c>
      <c r="M1497" s="40">
        <v>0.75832259042996897</v>
      </c>
    </row>
    <row r="1498" spans="1:13" x14ac:dyDescent="0.25">
      <c r="A1498" s="39">
        <v>2020</v>
      </c>
      <c r="B1498" s="39">
        <v>38</v>
      </c>
      <c r="C1498" s="67">
        <v>3.7239999999999993</v>
      </c>
      <c r="D1498" s="15">
        <v>1.6280000000000001</v>
      </c>
      <c r="E1498" s="6">
        <v>0.33600000000000002</v>
      </c>
      <c r="F1498" s="67">
        <v>5.3519999999999994</v>
      </c>
      <c r="G1498" s="67">
        <v>3.7259999999999991</v>
      </c>
      <c r="H1498" s="15">
        <v>1.014</v>
      </c>
      <c r="I1498" s="76">
        <f t="shared" si="41"/>
        <v>-0.17049540000000007</v>
      </c>
      <c r="J1498" s="67">
        <v>4.7399999999999993</v>
      </c>
      <c r="K1498" s="31">
        <f t="shared" si="42"/>
        <v>0.6120000000000001</v>
      </c>
      <c r="L1498" s="31">
        <f t="shared" si="43"/>
        <v>-1.9999999999997797E-3</v>
      </c>
      <c r="M1498" s="40">
        <v>0.758782912208817</v>
      </c>
    </row>
    <row r="1499" spans="1:13" x14ac:dyDescent="0.25">
      <c r="A1499" s="39">
        <v>2020</v>
      </c>
      <c r="B1499" s="39">
        <v>39</v>
      </c>
      <c r="C1499" s="67">
        <v>3.6739999999999995</v>
      </c>
      <c r="D1499" s="15">
        <v>1.6460000000000001</v>
      </c>
      <c r="E1499" s="6">
        <v>0.314</v>
      </c>
      <c r="F1499" s="67">
        <v>5.3199999999999994</v>
      </c>
      <c r="G1499" s="67">
        <v>3.6739999999999999</v>
      </c>
      <c r="H1499" s="15">
        <v>1.0900000000000003</v>
      </c>
      <c r="I1499" s="76">
        <f t="shared" si="41"/>
        <v>-0.13792427999999912</v>
      </c>
      <c r="J1499" s="67">
        <v>4.7640000000000002</v>
      </c>
      <c r="K1499" s="31">
        <f t="shared" si="42"/>
        <v>0.55599999999999916</v>
      </c>
      <c r="L1499" s="31">
        <f t="shared" si="43"/>
        <v>0</v>
      </c>
      <c r="M1499" s="40">
        <v>0.7495015814483369</v>
      </c>
    </row>
    <row r="1500" spans="1:13" x14ac:dyDescent="0.25">
      <c r="A1500" s="39">
        <v>2020</v>
      </c>
      <c r="B1500" s="39">
        <v>40</v>
      </c>
      <c r="C1500" s="67">
        <v>3.7480000000000002</v>
      </c>
      <c r="D1500" s="15">
        <v>1.4359999999999999</v>
      </c>
      <c r="E1500" s="6">
        <v>0.13999999999999999</v>
      </c>
      <c r="F1500" s="67">
        <v>5.1840000000000002</v>
      </c>
      <c r="G1500" s="67">
        <v>3.7900000000000009</v>
      </c>
      <c r="H1500" s="15">
        <v>1</v>
      </c>
      <c r="I1500" s="76">
        <f t="shared" si="41"/>
        <v>-0.2615394000000002</v>
      </c>
      <c r="J1500" s="33">
        <v>4.7900000000000009</v>
      </c>
      <c r="K1500" s="31">
        <f t="shared" si="42"/>
        <v>0.39399999999999924</v>
      </c>
      <c r="L1500" s="31">
        <f t="shared" si="43"/>
        <v>-4.2000000000000703E-2</v>
      </c>
      <c r="M1500" s="40">
        <v>0.75026634455231611</v>
      </c>
    </row>
    <row r="1501" spans="1:13" x14ac:dyDescent="0.25">
      <c r="A1501" s="39">
        <v>2020</v>
      </c>
      <c r="B1501" s="39">
        <v>41</v>
      </c>
      <c r="C1501" s="67">
        <v>3.8720000000000003</v>
      </c>
      <c r="D1501" s="15">
        <v>1.1000000000000001</v>
      </c>
      <c r="E1501" s="6">
        <v>-0.11199999999999999</v>
      </c>
      <c r="F1501" s="67">
        <v>4.9720000000000004</v>
      </c>
      <c r="G1501" s="67">
        <v>3.9460000000000002</v>
      </c>
      <c r="H1501" s="15">
        <v>0.85</v>
      </c>
      <c r="I1501" s="76">
        <f t="shared" si="41"/>
        <v>-0.42313744000000053</v>
      </c>
      <c r="J1501" s="67">
        <v>4.7960000000000003</v>
      </c>
      <c r="K1501" s="31">
        <f t="shared" si="42"/>
        <v>0.17600000000000016</v>
      </c>
      <c r="L1501" s="31">
        <f t="shared" si="43"/>
        <v>-7.3999999999999844E-2</v>
      </c>
      <c r="M1501" s="40">
        <v>0.75606363031512724</v>
      </c>
    </row>
    <row r="1502" spans="1:13" x14ac:dyDescent="0.25">
      <c r="A1502" s="39">
        <v>2020</v>
      </c>
      <c r="B1502" s="39">
        <v>42</v>
      </c>
      <c r="C1502" s="67">
        <v>3.9660000000000002</v>
      </c>
      <c r="D1502" s="15">
        <v>1.1060000000000001</v>
      </c>
      <c r="E1502" s="6">
        <v>-0.11199999999999999</v>
      </c>
      <c r="F1502" s="67">
        <v>5.0720000000000001</v>
      </c>
      <c r="G1502" s="67">
        <v>3.9460000000000002</v>
      </c>
      <c r="H1502" s="15">
        <v>0.85</v>
      </c>
      <c r="I1502" s="76">
        <f t="shared" si="41"/>
        <v>-0.39827764000000077</v>
      </c>
      <c r="J1502" s="33">
        <v>4.7960000000000003</v>
      </c>
      <c r="K1502" s="31">
        <f t="shared" si="42"/>
        <v>0.2759999999999998</v>
      </c>
      <c r="L1502" s="31">
        <f t="shared" si="43"/>
        <v>2.0000000000000018E-2</v>
      </c>
      <c r="M1502" s="40">
        <v>0.75968214898886299</v>
      </c>
    </row>
    <row r="1503" spans="1:13" x14ac:dyDescent="0.25">
      <c r="A1503" s="39">
        <v>2020</v>
      </c>
      <c r="B1503" s="39">
        <v>43</v>
      </c>
      <c r="C1503" s="67">
        <v>4.1240000000000006</v>
      </c>
      <c r="D1503" s="15">
        <v>1.1860000000000002</v>
      </c>
      <c r="E1503" s="6">
        <v>-8.4000000000000005E-2</v>
      </c>
      <c r="F1503" s="67">
        <v>5.3100000000000005</v>
      </c>
      <c r="G1503" s="67">
        <v>3.9800000000000004</v>
      </c>
      <c r="H1503" s="15">
        <v>0.88800000000000012</v>
      </c>
      <c r="I1503" s="76">
        <f t="shared" si="41"/>
        <v>-0.35678480000000068</v>
      </c>
      <c r="J1503" s="67">
        <v>4.8680000000000003</v>
      </c>
      <c r="K1503" s="31">
        <f t="shared" si="42"/>
        <v>0.44200000000000017</v>
      </c>
      <c r="L1503" s="31">
        <f t="shared" si="43"/>
        <v>0.14400000000000013</v>
      </c>
      <c r="M1503" s="40">
        <v>0.76175386209208074</v>
      </c>
    </row>
    <row r="1504" spans="1:13" x14ac:dyDescent="0.25">
      <c r="A1504" s="39">
        <v>2020</v>
      </c>
      <c r="B1504" s="39">
        <v>44</v>
      </c>
      <c r="C1504" s="67">
        <v>4.0620000000000003</v>
      </c>
      <c r="D1504" s="15">
        <v>1.236</v>
      </c>
      <c r="E1504" s="6">
        <v>-6.9999999999999993E-2</v>
      </c>
      <c r="F1504" s="67">
        <v>5.298</v>
      </c>
      <c r="G1504" s="67">
        <v>3.8740000000000001</v>
      </c>
      <c r="H1504" s="15">
        <v>0.9</v>
      </c>
      <c r="I1504" s="76">
        <f t="shared" si="41"/>
        <v>-0.36393124000000032</v>
      </c>
      <c r="J1504" s="33">
        <v>4.774</v>
      </c>
      <c r="K1504" s="31">
        <f t="shared" si="42"/>
        <v>0.52400000000000002</v>
      </c>
      <c r="L1504" s="31">
        <f t="shared" si="43"/>
        <v>0.18800000000000017</v>
      </c>
      <c r="M1504" s="40">
        <v>0.75399996984000117</v>
      </c>
    </row>
    <row r="1505" spans="1:17" x14ac:dyDescent="0.25">
      <c r="A1505" s="39">
        <v>2020</v>
      </c>
      <c r="B1505" s="39">
        <v>45</v>
      </c>
      <c r="C1505" s="67">
        <v>4.0420000000000007</v>
      </c>
      <c r="D1505" s="15">
        <v>1.292</v>
      </c>
      <c r="E1505" s="6">
        <v>2.4E-2</v>
      </c>
      <c r="F1505" s="67">
        <v>5.3340000000000005</v>
      </c>
      <c r="G1505" s="67">
        <v>3.9259999999999997</v>
      </c>
      <c r="H1505" s="15">
        <v>0.9</v>
      </c>
      <c r="I1505" s="76">
        <f t="shared" si="41"/>
        <v>-0.32436235999999852</v>
      </c>
      <c r="J1505" s="67">
        <v>4.8259999999999996</v>
      </c>
      <c r="K1505" s="31">
        <f t="shared" si="42"/>
        <v>0.5080000000000009</v>
      </c>
      <c r="L1505" s="31">
        <f t="shared" si="43"/>
        <v>0.11600000000000099</v>
      </c>
      <c r="M1505" s="40">
        <v>0.76227646242739333</v>
      </c>
    </row>
    <row r="1506" spans="1:17" x14ac:dyDescent="0.25">
      <c r="A1506" s="39">
        <v>2020</v>
      </c>
      <c r="B1506" s="39">
        <v>46</v>
      </c>
      <c r="C1506" s="67">
        <v>4.1319999999999997</v>
      </c>
      <c r="D1506" s="15">
        <v>1.27</v>
      </c>
      <c r="E1506" s="6">
        <v>2E-3</v>
      </c>
      <c r="F1506" s="67">
        <v>5.4019999999999992</v>
      </c>
      <c r="G1506" s="67">
        <v>4.0319999999999991</v>
      </c>
      <c r="H1506" s="15">
        <v>0.90199999999999991</v>
      </c>
      <c r="I1506" s="76">
        <f t="shared" si="41"/>
        <v>-0.33437247999999986</v>
      </c>
      <c r="J1506" s="67">
        <v>4.9339999999999993</v>
      </c>
      <c r="K1506" s="31">
        <f t="shared" si="42"/>
        <v>0.46799999999999997</v>
      </c>
      <c r="L1506" s="31">
        <f t="shared" si="43"/>
        <v>0.10000000000000053</v>
      </c>
      <c r="M1506" s="40">
        <v>0.76532174126002572</v>
      </c>
    </row>
    <row r="1507" spans="1:17" x14ac:dyDescent="0.25">
      <c r="A1507" s="39">
        <v>2020</v>
      </c>
      <c r="B1507" s="39">
        <v>47</v>
      </c>
      <c r="C1507" s="67">
        <v>4.2159999999999993</v>
      </c>
      <c r="D1507" s="15">
        <v>1.302</v>
      </c>
      <c r="E1507" s="6">
        <v>2E-3</v>
      </c>
      <c r="F1507" s="67">
        <v>5.5179999999999998</v>
      </c>
      <c r="G1507" s="67">
        <v>4.0780000000000012</v>
      </c>
      <c r="H1507" s="15">
        <v>0.90999999999999992</v>
      </c>
      <c r="I1507" s="76">
        <f t="shared" si="41"/>
        <v>-0.34406655999999991</v>
      </c>
      <c r="J1507" s="67">
        <v>4.9880000000000013</v>
      </c>
      <c r="K1507" s="31">
        <f t="shared" si="42"/>
        <v>0.52999999999999847</v>
      </c>
      <c r="L1507" s="31">
        <f t="shared" si="43"/>
        <v>0.13799999999999812</v>
      </c>
      <c r="M1507" s="40">
        <v>0.76480665687714156</v>
      </c>
    </row>
    <row r="1508" spans="1:17" x14ac:dyDescent="0.25">
      <c r="A1508" s="39">
        <v>2020</v>
      </c>
      <c r="B1508" s="39">
        <v>48</v>
      </c>
      <c r="C1508" s="67">
        <v>4.2819999999999991</v>
      </c>
      <c r="D1508" s="15">
        <v>1.282</v>
      </c>
      <c r="E1508" s="6">
        <v>-8.0000000000000002E-3</v>
      </c>
      <c r="F1508" s="67">
        <v>5.5639999999999992</v>
      </c>
      <c r="G1508" s="67">
        <v>4.1180000000000003</v>
      </c>
      <c r="H1508" s="15">
        <v>0.90999999999999992</v>
      </c>
      <c r="I1508" s="76">
        <f t="shared" si="41"/>
        <v>-0.33330655999999959</v>
      </c>
      <c r="J1508" s="67">
        <v>5.0280000000000005</v>
      </c>
      <c r="K1508" s="31">
        <f t="shared" si="42"/>
        <v>0.5359999999999987</v>
      </c>
      <c r="L1508" s="31">
        <f t="shared" si="43"/>
        <v>0.16399999999999881</v>
      </c>
      <c r="M1508" s="40">
        <v>0.76809635000614485</v>
      </c>
    </row>
    <row r="1509" spans="1:17" x14ac:dyDescent="0.25">
      <c r="A1509" s="39">
        <v>2020</v>
      </c>
      <c r="B1509" s="39">
        <v>49</v>
      </c>
      <c r="C1509" s="67">
        <v>4.2379999999999995</v>
      </c>
      <c r="D1509" s="15">
        <v>1.2979999999999998</v>
      </c>
      <c r="E1509" s="6">
        <v>5.4000000000000006E-2</v>
      </c>
      <c r="F1509" s="67">
        <v>5.5359999999999996</v>
      </c>
      <c r="G1509" s="67">
        <v>4.0880000000000001</v>
      </c>
      <c r="H1509" s="15">
        <v>0.90999999999999992</v>
      </c>
      <c r="I1509" s="76">
        <f t="shared" si="41"/>
        <v>-0.27355776000000009</v>
      </c>
      <c r="J1509" s="67">
        <v>4.9980000000000002</v>
      </c>
      <c r="K1509" s="31">
        <f t="shared" si="42"/>
        <v>0.53799999999999937</v>
      </c>
      <c r="L1509" s="31">
        <f t="shared" si="43"/>
        <v>0.14999999999999947</v>
      </c>
      <c r="M1509" s="40">
        <v>0.77548235002171351</v>
      </c>
    </row>
    <row r="1510" spans="1:17" x14ac:dyDescent="0.25">
      <c r="A1510" s="39">
        <v>2020</v>
      </c>
      <c r="B1510" s="39">
        <v>50</v>
      </c>
      <c r="C1510" s="67">
        <v>4.2259999999999991</v>
      </c>
      <c r="D1510" s="15">
        <v>1.296</v>
      </c>
      <c r="E1510" s="6">
        <v>9.4E-2</v>
      </c>
      <c r="F1510" s="67">
        <v>5.5219999999999994</v>
      </c>
      <c r="G1510" s="67">
        <v>4.1000000000000005</v>
      </c>
      <c r="H1510" s="15">
        <v>0.90600000000000003</v>
      </c>
      <c r="I1510" s="76">
        <f t="shared" si="41"/>
        <v>-0.23724400000000045</v>
      </c>
      <c r="J1510" s="67">
        <v>5.0060000000000002</v>
      </c>
      <c r="K1510" s="31">
        <f t="shared" si="42"/>
        <v>0.51599999999999913</v>
      </c>
      <c r="L1510" s="31">
        <f t="shared" si="43"/>
        <v>0.12599999999999856</v>
      </c>
      <c r="M1510" s="40">
        <v>0.7819586500265866</v>
      </c>
    </row>
    <row r="1511" spans="1:17" x14ac:dyDescent="0.25">
      <c r="A1511" s="39">
        <v>2020</v>
      </c>
      <c r="B1511" s="39">
        <v>51</v>
      </c>
      <c r="C1511" s="67">
        <v>4.3040000000000003</v>
      </c>
      <c r="D1511" s="15">
        <v>1.2739999999999998</v>
      </c>
      <c r="E1511" s="6">
        <v>6.8000000000000005E-2</v>
      </c>
      <c r="F1511" s="67">
        <v>5.5780000000000003</v>
      </c>
      <c r="G1511" s="67">
        <v>4.1459999999999999</v>
      </c>
      <c r="H1511" s="15">
        <v>0.90600000000000003</v>
      </c>
      <c r="I1511" s="76">
        <f t="shared" si="41"/>
        <v>-0.23282327999999985</v>
      </c>
      <c r="J1511" s="67">
        <v>5.0519999999999996</v>
      </c>
      <c r="K1511" s="31">
        <f t="shared" si="42"/>
        <v>0.52600000000000069</v>
      </c>
      <c r="L1511" s="31">
        <f t="shared" si="43"/>
        <v>0.15800000000000036</v>
      </c>
      <c r="M1511" s="40">
        <v>0.78451062227382562</v>
      </c>
    </row>
    <row r="1512" spans="1:17" x14ac:dyDescent="0.25">
      <c r="A1512" s="39">
        <v>2020</v>
      </c>
      <c r="B1512" s="39">
        <v>52</v>
      </c>
      <c r="C1512" s="67">
        <v>4.4550000000000001</v>
      </c>
      <c r="D1512" s="15">
        <v>1.3149999999999999</v>
      </c>
      <c r="E1512" s="6">
        <v>3.7499999999999999E-2</v>
      </c>
      <c r="F1512" s="67">
        <v>5.77</v>
      </c>
      <c r="G1512" s="67">
        <v>4.2225000000000001</v>
      </c>
      <c r="H1512" s="15">
        <v>0.92500000000000004</v>
      </c>
      <c r="I1512" s="76">
        <f t="shared" si="41"/>
        <v>-0.27639210019267857</v>
      </c>
      <c r="J1512" s="67">
        <v>5.1475</v>
      </c>
      <c r="K1512" s="52">
        <f t="shared" si="42"/>
        <v>0.62249999999999961</v>
      </c>
      <c r="L1512" s="31">
        <f t="shared" si="43"/>
        <v>0.23249999999999993</v>
      </c>
      <c r="M1512" s="40">
        <v>0.77849999999999997</v>
      </c>
    </row>
    <row r="1513" spans="1:17" s="43" customFormat="1" x14ac:dyDescent="0.25">
      <c r="A1513" s="49">
        <v>2021</v>
      </c>
      <c r="B1513" s="49">
        <v>1</v>
      </c>
      <c r="C1513" s="72">
        <f>[1]Cor!BJ5</f>
        <v>4.9219999999999988</v>
      </c>
      <c r="D1513" s="49">
        <f>[1]Cor!H5</f>
        <v>1.38</v>
      </c>
      <c r="E1513" s="86">
        <f>IF(ISERROR(+F1513-(C1513/M1513)),#N/A,(+F1513-(C1513/M1513)))</f>
        <v>3.4795880000000778E-2</v>
      </c>
      <c r="F1513" s="72">
        <f>[1]Cor!W5</f>
        <v>6.2879999999999994</v>
      </c>
      <c r="G1513" s="72">
        <f>[1]Cor!BK5</f>
        <v>4.3939999999999992</v>
      </c>
      <c r="H1513" s="72">
        <f>[1]Cor!AC5</f>
        <v>0.95</v>
      </c>
      <c r="I1513" s="86">
        <f>IF(ISERROR(+J1513-(G1513/M1513)),#N/A,(+J1513-(G1513/M1513)))</f>
        <v>-0.22240123999999817</v>
      </c>
      <c r="J1513" s="72">
        <f>[1]Cor!AQ5</f>
        <v>5.36</v>
      </c>
      <c r="K1513" s="86">
        <f t="shared" si="42"/>
        <v>0.92799999999999905</v>
      </c>
      <c r="L1513" s="86">
        <f t="shared" si="43"/>
        <v>0.52799999999999958</v>
      </c>
      <c r="M1513" s="93">
        <f>'[1]C$'!O5</f>
        <v>0.78711647749633995</v>
      </c>
    </row>
    <row r="1514" spans="1:17" x14ac:dyDescent="0.25">
      <c r="A1514" s="39">
        <v>2021</v>
      </c>
      <c r="B1514" s="39">
        <v>2</v>
      </c>
      <c r="C1514" s="36">
        <f>[1]Cor!BJ6</f>
        <v>5.1980000000000004</v>
      </c>
      <c r="D1514" s="6">
        <f>[1]Cor!H6</f>
        <v>1.42</v>
      </c>
      <c r="E1514" s="31">
        <f t="shared" ref="E1514:E1577" si="44">IF(ISERROR(+F1514-(C1514/M1514)),#N/A,(+F1514-(C1514/M1514)))</f>
        <v>-1.247484000000032E-2</v>
      </c>
      <c r="F1514" s="36">
        <f>[1]Cor!W6</f>
        <v>6.5920000000000005</v>
      </c>
      <c r="G1514" s="36">
        <f>[1]Cor!BK6</f>
        <v>4.54</v>
      </c>
      <c r="H1514" s="82">
        <f>[1]Cor!AC6</f>
        <v>0.95</v>
      </c>
      <c r="I1514" s="52">
        <f t="shared" ref="I1514:I1577" si="45">IF(ISERROR(+J1514-(G1514/M1514)),#N/A,(+J1514-(G1514/M1514)))</f>
        <v>-0.21843320000000066</v>
      </c>
      <c r="J1514" s="36">
        <f>[1]Cor!AQ6</f>
        <v>5.55</v>
      </c>
      <c r="K1514" s="52">
        <f t="shared" ref="K1514:K1577" si="46">F1514-J1514</f>
        <v>1.0420000000000007</v>
      </c>
      <c r="L1514" s="31">
        <f t="shared" ref="L1514:L1577" si="47">C1514-G1514</f>
        <v>0.65800000000000036</v>
      </c>
      <c r="M1514" s="40">
        <f>'[1]C$'!O6</f>
        <v>0.78704213823608116</v>
      </c>
      <c r="N1514" s="45"/>
      <c r="O1514" s="45"/>
      <c r="P1514" s="45"/>
      <c r="Q1514" s="45"/>
    </row>
    <row r="1515" spans="1:17" x14ac:dyDescent="0.25">
      <c r="A1515" s="39">
        <v>2021</v>
      </c>
      <c r="B1515" s="39">
        <v>3</v>
      </c>
      <c r="C1515" s="36">
        <f>[1]Cor!BJ7</f>
        <v>5.2080000000000002</v>
      </c>
      <c r="D1515" s="6">
        <f>[1]Cor!H7</f>
        <v>1.4</v>
      </c>
      <c r="E1515" s="31">
        <f t="shared" si="44"/>
        <v>7.2982399999999004E-3</v>
      </c>
      <c r="F1515" s="36">
        <f>[1]Cor!W7</f>
        <v>6.62</v>
      </c>
      <c r="G1515" s="36">
        <f>[1]Cor!BK7</f>
        <v>4.4839999999999991</v>
      </c>
      <c r="H1515" s="82">
        <f>[1]Cor!AC7</f>
        <v>0.91</v>
      </c>
      <c r="I1515" s="52">
        <f t="shared" si="45"/>
        <v>-0.48342447999999916</v>
      </c>
      <c r="J1515" s="36">
        <f>[1]Cor!AQ7</f>
        <v>5.21</v>
      </c>
      <c r="K1515" s="52">
        <f t="shared" si="46"/>
        <v>1.4100000000000001</v>
      </c>
      <c r="L1515" s="31">
        <f t="shared" si="47"/>
        <v>0.72400000000000109</v>
      </c>
      <c r="M1515" s="40">
        <f>'[1]C$'!O7</f>
        <v>0.78757521343288284</v>
      </c>
      <c r="N1515" s="45"/>
      <c r="O1515" s="45"/>
      <c r="P1515" s="45"/>
      <c r="Q1515" s="45"/>
    </row>
    <row r="1516" spans="1:17" s="45" customFormat="1" x14ac:dyDescent="0.25">
      <c r="A1516" s="39">
        <v>2021</v>
      </c>
      <c r="B1516" s="39">
        <v>4</v>
      </c>
      <c r="C1516" s="36">
        <f>[1]Cor!BJ8</f>
        <v>5.3179999999999996</v>
      </c>
      <c r="D1516" s="6">
        <f>[1]Cor!H8</f>
        <v>1.42</v>
      </c>
      <c r="E1516" s="31">
        <f t="shared" si="44"/>
        <v>-6.0725240000000902E-2</v>
      </c>
      <c r="F1516" s="36">
        <f>[1]Cor!W8</f>
        <v>6.7259999999999991</v>
      </c>
      <c r="G1516" s="36">
        <f>[1]Cor!BK8</f>
        <v>4.41</v>
      </c>
      <c r="H1516" s="82">
        <f>[1]Cor!AC8</f>
        <v>0.91</v>
      </c>
      <c r="I1516" s="52">
        <f t="shared" si="45"/>
        <v>-0.26795379999999991</v>
      </c>
      <c r="J1516" s="36">
        <f>[1]Cor!AQ8</f>
        <v>5.36</v>
      </c>
      <c r="K1516" s="52">
        <f t="shared" si="46"/>
        <v>1.3659999999999988</v>
      </c>
      <c r="L1516" s="31">
        <f t="shared" si="47"/>
        <v>0.90799999999999947</v>
      </c>
      <c r="M1516" s="40">
        <f>'[1]C$'!O8</f>
        <v>0.7835885219953298</v>
      </c>
    </row>
    <row r="1517" spans="1:17" s="45" customFormat="1" x14ac:dyDescent="0.25">
      <c r="A1517" s="39">
        <v>2021</v>
      </c>
      <c r="B1517" s="39">
        <v>5</v>
      </c>
      <c r="C1517" s="36">
        <f>[1]Cor!BJ9</f>
        <v>5.4859999999999998</v>
      </c>
      <c r="D1517" s="6">
        <f>[1]Cor!H9</f>
        <v>1.43</v>
      </c>
      <c r="E1517" s="31">
        <f t="shared" si="44"/>
        <v>-0.10873831999999961</v>
      </c>
      <c r="F1517" s="36">
        <f>[1]Cor!W9</f>
        <v>6.9139999999999997</v>
      </c>
      <c r="G1517" s="36">
        <f>[1]Cor!BK9</f>
        <v>4.4980000000000002</v>
      </c>
      <c r="H1517" s="82">
        <f>[1]Cor!AC9</f>
        <v>0.93</v>
      </c>
      <c r="I1517" s="52">
        <f t="shared" si="45"/>
        <v>-0.31797976000000006</v>
      </c>
      <c r="J1517" s="36">
        <f>[1]Cor!AQ9</f>
        <v>5.44</v>
      </c>
      <c r="K1517" s="52">
        <f t="shared" si="46"/>
        <v>1.4739999999999993</v>
      </c>
      <c r="L1517" s="31">
        <f t="shared" si="47"/>
        <v>0.98799999999999955</v>
      </c>
      <c r="M1517" s="40">
        <f>'[1]C$'!O9</f>
        <v>0.78117676467831143</v>
      </c>
    </row>
    <row r="1518" spans="1:17" s="45" customFormat="1" x14ac:dyDescent="0.25">
      <c r="A1518" s="39">
        <v>2021</v>
      </c>
      <c r="B1518" s="39">
        <v>6</v>
      </c>
      <c r="C1518" s="36">
        <f>[1]Cor!BJ10</f>
        <v>5.4699999999999989</v>
      </c>
      <c r="D1518" s="6">
        <f>[1]Cor!H10</f>
        <v>1.45</v>
      </c>
      <c r="E1518" s="31">
        <f t="shared" si="44"/>
        <v>-3.0838399999999488E-2</v>
      </c>
      <c r="F1518" s="36">
        <f>[1]Cor!W10</f>
        <v>6.919999999999999</v>
      </c>
      <c r="G1518" s="36">
        <f>[1]Cor!BK10</f>
        <v>4.5259999999999998</v>
      </c>
      <c r="H1518" s="82">
        <f>[1]Cor!AC10</f>
        <v>0.94</v>
      </c>
      <c r="I1518" s="52">
        <f t="shared" si="45"/>
        <v>-0.32127872000000046</v>
      </c>
      <c r="J1518" s="36">
        <f>[1]Cor!AQ10</f>
        <v>5.43</v>
      </c>
      <c r="K1518" s="52">
        <f t="shared" si="46"/>
        <v>1.4899999999999993</v>
      </c>
      <c r="L1518" s="31">
        <f t="shared" si="47"/>
        <v>0.94399999999999906</v>
      </c>
      <c r="M1518" s="40">
        <f>'[1]C$'!O10</f>
        <v>0.7869554268446235</v>
      </c>
    </row>
    <row r="1519" spans="1:17" s="45" customFormat="1" x14ac:dyDescent="0.25">
      <c r="A1519" s="39">
        <v>2021</v>
      </c>
      <c r="B1519" s="39">
        <v>7</v>
      </c>
      <c r="C1519" s="36">
        <f>[1]Cor!BJ11</f>
        <v>4.0924999999999994</v>
      </c>
      <c r="D1519" s="6">
        <f>[1]Cor!H11</f>
        <v>1.45</v>
      </c>
      <c r="E1519" s="31">
        <f t="shared" si="44"/>
        <v>0.35546087500000034</v>
      </c>
      <c r="F1519" s="36">
        <f>[1]Cor!W11</f>
        <v>5.5424999999999995</v>
      </c>
      <c r="G1519" s="36">
        <f>[1]Cor!BK11</f>
        <v>3.4733333333333332</v>
      </c>
      <c r="H1519" s="82">
        <f>[1]Cor!AC11</f>
        <v>0.95</v>
      </c>
      <c r="I1519" s="52">
        <f t="shared" si="45"/>
        <v>1.1477236666666668</v>
      </c>
      <c r="J1519" s="36">
        <f>[1]Cor!AQ11</f>
        <v>5.55</v>
      </c>
      <c r="K1519" s="52">
        <f t="shared" si="46"/>
        <v>-7.5000000000002842E-3</v>
      </c>
      <c r="L1519" s="31">
        <f t="shared" si="47"/>
        <v>0.6191666666666662</v>
      </c>
      <c r="M1519" s="40">
        <f>'[1]C$'!O11</f>
        <v>0.78898575880705357</v>
      </c>
    </row>
    <row r="1520" spans="1:17" s="45" customFormat="1" x14ac:dyDescent="0.25">
      <c r="A1520" s="39">
        <v>2021</v>
      </c>
      <c r="B1520" s="39">
        <v>8</v>
      </c>
      <c r="C1520" s="36">
        <f>[1]Cor!BJ12</f>
        <v>5.5340000000000007</v>
      </c>
      <c r="D1520" s="6">
        <f>[1]Cor!H12</f>
        <v>1.4</v>
      </c>
      <c r="E1520" s="31">
        <f t="shared" si="44"/>
        <v>-9.3934000000013285E-3</v>
      </c>
      <c r="F1520" s="36">
        <f>[1]Cor!W12</f>
        <v>6.9640000000000004</v>
      </c>
      <c r="G1520" s="36">
        <f>[1]Cor!BK12</f>
        <v>4.7240000000000002</v>
      </c>
      <c r="H1520" s="82">
        <f>[1]Cor!AC12</f>
        <v>0.91</v>
      </c>
      <c r="I1520" s="52">
        <f t="shared" si="45"/>
        <v>-0.33271240000000102</v>
      </c>
      <c r="J1520" s="36">
        <f>[1]Cor!AQ12</f>
        <v>5.62</v>
      </c>
      <c r="K1520" s="52">
        <f t="shared" si="46"/>
        <v>1.3440000000000003</v>
      </c>
      <c r="L1520" s="31">
        <f t="shared" si="47"/>
        <v>0.8100000000000005</v>
      </c>
      <c r="M1520" s="40">
        <f>'[1]C$'!O12</f>
        <v>0.79358781049123073</v>
      </c>
    </row>
    <row r="1521" spans="1:13" s="45" customFormat="1" x14ac:dyDescent="0.25">
      <c r="A1521" s="39">
        <v>2021</v>
      </c>
      <c r="B1521" s="39">
        <v>9</v>
      </c>
      <c r="C1521" s="36">
        <f>[1]Cor!BJ13</f>
        <v>5.3940000000000001</v>
      </c>
      <c r="D1521" s="6">
        <f>[1]Cor!H13</f>
        <v>1.4</v>
      </c>
      <c r="E1521" s="31">
        <f t="shared" si="44"/>
        <v>-2.6712999999999987E-2</v>
      </c>
      <c r="F1521" s="36">
        <f>[1]Cor!W13</f>
        <v>6.7939999999999996</v>
      </c>
      <c r="G1521" s="36">
        <f>[1]Cor!BK13</f>
        <v>4.7459999999999996</v>
      </c>
      <c r="H1521" s="82">
        <f>[1]Cor!AC13</f>
        <v>0.93</v>
      </c>
      <c r="I1521" s="52">
        <f t="shared" si="45"/>
        <v>-0.25131699999999846</v>
      </c>
      <c r="J1521" s="36">
        <f>[1]Cor!AQ13</f>
        <v>5.75</v>
      </c>
      <c r="K1521" s="52">
        <f t="shared" si="46"/>
        <v>1.0439999999999996</v>
      </c>
      <c r="L1521" s="31">
        <f t="shared" si="47"/>
        <v>0.64800000000000058</v>
      </c>
      <c r="M1521" s="40">
        <f>'[1]C$'!O13</f>
        <v>0.7908264136022144</v>
      </c>
    </row>
    <row r="1522" spans="1:13" s="45" customFormat="1" x14ac:dyDescent="0.25">
      <c r="A1522" s="39">
        <v>2021</v>
      </c>
      <c r="B1522" s="39">
        <v>10</v>
      </c>
      <c r="C1522" s="36">
        <f>[1]Cor!BJ14</f>
        <v>5.41</v>
      </c>
      <c r="D1522" s="6">
        <f>[1]Cor!H14</f>
        <v>1.4</v>
      </c>
      <c r="E1522" s="31">
        <f t="shared" si="44"/>
        <v>2.1659999999901203E-4</v>
      </c>
      <c r="F1522" s="36">
        <f>[1]Cor!W14</f>
        <v>6.81</v>
      </c>
      <c r="G1522" s="36">
        <f>[1]Cor!BK14</f>
        <v>4.8159999999999998</v>
      </c>
      <c r="H1522" s="82">
        <f>[1]Cor!AC14</f>
        <v>0.92</v>
      </c>
      <c r="I1522" s="52">
        <f t="shared" si="45"/>
        <v>-0.35209183999999993</v>
      </c>
      <c r="J1522" s="36">
        <f>[1]Cor!AQ14</f>
        <v>5.71</v>
      </c>
      <c r="K1522" s="52">
        <f t="shared" si="46"/>
        <v>1.0999999999999996</v>
      </c>
      <c r="L1522" s="31">
        <f t="shared" si="47"/>
        <v>0.59400000000000031</v>
      </c>
      <c r="M1522" s="40">
        <f>'[1]C$'!O14</f>
        <v>0.79444523888968333</v>
      </c>
    </row>
    <row r="1523" spans="1:13" s="45" customFormat="1" x14ac:dyDescent="0.25">
      <c r="A1523" s="39">
        <v>2021</v>
      </c>
      <c r="B1523" s="39">
        <v>11</v>
      </c>
      <c r="C1523" s="36">
        <f>[1]Cor!BJ15</f>
        <v>5.5340000000000007</v>
      </c>
      <c r="D1523" s="6">
        <f>[1]Cor!H15</f>
        <v>1.4</v>
      </c>
      <c r="E1523" s="31">
        <f t="shared" si="44"/>
        <v>3.6975799999999559E-2</v>
      </c>
      <c r="F1523" s="36">
        <f>[1]Cor!W15</f>
        <v>6.9340000000000002</v>
      </c>
      <c r="G1523" s="36">
        <f>[1]Cor!BK15</f>
        <v>4.7439999999999998</v>
      </c>
      <c r="H1523" s="82">
        <f>[1]Cor!AC15</f>
        <v>0.89</v>
      </c>
      <c r="I1523" s="52">
        <f t="shared" si="45"/>
        <v>-0.30244719999999958</v>
      </c>
      <c r="J1523" s="36">
        <f>[1]Cor!AQ15</f>
        <v>5.61</v>
      </c>
      <c r="K1523" s="52">
        <f t="shared" si="46"/>
        <v>1.3239999999999998</v>
      </c>
      <c r="L1523" s="31">
        <f t="shared" si="47"/>
        <v>0.79000000000000092</v>
      </c>
      <c r="M1523" s="40">
        <f>'[1]C$'!O15</f>
        <v>0.80237503008906363</v>
      </c>
    </row>
    <row r="1524" spans="1:13" s="45" customFormat="1" x14ac:dyDescent="0.25">
      <c r="A1524" s="39">
        <v>2021</v>
      </c>
      <c r="B1524" s="39">
        <v>12</v>
      </c>
      <c r="C1524" s="36">
        <f>[1]Cor!BJ16</f>
        <v>5.5060000000000002</v>
      </c>
      <c r="D1524" s="6">
        <f>[1]Cor!H16</f>
        <v>1.4</v>
      </c>
      <c r="E1524" s="31">
        <f t="shared" si="44"/>
        <v>-1.3511332000001097E-2</v>
      </c>
      <c r="F1524" s="36">
        <f>[1]Cor!W16</f>
        <v>6.9060000000000006</v>
      </c>
      <c r="G1524" s="36">
        <f>[1]Cor!BK16</f>
        <v>4.6759999999999993</v>
      </c>
      <c r="H1524" s="82">
        <f>[1]Cor!AC16</f>
        <v>0.91</v>
      </c>
      <c r="I1524" s="52">
        <f t="shared" si="45"/>
        <v>-0.30643207200000067</v>
      </c>
      <c r="J1524" s="36">
        <f>[1]Cor!AQ16</f>
        <v>5.57</v>
      </c>
      <c r="K1524" s="52">
        <f t="shared" si="46"/>
        <v>1.3360000000000003</v>
      </c>
      <c r="L1524" s="31">
        <f t="shared" si="47"/>
        <v>0.83000000000000096</v>
      </c>
      <c r="M1524" s="40">
        <f>'[1]C$'!O16</f>
        <v>0.79572093112080455</v>
      </c>
    </row>
    <row r="1525" spans="1:13" s="45" customFormat="1" x14ac:dyDescent="0.25">
      <c r="A1525" s="39">
        <v>2021</v>
      </c>
      <c r="B1525" s="39">
        <v>13</v>
      </c>
      <c r="C1525" s="36">
        <f>[1]Cor!BJ17</f>
        <v>5.5359999999999987</v>
      </c>
      <c r="D1525" s="6">
        <f>[1]Cor!H17</f>
        <v>1.43</v>
      </c>
      <c r="E1525" s="31">
        <f t="shared" si="44"/>
        <v>-1.7616639999999961E-2</v>
      </c>
      <c r="F1525" s="36">
        <f>[1]Cor!W17</f>
        <v>6.9479999999999986</v>
      </c>
      <c r="G1525" s="36">
        <f>[1]Cor!BK17</f>
        <v>4.72</v>
      </c>
      <c r="H1525" s="82">
        <f>[1]Cor!AC17</f>
        <v>0.94</v>
      </c>
      <c r="I1525" s="52">
        <f t="shared" si="45"/>
        <v>-0.1488927999999996</v>
      </c>
      <c r="J1525" s="36">
        <f>[1]Cor!AQ17</f>
        <v>5.79</v>
      </c>
      <c r="K1525" s="52">
        <f t="shared" si="46"/>
        <v>1.1579999999999986</v>
      </c>
      <c r="L1525" s="31">
        <f t="shared" si="47"/>
        <v>0.81599999999999895</v>
      </c>
      <c r="M1525" s="40">
        <f>'[1]C$'!O17</f>
        <v>0.79476093591047814</v>
      </c>
    </row>
    <row r="1526" spans="1:13" s="45" customFormat="1" x14ac:dyDescent="0.25">
      <c r="A1526" s="39">
        <v>2021</v>
      </c>
      <c r="B1526" s="39">
        <v>14</v>
      </c>
      <c r="C1526" s="36">
        <f>[1]Cor!BJ18</f>
        <v>5.77</v>
      </c>
      <c r="D1526" s="6">
        <f>[1]Cor!H18</f>
        <v>1.45</v>
      </c>
      <c r="E1526" s="31">
        <f t="shared" si="44"/>
        <v>-9.8099999999989862E-3</v>
      </c>
      <c r="F1526" s="36">
        <f>[1]Cor!W18</f>
        <v>7.22</v>
      </c>
      <c r="G1526" s="36">
        <f>[1]Cor!BK18</f>
        <v>4.97</v>
      </c>
      <c r="H1526" s="82">
        <f>[1]Cor!AC18</f>
        <v>0.95</v>
      </c>
      <c r="I1526" s="52">
        <f t="shared" si="45"/>
        <v>-0.30740999999999907</v>
      </c>
      <c r="J1526" s="36">
        <f>[1]Cor!AQ18</f>
        <v>5.92</v>
      </c>
      <c r="K1526" s="52">
        <f t="shared" si="46"/>
        <v>1.2999999999999998</v>
      </c>
      <c r="L1526" s="31">
        <f t="shared" si="47"/>
        <v>0.79999999999999982</v>
      </c>
      <c r="M1526" s="40">
        <f>'[1]C$'!O18</f>
        <v>0.79808459696727863</v>
      </c>
    </row>
    <row r="1527" spans="1:13" s="45" customFormat="1" x14ac:dyDescent="0.25">
      <c r="A1527" s="39">
        <v>2021</v>
      </c>
      <c r="B1527" s="39">
        <v>15</v>
      </c>
      <c r="C1527" s="36">
        <f>[1]Cor!BJ19</f>
        <v>5.86</v>
      </c>
      <c r="D1527" s="6">
        <f>[1]Cor!H19</f>
        <v>1.5</v>
      </c>
      <c r="E1527" s="31">
        <f t="shared" si="44"/>
        <v>3.3242000000000438E-2</v>
      </c>
      <c r="F1527" s="36">
        <f>[1]Cor!W19</f>
        <v>7.36</v>
      </c>
      <c r="G1527" s="36">
        <f>[1]Cor!BK19</f>
        <v>5.12</v>
      </c>
      <c r="H1527" s="82">
        <f>[1]Cor!AC19</f>
        <v>1</v>
      </c>
      <c r="I1527" s="52">
        <f t="shared" si="45"/>
        <v>-0.28153599999999912</v>
      </c>
      <c r="J1527" s="36">
        <f>[1]Cor!AQ19</f>
        <v>6.12</v>
      </c>
      <c r="K1527" s="52">
        <f t="shared" si="46"/>
        <v>1.2400000000000002</v>
      </c>
      <c r="L1527" s="31">
        <f t="shared" si="47"/>
        <v>0.74000000000000021</v>
      </c>
      <c r="M1527" s="40">
        <f>'[1]C$'!O19</f>
        <v>0.79980804606894351</v>
      </c>
    </row>
    <row r="1528" spans="1:13" s="45" customFormat="1" x14ac:dyDescent="0.25">
      <c r="A1528" s="39">
        <v>2021</v>
      </c>
      <c r="B1528" s="39">
        <v>16</v>
      </c>
      <c r="C1528" s="36">
        <f>[1]Cor!BJ20</f>
        <v>6.55</v>
      </c>
      <c r="D1528" s="6">
        <f>[1]Cor!H20</f>
        <v>1.53</v>
      </c>
      <c r="E1528" s="31">
        <f t="shared" si="44"/>
        <v>-9.1124999999999901E-2</v>
      </c>
      <c r="F1528" s="36">
        <f>[1]Cor!W20</f>
        <v>8.08</v>
      </c>
      <c r="G1528" s="36">
        <f>[1]Cor!BK20</f>
        <v>5.51</v>
      </c>
      <c r="H1528" s="82">
        <f>[1]Cor!AC20</f>
        <v>1</v>
      </c>
      <c r="I1528" s="52">
        <f t="shared" si="45"/>
        <v>-0.36372500000000052</v>
      </c>
      <c r="J1528" s="36">
        <f>[1]Cor!AQ20</f>
        <v>6.51</v>
      </c>
      <c r="K1528" s="52">
        <f t="shared" si="46"/>
        <v>1.5700000000000003</v>
      </c>
      <c r="L1528" s="31">
        <f t="shared" si="47"/>
        <v>1.04</v>
      </c>
      <c r="M1528" s="40">
        <f>'[1]C$'!O20</f>
        <v>0.80160320641282556</v>
      </c>
    </row>
    <row r="1529" spans="1:13" s="45" customFormat="1" x14ac:dyDescent="0.25">
      <c r="A1529" s="39">
        <v>2021</v>
      </c>
      <c r="B1529" s="39">
        <v>17</v>
      </c>
      <c r="C1529" s="36">
        <f>[1]Cor!BJ21</f>
        <v>6.73</v>
      </c>
      <c r="D1529" s="6">
        <f>[1]Cor!H21</f>
        <v>1.74</v>
      </c>
      <c r="E1529" s="31">
        <f t="shared" si="44"/>
        <v>0.20757900000000085</v>
      </c>
      <c r="F1529" s="36">
        <f>[1]Cor!W21</f>
        <v>8.4700000000000006</v>
      </c>
      <c r="G1529" s="36">
        <f>[1]Cor!BK21</f>
        <v>5.63</v>
      </c>
      <c r="H1529" s="82">
        <f>[1]Cor!AC21</f>
        <v>0.97</v>
      </c>
      <c r="I1529" s="52">
        <f t="shared" si="45"/>
        <v>-0.31195100000000053</v>
      </c>
      <c r="J1529" s="36">
        <f>[1]Cor!AQ21</f>
        <v>6.6</v>
      </c>
      <c r="K1529" s="52">
        <f t="shared" si="46"/>
        <v>1.870000000000001</v>
      </c>
      <c r="L1529" s="31">
        <f t="shared" si="47"/>
        <v>1.1000000000000005</v>
      </c>
      <c r="M1529" s="40">
        <f>'[1]C$'!O21</f>
        <v>0.8145312372729494</v>
      </c>
    </row>
    <row r="1530" spans="1:13" s="45" customFormat="1" x14ac:dyDescent="0.25">
      <c r="A1530" s="39">
        <v>2021</v>
      </c>
      <c r="B1530" s="39">
        <v>18</v>
      </c>
      <c r="C1530" s="36">
        <f>[1]Cor!BJ22</f>
        <v>7.32</v>
      </c>
      <c r="D1530" s="6">
        <f>[1]Cor!H22</f>
        <v>1.74</v>
      </c>
      <c r="E1530" s="31">
        <f t="shared" si="44"/>
        <v>0.16546799999999884</v>
      </c>
      <c r="F1530" s="36">
        <f>[1]Cor!W22</f>
        <v>9.06</v>
      </c>
      <c r="G1530" s="36">
        <f>[1]Cor!BK22</f>
        <v>6.36</v>
      </c>
      <c r="H1530" s="82">
        <f>[1]Cor!AC22</f>
        <v>0.96</v>
      </c>
      <c r="I1530" s="52">
        <f t="shared" si="45"/>
        <v>-0.40803600000000095</v>
      </c>
      <c r="J1530" s="36">
        <f>[1]Cor!AQ22</f>
        <v>7.32</v>
      </c>
      <c r="K1530" s="52">
        <f t="shared" si="46"/>
        <v>1.7400000000000002</v>
      </c>
      <c r="L1530" s="31">
        <f t="shared" si="47"/>
        <v>0.96</v>
      </c>
      <c r="M1530" s="40">
        <f>'[1]C$'!O22</f>
        <v>0.82297753271335683</v>
      </c>
    </row>
    <row r="1531" spans="1:13" s="45" customFormat="1" x14ac:dyDescent="0.25">
      <c r="A1531" s="39">
        <v>2021</v>
      </c>
      <c r="B1531" s="39">
        <v>19</v>
      </c>
      <c r="C1531" s="36">
        <f>[1]Cor!BJ23</f>
        <v>6.4399999999999995</v>
      </c>
      <c r="D1531" s="6">
        <f>[1]Cor!H23</f>
        <v>1.75</v>
      </c>
      <c r="E1531" s="31">
        <f t="shared" si="44"/>
        <v>0.38858399999999982</v>
      </c>
      <c r="F1531" s="36">
        <f>[1]Cor!W23</f>
        <v>8.19</v>
      </c>
      <c r="G1531" s="36">
        <f>[1]Cor!BK23</f>
        <v>5.43</v>
      </c>
      <c r="H1531" s="82">
        <f>[1]Cor!AC23</f>
        <v>0.96</v>
      </c>
      <c r="I1531" s="52">
        <f t="shared" si="45"/>
        <v>-0.18790200000000024</v>
      </c>
      <c r="J1531" s="36">
        <f>[1]Cor!AQ23</f>
        <v>6.39</v>
      </c>
      <c r="K1531" s="52">
        <f t="shared" si="46"/>
        <v>1.7999999999999998</v>
      </c>
      <c r="L1531" s="31">
        <f t="shared" si="47"/>
        <v>1.0099999999999998</v>
      </c>
      <c r="M1531" s="40">
        <f>'[1]C$'!O23</f>
        <v>0.82549116724451044</v>
      </c>
    </row>
    <row r="1532" spans="1:13" s="45" customFormat="1" x14ac:dyDescent="0.25">
      <c r="A1532" s="39">
        <v>2021</v>
      </c>
      <c r="B1532" s="39">
        <v>20</v>
      </c>
      <c r="C1532" s="36">
        <f>[1]Cor!BJ24</f>
        <v>6.59</v>
      </c>
      <c r="D1532" s="6">
        <f>[1]Cor!H24</f>
        <v>1.68</v>
      </c>
      <c r="E1532" s="31">
        <f t="shared" si="44"/>
        <v>0.31389299999999931</v>
      </c>
      <c r="F1532" s="36">
        <f>[1]Cor!W24</f>
        <v>8.27</v>
      </c>
      <c r="G1532" s="36">
        <f>[1]Cor!BK24</f>
        <v>5.47</v>
      </c>
      <c r="H1532" s="82">
        <f>[1]Cor!AC24</f>
        <v>0.9</v>
      </c>
      <c r="I1532" s="52">
        <f t="shared" si="45"/>
        <v>-0.23393100000000011</v>
      </c>
      <c r="J1532" s="36">
        <f>[1]Cor!AQ24</f>
        <v>6.37</v>
      </c>
      <c r="K1532" s="52">
        <f t="shared" si="46"/>
        <v>1.8999999999999995</v>
      </c>
      <c r="L1532" s="31">
        <f t="shared" si="47"/>
        <v>1.1200000000000001</v>
      </c>
      <c r="M1532" s="40">
        <f>'[1]C$'!O24</f>
        <v>0.8282945415389712</v>
      </c>
    </row>
    <row r="1533" spans="1:13" s="45" customFormat="1" x14ac:dyDescent="0.25">
      <c r="A1533" s="39">
        <v>2021</v>
      </c>
      <c r="B1533" s="39">
        <v>21</v>
      </c>
      <c r="C1533" s="36">
        <f>[1]Cor!BJ25</f>
        <v>6.57</v>
      </c>
      <c r="D1533" s="6">
        <f>[1]Cor!H25</f>
        <v>1.69</v>
      </c>
      <c r="E1533" s="31">
        <f t="shared" si="44"/>
        <v>0.32541099999999989</v>
      </c>
      <c r="F1533" s="36">
        <f>[1]Cor!W25</f>
        <v>8.26</v>
      </c>
      <c r="G1533" s="36">
        <f>[1]Cor!BK25</f>
        <v>5.46</v>
      </c>
      <c r="H1533" s="82">
        <f>[1]Cor!AC25</f>
        <v>0.9</v>
      </c>
      <c r="I1533" s="52">
        <f t="shared" si="45"/>
        <v>-0.23404199999999964</v>
      </c>
      <c r="J1533" s="36">
        <f>[1]Cor!AQ25</f>
        <v>6.36</v>
      </c>
      <c r="K1533" s="52">
        <f t="shared" si="46"/>
        <v>1.8999999999999995</v>
      </c>
      <c r="L1533" s="31">
        <f t="shared" si="47"/>
        <v>1.1100000000000003</v>
      </c>
      <c r="M1533" s="40">
        <f>'[1]C$'!O25</f>
        <v>0.82802020369297014</v>
      </c>
    </row>
    <row r="1534" spans="1:13" s="45" customFormat="1" x14ac:dyDescent="0.25">
      <c r="A1534" s="39">
        <v>2021</v>
      </c>
      <c r="B1534" s="39">
        <v>22</v>
      </c>
      <c r="C1534" s="36">
        <f>[1]Cor!BJ26</f>
        <v>6.82</v>
      </c>
      <c r="D1534" s="6">
        <f>[1]Cor!H26</f>
        <v>1.73</v>
      </c>
      <c r="E1534" s="31">
        <f t="shared" si="44"/>
        <v>0.31212200000000045</v>
      </c>
      <c r="F1534" s="36">
        <f>[1]Cor!W26</f>
        <v>8.5500000000000007</v>
      </c>
      <c r="G1534" s="36">
        <f>[1]Cor!BK26</f>
        <v>5.91</v>
      </c>
      <c r="H1534" s="82">
        <f>[1]Cor!AC26</f>
        <v>0.92</v>
      </c>
      <c r="I1534" s="52">
        <f t="shared" si="45"/>
        <v>-0.30868899999999933</v>
      </c>
      <c r="J1534" s="36">
        <f>[1]Cor!AQ26</f>
        <v>6.83</v>
      </c>
      <c r="K1534" s="52">
        <f t="shared" si="46"/>
        <v>1.7200000000000006</v>
      </c>
      <c r="L1534" s="31">
        <f t="shared" si="47"/>
        <v>0.91000000000000014</v>
      </c>
      <c r="M1534" s="40">
        <f>'[1]C$'!O26</f>
        <v>0.82788310290586975</v>
      </c>
    </row>
    <row r="1535" spans="1:13" s="45" customFormat="1" x14ac:dyDescent="0.25">
      <c r="A1535" s="39">
        <v>2021</v>
      </c>
      <c r="B1535" s="39">
        <v>23</v>
      </c>
      <c r="C1535" s="36">
        <f>[1]Cor!BJ27</f>
        <v>6.84</v>
      </c>
      <c r="D1535" s="6">
        <f>[1]Cor!H27</f>
        <v>1.76</v>
      </c>
      <c r="E1535" s="31">
        <f t="shared" si="44"/>
        <v>0.27640399999999943</v>
      </c>
      <c r="F1535" s="36">
        <f>[1]Cor!W27</f>
        <v>8.6</v>
      </c>
      <c r="G1535" s="36">
        <f>[1]Cor!BK27</f>
        <v>6.1</v>
      </c>
      <c r="H1535" s="82">
        <f>[1]Cor!AC27</f>
        <v>0.96</v>
      </c>
      <c r="I1535" s="52">
        <f t="shared" si="45"/>
        <v>-0.36309000000000058</v>
      </c>
      <c r="J1535" s="36">
        <f>[1]Cor!AQ27</f>
        <v>7.06</v>
      </c>
      <c r="K1535" s="52">
        <f t="shared" si="46"/>
        <v>1.54</v>
      </c>
      <c r="L1535" s="31">
        <f t="shared" si="47"/>
        <v>0.74000000000000021</v>
      </c>
      <c r="M1535" s="40">
        <f>'[1]C$'!O27</f>
        <v>0.82176021037061375</v>
      </c>
    </row>
    <row r="1536" spans="1:13" s="45" customFormat="1" x14ac:dyDescent="0.25">
      <c r="A1536" s="39">
        <v>2021</v>
      </c>
      <c r="B1536" s="39">
        <v>24</v>
      </c>
      <c r="C1536" s="36">
        <f>[1]Cor!BJ28</f>
        <v>6.5500000000000007</v>
      </c>
      <c r="D1536" s="6">
        <f>[1]Cor!H28</f>
        <v>1.76</v>
      </c>
      <c r="E1536" s="31">
        <f t="shared" si="44"/>
        <v>0.17358999999999902</v>
      </c>
      <c r="F1536" s="36">
        <f>[1]Cor!W28</f>
        <v>8.31</v>
      </c>
      <c r="G1536" s="36">
        <f>[1]Cor!BK28</f>
        <v>5.66</v>
      </c>
      <c r="H1536" s="82">
        <f>[1]Cor!AC28</f>
        <v>0.96</v>
      </c>
      <c r="I1536" s="52">
        <f t="shared" si="45"/>
        <v>-0.41085200000000022</v>
      </c>
      <c r="J1536" s="36">
        <f>[1]Cor!AQ28</f>
        <v>6.62</v>
      </c>
      <c r="K1536" s="52">
        <f t="shared" si="46"/>
        <v>1.6900000000000004</v>
      </c>
      <c r="L1536" s="31">
        <f t="shared" si="47"/>
        <v>0.89000000000000057</v>
      </c>
      <c r="M1536" s="40">
        <f>'[1]C$'!O28</f>
        <v>0.8050233456770246</v>
      </c>
    </row>
    <row r="1537" spans="1:13" s="45" customFormat="1" x14ac:dyDescent="0.25">
      <c r="A1537" s="39">
        <v>2021</v>
      </c>
      <c r="B1537" s="39">
        <v>25</v>
      </c>
      <c r="C1537" s="36">
        <f>[1]Cor!BJ29</f>
        <v>5.3000000000000007</v>
      </c>
      <c r="D1537" s="6">
        <f>[1]Cor!H29</f>
        <v>2.57</v>
      </c>
      <c r="E1537" s="31">
        <f t="shared" si="44"/>
        <v>1.3483499999999999</v>
      </c>
      <c r="F1537" s="36">
        <f>[1]Cor!W29</f>
        <v>7.87</v>
      </c>
      <c r="G1537" s="36">
        <f>[1]Cor!BK29</f>
        <v>5.19</v>
      </c>
      <c r="H1537" s="82">
        <f>[1]Cor!AC29</f>
        <v>0.96</v>
      </c>
      <c r="I1537" s="52">
        <f t="shared" si="45"/>
        <v>-0.23629499999999926</v>
      </c>
      <c r="J1537" s="36">
        <f>[1]Cor!AQ29</f>
        <v>6.15</v>
      </c>
      <c r="K1537" s="52">
        <f t="shared" si="46"/>
        <v>1.7199999999999998</v>
      </c>
      <c r="L1537" s="31">
        <f t="shared" si="47"/>
        <v>0.11000000000000032</v>
      </c>
      <c r="M1537" s="40">
        <f>'[1]C$'!O29</f>
        <v>0.81267777326290136</v>
      </c>
    </row>
    <row r="1538" spans="1:13" s="45" customFormat="1" x14ac:dyDescent="0.25">
      <c r="A1538" s="39">
        <v>2021</v>
      </c>
      <c r="B1538" s="39">
        <v>26</v>
      </c>
      <c r="C1538" s="36">
        <f>[1]Cor!BJ30</f>
        <v>5.9200000000000008</v>
      </c>
      <c r="D1538" s="6">
        <f>[1]Cor!H30</f>
        <v>2.8</v>
      </c>
      <c r="E1538" s="31">
        <f t="shared" si="44"/>
        <v>1.4295199999999992</v>
      </c>
      <c r="F1538" s="36">
        <f>[1]Cor!W30</f>
        <v>8.7200000000000006</v>
      </c>
      <c r="G1538" s="36">
        <f>[1]Cor!BK30</f>
        <v>5.7899999999999991</v>
      </c>
      <c r="H1538" s="82">
        <f>[1]Cor!AC30</f>
        <v>1.02</v>
      </c>
      <c r="I1538" s="52">
        <f t="shared" si="45"/>
        <v>-0.32038499999999992</v>
      </c>
      <c r="J1538" s="36">
        <f>[1]Cor!AQ30</f>
        <v>6.81</v>
      </c>
      <c r="K1538" s="52">
        <f t="shared" si="46"/>
        <v>1.910000000000001</v>
      </c>
      <c r="L1538" s="31">
        <f t="shared" si="47"/>
        <v>0.13000000000000167</v>
      </c>
      <c r="M1538" s="40">
        <f>'[1]C$'!O30</f>
        <v>0.8120178643930166</v>
      </c>
    </row>
    <row r="1539" spans="1:13" s="45" customFormat="1" x14ac:dyDescent="0.25">
      <c r="A1539" s="39">
        <v>2021</v>
      </c>
      <c r="B1539" s="39">
        <v>27</v>
      </c>
      <c r="C1539" s="36">
        <f>[1]Cor!BJ31</f>
        <v>5.3</v>
      </c>
      <c r="D1539" s="6">
        <f>[1]Cor!H31</f>
        <v>2.79</v>
      </c>
      <c r="E1539" s="31">
        <f t="shared" si="44"/>
        <v>1.4867299999999997</v>
      </c>
      <c r="F1539" s="36">
        <f>[1]Cor!W31</f>
        <v>8.09</v>
      </c>
      <c r="G1539" s="36">
        <f>[1]Cor!BK31</f>
        <v>5.17</v>
      </c>
      <c r="H1539" s="82">
        <f>[1]Cor!AC31</f>
        <v>1.03</v>
      </c>
      <c r="I1539" s="52">
        <f t="shared" si="45"/>
        <v>-0.24130300000000027</v>
      </c>
      <c r="J1539" s="36">
        <f>[1]Cor!AQ31</f>
        <v>6.2</v>
      </c>
      <c r="K1539" s="52">
        <f t="shared" si="46"/>
        <v>1.8899999999999997</v>
      </c>
      <c r="L1539" s="31">
        <f t="shared" si="47"/>
        <v>0.12999999999999989</v>
      </c>
      <c r="M1539" s="40">
        <f>'[1]C$'!O31</f>
        <v>0.8026326350429408</v>
      </c>
    </row>
    <row r="1540" spans="1:13" s="45" customFormat="1" x14ac:dyDescent="0.25">
      <c r="A1540" s="39">
        <v>2021</v>
      </c>
      <c r="B1540" s="39">
        <v>28</v>
      </c>
      <c r="C1540" s="36">
        <f>[1]Cor!BJ32</f>
        <v>5.56</v>
      </c>
      <c r="D1540" s="6">
        <f>[1]Cor!H32</f>
        <v>2.8</v>
      </c>
      <c r="E1540" s="31">
        <f t="shared" si="44"/>
        <v>1.3516200000000005</v>
      </c>
      <c r="F1540" s="36">
        <f>[1]Cor!W32</f>
        <v>8.36</v>
      </c>
      <c r="G1540" s="36">
        <f>[1]Cor!BK32</f>
        <v>5.52</v>
      </c>
      <c r="H1540" s="82">
        <f>[1]Cor!AC32</f>
        <v>1.06</v>
      </c>
      <c r="I1540" s="52">
        <f t="shared" si="45"/>
        <v>-0.37795999999999896</v>
      </c>
      <c r="J1540" s="36">
        <f>[1]Cor!AQ32</f>
        <v>6.58</v>
      </c>
      <c r="K1540" s="52">
        <f t="shared" si="46"/>
        <v>1.7799999999999994</v>
      </c>
      <c r="L1540" s="31">
        <f t="shared" si="47"/>
        <v>4.0000000000000036E-2</v>
      </c>
      <c r="M1540" s="40">
        <f>'[1]C$'!O32</f>
        <v>0.79333597778659271</v>
      </c>
    </row>
    <row r="1541" spans="1:13" s="45" customFormat="1" x14ac:dyDescent="0.25">
      <c r="A1541" s="39">
        <v>2021</v>
      </c>
      <c r="B1541" s="39">
        <v>29</v>
      </c>
      <c r="C1541" s="36">
        <f>[1]Cor!BJ33</f>
        <v>5.4699999999999989</v>
      </c>
      <c r="D1541" s="6">
        <f>[1]Cor!H33</f>
        <v>2.9</v>
      </c>
      <c r="E1541" s="31">
        <f t="shared" si="44"/>
        <v>1.4903810000000002</v>
      </c>
      <c r="F1541" s="36">
        <f>[1]Cor!W33</f>
        <v>8.3699999999999992</v>
      </c>
      <c r="G1541" s="36">
        <f>[1]Cor!BK33</f>
        <v>5.4300000000000006</v>
      </c>
      <c r="H1541" s="82">
        <f>[1]Cor!AC33</f>
        <v>1.1399999999999999</v>
      </c>
      <c r="I1541" s="52">
        <f t="shared" si="45"/>
        <v>-0.25931100000000118</v>
      </c>
      <c r="J1541" s="36">
        <f>[1]Cor!AQ33</f>
        <v>6.57</v>
      </c>
      <c r="K1541" s="52">
        <f t="shared" si="46"/>
        <v>1.7999999999999989</v>
      </c>
      <c r="L1541" s="31">
        <f t="shared" si="47"/>
        <v>3.9999999999998259E-2</v>
      </c>
      <c r="M1541" s="40">
        <f>'[1]C$'!O33</f>
        <v>0.79510217062892574</v>
      </c>
    </row>
    <row r="1542" spans="1:13" s="45" customFormat="1" x14ac:dyDescent="0.25">
      <c r="A1542" s="39">
        <v>2021</v>
      </c>
      <c r="B1542" s="39">
        <v>30</v>
      </c>
      <c r="C1542" s="36">
        <f>[1]Cor!BJ34</f>
        <v>5.47</v>
      </c>
      <c r="D1542" s="6">
        <f>[1]Cor!H34</f>
        <v>2.88</v>
      </c>
      <c r="E1542" s="31">
        <f t="shared" si="44"/>
        <v>1.5201580000000003</v>
      </c>
      <c r="F1542" s="36">
        <f>[1]Cor!W34</f>
        <v>8.35</v>
      </c>
      <c r="G1542" s="36">
        <f>[1]Cor!BK34</f>
        <v>5.4499999999999993</v>
      </c>
      <c r="H1542" s="82">
        <f>[1]Cor!AC34</f>
        <v>1.1100000000000001</v>
      </c>
      <c r="I1542" s="52">
        <f t="shared" si="45"/>
        <v>-0.2448699999999997</v>
      </c>
      <c r="J1542" s="36">
        <f>[1]Cor!AQ34</f>
        <v>6.56</v>
      </c>
      <c r="K1542" s="52">
        <f t="shared" si="46"/>
        <v>1.79</v>
      </c>
      <c r="L1542" s="31">
        <f t="shared" si="47"/>
        <v>2.0000000000000462E-2</v>
      </c>
      <c r="M1542" s="40">
        <f>'[1]C$'!O34</f>
        <v>0.80089700464520264</v>
      </c>
    </row>
    <row r="1543" spans="1:13" s="45" customFormat="1" x14ac:dyDescent="0.25">
      <c r="A1543" s="39">
        <v>2021</v>
      </c>
      <c r="B1543" s="39">
        <v>31</v>
      </c>
      <c r="C1543" s="36">
        <f>[1]Cor!BJ35</f>
        <v>5.55</v>
      </c>
      <c r="D1543" s="6">
        <f>[1]Cor!H35</f>
        <v>2.88</v>
      </c>
      <c r="E1543" s="31">
        <f t="shared" si="44"/>
        <v>1.4608650000000001</v>
      </c>
      <c r="F1543" s="36">
        <f>[1]Cor!W35</f>
        <v>8.43</v>
      </c>
      <c r="G1543" s="36">
        <f>[1]Cor!BK35</f>
        <v>5.57</v>
      </c>
      <c r="H1543" s="82">
        <f>[1]Cor!AC35</f>
        <v>1.0900000000000001</v>
      </c>
      <c r="I1543" s="52">
        <f t="shared" si="45"/>
        <v>-0.33424900000000068</v>
      </c>
      <c r="J1543" s="36">
        <f>[1]Cor!AQ35</f>
        <v>6.66</v>
      </c>
      <c r="K1543" s="52">
        <f t="shared" si="46"/>
        <v>1.7699999999999996</v>
      </c>
      <c r="L1543" s="31">
        <f t="shared" si="47"/>
        <v>-2.0000000000000462E-2</v>
      </c>
      <c r="M1543" s="40">
        <f>'[1]C$'!O35</f>
        <v>0.79636855936927609</v>
      </c>
    </row>
    <row r="1544" spans="1:13" s="45" customFormat="1" x14ac:dyDescent="0.25">
      <c r="A1544" s="39">
        <v>2021</v>
      </c>
      <c r="B1544" s="39">
        <v>32</v>
      </c>
      <c r="C1544" s="36">
        <f>[1]Cor!BJ36</f>
        <v>5.68</v>
      </c>
      <c r="D1544" s="6">
        <f>[1]Cor!H36</f>
        <v>2.92</v>
      </c>
      <c r="E1544" s="31">
        <f t="shared" si="44"/>
        <v>1.4886400000000002</v>
      </c>
      <c r="F1544" s="36">
        <f>[1]Cor!W36</f>
        <v>8.6</v>
      </c>
      <c r="G1544" s="36">
        <f>[1]Cor!BK36</f>
        <v>5.73</v>
      </c>
      <c r="H1544" s="82">
        <f>[1]Cor!AC36</f>
        <v>1.1000000000000001</v>
      </c>
      <c r="I1544" s="52">
        <f t="shared" si="45"/>
        <v>-0.34396000000000004</v>
      </c>
      <c r="J1544" s="36">
        <f>[1]Cor!AQ36</f>
        <v>6.83</v>
      </c>
      <c r="K1544" s="52">
        <f t="shared" si="46"/>
        <v>1.7699999999999996</v>
      </c>
      <c r="L1544" s="31">
        <f t="shared" si="47"/>
        <v>-5.0000000000000711E-2</v>
      </c>
      <c r="M1544" s="40">
        <f>'[1]C$'!O36</f>
        <v>0.79872204472843455</v>
      </c>
    </row>
    <row r="1545" spans="1:13" s="45" customFormat="1" x14ac:dyDescent="0.25">
      <c r="A1545" s="39">
        <v>2021</v>
      </c>
      <c r="B1545" s="39">
        <v>33</v>
      </c>
      <c r="C1545" s="36">
        <f>[1]Cor!BJ37</f>
        <v>5.3900000000000006</v>
      </c>
      <c r="D1545" s="6">
        <f>[1]Cor!H37</f>
        <v>2.94</v>
      </c>
      <c r="E1545" s="31">
        <f t="shared" si="44"/>
        <v>1.4060059999999988</v>
      </c>
      <c r="F1545" s="36">
        <f>[1]Cor!W37</f>
        <v>8.33</v>
      </c>
      <c r="G1545" s="36">
        <f>[1]Cor!BK37</f>
        <v>5.3699999999999992</v>
      </c>
      <c r="H1545" s="82">
        <f>[1]Cor!AC37</f>
        <v>1.1499999999999999</v>
      </c>
      <c r="I1545" s="52">
        <f t="shared" si="45"/>
        <v>-0.37830199999999969</v>
      </c>
      <c r="J1545" s="36">
        <f>[1]Cor!AQ37</f>
        <v>6.52</v>
      </c>
      <c r="K1545" s="52">
        <f t="shared" si="46"/>
        <v>1.8100000000000005</v>
      </c>
      <c r="L1545" s="31">
        <f t="shared" si="47"/>
        <v>2.000000000000135E-2</v>
      </c>
      <c r="M1545" s="40">
        <f>'[1]C$'!O37</f>
        <v>0.77845243655612639</v>
      </c>
    </row>
    <row r="1546" spans="1:13" s="45" customFormat="1" x14ac:dyDescent="0.25">
      <c r="A1546" s="39">
        <v>2021</v>
      </c>
      <c r="B1546" s="39">
        <v>34</v>
      </c>
      <c r="C1546" s="36">
        <f>[1]Cor!BJ38</f>
        <v>5.58</v>
      </c>
      <c r="D1546" s="6">
        <f>[1]Cor!H38</f>
        <v>2.93</v>
      </c>
      <c r="E1546" s="31">
        <f t="shared" si="44"/>
        <v>1.4719459999999991</v>
      </c>
      <c r="F1546" s="36">
        <f>[1]Cor!W38</f>
        <v>8.51</v>
      </c>
      <c r="G1546" s="36">
        <f>[1]Cor!BK38</f>
        <v>5.54</v>
      </c>
      <c r="H1546" s="82">
        <f>[1]Cor!AC38</f>
        <v>1.1299999999999999</v>
      </c>
      <c r="I1546" s="52">
        <f t="shared" si="45"/>
        <v>-0.31760200000000083</v>
      </c>
      <c r="J1546" s="36">
        <f>[1]Cor!AQ38</f>
        <v>6.67</v>
      </c>
      <c r="K1546" s="52">
        <f t="shared" si="46"/>
        <v>1.8399999999999999</v>
      </c>
      <c r="L1546" s="31">
        <f t="shared" si="47"/>
        <v>4.0000000000000036E-2</v>
      </c>
      <c r="M1546" s="40">
        <f>'[1]C$'!O38</f>
        <v>0.79283279156425901</v>
      </c>
    </row>
    <row r="1547" spans="1:13" s="45" customFormat="1" x14ac:dyDescent="0.25">
      <c r="A1547" s="39">
        <v>2021</v>
      </c>
      <c r="B1547" s="39">
        <v>35</v>
      </c>
      <c r="C1547" s="36">
        <f>[1]Cor!BJ39</f>
        <v>5.24</v>
      </c>
      <c r="D1547" s="6">
        <f>[1]Cor!H39</f>
        <v>2.6</v>
      </c>
      <c r="E1547" s="31">
        <f t="shared" si="44"/>
        <v>1.2826639999999996</v>
      </c>
      <c r="F1547" s="36">
        <f>[1]Cor!W39</f>
        <v>7.84</v>
      </c>
      <c r="G1547" s="36">
        <f>[1]Cor!BK39</f>
        <v>5.24</v>
      </c>
      <c r="H1547" s="82">
        <f>[1]Cor!AC39</f>
        <v>1.05</v>
      </c>
      <c r="I1547" s="52">
        <f t="shared" si="45"/>
        <v>-0.26733600000000024</v>
      </c>
      <c r="J1547" s="36">
        <f>[1]Cor!AQ39</f>
        <v>6.29</v>
      </c>
      <c r="K1547" s="52">
        <f t="shared" si="46"/>
        <v>1.5499999999999998</v>
      </c>
      <c r="L1547" s="31">
        <f t="shared" si="47"/>
        <v>0</v>
      </c>
      <c r="M1547" s="40">
        <f>'[1]C$'!O39</f>
        <v>0.79910500239731497</v>
      </c>
    </row>
    <row r="1548" spans="1:13" s="45" customFormat="1" x14ac:dyDescent="0.25">
      <c r="A1548" s="39">
        <v>2021</v>
      </c>
      <c r="B1548" s="39">
        <v>36</v>
      </c>
      <c r="C1548" s="82">
        <f>[1]Cor!BJ40</f>
        <v>5.1800000000000006</v>
      </c>
      <c r="D1548" s="39">
        <f>[1]Cor!H40</f>
        <v>1.05</v>
      </c>
      <c r="E1548" s="52">
        <f t="shared" si="44"/>
        <v>-0.32736200000000082</v>
      </c>
      <c r="F1548" s="82">
        <f>[1]Cor!W40</f>
        <v>6.23</v>
      </c>
      <c r="G1548" s="82">
        <f>[1]Cor!BK40</f>
        <v>5.1800000000000006</v>
      </c>
      <c r="H1548" s="82">
        <f>[1]Cor!AC40</f>
        <v>1.05</v>
      </c>
      <c r="I1548" s="52">
        <f t="shared" si="45"/>
        <v>-0.32736200000000082</v>
      </c>
      <c r="J1548" s="82">
        <f>[1]Cor!AQ40</f>
        <v>6.23</v>
      </c>
      <c r="K1548" s="52">
        <f t="shared" si="46"/>
        <v>0</v>
      </c>
      <c r="L1548" s="52">
        <f t="shared" si="47"/>
        <v>0</v>
      </c>
      <c r="M1548" s="89">
        <f>'[1]C$'!O40</f>
        <v>0.78995181293941064</v>
      </c>
    </row>
    <row r="1549" spans="1:13" s="45" customFormat="1" x14ac:dyDescent="0.25">
      <c r="A1549" s="39">
        <v>2021</v>
      </c>
      <c r="B1549" s="39">
        <v>37</v>
      </c>
      <c r="C1549" s="82">
        <f>[1]Cor!BJ41</f>
        <v>5.2700000000000005</v>
      </c>
      <c r="D1549" s="39">
        <f>[1]Cor!H41</f>
        <v>1.05</v>
      </c>
      <c r="E1549" s="52">
        <f t="shared" si="44"/>
        <v>-0.39766899999999961</v>
      </c>
      <c r="F1549" s="82">
        <f>[1]Cor!W41</f>
        <v>6.32</v>
      </c>
      <c r="G1549" s="82">
        <f>[1]Cor!BK41</f>
        <v>5.2700000000000005</v>
      </c>
      <c r="H1549" s="82">
        <f>[1]Cor!AC41</f>
        <v>1.05</v>
      </c>
      <c r="I1549" s="52">
        <f t="shared" si="45"/>
        <v>-0.39766899999999961</v>
      </c>
      <c r="J1549" s="82">
        <f>[1]Cor!AQ41</f>
        <v>6.32</v>
      </c>
      <c r="K1549" s="52">
        <f t="shared" si="46"/>
        <v>0</v>
      </c>
      <c r="L1549" s="52">
        <f t="shared" si="47"/>
        <v>0</v>
      </c>
      <c r="M1549" s="89">
        <f>'[1]C$'!O41</f>
        <v>0.78449831332862641</v>
      </c>
    </row>
    <row r="1550" spans="1:13" s="45" customFormat="1" x14ac:dyDescent="0.25">
      <c r="A1550" s="39">
        <v>2021</v>
      </c>
      <c r="B1550" s="39">
        <v>38</v>
      </c>
      <c r="C1550" s="36">
        <f>[1]Cor!BJ42</f>
        <v>5.27</v>
      </c>
      <c r="D1550" s="6">
        <f>[1]Cor!H42</f>
        <v>1.06</v>
      </c>
      <c r="E1550" s="31">
        <f t="shared" si="44"/>
        <v>-0.34340099999999918</v>
      </c>
      <c r="F1550" s="36">
        <f>[1]Cor!W42</f>
        <v>6.33</v>
      </c>
      <c r="G1550" s="36">
        <f>[1]Cor!BK42</f>
        <v>5.04</v>
      </c>
      <c r="H1550" s="82">
        <f>[1]Cor!AC42</f>
        <v>0.88</v>
      </c>
      <c r="I1550" s="52">
        <f t="shared" si="45"/>
        <v>-0.46215199999999967</v>
      </c>
      <c r="J1550" s="36">
        <f>[1]Cor!AQ42</f>
        <v>5.92</v>
      </c>
      <c r="K1550" s="52">
        <f t="shared" si="46"/>
        <v>0.41000000000000014</v>
      </c>
      <c r="L1550" s="31">
        <f t="shared" si="47"/>
        <v>0.22999999999999954</v>
      </c>
      <c r="M1550" s="40">
        <f>'[1]C$'!O42</f>
        <v>0.78970228223959571</v>
      </c>
    </row>
    <row r="1551" spans="1:13" s="45" customFormat="1" x14ac:dyDescent="0.25">
      <c r="A1551" s="39">
        <v>2021</v>
      </c>
      <c r="B1551" s="39">
        <v>39</v>
      </c>
      <c r="C1551" s="82">
        <f>[1]Cor!BJ43</f>
        <v>5.41</v>
      </c>
      <c r="D1551" s="39">
        <f>[1]Cor!H43</f>
        <v>1.1399999999999999</v>
      </c>
      <c r="E1551" s="52">
        <f t="shared" si="44"/>
        <v>-0.28391200000000083</v>
      </c>
      <c r="F1551" s="82">
        <f>[1]Cor!W43</f>
        <v>6.55</v>
      </c>
      <c r="G1551" s="82">
        <f>[1]Cor!BK43</f>
        <v>5.3199999999999994</v>
      </c>
      <c r="H1551" s="82">
        <f>[1]Cor!AC43</f>
        <v>0.9</v>
      </c>
      <c r="I1551" s="52">
        <f t="shared" si="45"/>
        <v>-0.50022399999999934</v>
      </c>
      <c r="J1551" s="82">
        <f>[1]Cor!AQ43</f>
        <v>6.22</v>
      </c>
      <c r="K1551" s="52">
        <f t="shared" si="46"/>
        <v>0.33000000000000007</v>
      </c>
      <c r="L1551" s="52">
        <f t="shared" si="47"/>
        <v>9.0000000000000746E-2</v>
      </c>
      <c r="M1551" s="89">
        <f>'[1]C$'!O43</f>
        <v>0.79164027865737807</v>
      </c>
    </row>
    <row r="1552" spans="1:13" s="45" customFormat="1" x14ac:dyDescent="0.25">
      <c r="A1552" s="39">
        <v>2021</v>
      </c>
      <c r="B1552" s="39">
        <v>40</v>
      </c>
      <c r="C1552" s="36">
        <f>[1]Cor!BJ44</f>
        <v>5.3100000000000005</v>
      </c>
      <c r="D1552" s="6">
        <f>[1]Cor!H44</f>
        <v>1.1000000000000001</v>
      </c>
      <c r="E1552" s="31">
        <f t="shared" si="44"/>
        <v>-0.20838400000000057</v>
      </c>
      <c r="F1552" s="36">
        <f>[1]Cor!W44</f>
        <v>6.41</v>
      </c>
      <c r="G1552" s="36">
        <f>[1]Cor!BK44</f>
        <v>5.26</v>
      </c>
      <c r="H1552" s="82">
        <f>[1]Cor!AC44</f>
        <v>0.9</v>
      </c>
      <c r="I1552" s="52">
        <f t="shared" si="45"/>
        <v>-0.39606399999999997</v>
      </c>
      <c r="J1552" s="36">
        <f>[1]Cor!AQ44</f>
        <v>6.16</v>
      </c>
      <c r="K1552" s="52">
        <f t="shared" si="46"/>
        <v>0.25</v>
      </c>
      <c r="L1552" s="31">
        <f t="shared" si="47"/>
        <v>5.0000000000000711E-2</v>
      </c>
      <c r="M1552" s="40">
        <f>'[1]C$'!O44</f>
        <v>0.80231065468549423</v>
      </c>
    </row>
    <row r="1553" spans="1:13" s="45" customFormat="1" x14ac:dyDescent="0.25">
      <c r="A1553" s="39">
        <v>2021</v>
      </c>
      <c r="B1553" s="39">
        <v>41</v>
      </c>
      <c r="C1553" s="36">
        <f>[1]Cor!BJ45</f>
        <v>5.25</v>
      </c>
      <c r="D1553" s="6">
        <f>[1]Cor!H45</f>
        <v>1.0900000000000001</v>
      </c>
      <c r="E1553" s="31">
        <f t="shared" si="44"/>
        <v>-0.16422499999999918</v>
      </c>
      <c r="F1553" s="36">
        <f>[1]Cor!W45</f>
        <v>6.34</v>
      </c>
      <c r="G1553" s="36">
        <f>[1]Cor!BK45</f>
        <v>5.23</v>
      </c>
      <c r="H1553" s="82">
        <f>[1]Cor!AC45</f>
        <v>0.88</v>
      </c>
      <c r="I1553" s="52">
        <f t="shared" si="45"/>
        <v>-0.36944699999999919</v>
      </c>
      <c r="J1553" s="36">
        <f>[1]Cor!AQ45</f>
        <v>6.11</v>
      </c>
      <c r="K1553" s="52">
        <f t="shared" si="46"/>
        <v>0.22999999999999954</v>
      </c>
      <c r="L1553" s="31">
        <f t="shared" si="47"/>
        <v>1.9999999999999574E-2</v>
      </c>
      <c r="M1553" s="40">
        <f>'[1]C$'!O45</f>
        <v>0.8071676487206394</v>
      </c>
    </row>
    <row r="1554" spans="1:13" s="45" customFormat="1" x14ac:dyDescent="0.25">
      <c r="A1554" s="39">
        <v>2021</v>
      </c>
      <c r="B1554" s="39">
        <v>42</v>
      </c>
      <c r="C1554" s="36">
        <f>[1]Cor!BJ46</f>
        <v>5.38</v>
      </c>
      <c r="D1554" s="6">
        <f>[1]Cor!H46</f>
        <v>1.0900000000000001</v>
      </c>
      <c r="E1554" s="31">
        <f t="shared" si="44"/>
        <v>-0.18183199999999999</v>
      </c>
      <c r="F1554" s="36">
        <f>[1]Cor!W46</f>
        <v>6.47</v>
      </c>
      <c r="G1554" s="36">
        <f>[1]Cor!BK46</f>
        <v>5.33</v>
      </c>
      <c r="H1554" s="82">
        <f>[1]Cor!AC46</f>
        <v>0.86</v>
      </c>
      <c r="I1554" s="52">
        <f t="shared" si="45"/>
        <v>-0.40001199999999937</v>
      </c>
      <c r="J1554" s="36">
        <f>[1]Cor!AQ46</f>
        <v>6.19</v>
      </c>
      <c r="K1554" s="52">
        <f t="shared" si="46"/>
        <v>0.27999999999999936</v>
      </c>
      <c r="L1554" s="31">
        <f t="shared" si="47"/>
        <v>4.9999999999999822E-2</v>
      </c>
      <c r="M1554" s="40">
        <f>'[1]C$'!O46</f>
        <v>0.80879974118408282</v>
      </c>
    </row>
    <row r="1555" spans="1:13" s="45" customFormat="1" x14ac:dyDescent="0.25">
      <c r="A1555" s="39">
        <v>2021</v>
      </c>
      <c r="B1555" s="39">
        <v>43</v>
      </c>
      <c r="C1555" s="36">
        <f>[1]Cor!BJ47</f>
        <v>5.6899999999999995</v>
      </c>
      <c r="D1555" s="6">
        <f>[1]Cor!H47</f>
        <v>1.1100000000000001</v>
      </c>
      <c r="E1555" s="31">
        <f t="shared" si="44"/>
        <v>-0.24365099999999984</v>
      </c>
      <c r="F1555" s="36">
        <f>[1]Cor!W47</f>
        <v>6.8</v>
      </c>
      <c r="G1555" s="36">
        <f>[1]Cor!BK47</f>
        <v>5.5</v>
      </c>
      <c r="H1555" s="82">
        <f>[1]Cor!AC47</f>
        <v>0.86</v>
      </c>
      <c r="I1555" s="52">
        <f t="shared" si="45"/>
        <v>-0.44845000000000024</v>
      </c>
      <c r="J1555" s="36">
        <f>[1]Cor!AQ47</f>
        <v>6.36</v>
      </c>
      <c r="K1555" s="52">
        <f t="shared" si="46"/>
        <v>0.4399999999999995</v>
      </c>
      <c r="L1555" s="31">
        <f t="shared" si="47"/>
        <v>0.1899999999999995</v>
      </c>
      <c r="M1555" s="40">
        <f>'[1]C$'!O47</f>
        <v>0.80781969464415537</v>
      </c>
    </row>
    <row r="1556" spans="1:13" s="45" customFormat="1" x14ac:dyDescent="0.25">
      <c r="A1556" s="39">
        <v>2021</v>
      </c>
      <c r="B1556" s="39">
        <v>44</v>
      </c>
      <c r="C1556" s="36">
        <f>[1]Cor!BJ48</f>
        <v>5.5299999999999994</v>
      </c>
      <c r="D1556" s="6">
        <f>[1]Cor!H48</f>
        <v>1.1499999999999999</v>
      </c>
      <c r="E1556" s="31">
        <f t="shared" si="44"/>
        <v>-0.20540299999999956</v>
      </c>
      <c r="F1556" s="36">
        <f>[1]Cor!W48</f>
        <v>6.68</v>
      </c>
      <c r="G1556" s="36">
        <f>[1]Cor!BK48</f>
        <v>5.4</v>
      </c>
      <c r="H1556" s="82">
        <f>[1]Cor!AC48</f>
        <v>0.88</v>
      </c>
      <c r="I1556" s="52">
        <f t="shared" si="45"/>
        <v>-0.44354000000000049</v>
      </c>
      <c r="J1556" s="36">
        <f>[1]Cor!AQ48</f>
        <v>6.28</v>
      </c>
      <c r="K1556" s="52">
        <f t="shared" si="46"/>
        <v>0.39999999999999947</v>
      </c>
      <c r="L1556" s="31">
        <f t="shared" si="47"/>
        <v>0.12999999999999901</v>
      </c>
      <c r="M1556" s="40">
        <f>'[1]C$'!O48</f>
        <v>0.80314834149867476</v>
      </c>
    </row>
    <row r="1557" spans="1:13" s="45" customFormat="1" x14ac:dyDescent="0.25">
      <c r="A1557" s="39">
        <v>2021</v>
      </c>
      <c r="B1557" s="39">
        <v>45</v>
      </c>
      <c r="C1557" s="36">
        <f>[1]Cor!BJ49</f>
        <v>5.77</v>
      </c>
      <c r="D1557" s="6">
        <f>[1]Cor!H49</f>
        <v>1.1499999999999999</v>
      </c>
      <c r="E1557" s="31">
        <f t="shared" si="44"/>
        <v>-0.32134999999999891</v>
      </c>
      <c r="F1557" s="36">
        <f>[1]Cor!W49</f>
        <v>6.92</v>
      </c>
      <c r="G1557" s="36">
        <f>[1]Cor!BK49</f>
        <v>5.4899999999999993</v>
      </c>
      <c r="H1557" s="82">
        <f>[1]Cor!AC49</f>
        <v>0.9</v>
      </c>
      <c r="I1557" s="52">
        <f t="shared" si="45"/>
        <v>-0.49994999999999923</v>
      </c>
      <c r="J1557" s="36">
        <f>[1]Cor!AQ49</f>
        <v>6.39</v>
      </c>
      <c r="K1557" s="52">
        <f t="shared" si="46"/>
        <v>0.53000000000000025</v>
      </c>
      <c r="L1557" s="31">
        <f t="shared" si="47"/>
        <v>0.28000000000000025</v>
      </c>
      <c r="M1557" s="40">
        <f>'[1]C$'!O49</f>
        <v>0.79681274900398413</v>
      </c>
    </row>
    <row r="1558" spans="1:13" s="45" customFormat="1" x14ac:dyDescent="0.25">
      <c r="A1558" s="39">
        <v>2021</v>
      </c>
      <c r="B1558" s="39">
        <v>46</v>
      </c>
      <c r="C1558" s="36">
        <f>[1]Cor!BJ50</f>
        <v>5.71</v>
      </c>
      <c r="D1558" s="6">
        <f>[1]Cor!H50</f>
        <v>1.17</v>
      </c>
      <c r="E1558" s="31">
        <f t="shared" si="44"/>
        <v>-0.34314999999999873</v>
      </c>
      <c r="F1558" s="36">
        <f>[1]Cor!W50</f>
        <v>6.88</v>
      </c>
      <c r="G1558" s="36">
        <f>[1]Cor!BK50</f>
        <v>5.5500000000000007</v>
      </c>
      <c r="H1558" s="82">
        <f>[1]Cor!AC50</f>
        <v>0.94</v>
      </c>
      <c r="I1558" s="52">
        <f t="shared" si="45"/>
        <v>-0.53074999999999939</v>
      </c>
      <c r="J1558" s="36">
        <f>[1]Cor!AQ50</f>
        <v>6.49</v>
      </c>
      <c r="K1558" s="52">
        <f t="shared" si="46"/>
        <v>0.38999999999999968</v>
      </c>
      <c r="L1558" s="31">
        <f t="shared" si="47"/>
        <v>0.15999999999999925</v>
      </c>
      <c r="M1558" s="40">
        <f>'[1]C$'!O50</f>
        <v>0.79051383399209496</v>
      </c>
    </row>
    <row r="1559" spans="1:13" s="45" customFormat="1" x14ac:dyDescent="0.25">
      <c r="A1559" s="39">
        <v>2021</v>
      </c>
      <c r="B1559" s="39">
        <v>47</v>
      </c>
      <c r="C1559" s="36">
        <f>[1]Cor!BJ51</f>
        <v>5.87</v>
      </c>
      <c r="D1559" s="6">
        <f>[1]Cor!H51</f>
        <v>1.21</v>
      </c>
      <c r="E1559" s="31">
        <f t="shared" si="44"/>
        <v>-0.42127300000000112</v>
      </c>
      <c r="F1559" s="36">
        <f>[1]Cor!W51</f>
        <v>7.08</v>
      </c>
      <c r="G1559" s="36">
        <f>[1]Cor!BK51</f>
        <v>5.6300000000000008</v>
      </c>
      <c r="H1559" s="82">
        <f>[1]Cor!AC51</f>
        <v>0.94</v>
      </c>
      <c r="I1559" s="52">
        <f t="shared" si="45"/>
        <v>-0.62457700000000127</v>
      </c>
      <c r="J1559" s="36">
        <f>[1]Cor!AQ51</f>
        <v>6.57</v>
      </c>
      <c r="K1559" s="52">
        <f t="shared" si="46"/>
        <v>0.50999999999999979</v>
      </c>
      <c r="L1559" s="31">
        <f t="shared" si="47"/>
        <v>0.23999999999999932</v>
      </c>
      <c r="M1559" s="40">
        <f>'[1]C$'!O51</f>
        <v>0.78253384458877839</v>
      </c>
    </row>
    <row r="1560" spans="1:13" s="45" customFormat="1" x14ac:dyDescent="0.25">
      <c r="A1560" s="39">
        <v>2021</v>
      </c>
      <c r="B1560" s="39">
        <v>48</v>
      </c>
      <c r="C1560" s="36">
        <f>[1]Cor!BJ52</f>
        <v>5.84</v>
      </c>
      <c r="D1560" s="6">
        <f>[1]Cor!H52</f>
        <v>1.2</v>
      </c>
      <c r="E1560" s="31">
        <f t="shared" si="44"/>
        <v>-0.45330399999999926</v>
      </c>
      <c r="F1560" s="36">
        <f>[1]Cor!W52</f>
        <v>7.04</v>
      </c>
      <c r="G1560" s="36">
        <f>[1]Cor!BK52</f>
        <v>5.53</v>
      </c>
      <c r="H1560" s="82">
        <f>[1]Cor!AC52</f>
        <v>0.96</v>
      </c>
      <c r="I1560" s="52">
        <f t="shared" si="45"/>
        <v>-0.60554299999999994</v>
      </c>
      <c r="J1560" s="36">
        <f>[1]Cor!AQ52</f>
        <v>6.49</v>
      </c>
      <c r="K1560" s="52">
        <f t="shared" si="46"/>
        <v>0.54999999999999982</v>
      </c>
      <c r="L1560" s="31">
        <f t="shared" si="47"/>
        <v>0.30999999999999961</v>
      </c>
      <c r="M1560" s="40">
        <f>'[1]C$'!O52</f>
        <v>0.77936248149014109</v>
      </c>
    </row>
    <row r="1561" spans="1:13" s="45" customFormat="1" x14ac:dyDescent="0.25">
      <c r="A1561" s="39">
        <v>2021</v>
      </c>
      <c r="B1561" s="39">
        <v>49</v>
      </c>
      <c r="C1561" s="36">
        <f>[1]Cor!BJ53</f>
        <v>5.8999999999999995</v>
      </c>
      <c r="D1561" s="6">
        <f>[1]Cor!H53</f>
        <v>1.24</v>
      </c>
      <c r="E1561" s="31">
        <f t="shared" si="44"/>
        <v>-0.36951999999999874</v>
      </c>
      <c r="F1561" s="36">
        <f>[1]Cor!W53</f>
        <v>7.14</v>
      </c>
      <c r="G1561" s="36">
        <f>[1]Cor!BK53</f>
        <v>5.51</v>
      </c>
      <c r="H1561" s="82">
        <f>[1]Cor!AC53</f>
        <v>0.99</v>
      </c>
      <c r="I1561" s="52">
        <f t="shared" si="45"/>
        <v>-0.51312799999999914</v>
      </c>
      <c r="J1561" s="36">
        <f>[1]Cor!AQ53</f>
        <v>6.5</v>
      </c>
      <c r="K1561" s="52">
        <f t="shared" si="46"/>
        <v>0.63999999999999968</v>
      </c>
      <c r="L1561" s="31">
        <f t="shared" si="47"/>
        <v>0.38999999999999968</v>
      </c>
      <c r="M1561" s="40">
        <f>'[1]C$'!O53</f>
        <v>0.78566939032055316</v>
      </c>
    </row>
    <row r="1562" spans="1:13" s="45" customFormat="1" x14ac:dyDescent="0.25">
      <c r="A1562" s="39">
        <v>2021</v>
      </c>
      <c r="B1562" s="39">
        <v>50</v>
      </c>
      <c r="C1562" s="36">
        <f>[1]Cor!BJ54</f>
        <v>5.93</v>
      </c>
      <c r="D1562" s="6">
        <f>[1]Cor!H54</f>
        <v>1.32</v>
      </c>
      <c r="E1562" s="31">
        <f t="shared" si="44"/>
        <v>-0.38665399999999917</v>
      </c>
      <c r="F1562" s="36">
        <f>[1]Cor!W54</f>
        <v>7.25</v>
      </c>
      <c r="G1562" s="36">
        <f>[1]Cor!BK54</f>
        <v>5.46</v>
      </c>
      <c r="H1562" s="82">
        <f>[1]Cor!AC54</f>
        <v>1.03</v>
      </c>
      <c r="I1562" s="52">
        <f t="shared" si="45"/>
        <v>-0.54138799999999954</v>
      </c>
      <c r="J1562" s="36">
        <f>[1]Cor!AQ54</f>
        <v>6.49</v>
      </c>
      <c r="K1562" s="52">
        <f t="shared" si="46"/>
        <v>0.75999999999999979</v>
      </c>
      <c r="L1562" s="31">
        <f t="shared" si="47"/>
        <v>0.46999999999999975</v>
      </c>
      <c r="M1562" s="40">
        <f>'[1]C$'!O54</f>
        <v>0.77651809287156393</v>
      </c>
    </row>
    <row r="1563" spans="1:13" s="45" customFormat="1" x14ac:dyDescent="0.25">
      <c r="A1563" s="39">
        <v>2021</v>
      </c>
      <c r="B1563" s="39">
        <v>51</v>
      </c>
      <c r="C1563" s="36">
        <f>[1]Cor!BJ55</f>
        <v>6.0500000000000007</v>
      </c>
      <c r="D1563" s="6">
        <f>[1]Cor!H55</f>
        <v>1.39</v>
      </c>
      <c r="E1563" s="31">
        <f t="shared" si="44"/>
        <v>-0.31368000000000151</v>
      </c>
      <c r="F1563" s="36">
        <f>[1]Cor!W55</f>
        <v>7.44</v>
      </c>
      <c r="G1563" s="36">
        <f>[1]Cor!BK55</f>
        <v>5.53</v>
      </c>
      <c r="H1563" s="82">
        <f>[1]Cor!AC55</f>
        <v>1.0900000000000001</v>
      </c>
      <c r="I1563" s="52">
        <f t="shared" si="45"/>
        <v>-0.46724800000000144</v>
      </c>
      <c r="J1563" s="36">
        <f>[1]Cor!AQ55</f>
        <v>6.62</v>
      </c>
      <c r="K1563" s="52">
        <f t="shared" si="46"/>
        <v>0.82000000000000028</v>
      </c>
      <c r="L1563" s="31">
        <f t="shared" si="47"/>
        <v>0.52000000000000046</v>
      </c>
      <c r="M1563" s="40">
        <f>'[1]C$'!O55</f>
        <v>0.78027465667915097</v>
      </c>
    </row>
    <row r="1564" spans="1:13" s="45" customFormat="1" x14ac:dyDescent="0.25">
      <c r="A1564" s="39">
        <v>2021</v>
      </c>
      <c r="B1564" s="39">
        <v>52</v>
      </c>
      <c r="C1564" s="36">
        <f>[1]Cor!BJ56</f>
        <v>5.93</v>
      </c>
      <c r="D1564" s="6">
        <f>[1]Cor!H56</f>
        <v>1.38</v>
      </c>
      <c r="E1564" s="31">
        <f t="shared" si="44"/>
        <v>-0.18848499999999913</v>
      </c>
      <c r="F1564" s="36">
        <f>[1]Cor!W56</f>
        <v>7.31</v>
      </c>
      <c r="G1564" s="36">
        <f>[1]Cor!BK56</f>
        <v>5.46</v>
      </c>
      <c r="H1564" s="82">
        <f>[1]Cor!AC56</f>
        <v>1.0900000000000001</v>
      </c>
      <c r="I1564" s="52">
        <f t="shared" si="45"/>
        <v>-0.35416999999999899</v>
      </c>
      <c r="J1564" s="36">
        <f>[1]Cor!AQ56</f>
        <v>6.55</v>
      </c>
      <c r="K1564" s="52">
        <f t="shared" si="46"/>
        <v>0.75999999999999979</v>
      </c>
      <c r="L1564" s="31">
        <f t="shared" si="47"/>
        <v>0.46999999999999975</v>
      </c>
      <c r="M1564" s="40">
        <f>'[1]C$'!O56</f>
        <v>0.7908264136022144</v>
      </c>
    </row>
    <row r="1565" spans="1:13" s="43" customFormat="1" x14ac:dyDescent="0.25">
      <c r="A1565" s="49">
        <v>2022</v>
      </c>
      <c r="B1565" s="49">
        <v>1</v>
      </c>
      <c r="C1565" s="72">
        <f>[2]Cor!BJ5</f>
        <v>6.07</v>
      </c>
      <c r="D1565" s="49">
        <f>[2]Cor!H5</f>
        <v>1.38</v>
      </c>
      <c r="E1565" s="60">
        <f t="shared" si="44"/>
        <v>-0.22126599999999996</v>
      </c>
      <c r="F1565" s="72">
        <f>[2]Cor!W5</f>
        <v>7.45</v>
      </c>
      <c r="G1565" s="72">
        <f>[2]Cor!BK5</f>
        <v>5.58</v>
      </c>
      <c r="H1565" s="72">
        <f>[2]Cor!AC5</f>
        <v>1.1000000000000001</v>
      </c>
      <c r="I1565" s="86">
        <f t="shared" si="45"/>
        <v>-0.37200400000000045</v>
      </c>
      <c r="J1565" s="72">
        <f>[2]Cor!AQ5</f>
        <v>6.68</v>
      </c>
      <c r="K1565" s="86">
        <f t="shared" si="46"/>
        <v>0.77000000000000046</v>
      </c>
      <c r="L1565" s="86">
        <f t="shared" si="47"/>
        <v>0.49000000000000021</v>
      </c>
      <c r="M1565" s="93">
        <f>'[2]C$'!O5</f>
        <v>0.79126444057604051</v>
      </c>
    </row>
    <row r="1566" spans="1:13" x14ac:dyDescent="0.25">
      <c r="A1566" s="39">
        <v>2022</v>
      </c>
      <c r="B1566" s="39">
        <v>2</v>
      </c>
      <c r="C1566" s="36">
        <f>[2]Cor!BJ6</f>
        <v>5.96</v>
      </c>
      <c r="D1566" s="6">
        <f>[2]Cor!H6</f>
        <v>1.29</v>
      </c>
      <c r="E1566" s="31">
        <f t="shared" si="44"/>
        <v>-0.23933599999999977</v>
      </c>
      <c r="F1566" s="36">
        <f>[2]Cor!W6</f>
        <v>7.25</v>
      </c>
      <c r="G1566" s="36">
        <f>[2]Cor!BK6</f>
        <v>5.58</v>
      </c>
      <c r="H1566" s="82">
        <f>[2]Cor!AC6</f>
        <v>1.06</v>
      </c>
      <c r="I1566" s="52">
        <f t="shared" si="45"/>
        <v>-0.37182799999999983</v>
      </c>
      <c r="J1566" s="36">
        <f>[2]Cor!AQ6</f>
        <v>6.64</v>
      </c>
      <c r="K1566" s="52">
        <f t="shared" si="46"/>
        <v>0.61000000000000032</v>
      </c>
      <c r="L1566" s="31">
        <f t="shared" si="47"/>
        <v>0.37999999999999989</v>
      </c>
      <c r="M1566" s="40">
        <f>'[2]C$'!O6</f>
        <v>0.79579818558013693</v>
      </c>
    </row>
    <row r="1567" spans="1:13" x14ac:dyDescent="0.25">
      <c r="A1567" s="39">
        <v>2022</v>
      </c>
      <c r="B1567" s="39">
        <v>3</v>
      </c>
      <c r="C1567" s="36">
        <f>[2]Cor!BJ7</f>
        <v>6.16</v>
      </c>
      <c r="D1567" s="6">
        <f>[2]Cor!H7</f>
        <v>1.25</v>
      </c>
      <c r="E1567" s="31">
        <f t="shared" si="44"/>
        <v>-0.33188799999999929</v>
      </c>
      <c r="F1567" s="36">
        <f>[2]Cor!W7</f>
        <v>7.41</v>
      </c>
      <c r="G1567" s="36">
        <f>[2]Cor!BK7</f>
        <v>5.66</v>
      </c>
      <c r="H1567" s="82">
        <f>[2]Cor!AC7</f>
        <v>1.04</v>
      </c>
      <c r="I1567" s="52">
        <f t="shared" si="45"/>
        <v>-0.41348799999999919</v>
      </c>
      <c r="J1567" s="36">
        <f>[2]Cor!AQ7</f>
        <v>6.7</v>
      </c>
      <c r="K1567" s="52">
        <f t="shared" si="46"/>
        <v>0.71</v>
      </c>
      <c r="L1567" s="31">
        <f t="shared" si="47"/>
        <v>0.5</v>
      </c>
      <c r="M1567" s="40">
        <f>'[2]C$'!O7</f>
        <v>0.79567154678548702</v>
      </c>
    </row>
    <row r="1568" spans="1:13" x14ac:dyDescent="0.25">
      <c r="A1568" s="39">
        <v>2022</v>
      </c>
      <c r="B1568" s="39">
        <v>4</v>
      </c>
      <c r="C1568" s="36">
        <f>[2]Cor!BJ8</f>
        <v>6.36</v>
      </c>
      <c r="D1568" s="6">
        <f>[2]Cor!H8</f>
        <v>1.26</v>
      </c>
      <c r="E1568" s="31">
        <f t="shared" si="44"/>
        <v>-0.51062399999999908</v>
      </c>
      <c r="F1568" s="36">
        <f>[2]Cor!W8</f>
        <v>7.62</v>
      </c>
      <c r="G1568" s="36">
        <f>[2]Cor!BK8</f>
        <v>5.6999999999999993</v>
      </c>
      <c r="H1568" s="82">
        <f>[2]Cor!AC8</f>
        <v>1.07</v>
      </c>
      <c r="I1568" s="52">
        <f t="shared" si="45"/>
        <v>-0.51687999999999867</v>
      </c>
      <c r="J1568" s="36">
        <f>[2]Cor!AQ8</f>
        <v>6.77</v>
      </c>
      <c r="K1568" s="52">
        <f t="shared" si="46"/>
        <v>0.85000000000000053</v>
      </c>
      <c r="L1568" s="31">
        <f t="shared" si="47"/>
        <v>0.66000000000000103</v>
      </c>
      <c r="M1568" s="40">
        <f>'[2]C$'!O8</f>
        <v>0.7822277847309137</v>
      </c>
    </row>
    <row r="1569" spans="1:13" x14ac:dyDescent="0.25">
      <c r="A1569" s="39">
        <v>2022</v>
      </c>
      <c r="B1569" s="39">
        <v>5</v>
      </c>
      <c r="C1569" s="36">
        <f>[2]Cor!BJ9</f>
        <v>6.2</v>
      </c>
      <c r="D1569" s="6">
        <f>[2]Cor!H9</f>
        <v>1.29</v>
      </c>
      <c r="E1569" s="31">
        <f t="shared" si="44"/>
        <v>-0.41437999999999864</v>
      </c>
      <c r="F1569" s="36">
        <f>[2]Cor!W9</f>
        <v>7.49</v>
      </c>
      <c r="G1569" s="36">
        <f>[2]Cor!BK9</f>
        <v>5.74</v>
      </c>
      <c r="H1569" s="82">
        <f>[2]Cor!AC9</f>
        <v>1.0900000000000001</v>
      </c>
      <c r="I1569" s="52">
        <f t="shared" si="45"/>
        <v>-0.48792599999999897</v>
      </c>
      <c r="J1569" s="36">
        <f>[2]Cor!AQ9</f>
        <v>6.83</v>
      </c>
      <c r="K1569" s="52">
        <f t="shared" si="46"/>
        <v>0.66000000000000014</v>
      </c>
      <c r="L1569" s="31">
        <f t="shared" si="47"/>
        <v>0.45999999999999996</v>
      </c>
      <c r="M1569" s="40">
        <f>'[2]C$'!O9</f>
        <v>0.7843752451172642</v>
      </c>
    </row>
    <row r="1570" spans="1:13" x14ac:dyDescent="0.25">
      <c r="A1570" s="39">
        <v>2022</v>
      </c>
      <c r="B1570" s="39">
        <v>6</v>
      </c>
      <c r="C1570" s="36">
        <f>[2]Cor!BJ10</f>
        <v>6.51</v>
      </c>
      <c r="D1570" s="6">
        <f>[2]Cor!H10</f>
        <v>1.29</v>
      </c>
      <c r="E1570" s="31">
        <f t="shared" si="44"/>
        <v>-0.49373999999999985</v>
      </c>
      <c r="F1570" s="36">
        <f>[2]Cor!W10</f>
        <v>7.8</v>
      </c>
      <c r="G1570" s="36">
        <f>[2]Cor!BK10</f>
        <v>5.9499999999999993</v>
      </c>
      <c r="H1570" s="82">
        <f>[2]Cor!AC10</f>
        <v>1.1000000000000001</v>
      </c>
      <c r="I1570" s="52">
        <f t="shared" si="45"/>
        <v>-0.53029999999999866</v>
      </c>
      <c r="J1570" s="36">
        <f>[2]Cor!AQ10</f>
        <v>7.05</v>
      </c>
      <c r="K1570" s="52">
        <f t="shared" si="46"/>
        <v>0.75</v>
      </c>
      <c r="L1570" s="31">
        <f t="shared" si="47"/>
        <v>0.5600000000000005</v>
      </c>
      <c r="M1570" s="40">
        <f>'[2]C$'!O10</f>
        <v>0.78492935635792782</v>
      </c>
    </row>
    <row r="1571" spans="1:13" x14ac:dyDescent="0.25">
      <c r="A1571" s="39">
        <v>2022</v>
      </c>
      <c r="B1571" s="39">
        <v>7</v>
      </c>
      <c r="C1571" s="36">
        <f>[2]Cor!BJ11</f>
        <v>6.55</v>
      </c>
      <c r="D1571" s="6">
        <f>[2]Cor!H11</f>
        <v>1.29</v>
      </c>
      <c r="E1571" s="31">
        <f t="shared" si="44"/>
        <v>-0.50863000000000014</v>
      </c>
      <c r="F1571" s="36">
        <f>[2]Cor!W11</f>
        <v>7.84</v>
      </c>
      <c r="G1571" s="36">
        <f>[2]Cor!BK11</f>
        <v>5.98</v>
      </c>
      <c r="H1571" s="82">
        <f>[2]Cor!AC11</f>
        <v>1.1499999999999999</v>
      </c>
      <c r="I1571" s="52">
        <f t="shared" si="45"/>
        <v>-0.49210800000000088</v>
      </c>
      <c r="J1571" s="36">
        <f>[2]Cor!AQ11</f>
        <v>7.13</v>
      </c>
      <c r="K1571" s="52">
        <f t="shared" si="46"/>
        <v>0.71</v>
      </c>
      <c r="L1571" s="31">
        <f t="shared" si="47"/>
        <v>0.5699999999999994</v>
      </c>
      <c r="M1571" s="40">
        <f>'[2]C$'!O11</f>
        <v>0.7845598619174643</v>
      </c>
    </row>
    <row r="1572" spans="1:13" x14ac:dyDescent="0.25">
      <c r="A1572" s="39">
        <v>2022</v>
      </c>
      <c r="B1572" s="39">
        <v>8</v>
      </c>
      <c r="C1572" s="36">
        <f>[2]Cor!BJ12</f>
        <v>6.6</v>
      </c>
      <c r="D1572" s="6">
        <f>[2]Cor!H12</f>
        <v>1.28</v>
      </c>
      <c r="E1572" s="31">
        <f t="shared" si="44"/>
        <v>-0.51849999999999863</v>
      </c>
      <c r="F1572" s="36">
        <f>[2]Cor!W12</f>
        <v>7.88</v>
      </c>
      <c r="G1572" s="36">
        <f>[2]Cor!BK12</f>
        <v>5.8000000000000007</v>
      </c>
      <c r="H1572" s="82">
        <f>[2]Cor!AC12</f>
        <v>1.1399999999999999</v>
      </c>
      <c r="I1572" s="52">
        <f t="shared" si="45"/>
        <v>-0.44050000000000011</v>
      </c>
      <c r="J1572" s="36">
        <f>[2]Cor!AQ12</f>
        <v>6.94</v>
      </c>
      <c r="K1572" s="52">
        <f t="shared" si="46"/>
        <v>0.9399999999999995</v>
      </c>
      <c r="L1572" s="31">
        <f t="shared" si="47"/>
        <v>0.79999999999999893</v>
      </c>
      <c r="M1572" s="40">
        <f>'[2]C$'!O12</f>
        <v>0.78585461689587432</v>
      </c>
    </row>
    <row r="1573" spans="1:13" x14ac:dyDescent="0.25">
      <c r="A1573" s="39">
        <v>2022</v>
      </c>
      <c r="B1573" s="39">
        <v>9</v>
      </c>
      <c r="C1573" s="36">
        <f>[2]Cor!BJ13</f>
        <v>7.2099999999999991</v>
      </c>
      <c r="D1573" s="6">
        <f>[2]Cor!H13</f>
        <v>1.57</v>
      </c>
      <c r="E1573" s="31">
        <f t="shared" si="44"/>
        <v>-0.39905099999999827</v>
      </c>
      <c r="F1573" s="36">
        <f>[2]Cor!W13</f>
        <v>8.7799999999999994</v>
      </c>
      <c r="G1573" s="36">
        <f>[2]Cor!BK13</f>
        <v>6.3000000000000007</v>
      </c>
      <c r="H1573" s="82">
        <f>[2]Cor!AC13</f>
        <v>1.1399999999999999</v>
      </c>
      <c r="I1573" s="52">
        <f t="shared" si="45"/>
        <v>-0.58053000000000043</v>
      </c>
      <c r="J1573" s="36">
        <f>[2]Cor!AQ13</f>
        <v>7.44</v>
      </c>
      <c r="K1573" s="52">
        <f t="shared" si="46"/>
        <v>1.339999999999999</v>
      </c>
      <c r="L1573" s="31">
        <f t="shared" si="47"/>
        <v>0.90999999999999837</v>
      </c>
      <c r="M1573" s="40">
        <f>'[2]C$'!O13</f>
        <v>0.78548425104076669</v>
      </c>
    </row>
    <row r="1574" spans="1:13" x14ac:dyDescent="0.25">
      <c r="A1574" s="39">
        <v>2022</v>
      </c>
      <c r="B1574" s="39">
        <v>10</v>
      </c>
      <c r="C1574" s="36">
        <f>[2]Cor!BJ14</f>
        <v>7.2900000000000009</v>
      </c>
      <c r="D1574" s="6">
        <f>[2]Cor!H14</f>
        <v>1.51</v>
      </c>
      <c r="E1574" s="31">
        <f t="shared" si="44"/>
        <v>-0.46923500000000118</v>
      </c>
      <c r="F1574" s="36">
        <f>[2]Cor!W14</f>
        <v>8.8000000000000007</v>
      </c>
      <c r="G1574" s="36">
        <f>[2]Cor!BK14</f>
        <v>6.5500000000000007</v>
      </c>
      <c r="H1574" s="82">
        <f>[2]Cor!AC14</f>
        <v>1.1499999999999999</v>
      </c>
      <c r="I1574" s="52">
        <f t="shared" si="45"/>
        <v>-0.62832500000000113</v>
      </c>
      <c r="J1574" s="36">
        <f>[2]Cor!AQ14</f>
        <v>7.7</v>
      </c>
      <c r="K1574" s="52">
        <f t="shared" si="46"/>
        <v>1.1000000000000005</v>
      </c>
      <c r="L1574" s="31">
        <f t="shared" si="47"/>
        <v>0.74000000000000021</v>
      </c>
      <c r="M1574" s="40">
        <f>'[2]C$'!O14</f>
        <v>0.78647267007471489</v>
      </c>
    </row>
    <row r="1575" spans="1:13" x14ac:dyDescent="0.25">
      <c r="A1575" s="39">
        <v>2022</v>
      </c>
      <c r="B1575" s="39">
        <v>11</v>
      </c>
      <c r="C1575" s="36">
        <f>[2]Cor!BJ15</f>
        <v>7.1300000000000008</v>
      </c>
      <c r="D1575" s="6">
        <f>[2]Cor!H15</f>
        <v>1.5</v>
      </c>
      <c r="E1575" s="31">
        <f t="shared" si="44"/>
        <v>-0.35807799999999901</v>
      </c>
      <c r="F1575" s="36">
        <f>[2]Cor!W15</f>
        <v>8.6300000000000008</v>
      </c>
      <c r="G1575" s="36">
        <f>[2]Cor!BK15</f>
        <v>6.45</v>
      </c>
      <c r="H1575" s="82">
        <f>[2]Cor!AC15</f>
        <v>1.1599999999999999</v>
      </c>
      <c r="I1575" s="52">
        <f t="shared" si="45"/>
        <v>-0.5208699999999995</v>
      </c>
      <c r="J1575" s="36">
        <f>[2]Cor!AQ15</f>
        <v>7.61</v>
      </c>
      <c r="K1575" s="52">
        <f t="shared" si="46"/>
        <v>1.0200000000000005</v>
      </c>
      <c r="L1575" s="31">
        <f t="shared" si="47"/>
        <v>0.6800000000000006</v>
      </c>
      <c r="M1575" s="40">
        <f>'[2]C$'!O15</f>
        <v>0.79327304458194514</v>
      </c>
    </row>
    <row r="1576" spans="1:13" x14ac:dyDescent="0.25">
      <c r="A1576" s="39">
        <v>2022</v>
      </c>
      <c r="B1576" s="39">
        <v>12</v>
      </c>
      <c r="C1576" s="36">
        <f>[2]Cor!BJ16</f>
        <v>7.35</v>
      </c>
      <c r="D1576" s="6">
        <f>[2]Cor!H16</f>
        <v>1.49</v>
      </c>
      <c r="E1576" s="31">
        <f t="shared" si="44"/>
        <v>-0.33059500000000064</v>
      </c>
      <c r="F1576" s="36">
        <f>[2]Cor!W16</f>
        <v>8.84</v>
      </c>
      <c r="G1576" s="36">
        <f>[2]Cor!BK16</f>
        <v>6.69</v>
      </c>
      <c r="H1576" s="82">
        <f>[2]Cor!AC16</f>
        <v>1.18</v>
      </c>
      <c r="I1576" s="52">
        <f t="shared" si="45"/>
        <v>-0.4771130000000019</v>
      </c>
      <c r="J1576" s="36">
        <f>[2]Cor!AQ16</f>
        <v>7.87</v>
      </c>
      <c r="K1576" s="52">
        <f t="shared" si="46"/>
        <v>0.96999999999999975</v>
      </c>
      <c r="L1576" s="31">
        <f t="shared" si="47"/>
        <v>0.65999999999999925</v>
      </c>
      <c r="M1576" s="40">
        <f>'[2]C$'!O16</f>
        <v>0.80147471347278987</v>
      </c>
    </row>
    <row r="1577" spans="1:13" x14ac:dyDescent="0.25">
      <c r="A1577" s="39">
        <v>2022</v>
      </c>
      <c r="B1577" s="39">
        <v>13</v>
      </c>
      <c r="C1577" s="36">
        <f>[2]Cor!BJ17</f>
        <v>7.21</v>
      </c>
      <c r="D1577" s="6">
        <f>[2]Cor!H17</f>
        <v>1.46</v>
      </c>
      <c r="E1577" s="31">
        <f t="shared" si="44"/>
        <v>-0.3547570000000011</v>
      </c>
      <c r="F1577" s="36">
        <f>[2]Cor!W17</f>
        <v>8.67</v>
      </c>
      <c r="G1577" s="36">
        <f>[2]Cor!BK17</f>
        <v>6.879999999999999</v>
      </c>
      <c r="H1577" s="82">
        <f>[2]Cor!AC17</f>
        <v>1.1599999999999999</v>
      </c>
      <c r="I1577" s="52">
        <f t="shared" si="45"/>
        <v>-0.57169599999999932</v>
      </c>
      <c r="J1577" s="36">
        <f>[2]Cor!AQ17</f>
        <v>8.0399999999999991</v>
      </c>
      <c r="K1577" s="52">
        <f t="shared" si="46"/>
        <v>0.63000000000000078</v>
      </c>
      <c r="L1577" s="31">
        <f t="shared" si="47"/>
        <v>0.33000000000000096</v>
      </c>
      <c r="M1577" s="40">
        <f>'[2]C$'!O17</f>
        <v>0.79891347767036824</v>
      </c>
    </row>
    <row r="1578" spans="1:13" x14ac:dyDescent="0.25">
      <c r="A1578" s="39">
        <v>2022</v>
      </c>
      <c r="B1578" s="39">
        <v>14</v>
      </c>
      <c r="C1578" s="36">
        <f>[2]Cor!BJ18</f>
        <v>7.6000000000000005</v>
      </c>
      <c r="D1578" s="6">
        <f>[2]Cor!H18</f>
        <v>1.46</v>
      </c>
      <c r="E1578" s="31">
        <f t="shared" ref="E1578:E1641" si="48">IF(ISERROR(+F1578-(C1578/M1578)),#N/A,(+F1578-(C1578/M1578)))</f>
        <v>-0.50155999999999956</v>
      </c>
      <c r="F1578" s="36">
        <f>[2]Cor!W18</f>
        <v>9.06</v>
      </c>
      <c r="G1578" s="36">
        <f>[2]Cor!BK18</f>
        <v>7.1599999999999993</v>
      </c>
      <c r="H1578" s="82">
        <f>[2]Cor!AC18</f>
        <v>1.2</v>
      </c>
      <c r="I1578" s="52">
        <f t="shared" ref="I1578:I1641" si="49">IF(ISERROR(+J1578-(G1578/M1578)),#N/A,(+J1578-(G1578/M1578)))</f>
        <v>-0.64799599999999913</v>
      </c>
      <c r="J1578" s="36">
        <f>[2]Cor!AQ18</f>
        <v>8.36</v>
      </c>
      <c r="K1578" s="52">
        <f t="shared" ref="K1578:K1616" si="50">F1578-J1578</f>
        <v>0.70000000000000107</v>
      </c>
      <c r="L1578" s="31">
        <f t="shared" ref="L1578:L1616" si="51">C1578-G1578</f>
        <v>0.44000000000000128</v>
      </c>
      <c r="M1578" s="40">
        <f>'[2]C$'!O18</f>
        <v>0.7948493760432398</v>
      </c>
    </row>
    <row r="1579" spans="1:13" x14ac:dyDescent="0.25">
      <c r="A1579" s="39">
        <v>2022</v>
      </c>
      <c r="B1579" s="39">
        <v>15</v>
      </c>
      <c r="C1579" s="36">
        <f>[2]Cor!BJ19</f>
        <v>7.8400000000000007</v>
      </c>
      <c r="D1579" s="6">
        <f>[2]Cor!H19</f>
        <v>1.47</v>
      </c>
      <c r="E1579" s="31">
        <f t="shared" si="48"/>
        <v>-0.5723199999999995</v>
      </c>
      <c r="F1579" s="36">
        <f>[2]Cor!W19</f>
        <v>9.31</v>
      </c>
      <c r="G1579" s="36">
        <f>[2]Cor!BK19</f>
        <v>7.3500000000000005</v>
      </c>
      <c r="H1579" s="82">
        <f>[2]Cor!AC19</f>
        <v>1.22</v>
      </c>
      <c r="I1579" s="52">
        <f t="shared" si="49"/>
        <v>-0.69467500000000015</v>
      </c>
      <c r="J1579" s="36">
        <f>[2]Cor!AQ19</f>
        <v>8.57</v>
      </c>
      <c r="K1579" s="52">
        <f t="shared" si="50"/>
        <v>0.74000000000000021</v>
      </c>
      <c r="L1579" s="31">
        <f t="shared" si="51"/>
        <v>0.49000000000000021</v>
      </c>
      <c r="M1579" s="40">
        <f>'[2]C$'!O19</f>
        <v>0.79333597778659271</v>
      </c>
    </row>
    <row r="1580" spans="1:13" x14ac:dyDescent="0.25">
      <c r="A1580" s="39">
        <v>2022</v>
      </c>
      <c r="B1580" s="39">
        <v>16</v>
      </c>
      <c r="C1580" s="36">
        <f>[2]Cor!BJ20</f>
        <v>7.89</v>
      </c>
      <c r="D1580" s="6">
        <f>[2]Cor!H20</f>
        <v>1.47</v>
      </c>
      <c r="E1580" s="31">
        <f t="shared" si="48"/>
        <v>-0.67213500000000082</v>
      </c>
      <c r="F1580" s="36">
        <f>[2]Cor!W20</f>
        <v>9.36</v>
      </c>
      <c r="G1580" s="36">
        <f>[2]Cor!BK20</f>
        <v>7.25</v>
      </c>
      <c r="H1580" s="82">
        <f>[2]Cor!AC20</f>
        <v>1.25</v>
      </c>
      <c r="I1580" s="52">
        <f t="shared" si="49"/>
        <v>-0.71837499999999999</v>
      </c>
      <c r="J1580" s="36">
        <f>[2]Cor!AQ20</f>
        <v>8.5</v>
      </c>
      <c r="K1580" s="52">
        <f t="shared" si="50"/>
        <v>0.85999999999999943</v>
      </c>
      <c r="L1580" s="31">
        <f t="shared" si="51"/>
        <v>0.63999999999999968</v>
      </c>
      <c r="M1580" s="40">
        <f>'[2]C$'!O20</f>
        <v>0.78647267007471489</v>
      </c>
    </row>
    <row r="1581" spans="1:13" x14ac:dyDescent="0.25">
      <c r="A1581" s="39">
        <v>2022</v>
      </c>
      <c r="B1581" s="39">
        <v>17</v>
      </c>
      <c r="C1581" s="36">
        <f>[2]Cor!BJ21</f>
        <v>8.14</v>
      </c>
      <c r="D1581" s="6">
        <f>[2]Cor!H21</f>
        <v>1.6</v>
      </c>
      <c r="E1581" s="31">
        <f t="shared" si="48"/>
        <v>-0.70280599999999893</v>
      </c>
      <c r="F1581" s="36">
        <f>[2]Cor!W21</f>
        <v>9.74</v>
      </c>
      <c r="G1581" s="36">
        <f>[2]Cor!BK21</f>
        <v>7.5100000000000007</v>
      </c>
      <c r="H1581" s="82">
        <f>[2]Cor!AC21</f>
        <v>1.38</v>
      </c>
      <c r="I1581" s="52">
        <f t="shared" si="49"/>
        <v>-0.74457899999999988</v>
      </c>
      <c r="J1581" s="36">
        <f>[2]Cor!AQ21</f>
        <v>8.89</v>
      </c>
      <c r="K1581" s="52">
        <f t="shared" si="50"/>
        <v>0.84999999999999964</v>
      </c>
      <c r="L1581" s="31">
        <f t="shared" si="51"/>
        <v>0.62999999999999989</v>
      </c>
      <c r="M1581" s="40">
        <f>'[2]C$'!O21</f>
        <v>0.77948398160417809</v>
      </c>
    </row>
    <row r="1582" spans="1:13" x14ac:dyDescent="0.25">
      <c r="A1582" s="39">
        <v>2022</v>
      </c>
      <c r="B1582" s="39">
        <v>18</v>
      </c>
      <c r="C1582" s="36">
        <f>[2]Cor!BJ22</f>
        <v>7.8500000000000005</v>
      </c>
      <c r="D1582" s="6">
        <f>[2]Cor!H22</f>
        <v>1.63</v>
      </c>
      <c r="E1582" s="31">
        <f t="shared" si="48"/>
        <v>-0.65277999999999992</v>
      </c>
      <c r="F1582" s="36">
        <f>[2]Cor!W22</f>
        <v>9.48</v>
      </c>
      <c r="G1582" s="36">
        <f>[2]Cor!BK22</f>
        <v>7.2000000000000011</v>
      </c>
      <c r="H1582" s="82">
        <f>[2]Cor!AC22</f>
        <v>1.44</v>
      </c>
      <c r="I1582" s="52">
        <f t="shared" si="49"/>
        <v>-0.65376000000000012</v>
      </c>
      <c r="J1582" s="36">
        <f>[2]Cor!AQ22</f>
        <v>8.64</v>
      </c>
      <c r="K1582" s="52">
        <f t="shared" si="50"/>
        <v>0.83999999999999986</v>
      </c>
      <c r="L1582" s="31">
        <f t="shared" si="51"/>
        <v>0.64999999999999947</v>
      </c>
      <c r="M1582" s="40">
        <f>'[2]C$'!O22</f>
        <v>0.77471335605825853</v>
      </c>
    </row>
    <row r="1583" spans="1:13" x14ac:dyDescent="0.25">
      <c r="A1583" s="39">
        <v>2022</v>
      </c>
      <c r="B1583" s="39">
        <v>19</v>
      </c>
      <c r="C1583" s="36">
        <f>[2]Cor!BJ23</f>
        <v>7.82</v>
      </c>
      <c r="D1583" s="6">
        <f>[2]Cor!H23</f>
        <v>1.69</v>
      </c>
      <c r="E1583" s="31">
        <f t="shared" si="48"/>
        <v>-0.61924599999999863</v>
      </c>
      <c r="F1583" s="36">
        <f>[2]Cor!W23</f>
        <v>9.51</v>
      </c>
      <c r="G1583" s="36">
        <f>[2]Cor!BK23</f>
        <v>7.49</v>
      </c>
      <c r="H1583" s="82">
        <f>[2]Cor!AC23</f>
        <v>1.49</v>
      </c>
      <c r="I1583" s="52">
        <f t="shared" si="49"/>
        <v>-0.72179699999999869</v>
      </c>
      <c r="J1583" s="36">
        <f>[2]Cor!AQ23</f>
        <v>8.98</v>
      </c>
      <c r="K1583" s="52">
        <f t="shared" si="50"/>
        <v>0.52999999999999936</v>
      </c>
      <c r="L1583" s="31">
        <f t="shared" si="51"/>
        <v>0.33000000000000007</v>
      </c>
      <c r="M1583" s="40">
        <f>'[2]C$'!O23</f>
        <v>0.77202192542268211</v>
      </c>
    </row>
    <row r="1584" spans="1:13" x14ac:dyDescent="0.25">
      <c r="A1584" s="39">
        <v>2022</v>
      </c>
      <c r="B1584" s="39">
        <v>20</v>
      </c>
      <c r="C1584" s="36">
        <f>[2]Cor!BJ24</f>
        <v>7.7800000000000011</v>
      </c>
      <c r="D1584" s="6">
        <f>[2]Cor!H24</f>
        <v>1.69</v>
      </c>
      <c r="E1584" s="31">
        <f t="shared" si="48"/>
        <v>-0.53119000000000227</v>
      </c>
      <c r="F1584" s="36">
        <f>[2]Cor!W24</f>
        <v>9.4700000000000006</v>
      </c>
      <c r="G1584" s="36">
        <f>[2]Cor!BK24</f>
        <v>7.32</v>
      </c>
      <c r="H1584" s="82">
        <f>[2]Cor!AC24</f>
        <v>1.49</v>
      </c>
      <c r="I1584" s="52">
        <f t="shared" si="49"/>
        <v>-0.59986000000000139</v>
      </c>
      <c r="J1584" s="36">
        <f>[2]Cor!AQ24</f>
        <v>8.81</v>
      </c>
      <c r="K1584" s="52">
        <f t="shared" si="50"/>
        <v>0.66000000000000014</v>
      </c>
      <c r="L1584" s="31">
        <f t="shared" si="51"/>
        <v>0.46000000000000085</v>
      </c>
      <c r="M1584" s="40">
        <f>'[2]C$'!O24</f>
        <v>0.77790742901594701</v>
      </c>
    </row>
    <row r="1585" spans="1:13" x14ac:dyDescent="0.25">
      <c r="A1585" s="39">
        <v>2022</v>
      </c>
      <c r="B1585" s="39">
        <v>21</v>
      </c>
      <c r="C1585" s="36">
        <f>[2]Cor!BJ25</f>
        <v>7.7700000000000014</v>
      </c>
      <c r="D1585" s="6">
        <f>[2]Cor!H25</f>
        <v>1.69</v>
      </c>
      <c r="E1585" s="31">
        <f t="shared" si="48"/>
        <v>-0.43276400000000059</v>
      </c>
      <c r="F1585" s="36">
        <f>[2]Cor!W25</f>
        <v>9.4600000000000009</v>
      </c>
      <c r="G1585" s="36">
        <f>[2]Cor!BK25</f>
        <v>7.3000000000000007</v>
      </c>
      <c r="H1585" s="82">
        <f>[2]Cor!AC25</f>
        <v>1.5</v>
      </c>
      <c r="I1585" s="52">
        <f t="shared" si="49"/>
        <v>-0.49436000000000035</v>
      </c>
      <c r="J1585" s="36">
        <f>[2]Cor!AQ25</f>
        <v>8.8000000000000007</v>
      </c>
      <c r="K1585" s="52">
        <f t="shared" si="50"/>
        <v>0.66000000000000014</v>
      </c>
      <c r="L1585" s="31">
        <f t="shared" si="51"/>
        <v>0.47000000000000064</v>
      </c>
      <c r="M1585" s="40">
        <f>'[2]C$'!O25</f>
        <v>0.78542255733584665</v>
      </c>
    </row>
    <row r="1586" spans="1:13" x14ac:dyDescent="0.25">
      <c r="A1586" s="39">
        <v>2022</v>
      </c>
      <c r="B1586" s="39">
        <v>22</v>
      </c>
      <c r="C1586" s="36">
        <f>[2]Cor!BJ26</f>
        <v>7.27</v>
      </c>
      <c r="D1586" s="6">
        <f>[2]Cor!H26</f>
        <v>1.59</v>
      </c>
      <c r="E1586" s="31">
        <f t="shared" si="48"/>
        <v>-0.29365700000000139</v>
      </c>
      <c r="F1586" s="36">
        <f>[2]Cor!W26</f>
        <v>8.86</v>
      </c>
      <c r="G1586" s="36">
        <f>[2]Cor!BK26</f>
        <v>6.9</v>
      </c>
      <c r="H1586" s="82">
        <f>[2]Cor!AC26</f>
        <v>1.42</v>
      </c>
      <c r="I1586" s="52">
        <f t="shared" si="49"/>
        <v>-0.36779000000000117</v>
      </c>
      <c r="J1586" s="36">
        <f>[2]Cor!AQ26</f>
        <v>8.32</v>
      </c>
      <c r="K1586" s="52">
        <f t="shared" si="50"/>
        <v>0.53999999999999915</v>
      </c>
      <c r="L1586" s="31">
        <f t="shared" si="51"/>
        <v>0.36999999999999922</v>
      </c>
      <c r="M1586" s="40">
        <f>'[2]C$'!O26</f>
        <v>0.79421809228814222</v>
      </c>
    </row>
    <row r="1587" spans="1:13" x14ac:dyDescent="0.25">
      <c r="A1587" s="39">
        <v>2022</v>
      </c>
      <c r="B1587" s="39">
        <v>23</v>
      </c>
      <c r="C1587" s="36">
        <f>[2]Cor!BJ27</f>
        <v>7.73</v>
      </c>
      <c r="D1587" s="6">
        <f>[2]Cor!H27</f>
        <v>1.59</v>
      </c>
      <c r="E1587" s="31">
        <f t="shared" si="48"/>
        <v>-0.54657200000000117</v>
      </c>
      <c r="F1587" s="36">
        <f>[2]Cor!W27</f>
        <v>9.32</v>
      </c>
      <c r="G1587" s="36">
        <f>[2]Cor!BK27</f>
        <v>7.2099999999999991</v>
      </c>
      <c r="H1587" s="82">
        <f>[2]Cor!AC27</f>
        <v>1.4</v>
      </c>
      <c r="I1587" s="52">
        <f t="shared" si="49"/>
        <v>-0.59284399999999948</v>
      </c>
      <c r="J1587" s="36">
        <f>[2]Cor!AQ27</f>
        <v>8.61</v>
      </c>
      <c r="K1587" s="52">
        <f t="shared" si="50"/>
        <v>0.71000000000000085</v>
      </c>
      <c r="L1587" s="31">
        <f t="shared" si="51"/>
        <v>0.52000000000000135</v>
      </c>
      <c r="M1587" s="40">
        <f>'[2]C$'!O27</f>
        <v>0.78345346286430584</v>
      </c>
    </row>
    <row r="1588" spans="1:13" x14ac:dyDescent="0.25">
      <c r="A1588" s="39">
        <v>2022</v>
      </c>
      <c r="B1588" s="39">
        <v>24</v>
      </c>
      <c r="C1588" s="36">
        <f>[2]Cor!BJ28</f>
        <v>7.8500000000000005</v>
      </c>
      <c r="D1588" s="6">
        <f>[2]Cor!H28</f>
        <v>1.64</v>
      </c>
      <c r="E1588" s="31">
        <f t="shared" si="48"/>
        <v>-0.73776499999999956</v>
      </c>
      <c r="F1588" s="36">
        <f>[2]Cor!W28</f>
        <v>9.49</v>
      </c>
      <c r="G1588" s="36">
        <f>[2]Cor!BK28</f>
        <v>7.3100000000000005</v>
      </c>
      <c r="H1588" s="82">
        <f>[2]Cor!AC28</f>
        <v>1.5</v>
      </c>
      <c r="I1588" s="52">
        <f t="shared" si="49"/>
        <v>-0.71419899999999892</v>
      </c>
      <c r="J1588" s="36">
        <f>[2]Cor!AQ28</f>
        <v>8.81</v>
      </c>
      <c r="K1588" s="52">
        <f t="shared" si="50"/>
        <v>0.67999999999999972</v>
      </c>
      <c r="L1588" s="31">
        <f t="shared" si="51"/>
        <v>0.54</v>
      </c>
      <c r="M1588" s="40">
        <f>'[2]C$'!O28</f>
        <v>0.76751861232634899</v>
      </c>
    </row>
    <row r="1589" spans="1:13" x14ac:dyDescent="0.25">
      <c r="A1589" s="39">
        <v>2022</v>
      </c>
      <c r="B1589" s="39">
        <v>25</v>
      </c>
      <c r="C1589" s="36">
        <f>[2]Cor!BJ29</f>
        <v>6.83</v>
      </c>
      <c r="D1589" s="6">
        <f>[2]Cor!H29</f>
        <v>2.16</v>
      </c>
      <c r="E1589" s="31">
        <f t="shared" si="48"/>
        <v>0.17451900000000009</v>
      </c>
      <c r="F1589" s="36">
        <f>[2]Cor!W29</f>
        <v>8.99</v>
      </c>
      <c r="G1589" s="36">
        <f>[2]Cor!BK29</f>
        <v>6.7399999999999993</v>
      </c>
      <c r="H1589" s="82">
        <f>[2]Cor!AC29</f>
        <v>1.46</v>
      </c>
      <c r="I1589" s="52">
        <f t="shared" si="49"/>
        <v>-0.49931799999999882</v>
      </c>
      <c r="J1589" s="36">
        <f>[2]Cor!AQ29</f>
        <v>8.1999999999999993</v>
      </c>
      <c r="K1589" s="52">
        <f t="shared" si="50"/>
        <v>0.79000000000000092</v>
      </c>
      <c r="L1589" s="31">
        <f t="shared" si="51"/>
        <v>9.0000000000000746E-2</v>
      </c>
      <c r="M1589" s="40">
        <f>'[2]C$'!O29</f>
        <v>0.77477337878670494</v>
      </c>
    </row>
    <row r="1590" spans="1:13" x14ac:dyDescent="0.25">
      <c r="A1590" s="39">
        <v>2022</v>
      </c>
      <c r="B1590" s="39">
        <v>26</v>
      </c>
      <c r="C1590" s="36">
        <f>[2]Cor!BJ30</f>
        <v>6.1999999999999993</v>
      </c>
      <c r="D1590" s="6">
        <f>[2]Cor!H30</f>
        <v>2.09</v>
      </c>
      <c r="E1590" s="31">
        <f t="shared" si="48"/>
        <v>0.26038000000000139</v>
      </c>
      <c r="F1590" s="36">
        <f>[2]Cor!W30</f>
        <v>8.2899999999999991</v>
      </c>
      <c r="G1590" s="36">
        <f>[2]Cor!BK30</f>
        <v>6.08</v>
      </c>
      <c r="H1590" s="82">
        <f>[2]Cor!AC30</f>
        <v>1.4</v>
      </c>
      <c r="I1590" s="52">
        <f t="shared" si="49"/>
        <v>-0.394207999999999</v>
      </c>
      <c r="J1590" s="36">
        <f>[2]Cor!AQ30</f>
        <v>7.48</v>
      </c>
      <c r="K1590" s="52">
        <f t="shared" si="50"/>
        <v>0.80999999999999872</v>
      </c>
      <c r="L1590" s="31">
        <f t="shared" si="51"/>
        <v>0.11999999999999922</v>
      </c>
      <c r="M1590" s="40">
        <f>'[2]C$'!O30</f>
        <v>0.77214114740174511</v>
      </c>
    </row>
    <row r="1591" spans="1:13" x14ac:dyDescent="0.25">
      <c r="A1591" s="39">
        <v>2022</v>
      </c>
      <c r="B1591" s="39">
        <v>27</v>
      </c>
      <c r="C1591" s="36">
        <f>[2]Cor!BJ31</f>
        <v>6.34</v>
      </c>
      <c r="D1591" s="6">
        <f>[2]Cor!H31</f>
        <v>2.0099999999999998</v>
      </c>
      <c r="E1591" s="31">
        <f t="shared" si="48"/>
        <v>0.13526199999999911</v>
      </c>
      <c r="F1591" s="36">
        <f>[2]Cor!W31</f>
        <v>8.35</v>
      </c>
      <c r="G1591" s="36">
        <f>[2]Cor!BK31</f>
        <v>6.2299999999999995</v>
      </c>
      <c r="H1591" s="82">
        <f>[2]Cor!AC31</f>
        <v>1.36</v>
      </c>
      <c r="I1591" s="52">
        <f t="shared" si="49"/>
        <v>-0.4822109999999995</v>
      </c>
      <c r="J1591" s="36">
        <f>[2]Cor!AQ31</f>
        <v>7.59</v>
      </c>
      <c r="K1591" s="52">
        <f t="shared" si="50"/>
        <v>0.75999999999999979</v>
      </c>
      <c r="L1591" s="31">
        <f t="shared" si="51"/>
        <v>0.11000000000000032</v>
      </c>
      <c r="M1591" s="40">
        <f>'[2]C$'!O31</f>
        <v>0.77178359188083656</v>
      </c>
    </row>
    <row r="1592" spans="1:13" x14ac:dyDescent="0.25">
      <c r="A1592" s="39">
        <v>2022</v>
      </c>
      <c r="B1592" s="39">
        <v>28</v>
      </c>
      <c r="C1592" s="36">
        <f>[2]Cor!BJ32</f>
        <v>6.04</v>
      </c>
      <c r="D1592" s="6">
        <f>[2]Cor!H32</f>
        <v>1.84</v>
      </c>
      <c r="E1592" s="31">
        <f t="shared" si="48"/>
        <v>1.7731999999999637E-2</v>
      </c>
      <c r="F1592" s="36">
        <f>[2]Cor!W32</f>
        <v>7.88</v>
      </c>
      <c r="G1592" s="36">
        <f>[2]Cor!BK32</f>
        <v>6.04</v>
      </c>
      <c r="H1592" s="82">
        <f>[2]Cor!AC32</f>
        <v>1.38</v>
      </c>
      <c r="I1592" s="52">
        <f t="shared" si="49"/>
        <v>-0.44226800000000033</v>
      </c>
      <c r="J1592" s="36">
        <f>[2]Cor!AQ32</f>
        <v>7.42</v>
      </c>
      <c r="K1592" s="52">
        <f t="shared" si="50"/>
        <v>0.45999999999999996</v>
      </c>
      <c r="L1592" s="31">
        <f t="shared" si="51"/>
        <v>0</v>
      </c>
      <c r="M1592" s="40">
        <f>'[2]C$'!O32</f>
        <v>0.76822616578320657</v>
      </c>
    </row>
    <row r="1593" spans="1:13" x14ac:dyDescent="0.25">
      <c r="A1593" s="39">
        <v>2022</v>
      </c>
      <c r="B1593" s="39">
        <v>29</v>
      </c>
      <c r="C1593" s="36">
        <f>[2]Cor!BJ33</f>
        <v>5.6499999999999995</v>
      </c>
      <c r="D1593" s="6">
        <f>[2]Cor!H33</f>
        <v>1.74</v>
      </c>
      <c r="E1593" s="31">
        <f t="shared" si="48"/>
        <v>8.9070000000000427E-2</v>
      </c>
      <c r="F1593" s="36">
        <f>[2]Cor!W33</f>
        <v>7.39</v>
      </c>
      <c r="G1593" s="36">
        <f>[2]Cor!BK33</f>
        <v>5.6499999999999995</v>
      </c>
      <c r="H1593" s="82">
        <f>[2]Cor!AC33</f>
        <v>1.36</v>
      </c>
      <c r="I1593" s="52">
        <f t="shared" si="49"/>
        <v>-0.29092999999999947</v>
      </c>
      <c r="J1593" s="36">
        <f>[2]Cor!AQ33</f>
        <v>7.01</v>
      </c>
      <c r="K1593" s="52">
        <f t="shared" si="50"/>
        <v>0.37999999999999989</v>
      </c>
      <c r="L1593" s="31">
        <f t="shared" si="51"/>
        <v>0</v>
      </c>
      <c r="M1593" s="40">
        <f>'[2]C$'!O33</f>
        <v>0.77387401331063299</v>
      </c>
    </row>
    <row r="1594" spans="1:13" x14ac:dyDescent="0.25">
      <c r="A1594" s="39">
        <v>2022</v>
      </c>
      <c r="B1594" s="39">
        <v>30</v>
      </c>
      <c r="C1594" s="36">
        <f>[2]Cor!BJ34</f>
        <v>6.16</v>
      </c>
      <c r="D1594" s="6">
        <f>[2]Cor!H34</f>
        <v>1.7</v>
      </c>
      <c r="E1594" s="31">
        <f t="shared" si="48"/>
        <v>-4.2663999999999369E-2</v>
      </c>
      <c r="F1594" s="36">
        <f>[2]Cor!W34</f>
        <v>7.86</v>
      </c>
      <c r="G1594" s="36">
        <f>[2]Cor!BK34</f>
        <v>6.2</v>
      </c>
      <c r="H1594" s="82">
        <f>[2]Cor!AC34</f>
        <v>1.34</v>
      </c>
      <c r="I1594" s="52">
        <f t="shared" si="49"/>
        <v>-0.41397999999999957</v>
      </c>
      <c r="J1594" s="36">
        <f>[2]Cor!AQ34</f>
        <v>7.54</v>
      </c>
      <c r="K1594" s="52">
        <f t="shared" si="50"/>
        <v>0.32000000000000028</v>
      </c>
      <c r="L1594" s="31">
        <f t="shared" si="51"/>
        <v>-4.0000000000000036E-2</v>
      </c>
      <c r="M1594" s="40">
        <f>'[2]C$'!O34</f>
        <v>0.77948398160417809</v>
      </c>
    </row>
    <row r="1595" spans="1:13" x14ac:dyDescent="0.25">
      <c r="A1595" s="39">
        <v>2022</v>
      </c>
      <c r="B1595" s="39">
        <v>31</v>
      </c>
      <c r="C1595" s="36">
        <f>[2]Cor!BJ35</f>
        <v>6.1</v>
      </c>
      <c r="D1595" s="6">
        <f>[2]Cor!H35</f>
        <v>1.66</v>
      </c>
      <c r="E1595" s="31">
        <f t="shared" si="48"/>
        <v>-0.12851999999999908</v>
      </c>
      <c r="F1595" s="36">
        <f>[2]Cor!W35</f>
        <v>7.76</v>
      </c>
      <c r="G1595" s="36">
        <f>[2]Cor!BK35</f>
        <v>6.1</v>
      </c>
      <c r="H1595" s="82">
        <f>[2]Cor!AC35</f>
        <v>1.33</v>
      </c>
      <c r="I1595" s="52">
        <f t="shared" si="49"/>
        <v>-0.45851999999999915</v>
      </c>
      <c r="J1595" s="36">
        <f>[2]Cor!AQ35</f>
        <v>7.43</v>
      </c>
      <c r="K1595" s="52">
        <f t="shared" si="50"/>
        <v>0.33000000000000007</v>
      </c>
      <c r="L1595" s="31">
        <f t="shared" si="51"/>
        <v>0</v>
      </c>
      <c r="M1595" s="40">
        <f>'[2]C$'!O35</f>
        <v>0.77327559542220858</v>
      </c>
    </row>
    <row r="1596" spans="1:13" x14ac:dyDescent="0.25">
      <c r="A1596" s="39">
        <v>2022</v>
      </c>
      <c r="B1596" s="39">
        <v>32</v>
      </c>
      <c r="C1596" s="36">
        <f>[2]Cor!BJ36</f>
        <v>6.3900000000000006</v>
      </c>
      <c r="D1596" s="6">
        <f>[2]Cor!H36</f>
        <v>1.66</v>
      </c>
      <c r="E1596" s="31">
        <f>IF(ISERROR(+F1596-(C1596/M1596)),#N/A,(+F1596-(C1596/M1596)))</f>
        <v>-0.11514200000000052</v>
      </c>
      <c r="F1596" s="36">
        <f>[2]Cor!W36</f>
        <v>8.0500000000000007</v>
      </c>
      <c r="G1596" s="36">
        <f>[2]Cor!BK36</f>
        <v>6.42</v>
      </c>
      <c r="H1596" s="82">
        <f>[2]Cor!AC36</f>
        <v>1.33</v>
      </c>
      <c r="I1596" s="52">
        <f>IF(ISERROR(+J1596-(G1596/M1596)),#N/A,(+J1596-(G1596/M1596)))</f>
        <v>-0.45347600000000021</v>
      </c>
      <c r="J1596" s="36">
        <f>[2]Cor!AQ36</f>
        <v>7.75</v>
      </c>
      <c r="K1596" s="52">
        <f t="shared" si="50"/>
        <v>0.30000000000000071</v>
      </c>
      <c r="L1596" s="31">
        <f t="shared" si="51"/>
        <v>-2.9999999999999361E-2</v>
      </c>
      <c r="M1596" s="40">
        <f>'[2]C$'!O36</f>
        <v>0.78259508530286426</v>
      </c>
    </row>
    <row r="1597" spans="1:13" x14ac:dyDescent="0.25">
      <c r="A1597" s="39">
        <v>2022</v>
      </c>
      <c r="B1597" s="39">
        <v>33</v>
      </c>
      <c r="C1597" s="36">
        <f>[2]Cor!BJ37</f>
        <v>6.26</v>
      </c>
      <c r="D1597" s="6">
        <f>[2]Cor!H37</f>
        <v>1.65</v>
      </c>
      <c r="E1597" s="31">
        <f t="shared" si="48"/>
        <v>-0.22487000000000101</v>
      </c>
      <c r="F1597" s="36">
        <f>[2]Cor!W37</f>
        <v>7.91</v>
      </c>
      <c r="G1597" s="36">
        <f>[2]Cor!BK37</f>
        <v>6.23</v>
      </c>
      <c r="H1597" s="82">
        <f>[2]Cor!AC37</f>
        <v>1.35</v>
      </c>
      <c r="I1597" s="52">
        <f t="shared" si="49"/>
        <v>-0.51588500000000082</v>
      </c>
      <c r="J1597" s="36">
        <f>[2]Cor!AQ37</f>
        <v>7.58</v>
      </c>
      <c r="K1597" s="52">
        <f t="shared" si="50"/>
        <v>0.33000000000000007</v>
      </c>
      <c r="L1597" s="31">
        <f t="shared" si="51"/>
        <v>2.9999999999999361E-2</v>
      </c>
      <c r="M1597" s="40">
        <f>'[2]C$'!O37</f>
        <v>0.76952674105425156</v>
      </c>
    </row>
    <row r="1598" spans="1:13" x14ac:dyDescent="0.25">
      <c r="A1598" s="39">
        <v>2022</v>
      </c>
      <c r="B1598" s="39">
        <v>34</v>
      </c>
      <c r="C1598" s="36">
        <f>[2]Cor!BJ38</f>
        <v>6.69</v>
      </c>
      <c r="D1598" s="6">
        <f>[2]Cor!H38</f>
        <v>1.7</v>
      </c>
      <c r="E1598" s="31">
        <f t="shared" si="48"/>
        <v>-0.32640099999999883</v>
      </c>
      <c r="F1598" s="36">
        <f>[2]Cor!W38</f>
        <v>8.39</v>
      </c>
      <c r="G1598" s="36">
        <f>[2]Cor!BK38</f>
        <v>6.6400000000000006</v>
      </c>
      <c r="H1598" s="82">
        <f>[2]Cor!AC38</f>
        <v>1.43</v>
      </c>
      <c r="I1598" s="52">
        <f t="shared" si="49"/>
        <v>-0.58125599999999977</v>
      </c>
      <c r="J1598" s="36">
        <f>[2]Cor!AQ38</f>
        <v>8.07</v>
      </c>
      <c r="K1598" s="52">
        <f t="shared" si="50"/>
        <v>0.32000000000000028</v>
      </c>
      <c r="L1598" s="31">
        <f t="shared" si="51"/>
        <v>4.9999999999999822E-2</v>
      </c>
      <c r="M1598" s="40">
        <f>'[2]C$'!O38</f>
        <v>0.76751861232634899</v>
      </c>
    </row>
    <row r="1599" spans="1:13" x14ac:dyDescent="0.25">
      <c r="A1599" s="39">
        <v>2022</v>
      </c>
      <c r="B1599" s="39">
        <v>35</v>
      </c>
      <c r="C1599" s="36">
        <f>[2]Cor!BJ39</f>
        <v>6.66</v>
      </c>
      <c r="D1599" s="6">
        <f>[2]Cor!H39</f>
        <v>1.58</v>
      </c>
      <c r="E1599" s="31">
        <f t="shared" si="48"/>
        <v>-0.50457999999999892</v>
      </c>
      <c r="F1599" s="36">
        <f>[2]Cor!W39</f>
        <v>8.24</v>
      </c>
      <c r="G1599" s="36">
        <f>[2]Cor!BK39</f>
        <v>6.6599999999999993</v>
      </c>
      <c r="H1599" s="82">
        <f>[2]Cor!AC39</f>
        <v>1.54</v>
      </c>
      <c r="I1599" s="52">
        <f t="shared" si="49"/>
        <v>-0.54457999999999984</v>
      </c>
      <c r="J1599" s="36">
        <f>[2]Cor!AQ39</f>
        <v>8.1999999999999993</v>
      </c>
      <c r="K1599" s="52">
        <f t="shared" si="50"/>
        <v>4.0000000000000924E-2</v>
      </c>
      <c r="L1599" s="31">
        <f t="shared" si="51"/>
        <v>0</v>
      </c>
      <c r="M1599" s="40">
        <f>'[2]C$'!O39</f>
        <v>0.76161462300076166</v>
      </c>
    </row>
    <row r="1600" spans="1:13" x14ac:dyDescent="0.25">
      <c r="A1600" s="39">
        <v>2022</v>
      </c>
      <c r="B1600" s="39">
        <v>36</v>
      </c>
      <c r="C1600" s="36">
        <f>[2]Cor!BJ40</f>
        <v>6.8500000000000005</v>
      </c>
      <c r="D1600" s="6">
        <f>[2]Cor!H40</f>
        <v>1.61</v>
      </c>
      <c r="E1600" s="31">
        <f t="shared" si="48"/>
        <v>-0.47034500000000179</v>
      </c>
      <c r="F1600" s="36">
        <f>[2]Cor!W40</f>
        <v>8.4600000000000009</v>
      </c>
      <c r="G1600" s="36">
        <f>[2]Cor!BK40</f>
        <v>6.85</v>
      </c>
      <c r="H1600" s="82">
        <f>[2]Cor!AC40</f>
        <v>1.59</v>
      </c>
      <c r="I1600" s="52">
        <f t="shared" si="49"/>
        <v>-0.49034500000000136</v>
      </c>
      <c r="J1600" s="36">
        <f>[2]Cor!AQ40</f>
        <v>8.44</v>
      </c>
      <c r="K1600" s="52">
        <f t="shared" si="50"/>
        <v>2.000000000000135E-2</v>
      </c>
      <c r="L1600" s="31">
        <f t="shared" si="51"/>
        <v>0</v>
      </c>
      <c r="M1600" s="40">
        <f>'[2]C$'!O40</f>
        <v>0.76704763365805007</v>
      </c>
    </row>
    <row r="1601" spans="1:13" x14ac:dyDescent="0.25">
      <c r="A1601" s="39">
        <v>2022</v>
      </c>
      <c r="B1601" s="39">
        <v>37</v>
      </c>
      <c r="C1601" s="36">
        <f>[2]Cor!BJ41</f>
        <v>6.7700000000000005</v>
      </c>
      <c r="D1601" s="6">
        <f>[2]Cor!H41</f>
        <v>1.53</v>
      </c>
      <c r="E1601" s="31">
        <f t="shared" si="48"/>
        <v>-0.70003799999999927</v>
      </c>
      <c r="F1601" s="36">
        <f>[2]Cor!W41</f>
        <v>8.3000000000000007</v>
      </c>
      <c r="G1601" s="36">
        <f>[2]Cor!BK41</f>
        <v>6.7700000000000005</v>
      </c>
      <c r="H1601" s="82">
        <f>[2]Cor!AC41</f>
        <v>1.62</v>
      </c>
      <c r="I1601" s="52">
        <f t="shared" si="49"/>
        <v>-0.61003799999999941</v>
      </c>
      <c r="J1601" s="36">
        <f>[2]Cor!AQ41</f>
        <v>8.39</v>
      </c>
      <c r="K1601" s="52">
        <f t="shared" si="50"/>
        <v>-8.9999999999999858E-2</v>
      </c>
      <c r="L1601" s="31">
        <f t="shared" si="51"/>
        <v>0</v>
      </c>
      <c r="M1601" s="40">
        <f>'[2]C$'!O41</f>
        <v>0.75221904618624946</v>
      </c>
    </row>
    <row r="1602" spans="1:13" x14ac:dyDescent="0.25">
      <c r="A1602" s="39">
        <v>2022</v>
      </c>
      <c r="B1602" s="39">
        <v>38</v>
      </c>
      <c r="C1602" s="36">
        <f>[2]Cor!BJ42</f>
        <v>6.77</v>
      </c>
      <c r="D1602" s="6">
        <f>[2]Cor!H42</f>
        <v>1.6</v>
      </c>
      <c r="E1602" s="31">
        <f t="shared" si="48"/>
        <v>-0.83381499999999953</v>
      </c>
      <c r="F1602" s="36">
        <f>[2]Cor!W42</f>
        <v>8.3699999999999992</v>
      </c>
      <c r="G1602" s="36">
        <f>[2]Cor!BK42</f>
        <v>6.77</v>
      </c>
      <c r="H1602" s="82">
        <f>[2]Cor!AC42</f>
        <v>1.77</v>
      </c>
      <c r="I1602" s="52">
        <f t="shared" si="49"/>
        <v>-0.6638149999999996</v>
      </c>
      <c r="J1602" s="36">
        <f>[2]Cor!AQ42</f>
        <v>8.5399999999999991</v>
      </c>
      <c r="K1602" s="52">
        <f t="shared" si="50"/>
        <v>-0.16999999999999993</v>
      </c>
      <c r="L1602" s="31">
        <f t="shared" si="51"/>
        <v>0</v>
      </c>
      <c r="M1602" s="40">
        <f>'[2]C$'!O42</f>
        <v>0.73556454578889297</v>
      </c>
    </row>
    <row r="1603" spans="1:13" x14ac:dyDescent="0.25">
      <c r="A1603" s="39">
        <v>2022</v>
      </c>
      <c r="B1603" s="39">
        <v>39</v>
      </c>
      <c r="C1603" s="36">
        <f>[2]Cor!BJ43</f>
        <v>6.7800000000000011</v>
      </c>
      <c r="D1603" s="6">
        <f>[2]Cor!H43</f>
        <v>1.68</v>
      </c>
      <c r="E1603" s="31">
        <f t="shared" ref="E1603" si="52">IF(ISERROR(+F1603-(C1603/M1603)),#N/A,(+F1603-(C1603/M1603)))</f>
        <v>-0.90318000000000076</v>
      </c>
      <c r="F1603" s="36">
        <f>[2]Cor!W43</f>
        <v>8.4600000000000009</v>
      </c>
      <c r="G1603" s="36">
        <f>[2]Cor!BK43</f>
        <v>6.7800000000000011</v>
      </c>
      <c r="H1603" s="82">
        <f>[2]Cor!AC43</f>
        <v>1.85</v>
      </c>
      <c r="I1603" s="52">
        <f t="shared" ref="I1603" si="53">IF(ISERROR(+J1603-(G1603/M1603)),#N/A,(+J1603-(G1603/M1603)))</f>
        <v>-0.73318000000000083</v>
      </c>
      <c r="J1603" s="36">
        <f>[2]Cor!AQ43</f>
        <v>8.6300000000000008</v>
      </c>
      <c r="K1603" s="52">
        <f t="shared" ref="K1603" si="54">F1603-J1603</f>
        <v>-0.16999999999999993</v>
      </c>
      <c r="L1603" s="31">
        <f t="shared" ref="L1603" si="55">C1603-G1603</f>
        <v>0</v>
      </c>
      <c r="M1603" s="40">
        <f>'[2]C$'!O43</f>
        <v>0.724112961622013</v>
      </c>
    </row>
    <row r="1604" spans="1:13" x14ac:dyDescent="0.25">
      <c r="A1604" s="39">
        <v>2022</v>
      </c>
      <c r="B1604" s="39">
        <v>40</v>
      </c>
      <c r="C1604" s="36">
        <f>[2]Cor!BJ44</f>
        <v>6.83</v>
      </c>
      <c r="D1604" s="6">
        <f>[2]Cor!H44</f>
        <v>1.67</v>
      </c>
      <c r="E1604" s="31">
        <f t="shared" si="48"/>
        <v>-0.87007700000000021</v>
      </c>
      <c r="F1604" s="36">
        <f>[2]Cor!W44</f>
        <v>8.5</v>
      </c>
      <c r="G1604" s="36">
        <f>[2]Cor!BK44</f>
        <v>6.83</v>
      </c>
      <c r="H1604" s="82">
        <f>[2]Cor!AC44</f>
        <v>1.84</v>
      </c>
      <c r="I1604" s="52">
        <f t="shared" si="49"/>
        <v>-0.70007700000000028</v>
      </c>
      <c r="J1604" s="36">
        <f>[2]Cor!AQ44</f>
        <v>8.67</v>
      </c>
      <c r="K1604" s="52">
        <f t="shared" si="50"/>
        <v>-0.16999999999999993</v>
      </c>
      <c r="L1604" s="31">
        <f t="shared" si="51"/>
        <v>0</v>
      </c>
      <c r="M1604" s="40">
        <f>'[2]C$'!O44</f>
        <v>0.72891610175668786</v>
      </c>
    </row>
    <row r="1605" spans="1:13" x14ac:dyDescent="0.25">
      <c r="A1605" s="39">
        <v>2022</v>
      </c>
      <c r="B1605" s="39">
        <v>41</v>
      </c>
      <c r="C1605" s="36">
        <f>[2]Cor!BJ45</f>
        <v>6.8999999999999995</v>
      </c>
      <c r="D1605" s="6">
        <f>[2]Cor!H45</f>
        <v>1.86</v>
      </c>
      <c r="E1605" s="31">
        <f t="shared" si="48"/>
        <v>-0.82547999999999888</v>
      </c>
      <c r="F1605" s="36">
        <f>[2]Cor!W45</f>
        <v>8.76</v>
      </c>
      <c r="G1605" s="36">
        <f>[2]Cor!BK45</f>
        <v>6.2899999999999991</v>
      </c>
      <c r="H1605" s="82">
        <f>[2]Cor!AC45</f>
        <v>1.27</v>
      </c>
      <c r="I1605" s="52">
        <f t="shared" si="49"/>
        <v>-1.1780679999999988</v>
      </c>
      <c r="J1605" s="36">
        <f>[2]Cor!AQ45</f>
        <v>7.56</v>
      </c>
      <c r="K1605" s="52">
        <f t="shared" si="50"/>
        <v>1.2000000000000002</v>
      </c>
      <c r="L1605" s="31">
        <f t="shared" si="51"/>
        <v>0.61000000000000032</v>
      </c>
      <c r="M1605" s="40">
        <f>'[2]C$'!O45</f>
        <v>0.71983875611862946</v>
      </c>
    </row>
    <row r="1606" spans="1:13" x14ac:dyDescent="0.25">
      <c r="A1606" s="39">
        <v>2022</v>
      </c>
      <c r="B1606" s="39">
        <v>42</v>
      </c>
      <c r="C1606" s="36">
        <f>[2]Cor!BJ46</f>
        <v>6.84</v>
      </c>
      <c r="D1606" s="6">
        <f>[2]Cor!H46</f>
        <v>1.82</v>
      </c>
      <c r="E1606" s="31">
        <f t="shared" si="48"/>
        <v>-0.68344000000000094</v>
      </c>
      <c r="F1606" s="36">
        <f>[2]Cor!W46</f>
        <v>8.66</v>
      </c>
      <c r="G1606" s="36">
        <f>[2]Cor!BK46</f>
        <v>6.25</v>
      </c>
      <c r="H1606" s="82">
        <f>[2]Cor!AC46</f>
        <v>1.26</v>
      </c>
      <c r="I1606" s="52">
        <f t="shared" si="49"/>
        <v>-1.0275000000000016</v>
      </c>
      <c r="J1606" s="36">
        <f>[2]Cor!AQ46</f>
        <v>7.51</v>
      </c>
      <c r="K1606" s="52">
        <f t="shared" si="50"/>
        <v>1.1500000000000004</v>
      </c>
      <c r="L1606" s="31">
        <f t="shared" si="51"/>
        <v>0.58999999999999986</v>
      </c>
      <c r="M1606" s="40">
        <f>'[2]C$'!O46</f>
        <v>0.73206442166910679</v>
      </c>
    </row>
    <row r="1607" spans="1:13" x14ac:dyDescent="0.25">
      <c r="A1607" s="39">
        <v>2022</v>
      </c>
      <c r="B1607" s="39">
        <v>43</v>
      </c>
      <c r="C1607" s="36">
        <f>[2]Cor!BJ47</f>
        <v>6.7999999999999989</v>
      </c>
      <c r="D1607" s="6">
        <f>[2]Cor!H47</f>
        <v>1.74</v>
      </c>
      <c r="E1607" s="31">
        <f t="shared" si="48"/>
        <v>-0.71479999999999855</v>
      </c>
      <c r="F1607" s="36">
        <f>[2]Cor!W47</f>
        <v>8.5399999999999991</v>
      </c>
      <c r="G1607" s="36">
        <f>[2]Cor!BK47</f>
        <v>6.21</v>
      </c>
      <c r="H1607" s="82">
        <f>[2]Cor!AC47</f>
        <v>1.28</v>
      </c>
      <c r="I1607" s="52">
        <f t="shared" si="49"/>
        <v>-0.96180999999999983</v>
      </c>
      <c r="J1607" s="36">
        <f>[2]Cor!AQ47</f>
        <v>7.49</v>
      </c>
      <c r="K1607" s="52">
        <f t="shared" si="50"/>
        <v>1.0499999999999989</v>
      </c>
      <c r="L1607" s="31">
        <f t="shared" si="51"/>
        <v>0.58999999999999897</v>
      </c>
      <c r="M1607" s="40">
        <f>'[2]C$'!O47</f>
        <v>0.73475385745775168</v>
      </c>
    </row>
    <row r="1608" spans="1:13" x14ac:dyDescent="0.25">
      <c r="A1608" s="39">
        <v>2022</v>
      </c>
      <c r="B1608" s="39">
        <v>44</v>
      </c>
      <c r="C1608" s="36">
        <f>[2]Cor!BJ48</f>
        <v>6.8100000000000005</v>
      </c>
      <c r="D1608" s="6">
        <f>[2]Cor!H48</f>
        <v>1.69</v>
      </c>
      <c r="E1608" s="31">
        <f t="shared" si="48"/>
        <v>-0.68805200000000077</v>
      </c>
      <c r="F1608" s="36">
        <f>[2]Cor!W48</f>
        <v>8.5</v>
      </c>
      <c r="G1608" s="36">
        <f>[2]Cor!BK48</f>
        <v>6.26</v>
      </c>
      <c r="H1608" s="82">
        <f>[2]Cor!AC48</f>
        <v>1.29</v>
      </c>
      <c r="I1608" s="52">
        <f t="shared" si="49"/>
        <v>-0.89599199999999879</v>
      </c>
      <c r="J1608" s="36">
        <f>[2]Cor!AQ48</f>
        <v>7.55</v>
      </c>
      <c r="K1608" s="52">
        <f t="shared" si="50"/>
        <v>0.95000000000000018</v>
      </c>
      <c r="L1608" s="31">
        <f t="shared" si="51"/>
        <v>0.55000000000000071</v>
      </c>
      <c r="M1608" s="40">
        <f>'[2]C$'!O48</f>
        <v>0.74117995849392238</v>
      </c>
    </row>
    <row r="1609" spans="1:13" x14ac:dyDescent="0.25">
      <c r="A1609" s="39">
        <v>2022</v>
      </c>
      <c r="B1609" s="39">
        <v>45</v>
      </c>
      <c r="C1609" s="36">
        <f>[2]Cor!BJ49</f>
        <v>6.580000000000001</v>
      </c>
      <c r="D1609" s="6">
        <f>[2]Cor!H49</f>
        <v>1.47</v>
      </c>
      <c r="E1609" s="31">
        <f t="shared" si="48"/>
        <v>-0.66192000000000206</v>
      </c>
      <c r="F1609" s="36">
        <f>[2]Cor!W49</f>
        <v>8.0500000000000007</v>
      </c>
      <c r="G1609" s="36">
        <f>[2]Cor!BK49</f>
        <v>6.1</v>
      </c>
      <c r="H1609" s="82">
        <f>[2]Cor!AC49</f>
        <v>1.29</v>
      </c>
      <c r="I1609" s="52">
        <f t="shared" si="49"/>
        <v>-0.6863999999999999</v>
      </c>
      <c r="J1609" s="36">
        <f>[2]Cor!AQ49</f>
        <v>7.39</v>
      </c>
      <c r="K1609" s="52">
        <f t="shared" si="50"/>
        <v>0.66000000000000103</v>
      </c>
      <c r="L1609" s="31">
        <f t="shared" si="51"/>
        <v>0.48000000000000131</v>
      </c>
      <c r="M1609" s="40">
        <f>'[2]C$'!O49</f>
        <v>0.75528700906344404</v>
      </c>
    </row>
    <row r="1610" spans="1:13" x14ac:dyDescent="0.25">
      <c r="A1610" s="39">
        <v>2022</v>
      </c>
      <c r="B1610" s="39">
        <v>46</v>
      </c>
      <c r="C1610" s="36">
        <f>[2]Cor!BJ50</f>
        <v>6.67</v>
      </c>
      <c r="D1610" s="6">
        <f>[2]Cor!H50</f>
        <v>1.44</v>
      </c>
      <c r="E1610" s="31">
        <f t="shared" si="48"/>
        <v>-0.82179700000000011</v>
      </c>
      <c r="F1610" s="36">
        <f>[2]Cor!W50</f>
        <v>8.11</v>
      </c>
      <c r="G1610" s="36">
        <f>[2]Cor!BK50</f>
        <v>6.1</v>
      </c>
      <c r="H1610" s="82">
        <f>[2]Cor!AC50</f>
        <v>1.28</v>
      </c>
      <c r="I1610" s="52">
        <f t="shared" si="49"/>
        <v>-0.7885099999999996</v>
      </c>
      <c r="J1610" s="36">
        <f>[2]Cor!AQ50</f>
        <v>7.38</v>
      </c>
      <c r="K1610" s="52">
        <f t="shared" si="50"/>
        <v>0.72999999999999954</v>
      </c>
      <c r="L1610" s="31">
        <f t="shared" si="51"/>
        <v>0.57000000000000028</v>
      </c>
      <c r="M1610" s="40">
        <f>'[2]C$'!O50</f>
        <v>0.74677021880367411</v>
      </c>
    </row>
    <row r="1611" spans="1:13" x14ac:dyDescent="0.25">
      <c r="A1611" s="39">
        <v>2022</v>
      </c>
      <c r="B1611" s="39">
        <v>47</v>
      </c>
      <c r="C1611" s="36">
        <f>[2]Cor!BJ51</f>
        <v>6.68</v>
      </c>
      <c r="D1611" s="6">
        <f>[2]Cor!H51</f>
        <v>1.44</v>
      </c>
      <c r="E1611" s="31">
        <f t="shared" si="48"/>
        <v>-0.81917600000000057</v>
      </c>
      <c r="F1611" s="36">
        <f>[2]Cor!W51</f>
        <v>8.1199999999999992</v>
      </c>
      <c r="G1611" s="36">
        <f>[2]Cor!BK51</f>
        <v>6.1099999999999994</v>
      </c>
      <c r="H1611" s="82">
        <f>[2]Cor!AC51</f>
        <v>1.27</v>
      </c>
      <c r="I1611" s="52">
        <f t="shared" si="49"/>
        <v>-0.79640199999999961</v>
      </c>
      <c r="J1611" s="36">
        <f>[2]Cor!AQ51</f>
        <v>7.38</v>
      </c>
      <c r="K1611" s="52">
        <f t="shared" si="50"/>
        <v>0.73999999999999932</v>
      </c>
      <c r="L1611" s="31">
        <f t="shared" si="51"/>
        <v>0.57000000000000028</v>
      </c>
      <c r="M1611" s="40">
        <f>'[2]C$'!O51</f>
        <v>0.74727245553728883</v>
      </c>
    </row>
    <row r="1612" spans="1:13" x14ac:dyDescent="0.25">
      <c r="A1612" s="39">
        <v>2022</v>
      </c>
      <c r="B1612" s="39">
        <v>48</v>
      </c>
      <c r="C1612" s="36">
        <f>[2]Cor!BJ52</f>
        <v>6.46</v>
      </c>
      <c r="D1612" s="6">
        <f>[2]Cor!H52</f>
        <v>1.39</v>
      </c>
      <c r="E1612" s="31">
        <f t="shared" si="48"/>
        <v>-0.84451400000000199</v>
      </c>
      <c r="F1612" s="36">
        <f>[2]Cor!W52</f>
        <v>7.85</v>
      </c>
      <c r="G1612" s="36">
        <f>[2]Cor!BK52</f>
        <v>5.9799999999999995</v>
      </c>
      <c r="H1612" s="82">
        <f>[2]Cor!AC52</f>
        <v>1.28</v>
      </c>
      <c r="I1612" s="52">
        <f t="shared" si="49"/>
        <v>-0.78848200000000013</v>
      </c>
      <c r="J1612" s="36">
        <f>[2]Cor!AQ52</f>
        <v>7.26</v>
      </c>
      <c r="K1612" s="52">
        <f t="shared" si="50"/>
        <v>0.58999999999999986</v>
      </c>
      <c r="L1612" s="31">
        <f t="shared" si="51"/>
        <v>0.48000000000000043</v>
      </c>
      <c r="M1612" s="40">
        <f>'[2]C$'!O52</f>
        <v>0.74299725091017155</v>
      </c>
    </row>
    <row r="1613" spans="1:13" x14ac:dyDescent="0.25">
      <c r="A1613" s="39">
        <v>2022</v>
      </c>
      <c r="B1613" s="39">
        <v>49</v>
      </c>
      <c r="C1613" s="36">
        <f>[2]Cor!BJ53</f>
        <v>6.44</v>
      </c>
      <c r="D1613" s="6">
        <f>[2]Cor!H53</f>
        <v>1.43</v>
      </c>
      <c r="E1613" s="31">
        <f t="shared" si="48"/>
        <v>-0.89226399999999995</v>
      </c>
      <c r="F1613" s="36">
        <f>[2]Cor!W53</f>
        <v>7.87</v>
      </c>
      <c r="G1613" s="36">
        <f>[2]Cor!BK53</f>
        <v>5.93</v>
      </c>
      <c r="H1613" s="82">
        <f>[2]Cor!AC53</f>
        <v>1.31</v>
      </c>
      <c r="I1613" s="52">
        <f t="shared" si="49"/>
        <v>-0.82835799999999971</v>
      </c>
      <c r="J1613" s="36">
        <f>[2]Cor!AQ53</f>
        <v>7.24</v>
      </c>
      <c r="K1613" s="52">
        <f t="shared" si="50"/>
        <v>0.62999999999999989</v>
      </c>
      <c r="L1613" s="31">
        <f t="shared" si="51"/>
        <v>0.51000000000000068</v>
      </c>
      <c r="M1613" s="40">
        <f>'[2]C$'!O53</f>
        <v>0.73496986623548433</v>
      </c>
    </row>
    <row r="1614" spans="1:13" x14ac:dyDescent="0.25">
      <c r="A1614" s="39">
        <v>2022</v>
      </c>
      <c r="B1614" s="39">
        <v>50</v>
      </c>
      <c r="C1614" s="36">
        <f>[2]Cor!BJ54</f>
        <v>6.5299999999999994</v>
      </c>
      <c r="D1614" s="6">
        <f>[2]Cor!H54</f>
        <v>1.44</v>
      </c>
      <c r="E1614" s="31">
        <f t="shared" si="48"/>
        <v>-0.96761099999999889</v>
      </c>
      <c r="F1614" s="36">
        <f>[2]Cor!W54</f>
        <v>7.97</v>
      </c>
      <c r="G1614" s="36">
        <f>[2]Cor!BK54</f>
        <v>5.98</v>
      </c>
      <c r="H1614" s="82">
        <f>[2]Cor!AC54</f>
        <v>1.34</v>
      </c>
      <c r="I1614" s="52">
        <f t="shared" si="49"/>
        <v>-0.86482599999999898</v>
      </c>
      <c r="J1614" s="36">
        <f>[2]Cor!AQ54</f>
        <v>7.32</v>
      </c>
      <c r="K1614" s="52">
        <f t="shared" si="50"/>
        <v>0.64999999999999947</v>
      </c>
      <c r="L1614" s="31">
        <f t="shared" si="51"/>
        <v>0.54999999999999893</v>
      </c>
      <c r="M1614" s="40">
        <f>'[2]C$'!O54</f>
        <v>0.73062029663184047</v>
      </c>
    </row>
    <row r="1615" spans="1:13" x14ac:dyDescent="0.25">
      <c r="A1615" s="39">
        <v>2022</v>
      </c>
      <c r="B1615" s="39">
        <v>51</v>
      </c>
      <c r="C1615" s="36">
        <f>[2]Cor!BJ55</f>
        <v>6.66</v>
      </c>
      <c r="D1615" s="6">
        <f>[2]Cor!H55</f>
        <v>1.44</v>
      </c>
      <c r="E1615" s="31">
        <f t="shared" si="48"/>
        <v>-0.95493600000000001</v>
      </c>
      <c r="F1615" s="36">
        <f>[2]Cor!W55</f>
        <v>8.1</v>
      </c>
      <c r="G1615" s="36">
        <f>[2]Cor!BK55</f>
        <v>6.0200000000000005</v>
      </c>
      <c r="H1615" s="82">
        <f>[2]Cor!AC55</f>
        <v>1.34</v>
      </c>
      <c r="I1615" s="52">
        <f t="shared" si="49"/>
        <v>-0.82479199999999953</v>
      </c>
      <c r="J1615" s="36">
        <f>[2]Cor!AQ55</f>
        <v>7.36</v>
      </c>
      <c r="K1615" s="52">
        <f t="shared" si="50"/>
        <v>0.73999999999999932</v>
      </c>
      <c r="L1615" s="31">
        <f t="shared" si="51"/>
        <v>0.63999999999999968</v>
      </c>
      <c r="M1615" s="40">
        <f>'[2]C$'!O55</f>
        <v>0.73551044424830836</v>
      </c>
    </row>
    <row r="1616" spans="1:13" x14ac:dyDescent="0.25">
      <c r="A1616" s="39">
        <v>2022</v>
      </c>
      <c r="B1616" s="39">
        <v>52</v>
      </c>
      <c r="C1616" s="36">
        <f>[2]Cor!BJ56</f>
        <v>6.7799999999999994</v>
      </c>
      <c r="D1616" s="6">
        <f>[2]Cor!H56</f>
        <v>1.48</v>
      </c>
      <c r="E1616" s="31">
        <f t="shared" si="48"/>
        <v>-0.91605199999999876</v>
      </c>
      <c r="F1616" s="36">
        <f>[2]Cor!W56</f>
        <v>8.26</v>
      </c>
      <c r="G1616" s="36">
        <f>[2]Cor!BK56</f>
        <v>6.11</v>
      </c>
      <c r="H1616" s="82">
        <f>[2]Cor!AC56</f>
        <v>1.38</v>
      </c>
      <c r="I1616" s="52">
        <f t="shared" si="49"/>
        <v>-0.77927399999999913</v>
      </c>
      <c r="J1616" s="36">
        <f>[2]Cor!AQ56</f>
        <v>7.49</v>
      </c>
      <c r="K1616" s="52">
        <f t="shared" si="50"/>
        <v>0.76999999999999957</v>
      </c>
      <c r="L1616" s="31">
        <f t="shared" si="51"/>
        <v>0.66999999999999904</v>
      </c>
      <c r="M1616" s="40">
        <f>'[2]C$'!O56</f>
        <v>0.73887985813506729</v>
      </c>
    </row>
    <row r="1617" spans="1:13" s="43" customFormat="1" x14ac:dyDescent="0.25">
      <c r="A1617" s="49">
        <v>2023</v>
      </c>
      <c r="B1617" s="49">
        <v>1</v>
      </c>
      <c r="C1617" s="103">
        <f>[3]Cor!BJ5</f>
        <v>6.54</v>
      </c>
      <c r="D1617" s="104">
        <f>[3]Cor!H5</f>
        <v>1.43</v>
      </c>
      <c r="E1617" s="86">
        <f t="shared" si="48"/>
        <v>-0.81191200000000041</v>
      </c>
      <c r="F1617" s="42">
        <f>[3]Cor!W5</f>
        <v>7.97</v>
      </c>
      <c r="G1617" s="42">
        <f>[3]Cor!BK5</f>
        <v>5.91</v>
      </c>
      <c r="H1617" s="104">
        <f>[3]Cor!AC5</f>
        <v>1.34</v>
      </c>
      <c r="I1617" s="86">
        <f t="shared" si="49"/>
        <v>-0.68594800000000067</v>
      </c>
      <c r="J1617" s="104">
        <f>[3]Cor!AQ5</f>
        <v>7.25</v>
      </c>
      <c r="K1617" s="86">
        <f t="shared" ref="K1617:K1668" si="56">F1617-J1617</f>
        <v>0.71999999999999975</v>
      </c>
      <c r="L1617" s="86">
        <f t="shared" ref="L1617:L1668" si="57">C1617-G1617</f>
        <v>0.62999999999999989</v>
      </c>
      <c r="M1617" s="93">
        <f>'[3]C$'!O5</f>
        <v>0.74471254095918971</v>
      </c>
    </row>
    <row r="1618" spans="1:13" x14ac:dyDescent="0.25">
      <c r="A1618" s="39">
        <v>2023</v>
      </c>
      <c r="B1618" s="39">
        <v>2</v>
      </c>
      <c r="C1618" s="33">
        <f>[3]Cor!BJ6</f>
        <v>6.7500000000000009</v>
      </c>
      <c r="D1618" s="14">
        <f>[3]Cor!H6</f>
        <v>1.39</v>
      </c>
      <c r="E1618" s="31">
        <f t="shared" si="48"/>
        <v>-0.89622500000000116</v>
      </c>
      <c r="F1618" s="41">
        <f>[3]Cor!W6</f>
        <v>8.14</v>
      </c>
      <c r="G1618" s="41">
        <f>[3]Cor!BK6</f>
        <v>5.99</v>
      </c>
      <c r="H1618" s="14">
        <f>[3]Cor!AC6</f>
        <v>1.3</v>
      </c>
      <c r="I1618" s="52">
        <f t="shared" si="49"/>
        <v>-0.72881299999999971</v>
      </c>
      <c r="J1618" s="14">
        <f>[3]Cor!AQ6</f>
        <v>7.29</v>
      </c>
      <c r="K1618" s="52">
        <f t="shared" si="56"/>
        <v>0.85000000000000053</v>
      </c>
      <c r="L1618" s="31">
        <f t="shared" si="57"/>
        <v>0.76000000000000068</v>
      </c>
      <c r="M1618" s="89">
        <f>'[3]C$'!O6</f>
        <v>0.74699335175916937</v>
      </c>
    </row>
    <row r="1619" spans="1:13" x14ac:dyDescent="0.25">
      <c r="A1619" s="39">
        <v>2023</v>
      </c>
      <c r="B1619" s="39">
        <v>3</v>
      </c>
      <c r="C1619" s="33">
        <f>[3]Cor!BJ7</f>
        <v>6.77</v>
      </c>
      <c r="D1619" s="14">
        <f>[3]Cor!H7</f>
        <v>1.41</v>
      </c>
      <c r="E1619" s="31">
        <f t="shared" si="48"/>
        <v>-0.87690599999999996</v>
      </c>
      <c r="F1619" s="41">
        <f>[3]Cor!W7</f>
        <v>8.18</v>
      </c>
      <c r="G1619" s="41">
        <f>[3]Cor!BK7</f>
        <v>5.96</v>
      </c>
      <c r="H1619" s="14">
        <f>[3]Cor!AC7</f>
        <v>1.29</v>
      </c>
      <c r="I1619" s="52">
        <f t="shared" si="49"/>
        <v>-0.72328800000000015</v>
      </c>
      <c r="J1619" s="14">
        <f>[3]Cor!AQ7</f>
        <v>7.25</v>
      </c>
      <c r="K1619" s="52">
        <f t="shared" si="56"/>
        <v>0.92999999999999972</v>
      </c>
      <c r="L1619" s="31">
        <f t="shared" si="57"/>
        <v>0.80999999999999961</v>
      </c>
      <c r="M1619" s="89">
        <f>'[3]C$'!O7</f>
        <v>0.74749588877261175</v>
      </c>
    </row>
    <row r="1620" spans="1:13" x14ac:dyDescent="0.25">
      <c r="A1620" s="39">
        <v>2023</v>
      </c>
      <c r="B1620" s="39">
        <v>4</v>
      </c>
      <c r="C1620" s="33">
        <f>[3]Cor!BJ8</f>
        <v>6.830000000000001</v>
      </c>
      <c r="D1620" s="14">
        <f>[3]Cor!H8</f>
        <v>1.38</v>
      </c>
      <c r="E1620" s="31">
        <f t="shared" si="48"/>
        <v>-0.87594900000000031</v>
      </c>
      <c r="F1620" s="41">
        <f>[3]Cor!W8</f>
        <v>8.2100000000000009</v>
      </c>
      <c r="G1620" s="41">
        <f>[3]Cor!BK8</f>
        <v>5.87</v>
      </c>
      <c r="H1620" s="14">
        <f>[3]Cor!AC8</f>
        <v>1.28</v>
      </c>
      <c r="I1620" s="52">
        <f t="shared" si="49"/>
        <v>-0.65886099999999992</v>
      </c>
      <c r="J1620" s="14">
        <f>[3]Cor!AQ8</f>
        <v>7.15</v>
      </c>
      <c r="K1620" s="52">
        <f t="shared" si="56"/>
        <v>1.0600000000000005</v>
      </c>
      <c r="L1620" s="31">
        <f t="shared" si="57"/>
        <v>0.96000000000000085</v>
      </c>
      <c r="M1620" s="89">
        <f>'[3]C$'!O8</f>
        <v>0.75171014056979624</v>
      </c>
    </row>
    <row r="1621" spans="1:13" x14ac:dyDescent="0.25">
      <c r="A1621" s="39">
        <v>2023</v>
      </c>
      <c r="B1621" s="39">
        <v>5</v>
      </c>
      <c r="C1621" s="33">
        <f>[3]Cor!BJ9</f>
        <v>6.7700000000000005</v>
      </c>
      <c r="D1621" s="14">
        <f>[3]Cor!H9</f>
        <v>1.38</v>
      </c>
      <c r="E1621" s="31">
        <f t="shared" si="48"/>
        <v>-0.91435300000000019</v>
      </c>
      <c r="F1621" s="41">
        <f>[3]Cor!W9</f>
        <v>8.15</v>
      </c>
      <c r="G1621" s="41">
        <f>[3]Cor!BK9</f>
        <v>5.96</v>
      </c>
      <c r="H1621" s="14">
        <f>[3]Cor!AC9</f>
        <v>1.3</v>
      </c>
      <c r="I1621" s="52">
        <f t="shared" si="49"/>
        <v>-0.71984400000000015</v>
      </c>
      <c r="J1621" s="14">
        <f>[3]Cor!AQ9</f>
        <v>7.26</v>
      </c>
      <c r="K1621" s="52">
        <f t="shared" si="56"/>
        <v>0.89000000000000057</v>
      </c>
      <c r="L1621" s="31">
        <f t="shared" si="57"/>
        <v>0.8100000000000005</v>
      </c>
      <c r="M1621" s="89">
        <f>'[3]C$'!O9</f>
        <v>0.74688176861602806</v>
      </c>
    </row>
    <row r="1622" spans="1:13" x14ac:dyDescent="0.25">
      <c r="A1622" s="39">
        <v>2023</v>
      </c>
      <c r="B1622" s="39">
        <v>6</v>
      </c>
      <c r="C1622" s="33">
        <f>[3]Cor!BJ10</f>
        <v>6.81</v>
      </c>
      <c r="D1622" s="14">
        <f>[3]Cor!H10</f>
        <v>1.36</v>
      </c>
      <c r="E1622" s="31">
        <f t="shared" si="48"/>
        <v>-0.92134999999999856</v>
      </c>
      <c r="F1622" s="41">
        <f>[3]Cor!W10</f>
        <v>8.17</v>
      </c>
      <c r="G1622" s="41">
        <f>[3]Cor!BK10</f>
        <v>5.96</v>
      </c>
      <c r="H1622" s="14">
        <f>[3]Cor!AC10</f>
        <v>1.29</v>
      </c>
      <c r="I1622" s="52">
        <f t="shared" si="49"/>
        <v>-0.70659999999999901</v>
      </c>
      <c r="J1622" s="14">
        <f>[3]Cor!AQ10</f>
        <v>7.25</v>
      </c>
      <c r="K1622" s="52">
        <f t="shared" si="56"/>
        <v>0.91999999999999993</v>
      </c>
      <c r="L1622" s="31">
        <f t="shared" si="57"/>
        <v>0.84999999999999964</v>
      </c>
      <c r="M1622" s="89">
        <f>'[3]C$'!O10</f>
        <v>0.74906367041198507</v>
      </c>
    </row>
    <row r="1623" spans="1:13" x14ac:dyDescent="0.25">
      <c r="A1623" s="39">
        <v>2023</v>
      </c>
      <c r="B1623" s="39">
        <v>7</v>
      </c>
      <c r="C1623" s="33">
        <f>[3]Cor!BJ11</f>
        <v>6.78</v>
      </c>
      <c r="D1623" s="14">
        <f>[3]Cor!H11</f>
        <v>1.36</v>
      </c>
      <c r="E1623" s="31">
        <f t="shared" si="48"/>
        <v>-0.99130399999999952</v>
      </c>
      <c r="F1623" s="41">
        <f>[3]Cor!W11</f>
        <v>8.14</v>
      </c>
      <c r="G1623" s="41">
        <f>[3]Cor!BK11</f>
        <v>5.96</v>
      </c>
      <c r="H1623" s="14">
        <f>[3]Cor!AC11</f>
        <v>1.3</v>
      </c>
      <c r="I1623" s="52">
        <f t="shared" si="49"/>
        <v>-0.76692800000000005</v>
      </c>
      <c r="J1623" s="14">
        <f>[3]Cor!AQ11</f>
        <v>7.26</v>
      </c>
      <c r="K1623" s="52">
        <f t="shared" si="56"/>
        <v>0.88000000000000078</v>
      </c>
      <c r="L1623" s="31">
        <f t="shared" si="57"/>
        <v>0.82000000000000028</v>
      </c>
      <c r="M1623" s="89">
        <f>'[3]C$'!O11</f>
        <v>0.74250074250074249</v>
      </c>
    </row>
    <row r="1624" spans="1:13" x14ac:dyDescent="0.25">
      <c r="A1624" s="39">
        <v>2023</v>
      </c>
      <c r="B1624" s="39">
        <v>8</v>
      </c>
      <c r="C1624" s="33">
        <f>[3]Cor!BJ12</f>
        <v>6.5</v>
      </c>
      <c r="D1624" s="14">
        <f>[3]Cor!H12</f>
        <v>1.35</v>
      </c>
      <c r="E1624" s="31">
        <f t="shared" si="48"/>
        <v>-0.99065000000000225</v>
      </c>
      <c r="F1624" s="41">
        <f>[3]Cor!W12</f>
        <v>7.85</v>
      </c>
      <c r="G1624" s="41">
        <f>[3]Cor!BK12</f>
        <v>5.76</v>
      </c>
      <c r="H1624" s="14">
        <f>[3]Cor!AC12</f>
        <v>1.34</v>
      </c>
      <c r="I1624" s="52">
        <f t="shared" si="49"/>
        <v>-0.73417600000000149</v>
      </c>
      <c r="J1624" s="14">
        <f>[3]Cor!AQ12</f>
        <v>7.1</v>
      </c>
      <c r="K1624" s="52">
        <f t="shared" si="56"/>
        <v>0.75</v>
      </c>
      <c r="L1624" s="31">
        <f t="shared" si="57"/>
        <v>0.74000000000000021</v>
      </c>
      <c r="M1624" s="89">
        <f>'[3]C$'!O12</f>
        <v>0.73524005587824415</v>
      </c>
    </row>
    <row r="1625" spans="1:13" x14ac:dyDescent="0.25">
      <c r="A1625" s="39">
        <v>2023</v>
      </c>
      <c r="B1625" s="39">
        <v>9</v>
      </c>
      <c r="C1625" s="33">
        <f>[3]Cor!BJ13</f>
        <v>6.39</v>
      </c>
      <c r="D1625" s="14">
        <f>[3]Cor!H13</f>
        <v>1.36</v>
      </c>
      <c r="E1625" s="31">
        <f t="shared" si="48"/>
        <v>-0.93784399999999835</v>
      </c>
      <c r="F1625" s="14">
        <f>[3]Cor!W13</f>
        <v>7.75</v>
      </c>
      <c r="G1625" s="41">
        <f>[3]Cor!BK13</f>
        <v>5.71</v>
      </c>
      <c r="H1625" s="14">
        <f>[3]Cor!AC13</f>
        <v>1.34</v>
      </c>
      <c r="I1625" s="52">
        <f t="shared" si="49"/>
        <v>-0.71331599999999984</v>
      </c>
      <c r="J1625" s="14">
        <f>[3]Cor!AQ13</f>
        <v>7.05</v>
      </c>
      <c r="K1625" s="52">
        <f t="shared" si="56"/>
        <v>0.70000000000000018</v>
      </c>
      <c r="L1625" s="31">
        <f t="shared" si="57"/>
        <v>0.67999999999999972</v>
      </c>
      <c r="M1625" s="89">
        <f>'[3]C$'!O13</f>
        <v>0.73551044424830836</v>
      </c>
    </row>
    <row r="1626" spans="1:13" x14ac:dyDescent="0.25">
      <c r="A1626" s="39">
        <v>2023</v>
      </c>
      <c r="B1626" s="39">
        <v>10</v>
      </c>
      <c r="C1626" s="33">
        <f>[3]Cor!BJ14</f>
        <v>6.17</v>
      </c>
      <c r="D1626" s="14">
        <f>[3]Cor!H14</f>
        <v>1.39</v>
      </c>
      <c r="E1626" s="31">
        <f t="shared" si="48"/>
        <v>-0.97557799999999961</v>
      </c>
      <c r="F1626" s="14">
        <f>[3]Cor!W14</f>
        <v>7.56</v>
      </c>
      <c r="G1626" s="41">
        <f>[3]Cor!BK14</f>
        <v>5.57</v>
      </c>
      <c r="H1626" s="14">
        <f>[3]Cor!AC14</f>
        <v>1.39</v>
      </c>
      <c r="I1626" s="52">
        <f t="shared" si="49"/>
        <v>-0.74553799999999981</v>
      </c>
      <c r="J1626" s="14">
        <f>[3]Cor!AQ14</f>
        <v>6.96</v>
      </c>
      <c r="K1626" s="52">
        <f t="shared" si="56"/>
        <v>0.59999999999999964</v>
      </c>
      <c r="L1626" s="31">
        <f t="shared" si="57"/>
        <v>0.59999999999999964</v>
      </c>
      <c r="M1626" s="89">
        <f>'[3]C$'!O14</f>
        <v>0.72285672979615445</v>
      </c>
    </row>
    <row r="1627" spans="1:13" x14ac:dyDescent="0.25">
      <c r="A1627" s="39">
        <v>2023</v>
      </c>
      <c r="B1627" s="39">
        <v>11</v>
      </c>
      <c r="C1627" s="33">
        <f>[3]Cor!BJ15</f>
        <v>6.3500000000000005</v>
      </c>
      <c r="D1627" s="14">
        <f>[3]Cor!H15</f>
        <v>1.34</v>
      </c>
      <c r="E1627" s="31">
        <f t="shared" si="48"/>
        <v>-1.0126750000000007</v>
      </c>
      <c r="F1627" s="14">
        <f>[3]Cor!W15</f>
        <v>7.69</v>
      </c>
      <c r="G1627" s="41">
        <f>[3]Cor!BK15</f>
        <v>5.6099999999999994</v>
      </c>
      <c r="H1627" s="14">
        <f>[3]Cor!AC15</f>
        <v>1.35</v>
      </c>
      <c r="I1627" s="52">
        <f t="shared" si="49"/>
        <v>-0.72850499999999929</v>
      </c>
      <c r="J1627" s="14">
        <f>[3]Cor!AQ15</f>
        <v>6.96</v>
      </c>
      <c r="K1627" s="52">
        <f t="shared" si="56"/>
        <v>0.73000000000000043</v>
      </c>
      <c r="L1627" s="31">
        <f t="shared" si="57"/>
        <v>0.7400000000000011</v>
      </c>
      <c r="M1627" s="89">
        <f>'[3]C$'!O15</f>
        <v>0.72966070777088654</v>
      </c>
    </row>
    <row r="1628" spans="1:13" x14ac:dyDescent="0.25">
      <c r="A1628" s="39">
        <v>2023</v>
      </c>
      <c r="B1628" s="39">
        <v>12</v>
      </c>
      <c r="C1628" s="33">
        <f>[3]Cor!BJ16</f>
        <v>6.43</v>
      </c>
      <c r="D1628" s="14">
        <f>[3]Cor!H16</f>
        <v>1.31</v>
      </c>
      <c r="E1628" s="31">
        <f t="shared" si="48"/>
        <v>-1.0774589999999993</v>
      </c>
      <c r="F1628" s="14">
        <f>[3]Cor!W16</f>
        <v>7.74</v>
      </c>
      <c r="G1628" s="41">
        <f>[3]Cor!BK16</f>
        <v>5.6</v>
      </c>
      <c r="H1628" s="14">
        <f>[3]Cor!AC16</f>
        <v>1.32</v>
      </c>
      <c r="I1628" s="52">
        <f t="shared" si="49"/>
        <v>-0.75927999999999862</v>
      </c>
      <c r="J1628" s="14">
        <f>[3]Cor!AQ16</f>
        <v>6.92</v>
      </c>
      <c r="K1628" s="52">
        <f t="shared" si="56"/>
        <v>0.82000000000000028</v>
      </c>
      <c r="L1628" s="31">
        <f t="shared" si="57"/>
        <v>0.83000000000000007</v>
      </c>
      <c r="M1628" s="89">
        <f>'[3]C$'!O16</f>
        <v>0.729235032450959</v>
      </c>
    </row>
    <row r="1629" spans="1:13" x14ac:dyDescent="0.25">
      <c r="A1629" s="39">
        <v>2023</v>
      </c>
      <c r="B1629" s="39">
        <v>13</v>
      </c>
      <c r="C1629" s="33">
        <f>[3]Cor!BJ17</f>
        <v>6.6</v>
      </c>
      <c r="D1629" s="14">
        <f>[3]Cor!H17</f>
        <v>1.29</v>
      </c>
      <c r="E1629" s="31">
        <f t="shared" si="48"/>
        <v>-1.0305599999999986</v>
      </c>
      <c r="F1629" s="14">
        <f>[3]Cor!W17</f>
        <v>7.89</v>
      </c>
      <c r="G1629" s="41">
        <f>[3]Cor!BK17</f>
        <v>5.66</v>
      </c>
      <c r="H1629" s="14">
        <f>[3]Cor!AC17</f>
        <v>1.31</v>
      </c>
      <c r="I1629" s="52">
        <f t="shared" si="49"/>
        <v>-0.68005599999999955</v>
      </c>
      <c r="J1629" s="14">
        <f>[3]Cor!AQ17</f>
        <v>6.97</v>
      </c>
      <c r="K1629" s="52">
        <f t="shared" si="56"/>
        <v>0.91999999999999993</v>
      </c>
      <c r="L1629" s="31">
        <f t="shared" si="57"/>
        <v>0.9399999999999995</v>
      </c>
      <c r="M1629" s="89">
        <f>'[3]C$'!O17</f>
        <v>0.73986386504883106</v>
      </c>
    </row>
    <row r="1630" spans="1:13" x14ac:dyDescent="0.25">
      <c r="A1630" s="39">
        <v>2023</v>
      </c>
      <c r="B1630" s="39">
        <v>14</v>
      </c>
      <c r="C1630" s="33">
        <f>[3]Cor!BJ18</f>
        <v>6.1999999999999993</v>
      </c>
      <c r="D1630" s="14">
        <f>[3]Cor!H18</f>
        <v>1.31</v>
      </c>
      <c r="E1630" s="31">
        <f t="shared" si="48"/>
        <v>-0.84015999999999913</v>
      </c>
      <c r="F1630" s="14">
        <f>[3]Cor!W18</f>
        <v>7.51</v>
      </c>
      <c r="G1630" s="41">
        <f>[3]Cor!BK18</f>
        <v>5.5699999999999994</v>
      </c>
      <c r="H1630" s="14">
        <f>[3]Cor!AC18</f>
        <v>1.28</v>
      </c>
      <c r="I1630" s="52">
        <f t="shared" si="49"/>
        <v>-0.65167599999999926</v>
      </c>
      <c r="J1630" s="14">
        <f>[3]Cor!AQ18</f>
        <v>6.85</v>
      </c>
      <c r="K1630" s="52">
        <f t="shared" si="56"/>
        <v>0.66000000000000014</v>
      </c>
      <c r="L1630" s="31">
        <f t="shared" si="57"/>
        <v>0.62999999999999989</v>
      </c>
      <c r="M1630" s="89">
        <f>'[3]C$'!O18</f>
        <v>0.74250074250074249</v>
      </c>
    </row>
    <row r="1631" spans="1:13" x14ac:dyDescent="0.25">
      <c r="A1631" s="39">
        <v>2023</v>
      </c>
      <c r="B1631" s="39">
        <v>15</v>
      </c>
      <c r="C1631" s="33">
        <f>[3]Cor!BJ19</f>
        <v>6.3599999999999994</v>
      </c>
      <c r="D1631" s="14">
        <f>[3]Cor!H19</f>
        <v>1.23</v>
      </c>
      <c r="E1631" s="31">
        <f t="shared" si="48"/>
        <v>-0.89932800000000057</v>
      </c>
      <c r="F1631" s="14">
        <f>[3]Cor!W19</f>
        <v>7.59</v>
      </c>
      <c r="G1631" s="41">
        <f>[3]Cor!BK19</f>
        <v>5.6000000000000005</v>
      </c>
      <c r="H1631" s="14">
        <f>[3]Cor!AC19</f>
        <v>1.22</v>
      </c>
      <c r="I1631" s="52">
        <f t="shared" si="49"/>
        <v>-0.65488000000000124</v>
      </c>
      <c r="J1631" s="14">
        <f>[3]Cor!AQ19</f>
        <v>6.82</v>
      </c>
      <c r="K1631" s="52">
        <f t="shared" si="56"/>
        <v>0.76999999999999957</v>
      </c>
      <c r="L1631" s="31">
        <f t="shared" si="57"/>
        <v>0.7599999999999989</v>
      </c>
      <c r="M1631" s="89">
        <f>'[3]C$'!O19</f>
        <v>0.74917590650284682</v>
      </c>
    </row>
    <row r="1632" spans="1:13" x14ac:dyDescent="0.25">
      <c r="A1632" s="39">
        <v>2023</v>
      </c>
      <c r="B1632" s="39">
        <v>16</v>
      </c>
      <c r="C1632" s="33">
        <f>[3]Cor!BJ20</f>
        <v>6.15</v>
      </c>
      <c r="D1632" s="14">
        <f>[3]Cor!H20</f>
        <v>1.18</v>
      </c>
      <c r="E1632" s="31">
        <f t="shared" si="48"/>
        <v>-0.98849000000000053</v>
      </c>
      <c r="F1632" s="14">
        <f>[3]Cor!W20</f>
        <v>7.33</v>
      </c>
      <c r="G1632" s="41">
        <f>[3]Cor!BK20</f>
        <v>5.48</v>
      </c>
      <c r="H1632" s="14">
        <f>[3]Cor!AC20</f>
        <v>1.21</v>
      </c>
      <c r="I1632" s="52">
        <f t="shared" si="49"/>
        <v>-0.72224800000000045</v>
      </c>
      <c r="J1632" s="14">
        <f>[3]Cor!AQ20</f>
        <v>6.69</v>
      </c>
      <c r="K1632" s="52">
        <f t="shared" si="56"/>
        <v>0.63999999999999968</v>
      </c>
      <c r="L1632" s="31">
        <f t="shared" si="57"/>
        <v>0.66999999999999993</v>
      </c>
      <c r="M1632" s="89">
        <f>'[3]C$'!O20</f>
        <v>0.73931687121100098</v>
      </c>
    </row>
    <row r="1633" spans="1:13" x14ac:dyDescent="0.25">
      <c r="A1633" s="39">
        <v>2023</v>
      </c>
      <c r="B1633" s="39">
        <v>17</v>
      </c>
      <c r="C1633" s="33">
        <f>[3]Cor!BJ21</f>
        <v>5.85</v>
      </c>
      <c r="D1633" s="14">
        <f>[3]Cor!H21</f>
        <v>1.1200000000000001</v>
      </c>
      <c r="E1633" s="31">
        <f t="shared" si="48"/>
        <v>-0.94153999999999982</v>
      </c>
      <c r="F1633" s="14">
        <f>[3]Cor!W21</f>
        <v>6.97</v>
      </c>
      <c r="G1633" s="41">
        <f>[3]Cor!BK21</f>
        <v>5.2799999999999994</v>
      </c>
      <c r="H1633" s="14">
        <f>[3]Cor!AC21</f>
        <v>1.19</v>
      </c>
      <c r="I1633" s="52">
        <f t="shared" si="49"/>
        <v>-0.67067199999999971</v>
      </c>
      <c r="J1633" s="14">
        <f>[3]Cor!AQ21</f>
        <v>6.47</v>
      </c>
      <c r="K1633" s="52">
        <f t="shared" si="56"/>
        <v>0.5</v>
      </c>
      <c r="L1633" s="31">
        <f t="shared" si="57"/>
        <v>0.57000000000000028</v>
      </c>
      <c r="M1633" s="89">
        <f>'[3]C$'!O21</f>
        <v>0.73942620526471459</v>
      </c>
    </row>
    <row r="1634" spans="1:13" x14ac:dyDescent="0.25">
      <c r="A1634" s="39">
        <v>2023</v>
      </c>
      <c r="B1634" s="39">
        <v>18</v>
      </c>
      <c r="C1634" s="33">
        <f>[3]Cor!BJ22</f>
        <v>5.97</v>
      </c>
      <c r="D1634" s="14">
        <f>[3]Cor!H22</f>
        <v>1.05</v>
      </c>
      <c r="E1634" s="31">
        <f t="shared" si="48"/>
        <v>-0.96069600000000044</v>
      </c>
      <c r="F1634" s="14">
        <f>[3]Cor!W22</f>
        <v>7.02</v>
      </c>
      <c r="G1634" s="14">
        <f>[3]Cor!BK22</f>
        <v>5.34</v>
      </c>
      <c r="H1634" s="14">
        <f>[3]Cor!AC22</f>
        <v>1.19</v>
      </c>
      <c r="I1634" s="52">
        <f t="shared" si="49"/>
        <v>-0.60851199999999928</v>
      </c>
      <c r="J1634" s="14">
        <f>[3]Cor!AQ22</f>
        <v>6.53</v>
      </c>
      <c r="K1634" s="52">
        <f t="shared" si="56"/>
        <v>0.48999999999999932</v>
      </c>
      <c r="L1634" s="31">
        <f t="shared" si="57"/>
        <v>0.62999999999999989</v>
      </c>
      <c r="M1634" s="89">
        <f>'[3]C$'!O22</f>
        <v>0.74805505685218432</v>
      </c>
    </row>
    <row r="1635" spans="1:13" x14ac:dyDescent="0.25">
      <c r="A1635" s="39">
        <v>2023</v>
      </c>
      <c r="B1635" s="39">
        <v>19</v>
      </c>
      <c r="C1635" s="33">
        <f>[3]Cor!BJ23</f>
        <v>5.87</v>
      </c>
      <c r="D1635" s="14">
        <f>[3]Cor!H23</f>
        <v>0.99</v>
      </c>
      <c r="E1635" s="31">
        <f t="shared" si="48"/>
        <v>-1.0967849999999988</v>
      </c>
      <c r="F1635" s="41">
        <f>[3]Cor!W23</f>
        <v>6.86</v>
      </c>
      <c r="G1635" s="14">
        <f>[3]Cor!BK23</f>
        <v>5.08</v>
      </c>
      <c r="H1635" s="14">
        <f>[3]Cor!AC23</f>
        <v>1.1399999999999999</v>
      </c>
      <c r="I1635" s="52">
        <f t="shared" si="49"/>
        <v>-0.66593999999999998</v>
      </c>
      <c r="J1635" s="14">
        <f>[3]Cor!AQ23</f>
        <v>6.22</v>
      </c>
      <c r="K1635" s="52">
        <f t="shared" si="56"/>
        <v>0.64000000000000057</v>
      </c>
      <c r="L1635" s="31">
        <f t="shared" si="57"/>
        <v>0.79</v>
      </c>
      <c r="M1635" s="89">
        <f>'[3]C$'!O23</f>
        <v>0.73773515308004434</v>
      </c>
    </row>
    <row r="1636" spans="1:13" x14ac:dyDescent="0.25">
      <c r="A1636" s="39">
        <v>2023</v>
      </c>
      <c r="B1636" s="39">
        <v>20</v>
      </c>
      <c r="C1636" s="33">
        <f>[3]Cor!BJ24</f>
        <v>5.55</v>
      </c>
      <c r="D1636" s="14">
        <f>[3]Cor!H24</f>
        <v>0.97</v>
      </c>
      <c r="E1636" s="31">
        <f t="shared" si="48"/>
        <v>-0.97416500000000106</v>
      </c>
      <c r="F1636" s="41">
        <f>[3]Cor!W24</f>
        <v>6.52</v>
      </c>
      <c r="G1636" s="41">
        <f>[3]Cor!BK24</f>
        <v>5</v>
      </c>
      <c r="H1636" s="14">
        <f>[3]Cor!AC24</f>
        <v>1.1100000000000001</v>
      </c>
      <c r="I1636" s="52">
        <f t="shared" si="49"/>
        <v>-0.64149999999999974</v>
      </c>
      <c r="J1636" s="14">
        <f>[3]Cor!AQ24</f>
        <v>6.11</v>
      </c>
      <c r="K1636" s="52">
        <f t="shared" si="56"/>
        <v>0.40999999999999925</v>
      </c>
      <c r="L1636" s="31">
        <f t="shared" si="57"/>
        <v>0.54999999999999982</v>
      </c>
      <c r="M1636" s="89">
        <f>'[3]C$'!O24</f>
        <v>0.74057616825890538</v>
      </c>
    </row>
    <row r="1637" spans="1:13" x14ac:dyDescent="0.25">
      <c r="A1637" s="39">
        <v>2023</v>
      </c>
      <c r="B1637" s="39">
        <v>21</v>
      </c>
      <c r="C1637" s="33">
        <f>[3]Cor!BJ25</f>
        <v>6.04</v>
      </c>
      <c r="D1637" s="14">
        <f>[3]Cor!H25</f>
        <v>0.99</v>
      </c>
      <c r="E1637" s="31">
        <f t="shared" si="48"/>
        <v>-1.1898360000000006</v>
      </c>
      <c r="F1637" s="14">
        <f>[3]Cor!W25</f>
        <v>7.03</v>
      </c>
      <c r="G1637" s="41">
        <f>[3]Cor!BK25</f>
        <v>5.3400000000000007</v>
      </c>
      <c r="H1637" s="14">
        <f>[3]Cor!AC25</f>
        <v>1.1399999999999999</v>
      </c>
      <c r="I1637" s="52">
        <f t="shared" si="49"/>
        <v>-0.78720600000000029</v>
      </c>
      <c r="J1637" s="14">
        <f>[3]Cor!AQ25</f>
        <v>6.48</v>
      </c>
      <c r="K1637" s="52">
        <f t="shared" si="56"/>
        <v>0.54999999999999982</v>
      </c>
      <c r="L1637" s="31">
        <f t="shared" si="57"/>
        <v>0.69999999999999929</v>
      </c>
      <c r="M1637" s="89">
        <f>'[3]C$'!O25</f>
        <v>0.73480784774781394</v>
      </c>
    </row>
    <row r="1638" spans="1:13" x14ac:dyDescent="0.25">
      <c r="A1638" s="39">
        <v>2023</v>
      </c>
      <c r="B1638" s="39">
        <v>22</v>
      </c>
      <c r="C1638" s="33">
        <f>[3]Cor!BJ26</f>
        <v>6.09</v>
      </c>
      <c r="D1638" s="14">
        <f>[3]Cor!H26</f>
        <v>0.97</v>
      </c>
      <c r="E1638" s="31">
        <f t="shared" si="48"/>
        <v>-1.0999910000000019</v>
      </c>
      <c r="F1638" s="14">
        <f>[3]Cor!W26</f>
        <v>7.06</v>
      </c>
      <c r="G1638" s="41">
        <f>[3]Cor!BK26</f>
        <v>5.41</v>
      </c>
      <c r="H1638" s="14">
        <f>[3]Cor!AC26</f>
        <v>1.1200000000000001</v>
      </c>
      <c r="I1638" s="52">
        <f t="shared" si="49"/>
        <v>-0.71885900000000102</v>
      </c>
      <c r="J1638" s="14">
        <f>[3]Cor!AQ26</f>
        <v>6.53</v>
      </c>
      <c r="K1638" s="52">
        <f t="shared" si="56"/>
        <v>0.52999999999999936</v>
      </c>
      <c r="L1638" s="31">
        <f t="shared" si="57"/>
        <v>0.67999999999999972</v>
      </c>
      <c r="M1638" s="89">
        <f>'[3]C$'!O26</f>
        <v>0.74632435256362406</v>
      </c>
    </row>
    <row r="1639" spans="1:13" x14ac:dyDescent="0.25">
      <c r="A1639" s="39">
        <v>2023</v>
      </c>
      <c r="B1639" s="39">
        <v>23</v>
      </c>
      <c r="C1639" s="33">
        <f>[3]Cor!BJ27</f>
        <v>6.04</v>
      </c>
      <c r="D1639" s="14">
        <f>[3]Cor!H27</f>
        <v>0.97</v>
      </c>
      <c r="E1639" s="31">
        <f t="shared" si="48"/>
        <v>-1.0153479999999995</v>
      </c>
      <c r="F1639" s="14">
        <f>[3]Cor!W27</f>
        <v>7.01</v>
      </c>
      <c r="G1639" s="41">
        <f>[3]Cor!BK27</f>
        <v>5.31</v>
      </c>
      <c r="H1639" s="14">
        <f>[3]Cor!AC27</f>
        <v>1.1200000000000001</v>
      </c>
      <c r="I1639" s="52">
        <f t="shared" si="49"/>
        <v>-0.62539699999999954</v>
      </c>
      <c r="J1639" s="14">
        <f>[3]Cor!AQ27</f>
        <v>6.43</v>
      </c>
      <c r="K1639" s="52">
        <f t="shared" si="56"/>
        <v>0.58000000000000007</v>
      </c>
      <c r="L1639" s="31">
        <f t="shared" si="57"/>
        <v>0.73000000000000043</v>
      </c>
      <c r="M1639" s="89">
        <f>'[3]C$'!O27</f>
        <v>0.75261533830059457</v>
      </c>
    </row>
    <row r="1640" spans="1:13" x14ac:dyDescent="0.25">
      <c r="A1640" s="39">
        <v>2023</v>
      </c>
      <c r="B1640" s="39">
        <v>24</v>
      </c>
      <c r="C1640" s="33">
        <f>[3]Cor!BJ28</f>
        <v>6.3999999999999995</v>
      </c>
      <c r="D1640" s="14">
        <f>[3]Cor!H28</f>
        <v>0.95</v>
      </c>
      <c r="E1640" s="31">
        <f t="shared" si="48"/>
        <v>-1.0659999999999989</v>
      </c>
      <c r="F1640" s="14">
        <f>[3]Cor!W28</f>
        <v>7.35</v>
      </c>
      <c r="G1640" s="41">
        <f>[3]Cor!BK28</f>
        <v>5.9799999999999995</v>
      </c>
      <c r="H1640" s="14">
        <f>[3]Cor!AC28</f>
        <v>1.1200000000000001</v>
      </c>
      <c r="I1640" s="52">
        <f t="shared" si="49"/>
        <v>-0.76369999999999916</v>
      </c>
      <c r="J1640" s="14">
        <f>[3]Cor!AQ28</f>
        <v>7.1</v>
      </c>
      <c r="K1640" s="52">
        <f t="shared" si="56"/>
        <v>0.25</v>
      </c>
      <c r="L1640" s="31">
        <f t="shared" si="57"/>
        <v>0.41999999999999993</v>
      </c>
      <c r="M1640" s="89">
        <f>'[3]C$'!O28</f>
        <v>0.76045627376425862</v>
      </c>
    </row>
    <row r="1641" spans="1:13" x14ac:dyDescent="0.25">
      <c r="A1641" s="39">
        <v>2023</v>
      </c>
      <c r="B1641" s="39">
        <v>25</v>
      </c>
      <c r="C1641" s="33">
        <f>[3]Cor!BJ29</f>
        <v>6.3100000000000005</v>
      </c>
      <c r="D1641" s="14">
        <f>[3]Cor!H29</f>
        <v>0.98</v>
      </c>
      <c r="E1641" s="31">
        <f t="shared" si="48"/>
        <v>-1.0139600000000017</v>
      </c>
      <c r="F1641" s="14">
        <f>[3]Cor!W29</f>
        <v>7.29</v>
      </c>
      <c r="G1641" s="41">
        <f>[3]Cor!BK29</f>
        <v>5.88</v>
      </c>
      <c r="H1641" s="14">
        <f>[3]Cor!AC29</f>
        <v>1.1399999999999999</v>
      </c>
      <c r="I1641" s="52">
        <f t="shared" si="49"/>
        <v>-0.7180800000000005</v>
      </c>
      <c r="J1641" s="14">
        <f>[3]Cor!AQ29</f>
        <v>7.02</v>
      </c>
      <c r="K1641" s="52">
        <f t="shared" si="56"/>
        <v>0.27000000000000046</v>
      </c>
      <c r="L1641" s="31">
        <f t="shared" si="57"/>
        <v>0.4300000000000006</v>
      </c>
      <c r="M1641" s="89">
        <f>'[3]C$'!O29</f>
        <v>0.75987841945288748</v>
      </c>
    </row>
    <row r="1642" spans="1:13" x14ac:dyDescent="0.25">
      <c r="A1642" s="39">
        <v>2023</v>
      </c>
      <c r="B1642" s="39">
        <v>26</v>
      </c>
      <c r="C1642" s="33">
        <f>[3]Cor!BJ30</f>
        <v>4.88</v>
      </c>
      <c r="D1642" s="14">
        <f>[3]Cor!H30</f>
        <v>1.39</v>
      </c>
      <c r="E1642" s="31">
        <f t="shared" ref="E1642:E1668" si="58">IF(ISERROR(+F1642-(C1642/M1642)),#N/A,(+F1642-(C1642/M1642)))</f>
        <v>-0.17355200000000082</v>
      </c>
      <c r="F1642" s="14">
        <f>[3]Cor!W30</f>
        <v>6.27</v>
      </c>
      <c r="G1642" s="41">
        <f>[3]Cor!BK30</f>
        <v>4.9499999999999993</v>
      </c>
      <c r="H1642" s="14">
        <f>[3]Cor!AC30</f>
        <v>1.1000000000000001</v>
      </c>
      <c r="I1642" s="52">
        <f t="shared" ref="I1642:I1668" si="59">IF(ISERROR(+J1642-(G1642/M1642)),#N/A,(+J1642-(G1642/M1642)))</f>
        <v>-0.48597999999999963</v>
      </c>
      <c r="J1642" s="14">
        <f>[3]Cor!AQ30</f>
        <v>6.05</v>
      </c>
      <c r="K1642" s="52">
        <f t="shared" si="56"/>
        <v>0.21999999999999975</v>
      </c>
      <c r="L1642" s="31">
        <f t="shared" si="57"/>
        <v>-6.9999999999999396E-2</v>
      </c>
      <c r="M1642" s="89">
        <f>'[3]C$'!O30</f>
        <v>0.75734625870948191</v>
      </c>
    </row>
    <row r="1643" spans="1:13" x14ac:dyDescent="0.25">
      <c r="A1643" s="39">
        <v>2023</v>
      </c>
      <c r="B1643" s="39">
        <v>27</v>
      </c>
      <c r="C1643" s="33">
        <f>[3]Cor!BJ31</f>
        <v>4.87</v>
      </c>
      <c r="D1643" s="14">
        <f>[3]Cor!H31</f>
        <v>1.36</v>
      </c>
      <c r="E1643" s="31">
        <f t="shared" si="58"/>
        <v>-0.21934100000000001</v>
      </c>
      <c r="F1643" s="14">
        <f>[3]Cor!W31</f>
        <v>6.23</v>
      </c>
      <c r="G1643" s="41">
        <f>[3]Cor!BK31</f>
        <v>4.95</v>
      </c>
      <c r="H1643" s="14">
        <f>[3]Cor!AC31</f>
        <v>1.0900000000000001</v>
      </c>
      <c r="I1643" s="52">
        <f t="shared" si="59"/>
        <v>-0.51528500000000044</v>
      </c>
      <c r="J1643" s="14">
        <f>[3]Cor!AQ31</f>
        <v>6.04</v>
      </c>
      <c r="K1643" s="52">
        <f t="shared" si="56"/>
        <v>0.19000000000000039</v>
      </c>
      <c r="L1643" s="31">
        <f t="shared" si="57"/>
        <v>-8.0000000000000071E-2</v>
      </c>
      <c r="M1643" s="89">
        <f>'[3]C$'!O31</f>
        <v>0.7551159102922298</v>
      </c>
    </row>
    <row r="1644" spans="1:13" x14ac:dyDescent="0.25">
      <c r="A1644" s="39">
        <v>2023</v>
      </c>
      <c r="B1644" s="39">
        <v>28</v>
      </c>
      <c r="C1644" s="33">
        <f>[3]Cor!BJ32</f>
        <v>5.07</v>
      </c>
      <c r="D1644" s="14">
        <f>[3]Cor!H32</f>
        <v>1.31</v>
      </c>
      <c r="E1644" s="31">
        <f t="shared" si="58"/>
        <v>-0.3017530000000006</v>
      </c>
      <c r="F1644" s="14">
        <f>[3]Cor!W32</f>
        <v>6.38</v>
      </c>
      <c r="G1644" s="41">
        <f>[3]Cor!BK32</f>
        <v>5.14</v>
      </c>
      <c r="H1644" s="14">
        <f>[3]Cor!AC32</f>
        <v>1.03</v>
      </c>
      <c r="I1644" s="52">
        <f t="shared" si="59"/>
        <v>-0.60400600000000004</v>
      </c>
      <c r="J1644" s="14">
        <f>[3]Cor!AQ32</f>
        <v>6.17</v>
      </c>
      <c r="K1644" s="52">
        <f t="shared" si="56"/>
        <v>0.20999999999999996</v>
      </c>
      <c r="L1644" s="31">
        <f t="shared" si="57"/>
        <v>-6.9999999999999396E-2</v>
      </c>
      <c r="M1644" s="89">
        <f>'[3]C$'!O32</f>
        <v>0.758782912208817</v>
      </c>
    </row>
    <row r="1645" spans="1:13" x14ac:dyDescent="0.25">
      <c r="A1645" s="39">
        <v>2023</v>
      </c>
      <c r="B1645" s="39">
        <v>29</v>
      </c>
      <c r="C1645" s="33">
        <f>[3]Cor!BJ33</f>
        <v>5.27</v>
      </c>
      <c r="D1645" s="14">
        <f>[3]Cor!H33</f>
        <v>1.33</v>
      </c>
      <c r="E1645" s="31">
        <f t="shared" si="58"/>
        <v>-0.34744099999999989</v>
      </c>
      <c r="F1645" s="14">
        <f>[3]Cor!W33</f>
        <v>6.6</v>
      </c>
      <c r="G1645" s="41">
        <f>[3]Cor!BK33</f>
        <v>5.36</v>
      </c>
      <c r="H1645" s="14">
        <f>[3]Cor!AC33</f>
        <v>1.0900000000000001</v>
      </c>
      <c r="I1645" s="52">
        <f t="shared" si="59"/>
        <v>-0.61608800000000041</v>
      </c>
      <c r="J1645" s="14">
        <f>[3]Cor!AQ33</f>
        <v>6.45</v>
      </c>
      <c r="K1645" s="52">
        <f t="shared" si="56"/>
        <v>0.14999999999999947</v>
      </c>
      <c r="L1645" s="31">
        <f t="shared" si="57"/>
        <v>-9.0000000000000746E-2</v>
      </c>
      <c r="M1645" s="89">
        <f>'[3]C$'!O33</f>
        <v>0.75855268148372901</v>
      </c>
    </row>
    <row r="1646" spans="1:13" x14ac:dyDescent="0.25">
      <c r="A1646" s="39">
        <v>2023</v>
      </c>
      <c r="B1646" s="39">
        <v>30</v>
      </c>
      <c r="C1646" s="33">
        <f>[3]Cor!BJ34</f>
        <v>5.2100000000000009</v>
      </c>
      <c r="D1646" s="14">
        <f>[3]Cor!H34</f>
        <v>1.4</v>
      </c>
      <c r="E1646" s="31">
        <f t="shared" si="58"/>
        <v>-0.27814100000000153</v>
      </c>
      <c r="F1646" s="14">
        <f>[3]Cor!W34</f>
        <v>6.61</v>
      </c>
      <c r="G1646" s="41">
        <f>[3]Cor!BK34</f>
        <v>5.3100000000000005</v>
      </c>
      <c r="H1646" s="14">
        <f>[3]Cor!AC34</f>
        <v>1.1299999999999999</v>
      </c>
      <c r="I1646" s="52">
        <f t="shared" si="59"/>
        <v>-0.58035100000000117</v>
      </c>
      <c r="J1646" s="14">
        <f>[3]Cor!AQ34</f>
        <v>6.44</v>
      </c>
      <c r="K1646" s="52">
        <f t="shared" si="56"/>
        <v>0.16999999999999993</v>
      </c>
      <c r="L1646" s="31">
        <f t="shared" si="57"/>
        <v>-9.9999999999999645E-2</v>
      </c>
      <c r="M1646" s="89">
        <f>'[3]C$'!O34</f>
        <v>0.75637243778836694</v>
      </c>
    </row>
    <row r="1647" spans="1:13" x14ac:dyDescent="0.25">
      <c r="A1647" s="39">
        <v>2023</v>
      </c>
      <c r="B1647" s="39">
        <v>31</v>
      </c>
      <c r="C1647" s="33">
        <f>[3]Cor!BJ35</f>
        <v>4.84</v>
      </c>
      <c r="D1647" s="14">
        <f>[3]Cor!H35</f>
        <v>1.4</v>
      </c>
      <c r="E1647" s="31">
        <f t="shared" si="58"/>
        <v>-0.22333599999999887</v>
      </c>
      <c r="F1647" s="14">
        <f>[3]Cor!W35</f>
        <v>6.24</v>
      </c>
      <c r="G1647" s="41">
        <f>[3]Cor!BK35</f>
        <v>4.9800000000000004</v>
      </c>
      <c r="H1647" s="14">
        <f>[3]Cor!AC35</f>
        <v>1.0900000000000001</v>
      </c>
      <c r="I1647" s="52">
        <f t="shared" si="59"/>
        <v>-0.58029200000000003</v>
      </c>
      <c r="J1647" s="14">
        <f>[3]Cor!AQ35</f>
        <v>6.07</v>
      </c>
      <c r="K1647" s="52">
        <f t="shared" si="56"/>
        <v>0.16999999999999993</v>
      </c>
      <c r="L1647" s="31">
        <f t="shared" si="57"/>
        <v>-0.14000000000000057</v>
      </c>
      <c r="M1647" s="89">
        <f>'[3]C$'!O35</f>
        <v>0.74883929908641611</v>
      </c>
    </row>
    <row r="1648" spans="1:13" x14ac:dyDescent="0.25">
      <c r="A1648" s="39">
        <v>2023</v>
      </c>
      <c r="B1648" s="39">
        <v>32</v>
      </c>
      <c r="C1648" s="33">
        <f>[3]Cor!BJ36</f>
        <v>4.74</v>
      </c>
      <c r="D1648" s="14">
        <f>[3]Cor!H36</f>
        <v>1.47</v>
      </c>
      <c r="E1648" s="31">
        <f t="shared" si="58"/>
        <v>-0.15155400000000085</v>
      </c>
      <c r="F1648" s="14">
        <f>[3]Cor!W36</f>
        <v>6.21</v>
      </c>
      <c r="G1648" s="41">
        <f>[3]Cor!BK36</f>
        <v>4.87</v>
      </c>
      <c r="H1648" s="14">
        <f>[3]Cor!AC36</f>
        <v>1.1200000000000001</v>
      </c>
      <c r="I1648" s="52">
        <f t="shared" si="59"/>
        <v>-0.54602700000000048</v>
      </c>
      <c r="J1648" s="14">
        <f>[3]Cor!AQ36</f>
        <v>5.99</v>
      </c>
      <c r="K1648" s="52">
        <f t="shared" si="56"/>
        <v>0.21999999999999975</v>
      </c>
      <c r="L1648" s="31">
        <f t="shared" si="57"/>
        <v>-0.12999999999999989</v>
      </c>
      <c r="M1648" s="89">
        <f>'[3]C$'!O36</f>
        <v>0.74510096118023983</v>
      </c>
    </row>
    <row r="1649" spans="1:13" x14ac:dyDescent="0.25">
      <c r="A1649" s="39">
        <v>2023</v>
      </c>
      <c r="B1649" s="39">
        <v>33</v>
      </c>
      <c r="C1649" s="33">
        <f>[3]Cor!BJ37</f>
        <v>4.79</v>
      </c>
      <c r="D1649" s="14">
        <f>[3]Cor!H37</f>
        <v>1.51</v>
      </c>
      <c r="E1649" s="31">
        <f t="shared" si="58"/>
        <v>-0.17991199999999985</v>
      </c>
      <c r="F1649" s="14">
        <f>[3]Cor!W37</f>
        <v>6.3</v>
      </c>
      <c r="G1649" s="41">
        <f>[3]Cor!BK37</f>
        <v>4.93</v>
      </c>
      <c r="H1649" s="14">
        <f>[3]Cor!AC37</f>
        <v>1.1599999999999999</v>
      </c>
      <c r="I1649" s="52">
        <f t="shared" si="59"/>
        <v>-0.5793039999999996</v>
      </c>
      <c r="J1649" s="14">
        <f>[3]Cor!AQ37</f>
        <v>6.09</v>
      </c>
      <c r="K1649" s="52">
        <f t="shared" si="56"/>
        <v>0.20999999999999996</v>
      </c>
      <c r="L1649" s="31">
        <f t="shared" si="57"/>
        <v>-0.13999999999999968</v>
      </c>
      <c r="M1649" s="89">
        <f>'[3]C$'!O37</f>
        <v>0.73920756948551158</v>
      </c>
    </row>
    <row r="1650" spans="1:13" x14ac:dyDescent="0.25">
      <c r="A1650" s="39">
        <v>2023</v>
      </c>
      <c r="B1650" s="39">
        <v>34</v>
      </c>
      <c r="C1650" s="33">
        <f>[3]Cor!BJ38</f>
        <v>4.71</v>
      </c>
      <c r="D1650" s="14">
        <f>[3]Cor!H38</f>
        <v>1.59</v>
      </c>
      <c r="E1650" s="31">
        <f t="shared" si="58"/>
        <v>-9.7593000000000707E-2</v>
      </c>
      <c r="F1650" s="14">
        <f>[3]Cor!W38</f>
        <v>6.3</v>
      </c>
      <c r="G1650" s="41">
        <f>[3]Cor!BK38</f>
        <v>4.88</v>
      </c>
      <c r="H1650" s="14">
        <f>[3]Cor!AC38</f>
        <v>1.18</v>
      </c>
      <c r="I1650" s="52">
        <f t="shared" si="59"/>
        <v>-0.56850400000000079</v>
      </c>
      <c r="J1650" s="14">
        <f>[3]Cor!AQ38</f>
        <v>6.06</v>
      </c>
      <c r="K1650" s="52">
        <f t="shared" si="56"/>
        <v>0.24000000000000021</v>
      </c>
      <c r="L1650" s="31">
        <f t="shared" si="57"/>
        <v>-0.16999999999999993</v>
      </c>
      <c r="M1650" s="89">
        <f>'[3]C$'!O38</f>
        <v>0.73621438562909514</v>
      </c>
    </row>
    <row r="1651" spans="1:13" x14ac:dyDescent="0.25">
      <c r="A1651" s="39">
        <v>2023</v>
      </c>
      <c r="B1651" s="39">
        <v>35</v>
      </c>
      <c r="C1651" s="33">
        <f>[3]Cor!BJ39</f>
        <v>4.8199999999999994</v>
      </c>
      <c r="D1651" s="14">
        <f>[3]Cor!H39</f>
        <v>1.49</v>
      </c>
      <c r="E1651" s="31">
        <f t="shared" si="58"/>
        <v>-0.23652400000000018</v>
      </c>
      <c r="F1651" s="41">
        <f>[3]Cor!W39</f>
        <v>6.31</v>
      </c>
      <c r="G1651" s="41">
        <f>[3]Cor!BK39</f>
        <v>4.8199999999999994</v>
      </c>
      <c r="H1651" s="14">
        <f>[3]Cor!AC39</f>
        <v>1.1100000000000001</v>
      </c>
      <c r="I1651" s="52">
        <f t="shared" si="59"/>
        <v>-0.61652400000000007</v>
      </c>
      <c r="J1651" s="41">
        <f>[3]Cor!AQ39</f>
        <v>5.93</v>
      </c>
      <c r="K1651" s="52">
        <f t="shared" si="56"/>
        <v>0.37999999999999989</v>
      </c>
      <c r="L1651" s="31">
        <f t="shared" si="57"/>
        <v>0</v>
      </c>
      <c r="M1651" s="89">
        <f>'[3]C$'!O39</f>
        <v>0.7362685907819172</v>
      </c>
    </row>
    <row r="1652" spans="1:13" x14ac:dyDescent="0.25">
      <c r="A1652" s="39">
        <v>2023</v>
      </c>
      <c r="B1652" s="39">
        <v>36</v>
      </c>
      <c r="C1652" s="33">
        <f>[3]Cor!BJ40</f>
        <v>4.84</v>
      </c>
      <c r="D1652" s="14">
        <f>[3]Cor!H40</f>
        <v>1.61</v>
      </c>
      <c r="E1652" s="31">
        <f t="shared" si="58"/>
        <v>-0.14256399999999925</v>
      </c>
      <c r="F1652" s="14">
        <f>[3]Cor!W40</f>
        <v>6.45</v>
      </c>
      <c r="G1652" s="41">
        <f>[3]Cor!BK40</f>
        <v>4.83</v>
      </c>
      <c r="H1652" s="14">
        <f>[3]Cor!AC40</f>
        <v>1.1599999999999999</v>
      </c>
      <c r="I1652" s="52">
        <f t="shared" si="59"/>
        <v>-0.58894299999999955</v>
      </c>
      <c r="J1652" s="14">
        <f>[3]Cor!AQ40</f>
        <v>5.99</v>
      </c>
      <c r="K1652" s="52">
        <f t="shared" si="56"/>
        <v>0.45999999999999996</v>
      </c>
      <c r="L1652" s="31">
        <f t="shared" si="57"/>
        <v>9.9999999999997868E-3</v>
      </c>
      <c r="M1652" s="89">
        <f>'[3]C$'!O40</f>
        <v>0.73416048748256368</v>
      </c>
    </row>
    <row r="1653" spans="1:13" x14ac:dyDescent="0.25">
      <c r="A1653" s="39">
        <v>2023</v>
      </c>
      <c r="B1653" s="39">
        <v>37</v>
      </c>
      <c r="C1653" s="33">
        <f>[3]Cor!BJ41</f>
        <v>4.76</v>
      </c>
      <c r="D1653" s="14">
        <f>[3]Cor!H41</f>
        <v>1.65</v>
      </c>
      <c r="E1653" s="31">
        <f t="shared" si="58"/>
        <v>-1.7903999999999698E-2</v>
      </c>
      <c r="F1653" s="14">
        <f>[3]Cor!W41</f>
        <v>6.41</v>
      </c>
      <c r="G1653" s="41">
        <f>[3]Cor!BK41</f>
        <v>4.7700000000000005</v>
      </c>
      <c r="H1653" s="14">
        <f>[3]Cor!AC41</f>
        <v>1.1399999999999999</v>
      </c>
      <c r="I1653" s="52">
        <f t="shared" si="59"/>
        <v>-0.53140800000000077</v>
      </c>
      <c r="J1653" s="14">
        <f>[3]Cor!AQ41</f>
        <v>5.91</v>
      </c>
      <c r="K1653" s="52">
        <f t="shared" si="56"/>
        <v>0.5</v>
      </c>
      <c r="L1653" s="31">
        <f t="shared" si="57"/>
        <v>-1.0000000000000675E-2</v>
      </c>
      <c r="M1653" s="89">
        <f>'[3]C$'!O41</f>
        <v>0.74052132701421802</v>
      </c>
    </row>
    <row r="1654" spans="1:13" x14ac:dyDescent="0.25">
      <c r="A1654" s="39">
        <v>2023</v>
      </c>
      <c r="B1654" s="39">
        <v>38</v>
      </c>
      <c r="C1654" s="33">
        <f>[3]Cor!BJ42</f>
        <v>4.7699999999999996</v>
      </c>
      <c r="D1654" s="14">
        <f>[3]Cor!H42</f>
        <v>1.65</v>
      </c>
      <c r="E1654" s="31">
        <f t="shared" si="58"/>
        <v>-5.6669999999998666E-3</v>
      </c>
      <c r="F1654" s="14">
        <f>[3]Cor!W42</f>
        <v>6.42</v>
      </c>
      <c r="G1654" s="41">
        <f>[3]Cor!BK42</f>
        <v>4.7699999999999996</v>
      </c>
      <c r="H1654" s="14">
        <f>[3]Cor!AC42</f>
        <v>1.1200000000000001</v>
      </c>
      <c r="I1654" s="52">
        <f t="shared" si="59"/>
        <v>-0.53566700000000012</v>
      </c>
      <c r="J1654" s="14">
        <f>[3]Cor!AQ42</f>
        <v>5.89</v>
      </c>
      <c r="K1654" s="52">
        <f t="shared" si="56"/>
        <v>0.53000000000000025</v>
      </c>
      <c r="L1654" s="31">
        <f t="shared" si="57"/>
        <v>0</v>
      </c>
      <c r="M1654" s="89">
        <f>'[3]C$'!O42</f>
        <v>0.74233538712790437</v>
      </c>
    </row>
    <row r="1655" spans="1:13" x14ac:dyDescent="0.25">
      <c r="A1655" s="39">
        <v>2023</v>
      </c>
      <c r="B1655" s="39">
        <v>39</v>
      </c>
      <c r="C1655" s="33">
        <f>[3]Cor!BJ43</f>
        <v>4.7699999999999996</v>
      </c>
      <c r="D1655" s="14">
        <f>[3]Cor!H43</f>
        <v>1.65</v>
      </c>
      <c r="E1655" s="31">
        <f t="shared" si="58"/>
        <v>-4.4780999999999516E-2</v>
      </c>
      <c r="F1655" s="14">
        <f>[3]Cor!W43</f>
        <v>6.42</v>
      </c>
      <c r="G1655" s="41">
        <f>[3]Cor!BK43</f>
        <v>4.76</v>
      </c>
      <c r="H1655" s="14">
        <f>[3]Cor!AC43</f>
        <v>1.06</v>
      </c>
      <c r="I1655" s="52">
        <f t="shared" si="59"/>
        <v>-0.63122799999999923</v>
      </c>
      <c r="J1655" s="14">
        <f>[3]Cor!AQ43</f>
        <v>5.82</v>
      </c>
      <c r="K1655" s="52">
        <f t="shared" si="56"/>
        <v>0.59999999999999964</v>
      </c>
      <c r="L1655" s="31">
        <f t="shared" si="57"/>
        <v>9.9999999999997868E-3</v>
      </c>
      <c r="M1655" s="89">
        <f>'[3]C$'!O43</f>
        <v>0.73784401977421976</v>
      </c>
    </row>
    <row r="1656" spans="1:13" x14ac:dyDescent="0.25">
      <c r="A1656" s="39">
        <v>2023</v>
      </c>
      <c r="B1656" s="39">
        <v>40</v>
      </c>
      <c r="C1656" s="33">
        <f>[3]Cor!BJ44</f>
        <v>4.92</v>
      </c>
      <c r="D1656" s="14">
        <f>[3]Cor!H44</f>
        <v>1.1100000000000001</v>
      </c>
      <c r="E1656" s="31">
        <f t="shared" si="58"/>
        <v>-0.67891199999999863</v>
      </c>
      <c r="F1656" s="14">
        <f>[3]Cor!W44</f>
        <v>6.03</v>
      </c>
      <c r="G1656" s="41">
        <f>[3]Cor!BK44</f>
        <v>5.1899999999999995</v>
      </c>
      <c r="H1656" s="14">
        <f>[3]Cor!AC44</f>
        <v>0.99</v>
      </c>
      <c r="I1656" s="52">
        <f t="shared" si="59"/>
        <v>-0.89708399999999866</v>
      </c>
      <c r="J1656" s="14">
        <f>[3]Cor!AQ44</f>
        <v>6.18</v>
      </c>
      <c r="K1656" s="52">
        <f t="shared" si="56"/>
        <v>-0.14999999999999947</v>
      </c>
      <c r="L1656" s="31">
        <f t="shared" si="57"/>
        <v>-0.26999999999999957</v>
      </c>
      <c r="M1656" s="89">
        <f>'[3]C$'!O44</f>
        <v>0.73335288941038435</v>
      </c>
    </row>
    <row r="1657" spans="1:13" x14ac:dyDescent="0.25">
      <c r="A1657" s="39">
        <v>2023</v>
      </c>
      <c r="B1657" s="39">
        <v>41</v>
      </c>
      <c r="C1657" s="33">
        <f>[3]Cor!BJ45</f>
        <v>4.93</v>
      </c>
      <c r="D1657" s="14">
        <f>[3]Cor!H45</f>
        <v>1.07</v>
      </c>
      <c r="E1657" s="31">
        <f t="shared" si="58"/>
        <v>-0.72698499999999999</v>
      </c>
      <c r="F1657" s="14">
        <f>[3]Cor!W45</f>
        <v>6</v>
      </c>
      <c r="G1657" s="41">
        <f>[3]Cor!BK45</f>
        <v>5.21</v>
      </c>
      <c r="H1657" s="14">
        <f>[3]Cor!AC45</f>
        <v>0.97</v>
      </c>
      <c r="I1657" s="52">
        <f t="shared" si="59"/>
        <v>-0.92904500000000034</v>
      </c>
      <c r="J1657" s="14">
        <f>[3]Cor!AQ45</f>
        <v>6.18</v>
      </c>
      <c r="K1657" s="52">
        <f t="shared" si="56"/>
        <v>-0.17999999999999972</v>
      </c>
      <c r="L1657" s="31">
        <f t="shared" si="57"/>
        <v>-0.28000000000000025</v>
      </c>
      <c r="M1657" s="89">
        <f>'[3]C$'!O45</f>
        <v>0.73286918285086111</v>
      </c>
    </row>
    <row r="1658" spans="1:13" x14ac:dyDescent="0.25">
      <c r="A1658" s="39">
        <v>2023</v>
      </c>
      <c r="B1658" s="39">
        <v>42</v>
      </c>
      <c r="C1658" s="33">
        <f>[3]Cor!BJ46</f>
        <v>4.9599999999999991</v>
      </c>
      <c r="D1658" s="14">
        <f>[3]Cor!H46</f>
        <v>1.06</v>
      </c>
      <c r="E1658" s="31">
        <f t="shared" si="58"/>
        <v>-0.77321599999999879</v>
      </c>
      <c r="F1658" s="14">
        <f>[3]Cor!W46</f>
        <v>6.02</v>
      </c>
      <c r="G1658" s="41">
        <f>[3]Cor!BK46</f>
        <v>5.2</v>
      </c>
      <c r="H1658" s="14">
        <f>[3]Cor!AC46</f>
        <v>1</v>
      </c>
      <c r="I1658" s="52">
        <f t="shared" si="59"/>
        <v>-0.92192000000000007</v>
      </c>
      <c r="J1658" s="14">
        <f>[3]Cor!AQ46</f>
        <v>6.2</v>
      </c>
      <c r="K1658" s="52">
        <f t="shared" si="56"/>
        <v>-0.1800000000000006</v>
      </c>
      <c r="L1658" s="31">
        <f t="shared" si="57"/>
        <v>-0.2400000000000011</v>
      </c>
      <c r="M1658" s="89">
        <f>'[3]C$'!O46</f>
        <v>0.73014018691588789</v>
      </c>
    </row>
    <row r="1659" spans="1:13" x14ac:dyDescent="0.25">
      <c r="A1659" s="39">
        <v>2023</v>
      </c>
      <c r="B1659" s="39">
        <v>43</v>
      </c>
      <c r="C1659" s="33">
        <f>[3]Cor!BJ47</f>
        <v>4.8100000000000005</v>
      </c>
      <c r="D1659" s="14">
        <f>[3]Cor!H47</f>
        <v>1.02</v>
      </c>
      <c r="E1659" s="31">
        <f t="shared" si="58"/>
        <v>-0.8352170000000001</v>
      </c>
      <c r="F1659" s="14">
        <f>[3]Cor!W47</f>
        <v>5.83</v>
      </c>
      <c r="G1659" s="41">
        <f>[3]Cor!BK47</f>
        <v>5.1100000000000003</v>
      </c>
      <c r="H1659" s="14">
        <f>[3]Cor!AC47</f>
        <v>1.01</v>
      </c>
      <c r="I1659" s="52">
        <f t="shared" si="59"/>
        <v>-0.96092699999999986</v>
      </c>
      <c r="J1659" s="14">
        <f>[3]Cor!AQ47</f>
        <v>6.12</v>
      </c>
      <c r="K1659" s="52">
        <f t="shared" si="56"/>
        <v>-0.29000000000000004</v>
      </c>
      <c r="L1659" s="31">
        <f t="shared" si="57"/>
        <v>-0.29999999999999982</v>
      </c>
      <c r="M1659" s="89">
        <f>'[3]C$'!O47</f>
        <v>0.72165692429818873</v>
      </c>
    </row>
    <row r="1660" spans="1:13" x14ac:dyDescent="0.25">
      <c r="A1660" s="39">
        <v>2023</v>
      </c>
      <c r="B1660" s="39">
        <v>44</v>
      </c>
      <c r="C1660" s="33">
        <f>[3]Cor!BJ48</f>
        <v>4.7700000000000005</v>
      </c>
      <c r="D1660" s="14">
        <f>[3]Cor!H48</f>
        <v>0.97</v>
      </c>
      <c r="E1660" s="31">
        <f t="shared" si="58"/>
        <v>-0.77629700000000135</v>
      </c>
      <c r="F1660" s="41">
        <f>[3]Cor!W48</f>
        <v>5.74</v>
      </c>
      <c r="G1660" s="41">
        <f>[3]Cor!BK48</f>
        <v>5.18</v>
      </c>
      <c r="H1660" s="14">
        <f>[3]Cor!AC48</f>
        <v>0.99</v>
      </c>
      <c r="I1660" s="52">
        <f t="shared" si="59"/>
        <v>-0.90639800000000026</v>
      </c>
      <c r="J1660" s="14">
        <f>[3]Cor!AQ48</f>
        <v>6.17</v>
      </c>
      <c r="K1660" s="52">
        <f t="shared" si="56"/>
        <v>-0.42999999999999972</v>
      </c>
      <c r="L1660" s="31">
        <f t="shared" si="57"/>
        <v>-0.40999999999999925</v>
      </c>
      <c r="M1660" s="89">
        <f>'[3]C$'!O48</f>
        <v>0.7320108337603396</v>
      </c>
    </row>
    <row r="1661" spans="1:13" x14ac:dyDescent="0.25">
      <c r="A1661" s="39">
        <v>2023</v>
      </c>
      <c r="B1661" s="39">
        <v>45</v>
      </c>
      <c r="C1661" s="33">
        <f>[3]Cor!BJ49</f>
        <v>4.6399999999999997</v>
      </c>
      <c r="D1661" s="14">
        <f>[3]Cor!H49</f>
        <v>0.95</v>
      </c>
      <c r="E1661" s="31">
        <f t="shared" si="58"/>
        <v>-0.81273599999999924</v>
      </c>
      <c r="F1661" s="14">
        <f>[3]Cor!W49</f>
        <v>5.59</v>
      </c>
      <c r="G1661" s="41">
        <f>[3]Cor!BK49</f>
        <v>5.07</v>
      </c>
      <c r="H1661" s="14">
        <f>[3]Cor!AC49</f>
        <v>1</v>
      </c>
      <c r="I1661" s="52">
        <f t="shared" si="59"/>
        <v>-0.92609299999999894</v>
      </c>
      <c r="J1661" s="14">
        <f>[3]Cor!AQ49</f>
        <v>6.07</v>
      </c>
      <c r="K1661" s="52">
        <f t="shared" si="56"/>
        <v>-0.48000000000000043</v>
      </c>
      <c r="L1661" s="31">
        <f t="shared" si="57"/>
        <v>-0.4300000000000006</v>
      </c>
      <c r="M1661" s="89">
        <f>'[3]C$'!O49</f>
        <v>0.72469019494166254</v>
      </c>
    </row>
    <row r="1662" spans="1:13" x14ac:dyDescent="0.25">
      <c r="A1662" s="39">
        <v>2023</v>
      </c>
      <c r="B1662" s="39">
        <v>46</v>
      </c>
      <c r="C1662" s="33">
        <f>[3]Cor!BJ50</f>
        <v>4.67</v>
      </c>
      <c r="D1662" s="14">
        <f>[3]Cor!H50</f>
        <v>0.94</v>
      </c>
      <c r="E1662" s="31">
        <f t="shared" si="58"/>
        <v>-0.79443799999999953</v>
      </c>
      <c r="F1662" s="14">
        <f>[3]Cor!W50</f>
        <v>5.61</v>
      </c>
      <c r="G1662" s="41">
        <f>[3]Cor!BK50</f>
        <v>5.12</v>
      </c>
      <c r="H1662" s="14">
        <f>[3]Cor!AC50</f>
        <v>1</v>
      </c>
      <c r="I1662" s="52">
        <f t="shared" si="59"/>
        <v>-0.90156800000000015</v>
      </c>
      <c r="J1662" s="14">
        <f>[3]Cor!AQ50</f>
        <v>6.12</v>
      </c>
      <c r="K1662" s="52">
        <f t="shared" si="56"/>
        <v>-0.50999999999999979</v>
      </c>
      <c r="L1662" s="31">
        <f t="shared" si="57"/>
        <v>-0.45000000000000018</v>
      </c>
      <c r="M1662" s="89">
        <f>'[3]C$'!O50</f>
        <v>0.72918185795537405</v>
      </c>
    </row>
    <row r="1663" spans="1:13" x14ac:dyDescent="0.25">
      <c r="A1663" s="39">
        <v>2023</v>
      </c>
      <c r="B1663" s="39">
        <v>47</v>
      </c>
      <c r="C1663" s="33">
        <f>[3]Cor!BJ51</f>
        <v>4.6399999999999997</v>
      </c>
      <c r="D1663" s="14">
        <f>[3]Cor!H51</f>
        <v>0.91</v>
      </c>
      <c r="E1663" s="31">
        <f t="shared" si="58"/>
        <v>-0.76550399999999996</v>
      </c>
      <c r="F1663" s="14">
        <f>[3]Cor!W51</f>
        <v>5.55</v>
      </c>
      <c r="G1663" s="41">
        <f>[3]Cor!BK51</f>
        <v>5.1100000000000003</v>
      </c>
      <c r="H1663" s="14">
        <f>[3]Cor!AC51</f>
        <v>1</v>
      </c>
      <c r="I1663" s="52">
        <f t="shared" si="59"/>
        <v>-0.84522100000000044</v>
      </c>
      <c r="J1663" s="14">
        <f>[3]Cor!AQ51</f>
        <v>6.11</v>
      </c>
      <c r="K1663" s="52">
        <f t="shared" si="56"/>
        <v>-0.5600000000000005</v>
      </c>
      <c r="L1663" s="31">
        <f t="shared" si="57"/>
        <v>-0.47000000000000064</v>
      </c>
      <c r="M1663" s="89">
        <f>'[3]C$'!O51</f>
        <v>0.73469987510102119</v>
      </c>
    </row>
    <row r="1664" spans="1:13" x14ac:dyDescent="0.25">
      <c r="A1664" s="39">
        <v>2023</v>
      </c>
      <c r="B1664" s="39">
        <v>48</v>
      </c>
      <c r="C1664" s="33">
        <f>[3]Cor!BJ52</f>
        <v>4.8499999999999996</v>
      </c>
      <c r="D1664" s="14">
        <f>[3]Cor!H52</f>
        <v>0.69</v>
      </c>
      <c r="E1664" s="31">
        <f t="shared" si="58"/>
        <v>-1.0050749999999997</v>
      </c>
      <c r="F1664" s="14">
        <f>[3]Cor!W52</f>
        <v>5.54</v>
      </c>
      <c r="G1664" s="41">
        <f>[3]Cor!BK52</f>
        <v>5.14</v>
      </c>
      <c r="H1664" s="14">
        <f>[3]Cor!AC52</f>
        <v>0.99</v>
      </c>
      <c r="I1664" s="52">
        <f t="shared" si="59"/>
        <v>-0.80642999999999976</v>
      </c>
      <c r="J1664" s="14">
        <f>[3]Cor!AQ52</f>
        <v>6.13</v>
      </c>
      <c r="K1664" s="52">
        <f t="shared" si="56"/>
        <v>-0.58999999999999986</v>
      </c>
      <c r="L1664" s="31">
        <f t="shared" si="57"/>
        <v>-0.29000000000000004</v>
      </c>
      <c r="M1664" s="89">
        <f>'[3]C$'!O52</f>
        <v>0.74101519081141165</v>
      </c>
    </row>
    <row r="1665" spans="1:13" x14ac:dyDescent="0.25">
      <c r="A1665" s="39">
        <v>2023</v>
      </c>
      <c r="B1665" s="39">
        <v>49</v>
      </c>
      <c r="C1665" s="33">
        <f>[3]Cor!BJ53</f>
        <v>4.8600000000000003</v>
      </c>
      <c r="D1665" s="14">
        <f>[3]Cor!H53</f>
        <v>0.71</v>
      </c>
      <c r="E1665" s="31">
        <f t="shared" si="58"/>
        <v>-1.0323100000000007</v>
      </c>
      <c r="F1665" s="14">
        <f>[3]Cor!W53</f>
        <v>5.57</v>
      </c>
      <c r="G1665" s="41">
        <f>[3]Cor!BK53</f>
        <v>5.13</v>
      </c>
      <c r="H1665" s="14">
        <f>[3]Cor!AC53</f>
        <v>0.99</v>
      </c>
      <c r="I1665" s="52">
        <f t="shared" si="59"/>
        <v>-0.84910499999999978</v>
      </c>
      <c r="J1665" s="14">
        <f>[3]Cor!AQ53</f>
        <v>6.12</v>
      </c>
      <c r="K1665" s="52">
        <f t="shared" si="56"/>
        <v>-0.54999999999999982</v>
      </c>
      <c r="L1665" s="31">
        <f t="shared" si="57"/>
        <v>-0.26999999999999957</v>
      </c>
      <c r="M1665" s="89">
        <f>'[3]C$'!O53</f>
        <v>0.73610599926389397</v>
      </c>
    </row>
    <row r="1666" spans="1:13" x14ac:dyDescent="0.25">
      <c r="A1666" s="39">
        <v>2023</v>
      </c>
      <c r="B1666" s="39">
        <v>50</v>
      </c>
      <c r="C1666" s="33">
        <f>[3]Cor!BJ54</f>
        <v>4.83</v>
      </c>
      <c r="D1666" s="14">
        <f>[3]Cor!H54</f>
        <v>0.69</v>
      </c>
      <c r="E1666" s="31">
        <f t="shared" si="58"/>
        <v>-0.93771000000000093</v>
      </c>
      <c r="F1666" s="14">
        <f>[3]Cor!W54</f>
        <v>5.52</v>
      </c>
      <c r="G1666" s="41">
        <f>[3]Cor!BK54</f>
        <v>5.13</v>
      </c>
      <c r="H1666" s="14">
        <f>[3]Cor!AC54</f>
        <v>0.99</v>
      </c>
      <c r="I1666" s="52">
        <f t="shared" si="59"/>
        <v>-0.73880999999999997</v>
      </c>
      <c r="J1666" s="14">
        <f>[3]Cor!AQ54</f>
        <v>6.12</v>
      </c>
      <c r="K1666" s="52">
        <f t="shared" si="56"/>
        <v>-0.60000000000000053</v>
      </c>
      <c r="L1666" s="31">
        <f t="shared" si="57"/>
        <v>-0.29999999999999982</v>
      </c>
      <c r="M1666" s="89">
        <f>'[3]C$'!O54</f>
        <v>0.74794315632011965</v>
      </c>
    </row>
    <row r="1667" spans="1:13" x14ac:dyDescent="0.25">
      <c r="A1667" s="39">
        <v>2023</v>
      </c>
      <c r="B1667" s="39">
        <v>51</v>
      </c>
      <c r="C1667" s="33" t="e">
        <f>[3]Cor!BJ55</f>
        <v>#N/A</v>
      </c>
      <c r="D1667" s="14" t="str">
        <f>[3]Cor!H55</f>
        <v/>
      </c>
      <c r="E1667" s="31" t="e">
        <f t="shared" si="58"/>
        <v>#N/A</v>
      </c>
      <c r="F1667" s="14" t="e">
        <f>[3]Cor!W55</f>
        <v>#N/A</v>
      </c>
      <c r="G1667" s="41" t="e">
        <f>[3]Cor!BK55</f>
        <v>#N/A</v>
      </c>
      <c r="H1667" s="14" t="str">
        <f>[3]Cor!AC55</f>
        <v/>
      </c>
      <c r="I1667" s="52" t="e">
        <f t="shared" si="59"/>
        <v>#N/A</v>
      </c>
      <c r="J1667" s="14" t="str">
        <f>[3]Cor!AQ55</f>
        <v/>
      </c>
      <c r="K1667" s="52" t="e">
        <f t="shared" si="56"/>
        <v>#N/A</v>
      </c>
      <c r="L1667" s="31" t="e">
        <f t="shared" si="57"/>
        <v>#N/A</v>
      </c>
      <c r="M1667" s="89" t="e">
        <f>'[3]C$'!O55</f>
        <v>#N/A</v>
      </c>
    </row>
    <row r="1668" spans="1:13" x14ac:dyDescent="0.25">
      <c r="A1668" s="39">
        <v>2023</v>
      </c>
      <c r="B1668" s="39">
        <v>52</v>
      </c>
      <c r="C1668" s="33" t="e">
        <f>[3]Cor!BJ56</f>
        <v>#N/A</v>
      </c>
      <c r="D1668" s="14" t="str">
        <f>[3]Cor!H56</f>
        <v/>
      </c>
      <c r="E1668" s="31" t="e">
        <f t="shared" si="58"/>
        <v>#N/A</v>
      </c>
      <c r="F1668" s="14" t="e">
        <f>[3]Cor!W56</f>
        <v>#N/A</v>
      </c>
      <c r="G1668" s="41" t="e">
        <f>[3]Cor!BK56</f>
        <v>#N/A</v>
      </c>
      <c r="H1668" s="14" t="str">
        <f>[3]Cor!AC56</f>
        <v/>
      </c>
      <c r="I1668" s="52" t="e">
        <f t="shared" si="59"/>
        <v>#N/A</v>
      </c>
      <c r="J1668" s="14" t="str">
        <f>[3]Cor!AQ56</f>
        <v/>
      </c>
      <c r="K1668" s="52" t="e">
        <f t="shared" si="56"/>
        <v>#N/A</v>
      </c>
      <c r="L1668" s="31" t="e">
        <f t="shared" si="57"/>
        <v>#N/A</v>
      </c>
      <c r="M1668" s="89" t="e">
        <f>'[3]C$'!O56</f>
        <v>#N/A</v>
      </c>
    </row>
  </sheetData>
  <sortState xmlns:xlrd2="http://schemas.microsoft.com/office/spreadsheetml/2017/richdata2" ref="A5:Q1565">
    <sortCondition ref="A5:A1565"/>
    <sortCondition ref="B5:B1565"/>
  </sortState>
  <phoneticPr fontId="1"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57"/>
  <sheetViews>
    <sheetView topLeftCell="A6" workbookViewId="0">
      <selection activeCell="A6" sqref="A6"/>
    </sheetView>
  </sheetViews>
  <sheetFormatPr defaultRowHeight="12.5" x14ac:dyDescent="0.25"/>
  <cols>
    <col min="1" max="1" width="9.7265625" bestFit="1" customWidth="1"/>
    <col min="4" max="4" width="13.1796875" bestFit="1" customWidth="1"/>
    <col min="5" max="5" width="9.81640625" bestFit="1" customWidth="1"/>
  </cols>
  <sheetData>
    <row r="3" spans="1:6" x14ac:dyDescent="0.25">
      <c r="C3" s="23" t="s">
        <v>91</v>
      </c>
      <c r="D3" s="23" t="s">
        <v>91</v>
      </c>
      <c r="E3" s="23" t="s">
        <v>92</v>
      </c>
    </row>
    <row r="4" spans="1:6" x14ac:dyDescent="0.25">
      <c r="C4" s="50" t="s">
        <v>87</v>
      </c>
      <c r="D4" s="50" t="s">
        <v>88</v>
      </c>
      <c r="E4" s="50" t="s">
        <v>88</v>
      </c>
    </row>
    <row r="5" spans="1:6" x14ac:dyDescent="0.25">
      <c r="A5" t="s">
        <v>90</v>
      </c>
      <c r="C5" t="s">
        <v>33</v>
      </c>
      <c r="D5" t="s">
        <v>33</v>
      </c>
      <c r="E5" t="s">
        <v>34</v>
      </c>
    </row>
    <row r="6" spans="1:6" x14ac:dyDescent="0.25">
      <c r="A6" s="101">
        <v>44932</v>
      </c>
      <c r="B6" t="s">
        <v>35</v>
      </c>
      <c r="C6" s="33">
        <f>+[3]CornBasis!AX5</f>
        <v>-0.25616666666666665</v>
      </c>
      <c r="D6" s="33">
        <f>+[3]CornBasis!AY5</f>
        <v>-0.40620000000000001</v>
      </c>
      <c r="E6" s="33">
        <f>+[3]Cor!GA5</f>
        <v>5.1316000000000006</v>
      </c>
      <c r="F6" s="33"/>
    </row>
    <row r="7" spans="1:6" x14ac:dyDescent="0.25">
      <c r="A7" s="101">
        <f>+A6+7</f>
        <v>44939</v>
      </c>
      <c r="B7" t="s">
        <v>36</v>
      </c>
      <c r="C7" s="33">
        <f>+[3]CornBasis!AX6</f>
        <v>-0.26266666666666666</v>
      </c>
      <c r="D7" s="33">
        <f>+[3]CornBasis!AY6</f>
        <v>-0.43099999999999994</v>
      </c>
      <c r="E7" s="33">
        <f>+[3]Cor!GA6</f>
        <v>5.1475999999999997</v>
      </c>
      <c r="F7" s="33"/>
    </row>
    <row r="8" spans="1:6" x14ac:dyDescent="0.25">
      <c r="A8" s="101">
        <f t="shared" ref="A8:A57" si="0">+A7+7</f>
        <v>44946</v>
      </c>
      <c r="B8" t="s">
        <v>37</v>
      </c>
      <c r="C8" s="33">
        <f>+[3]CornBasis!AX7</f>
        <v>-0.27550000000000002</v>
      </c>
      <c r="D8" s="33">
        <f>+[3]CornBasis!AY7</f>
        <v>-0.43904999999999994</v>
      </c>
      <c r="E8" s="33">
        <f>+[3]Cor!GA7</f>
        <v>5.23325</v>
      </c>
      <c r="F8" s="33"/>
    </row>
    <row r="9" spans="1:6" x14ac:dyDescent="0.25">
      <c r="A9" s="101">
        <f t="shared" si="0"/>
        <v>44953</v>
      </c>
      <c r="B9" t="s">
        <v>38</v>
      </c>
      <c r="C9" s="33">
        <f>+[3]CornBasis!AX8</f>
        <v>-0.28499999999999998</v>
      </c>
      <c r="D9" s="33">
        <f>+[3]CornBasis!AY8</f>
        <v>-0.44409999999999999</v>
      </c>
      <c r="E9" s="33">
        <f>+[3]Cor!GA8</f>
        <v>5.2877499999999991</v>
      </c>
      <c r="F9" s="33"/>
    </row>
    <row r="10" spans="1:6" x14ac:dyDescent="0.25">
      <c r="A10" s="101">
        <f t="shared" si="0"/>
        <v>44960</v>
      </c>
      <c r="B10" t="s">
        <v>39</v>
      </c>
      <c r="C10" s="33">
        <f>+[3]CornBasis!AX9</f>
        <v>-0.29033333333333339</v>
      </c>
      <c r="D10" s="33">
        <f>+[3]CornBasis!AY9</f>
        <v>-0.44220000000000004</v>
      </c>
      <c r="E10" s="33">
        <f>+[3]Cor!GA9</f>
        <v>5.3041999999999998</v>
      </c>
      <c r="F10" s="33"/>
    </row>
    <row r="11" spans="1:6" x14ac:dyDescent="0.25">
      <c r="A11" s="101">
        <f t="shared" si="0"/>
        <v>44967</v>
      </c>
      <c r="B11" t="s">
        <v>40</v>
      </c>
      <c r="C11" s="33">
        <f>+[3]CornBasis!AX10</f>
        <v>-0.28599999999999998</v>
      </c>
      <c r="D11" s="33">
        <f>+[3]CornBasis!AY10</f>
        <v>-0.43559999999999988</v>
      </c>
      <c r="E11" s="33">
        <f>+[3]Cor!GA10</f>
        <v>5.3463999999999992</v>
      </c>
      <c r="F11" s="33"/>
    </row>
    <row r="12" spans="1:6" x14ac:dyDescent="0.25">
      <c r="A12" s="101">
        <f t="shared" si="0"/>
        <v>44974</v>
      </c>
      <c r="B12" t="s">
        <v>41</v>
      </c>
      <c r="C12" s="33">
        <f>+[3]CornBasis!AX11</f>
        <v>-0.15866666666666665</v>
      </c>
      <c r="D12" s="33">
        <f>+[3]CornBasis!AY11</f>
        <v>-0.34794999999999998</v>
      </c>
      <c r="E12" s="33">
        <f>+[3]Cor!GA11</f>
        <v>5.2108999999999996</v>
      </c>
      <c r="F12" s="33"/>
    </row>
    <row r="13" spans="1:6" x14ac:dyDescent="0.25">
      <c r="A13" s="101">
        <f t="shared" si="0"/>
        <v>44981</v>
      </c>
      <c r="B13" t="s">
        <v>42</v>
      </c>
      <c r="C13" s="33">
        <f>+[3]CornBasis!AX12</f>
        <v>-0.28699999999999998</v>
      </c>
      <c r="D13" s="33">
        <f>+[3]CornBasis!AY12</f>
        <v>-0.43170000000000003</v>
      </c>
      <c r="E13" s="33">
        <f>+[3]Cor!GA12</f>
        <v>5.3420666666666667</v>
      </c>
      <c r="F13" s="33"/>
    </row>
    <row r="14" spans="1:6" x14ac:dyDescent="0.25">
      <c r="A14" s="101">
        <f t="shared" si="0"/>
        <v>44988</v>
      </c>
      <c r="B14" t="s">
        <v>43</v>
      </c>
      <c r="C14" s="33">
        <f>+[3]CornBasis!AX13</f>
        <v>-0.311</v>
      </c>
      <c r="D14" s="33">
        <f>+[3]CornBasis!AY13</f>
        <v>-0.44900000000000001</v>
      </c>
      <c r="E14" s="33">
        <f>+[3]Cor!GA13</f>
        <v>5.4169999999999998</v>
      </c>
      <c r="F14" s="33"/>
    </row>
    <row r="15" spans="1:6" x14ac:dyDescent="0.25">
      <c r="A15" s="101">
        <f t="shared" si="0"/>
        <v>44995</v>
      </c>
      <c r="B15" t="s">
        <v>44</v>
      </c>
      <c r="C15" s="33">
        <f>+[3]CornBasis!AX14</f>
        <v>-0.318</v>
      </c>
      <c r="D15" s="33">
        <f>+[3]CornBasis!AY14</f>
        <v>-0.4546</v>
      </c>
      <c r="E15" s="33">
        <f>+[3]Cor!GA14</f>
        <v>5.4728000000000012</v>
      </c>
    </row>
    <row r="16" spans="1:6" x14ac:dyDescent="0.25">
      <c r="A16" s="101">
        <f t="shared" si="0"/>
        <v>45002</v>
      </c>
      <c r="B16" t="s">
        <v>45</v>
      </c>
      <c r="C16" s="33">
        <f>+[3]CornBasis!AX15</f>
        <v>-0.30933333333333335</v>
      </c>
      <c r="D16" s="33">
        <f>+[3]CornBasis!AY15</f>
        <v>-0.45920000000000005</v>
      </c>
      <c r="E16" s="33">
        <f>+[3]Cor!GA15</f>
        <v>5.4741999999999997</v>
      </c>
    </row>
    <row r="17" spans="1:5" x14ac:dyDescent="0.25">
      <c r="A17" s="101">
        <f t="shared" si="0"/>
        <v>45009</v>
      </c>
      <c r="B17" t="s">
        <v>46</v>
      </c>
      <c r="C17" s="33">
        <f>+[3]CornBasis!AX16</f>
        <v>-0.32233333333333331</v>
      </c>
      <c r="D17" s="33">
        <f>+[3]CornBasis!AY16</f>
        <v>-0.47710000000000008</v>
      </c>
      <c r="E17" s="33">
        <f>+[3]Cor!GA16</f>
        <v>5.4586500000000004</v>
      </c>
    </row>
    <row r="18" spans="1:5" x14ac:dyDescent="0.25">
      <c r="A18" s="101">
        <f t="shared" si="0"/>
        <v>45016</v>
      </c>
      <c r="B18" t="s">
        <v>47</v>
      </c>
      <c r="C18" s="33">
        <f>+[3]CornBasis!AX17</f>
        <v>-0.32183333333333336</v>
      </c>
      <c r="D18" s="33">
        <f>+[3]CornBasis!AY17</f>
        <v>-0.43955</v>
      </c>
      <c r="E18" s="33">
        <f>+[3]Cor!GA17</f>
        <v>5.4441499999999987</v>
      </c>
    </row>
    <row r="19" spans="1:5" x14ac:dyDescent="0.25">
      <c r="A19" s="101">
        <f t="shared" si="0"/>
        <v>45023</v>
      </c>
      <c r="B19" t="s">
        <v>48</v>
      </c>
      <c r="C19" s="33">
        <f>+[3]CornBasis!AX18</f>
        <v>-0.31033333333333335</v>
      </c>
      <c r="D19" s="33">
        <f>+[3]CornBasis!AY18</f>
        <v>-0.45290000000000008</v>
      </c>
      <c r="E19" s="33">
        <f>+[3]Cor!GA18</f>
        <v>5.4813999999999998</v>
      </c>
    </row>
    <row r="20" spans="1:5" x14ac:dyDescent="0.25">
      <c r="A20" s="101">
        <f t="shared" si="0"/>
        <v>45030</v>
      </c>
      <c r="B20" t="s">
        <v>49</v>
      </c>
      <c r="C20" s="33">
        <f>+[3]CornBasis!AX19</f>
        <v>-0.13966666666666669</v>
      </c>
      <c r="D20" s="33">
        <f>+[3]CornBasis!AY19</f>
        <v>-0.33899999999999997</v>
      </c>
      <c r="E20" s="33">
        <f>+[3]Cor!GA19</f>
        <v>5.47905</v>
      </c>
    </row>
    <row r="21" spans="1:5" x14ac:dyDescent="0.25">
      <c r="A21" s="101">
        <f t="shared" si="0"/>
        <v>45037</v>
      </c>
      <c r="B21" t="s">
        <v>50</v>
      </c>
      <c r="C21" s="33">
        <f>+[3]CornBasis!AX20</f>
        <v>-0.30775000000000002</v>
      </c>
      <c r="D21" s="33">
        <f>+[3]CornBasis!AY20</f>
        <v>-0.44209999999999994</v>
      </c>
      <c r="E21" s="33">
        <f>+[3]Cor!GA20</f>
        <v>5.5361999999999991</v>
      </c>
    </row>
    <row r="22" spans="1:5" x14ac:dyDescent="0.25">
      <c r="A22" s="101">
        <f t="shared" si="0"/>
        <v>45044</v>
      </c>
      <c r="B22" t="s">
        <v>51</v>
      </c>
      <c r="C22" s="33">
        <f>+[3]CornBasis!AX21</f>
        <v>-0.13766666666666669</v>
      </c>
      <c r="D22" s="33">
        <f>+[3]CornBasis!AY21</f>
        <v>-0.3196</v>
      </c>
      <c r="E22" s="33">
        <f>+[3]Cor!GA21</f>
        <v>5.5796000000000001</v>
      </c>
    </row>
    <row r="23" spans="1:5" x14ac:dyDescent="0.25">
      <c r="A23" s="101">
        <f t="shared" si="0"/>
        <v>45051</v>
      </c>
      <c r="B23" t="s">
        <v>52</v>
      </c>
      <c r="C23" s="33">
        <f>+[3]CornBasis!AX22</f>
        <v>-0.11466666666666665</v>
      </c>
      <c r="D23" s="33">
        <f>+[3]CornBasis!AY22</f>
        <v>-0.32720000000000005</v>
      </c>
      <c r="E23" s="33">
        <f>+[3]Cor!GA22</f>
        <v>5.6579999999999995</v>
      </c>
    </row>
    <row r="24" spans="1:5" x14ac:dyDescent="0.25">
      <c r="A24" s="101">
        <f t="shared" si="0"/>
        <v>45058</v>
      </c>
      <c r="B24" t="s">
        <v>53</v>
      </c>
      <c r="C24" s="33">
        <f>+[3]CornBasis!AX23</f>
        <v>-0.16800000000000004</v>
      </c>
      <c r="D24" s="33">
        <f>+[3]CornBasis!AY23</f>
        <v>-0.34019999999999995</v>
      </c>
      <c r="E24" s="33">
        <f>+[3]Cor!GA23</f>
        <v>5.5533999999999999</v>
      </c>
    </row>
    <row r="25" spans="1:5" x14ac:dyDescent="0.25">
      <c r="A25" s="101">
        <f t="shared" si="0"/>
        <v>45065</v>
      </c>
      <c r="B25" t="s">
        <v>54</v>
      </c>
      <c r="C25" s="33">
        <f>+[3]CornBasis!AX24</f>
        <v>-0.28133333333333332</v>
      </c>
      <c r="D25" s="33">
        <f>+[3]CornBasis!AY24</f>
        <v>-0.43520000000000003</v>
      </c>
      <c r="E25" s="33">
        <f>+[3]Cor!GA24</f>
        <v>5.579600000000001</v>
      </c>
    </row>
    <row r="26" spans="1:5" x14ac:dyDescent="0.25">
      <c r="A26" s="101">
        <f t="shared" si="0"/>
        <v>45072</v>
      </c>
      <c r="B26" t="s">
        <v>55</v>
      </c>
      <c r="C26" s="33">
        <f>+[3]CornBasis!AX25</f>
        <v>-0.28533333333333333</v>
      </c>
      <c r="D26" s="33">
        <f>+[3]CornBasis!AY25</f>
        <v>-0.44540000000000013</v>
      </c>
      <c r="E26" s="33">
        <f>+[3]Cor!GA25</f>
        <v>5.6164000000000005</v>
      </c>
    </row>
    <row r="27" spans="1:5" x14ac:dyDescent="0.25">
      <c r="A27" s="101">
        <f t="shared" si="0"/>
        <v>45079</v>
      </c>
      <c r="B27" t="s">
        <v>56</v>
      </c>
      <c r="C27" s="33">
        <f>+[3]CornBasis!AX26</f>
        <v>-0.30991666666666667</v>
      </c>
      <c r="D27" s="33">
        <f>+[3]CornBasis!AY26</f>
        <v>-0.45639999999999992</v>
      </c>
      <c r="E27" s="33">
        <f>+[3]Cor!GA26</f>
        <v>5.6362500000000013</v>
      </c>
    </row>
    <row r="28" spans="1:5" x14ac:dyDescent="0.25">
      <c r="A28" s="101">
        <f t="shared" si="0"/>
        <v>45086</v>
      </c>
      <c r="B28" t="s">
        <v>57</v>
      </c>
      <c r="C28" s="33">
        <f>+[3]CornBasis!AX27</f>
        <v>-0.28166666666666668</v>
      </c>
      <c r="D28" s="33">
        <f>+[3]CornBasis!AY27</f>
        <v>-0.43620000000000003</v>
      </c>
      <c r="E28" s="33">
        <f>+[3]Cor!GA27</f>
        <v>5.7134</v>
      </c>
    </row>
    <row r="29" spans="1:5" x14ac:dyDescent="0.25">
      <c r="A29" s="101">
        <f t="shared" si="0"/>
        <v>45093</v>
      </c>
      <c r="B29" t="s">
        <v>58</v>
      </c>
      <c r="C29" s="33">
        <f>+[3]CornBasis!AX28</f>
        <v>-0.29500000000000004</v>
      </c>
      <c r="D29" s="33">
        <f>+[3]CornBasis!AY28</f>
        <v>-0.43680000000000002</v>
      </c>
      <c r="E29" s="33">
        <f>+[3]Cor!GA28</f>
        <v>5.6954000000000011</v>
      </c>
    </row>
    <row r="30" spans="1:5" x14ac:dyDescent="0.25">
      <c r="A30" s="101">
        <f t="shared" si="0"/>
        <v>45100</v>
      </c>
      <c r="B30" t="s">
        <v>59</v>
      </c>
      <c r="C30" s="33">
        <f>+[3]CornBasis!AX29</f>
        <v>-0.24499999999999997</v>
      </c>
      <c r="D30" s="33">
        <f>+[3]CornBasis!AY29</f>
        <v>-0.39960000000000007</v>
      </c>
      <c r="E30" s="33">
        <f>+[3]Cor!GA29</f>
        <v>5.5805999999999996</v>
      </c>
    </row>
    <row r="31" spans="1:5" x14ac:dyDescent="0.25">
      <c r="A31" s="101">
        <f t="shared" si="0"/>
        <v>45107</v>
      </c>
      <c r="B31" t="s">
        <v>60</v>
      </c>
      <c r="C31" s="33">
        <f>+[3]CornBasis!AX30</f>
        <v>-0.23233333333333336</v>
      </c>
      <c r="D31" s="33">
        <f>+[3]CornBasis!AY30</f>
        <v>-0.3962</v>
      </c>
      <c r="E31" s="33">
        <f>+[3]Cor!GA30</f>
        <v>5.5752000000000006</v>
      </c>
    </row>
    <row r="32" spans="1:5" x14ac:dyDescent="0.25">
      <c r="A32" s="101">
        <f t="shared" si="0"/>
        <v>45114</v>
      </c>
      <c r="B32" t="s">
        <v>61</v>
      </c>
      <c r="C32" s="33">
        <f>+[3]CornBasis!AX31</f>
        <v>-0.20991666666666667</v>
      </c>
      <c r="D32" s="33">
        <f>+[3]CornBasis!AY31</f>
        <v>-0.37100000000000005</v>
      </c>
      <c r="E32" s="33">
        <f>+[3]Cor!GA31</f>
        <v>5.5127500000000005</v>
      </c>
    </row>
    <row r="33" spans="1:5" x14ac:dyDescent="0.25">
      <c r="A33" s="101">
        <f t="shared" si="0"/>
        <v>45121</v>
      </c>
      <c r="B33" t="s">
        <v>62</v>
      </c>
      <c r="C33" s="33">
        <f>+[3]CornBasis!AX32</f>
        <v>-0.23466666666666669</v>
      </c>
      <c r="D33" s="33">
        <f>+[3]CornBasis!AY32</f>
        <v>-0.39019999999999999</v>
      </c>
      <c r="E33" s="33">
        <f>+[3]Cor!GA32</f>
        <v>5.5498000000000003</v>
      </c>
    </row>
    <row r="34" spans="1:5" x14ac:dyDescent="0.25">
      <c r="A34" s="101">
        <f t="shared" si="0"/>
        <v>45128</v>
      </c>
      <c r="B34" t="s">
        <v>63</v>
      </c>
      <c r="C34" s="33">
        <f>+[3]CornBasis!AX33</f>
        <v>-0.17833333333333334</v>
      </c>
      <c r="D34" s="33">
        <f>+[3]CornBasis!AY33</f>
        <v>-0.35080000000000006</v>
      </c>
      <c r="E34" s="33">
        <f>+[3]Cor!GA33</f>
        <v>5.4824000000000002</v>
      </c>
    </row>
    <row r="35" spans="1:5" x14ac:dyDescent="0.25">
      <c r="A35" s="101">
        <f t="shared" si="0"/>
        <v>45135</v>
      </c>
      <c r="B35" t="s">
        <v>64</v>
      </c>
      <c r="C35" s="33">
        <f>+[3]CornBasis!AX34</f>
        <v>-0.16800000000000001</v>
      </c>
      <c r="D35" s="33">
        <f>+[3]CornBasis!AY34</f>
        <v>-0.32840000000000003</v>
      </c>
      <c r="E35" s="33">
        <f>+[3]Cor!GA34</f>
        <v>5.4804000000000004</v>
      </c>
    </row>
    <row r="36" spans="1:5" x14ac:dyDescent="0.25">
      <c r="A36" s="101">
        <f t="shared" si="0"/>
        <v>45142</v>
      </c>
      <c r="B36" t="s">
        <v>65</v>
      </c>
      <c r="C36" s="33">
        <f>+[3]CornBasis!AX35</f>
        <v>-0.18333333333333335</v>
      </c>
      <c r="D36" s="33">
        <f>+[3]CornBasis!AY35</f>
        <v>-0.31819999999999993</v>
      </c>
      <c r="E36" s="33">
        <f>+[3]Cor!GA35</f>
        <v>5.4041999999999994</v>
      </c>
    </row>
    <row r="37" spans="1:5" x14ac:dyDescent="0.25">
      <c r="A37" s="101">
        <f t="shared" si="0"/>
        <v>45149</v>
      </c>
      <c r="B37" t="s">
        <v>66</v>
      </c>
      <c r="C37" s="33">
        <f>+[3]CornBasis!AX36</f>
        <v>-0.19266666666666668</v>
      </c>
      <c r="D37" s="33">
        <f>+[3]CornBasis!AY36</f>
        <v>-0.32679999999999998</v>
      </c>
      <c r="E37" s="33">
        <f>+[3]Cor!GA36</f>
        <v>5.4507999999999992</v>
      </c>
    </row>
    <row r="38" spans="1:5" x14ac:dyDescent="0.25">
      <c r="A38" s="101">
        <f t="shared" si="0"/>
        <v>45156</v>
      </c>
      <c r="B38" t="s">
        <v>67</v>
      </c>
      <c r="C38" s="33">
        <f>+[3]CornBasis!AX37</f>
        <v>-0.17600000000000002</v>
      </c>
      <c r="D38" s="33">
        <f>+[3]CornBasis!AY37</f>
        <v>-0.29660000000000009</v>
      </c>
      <c r="E38" s="33">
        <f>+[3]Cor!GA37</f>
        <v>5.4105999999999996</v>
      </c>
    </row>
    <row r="39" spans="1:5" x14ac:dyDescent="0.25">
      <c r="A39" s="101">
        <f t="shared" si="0"/>
        <v>45163</v>
      </c>
      <c r="B39" t="s">
        <v>68</v>
      </c>
      <c r="C39" s="33">
        <f>+[3]CornBasis!AX38</f>
        <v>-0.14633333333333334</v>
      </c>
      <c r="D39" s="33">
        <f>+[3]CornBasis!AY38</f>
        <v>-0.27080000000000004</v>
      </c>
      <c r="E39" s="33">
        <f>+[3]Cor!GA38</f>
        <v>5.5052000000000003</v>
      </c>
    </row>
    <row r="40" spans="1:5" x14ac:dyDescent="0.25">
      <c r="A40" s="101">
        <f t="shared" si="0"/>
        <v>45170</v>
      </c>
      <c r="B40" t="s">
        <v>69</v>
      </c>
      <c r="C40" s="33">
        <f>+[3]CornBasis!AX39</f>
        <v>-0.11866666666666666</v>
      </c>
      <c r="D40" s="33">
        <f>+[3]CornBasis!AY39</f>
        <v>-0.25139999999999996</v>
      </c>
      <c r="E40" s="33">
        <f>+[3]Cor!GA39</f>
        <v>5.4589999999999996</v>
      </c>
    </row>
    <row r="41" spans="1:5" x14ac:dyDescent="0.25">
      <c r="A41" s="101">
        <f t="shared" si="0"/>
        <v>45177</v>
      </c>
      <c r="B41" t="s">
        <v>70</v>
      </c>
      <c r="C41" s="33">
        <f>+[3]CornBasis!AX40</f>
        <v>-0.13275000000000001</v>
      </c>
      <c r="D41" s="33">
        <f>+[3]CornBasis!AY40</f>
        <v>-0.24630000000000002</v>
      </c>
      <c r="E41" s="33">
        <f>+[3]Cor!GA40</f>
        <v>5.3498000000000001</v>
      </c>
    </row>
    <row r="42" spans="1:5" x14ac:dyDescent="0.25">
      <c r="A42" s="101">
        <f t="shared" si="0"/>
        <v>45184</v>
      </c>
      <c r="B42" t="s">
        <v>71</v>
      </c>
      <c r="C42" s="33">
        <f>+[3]CornBasis!AX41</f>
        <v>-0.15183333333333335</v>
      </c>
      <c r="D42" s="33">
        <f>+[3]CornBasis!AY41</f>
        <v>-0.25995000000000001</v>
      </c>
      <c r="E42" s="33">
        <f>+[3]Cor!GA41</f>
        <v>5.33955</v>
      </c>
    </row>
    <row r="43" spans="1:5" x14ac:dyDescent="0.25">
      <c r="A43" s="101">
        <f t="shared" si="0"/>
        <v>45191</v>
      </c>
      <c r="B43" t="s">
        <v>72</v>
      </c>
      <c r="C43" s="33">
        <f>+[3]CornBasis!AX42</f>
        <v>-0.18533333333333335</v>
      </c>
      <c r="D43" s="33">
        <f>+[3]CornBasis!AY42</f>
        <v>-0.2792</v>
      </c>
      <c r="E43" s="33">
        <f>+[3]Cor!GA42</f>
        <v>5.2529999999999992</v>
      </c>
    </row>
    <row r="44" spans="1:5" x14ac:dyDescent="0.25">
      <c r="A44" s="101">
        <f t="shared" si="0"/>
        <v>45198</v>
      </c>
      <c r="B44" t="s">
        <v>73</v>
      </c>
      <c r="C44" s="33">
        <f>+[3]CornBasis!AX43</f>
        <v>-0.19666666666666668</v>
      </c>
      <c r="D44" s="33">
        <f>+[3]CornBasis!AY43</f>
        <v>-0.28780000000000006</v>
      </c>
      <c r="E44" s="33">
        <f>+[3]Cor!GA43</f>
        <v>5.2030000000000003</v>
      </c>
    </row>
    <row r="45" spans="1:5" x14ac:dyDescent="0.25">
      <c r="A45" s="101">
        <f t="shared" si="0"/>
        <v>45205</v>
      </c>
      <c r="B45" t="s">
        <v>74</v>
      </c>
      <c r="C45" s="33">
        <f>+[3]CornBasis!AX44</f>
        <v>-0.27166666666666667</v>
      </c>
      <c r="D45" s="33">
        <f>+[3]CornBasis!AY44</f>
        <v>-0.37279999999999996</v>
      </c>
      <c r="E45" s="33">
        <f>+[3]Cor!GA44</f>
        <v>5.0646000000000004</v>
      </c>
    </row>
    <row r="46" spans="1:5" x14ac:dyDescent="0.25">
      <c r="A46" s="101">
        <f t="shared" si="0"/>
        <v>45212</v>
      </c>
      <c r="B46" t="s">
        <v>75</v>
      </c>
      <c r="C46" s="33">
        <f>+[3]CornBasis!AX45</f>
        <v>-0.31000000000000005</v>
      </c>
      <c r="D46" s="33">
        <f>+[3]CornBasis!AY45</f>
        <v>-0.43459999999999999</v>
      </c>
      <c r="E46" s="33">
        <f>+[3]Cor!GA45</f>
        <v>5.0502000000000002</v>
      </c>
    </row>
    <row r="47" spans="1:5" x14ac:dyDescent="0.25">
      <c r="A47" s="101">
        <f t="shared" si="0"/>
        <v>45219</v>
      </c>
      <c r="B47" t="s">
        <v>76</v>
      </c>
      <c r="C47" s="33">
        <f>+[3]CornBasis!AX46</f>
        <v>-0.3086666666666667</v>
      </c>
      <c r="D47" s="33">
        <f>+[3]CornBasis!AY46</f>
        <v>-0.43480000000000008</v>
      </c>
      <c r="E47" s="33">
        <f>+[3]Cor!GA46</f>
        <v>5.0398000000000014</v>
      </c>
    </row>
    <row r="48" spans="1:5" x14ac:dyDescent="0.25">
      <c r="A48" s="101">
        <f t="shared" si="0"/>
        <v>45226</v>
      </c>
      <c r="B48" t="s">
        <v>77</v>
      </c>
      <c r="C48" s="33">
        <f>+[3]CornBasis!AX47</f>
        <v>-0.32533333333333331</v>
      </c>
      <c r="D48" s="33">
        <f>+[3]CornBasis!AY47</f>
        <v>-0.4476</v>
      </c>
      <c r="E48" s="33">
        <f>+[3]Cor!GA47</f>
        <v>5.0738000000000003</v>
      </c>
    </row>
    <row r="49" spans="1:5" x14ac:dyDescent="0.25">
      <c r="A49" s="101">
        <f t="shared" si="0"/>
        <v>45233</v>
      </c>
      <c r="B49" t="s">
        <v>78</v>
      </c>
      <c r="C49" s="33">
        <f>+[3]CornBasis!AX48</f>
        <v>-0.32400000000000001</v>
      </c>
      <c r="D49" s="33">
        <f>+[3]CornBasis!AY48</f>
        <v>-0.44560000000000005</v>
      </c>
      <c r="E49" s="33">
        <f>+[3]Cor!GA48</f>
        <v>5.0835999999999997</v>
      </c>
    </row>
    <row r="50" spans="1:5" x14ac:dyDescent="0.25">
      <c r="A50" s="101">
        <f t="shared" si="0"/>
        <v>45240</v>
      </c>
      <c r="B50" t="s">
        <v>79</v>
      </c>
      <c r="C50" s="33">
        <f>+[3]CornBasis!AX49</f>
        <v>-0.32666666666666666</v>
      </c>
      <c r="D50" s="33">
        <f>+[3]CornBasis!AY49</f>
        <v>-0.43919999999999992</v>
      </c>
      <c r="E50" s="33">
        <f>+[3]Cor!GA49</f>
        <v>5.0618000000000007</v>
      </c>
    </row>
    <row r="51" spans="1:5" x14ac:dyDescent="0.25">
      <c r="A51" s="101">
        <f t="shared" si="0"/>
        <v>45247</v>
      </c>
      <c r="B51" t="s">
        <v>80</v>
      </c>
      <c r="C51" s="33">
        <f>+[3]CornBasis!AX50</f>
        <v>-0.33299999999999996</v>
      </c>
      <c r="D51" s="33">
        <f>+[3]CornBasis!AY50</f>
        <v>-0.42220000000000002</v>
      </c>
      <c r="E51" s="33">
        <f>+[3]Cor!GA50</f>
        <v>5.0669999999999993</v>
      </c>
    </row>
    <row r="52" spans="1:5" x14ac:dyDescent="0.25">
      <c r="A52" s="101">
        <f t="shared" si="0"/>
        <v>45254</v>
      </c>
      <c r="B52" t="s">
        <v>81</v>
      </c>
      <c r="C52" s="33">
        <f>+[3]CornBasis!AX51</f>
        <v>-0.3569166666666666</v>
      </c>
      <c r="D52" s="33">
        <f>+[3]CornBasis!AY51</f>
        <v>-0.41920000000000002</v>
      </c>
      <c r="E52" s="33">
        <f>+[3]Cor!GA51</f>
        <v>5.1120999999999999</v>
      </c>
    </row>
    <row r="53" spans="1:5" x14ac:dyDescent="0.25">
      <c r="A53" s="101">
        <f t="shared" si="0"/>
        <v>45261</v>
      </c>
      <c r="B53" t="s">
        <v>82</v>
      </c>
      <c r="C53" s="33">
        <f>+[3]CornBasis!AX52</f>
        <v>-0.35299999999999998</v>
      </c>
      <c r="D53" s="33">
        <f>+[3]CornBasis!AY52</f>
        <v>-0.41265000000000002</v>
      </c>
      <c r="E53" s="33">
        <f>+[3]Cor!GA52</f>
        <v>5.0987999999999998</v>
      </c>
    </row>
    <row r="54" spans="1:5" x14ac:dyDescent="0.25">
      <c r="A54" s="101">
        <f t="shared" si="0"/>
        <v>45268</v>
      </c>
      <c r="B54" t="s">
        <v>83</v>
      </c>
      <c r="C54" s="33">
        <f>+[3]CornBasis!AX53</f>
        <v>-0.33266666666666661</v>
      </c>
      <c r="D54" s="33">
        <f>+[3]CornBasis!AY53</f>
        <v>-0.41039999999999999</v>
      </c>
      <c r="E54" s="33">
        <f>+[3]Cor!GA53</f>
        <v>5.1530000000000005</v>
      </c>
    </row>
    <row r="55" spans="1:5" x14ac:dyDescent="0.25">
      <c r="A55" s="101">
        <f t="shared" si="0"/>
        <v>45275</v>
      </c>
      <c r="B55" t="s">
        <v>84</v>
      </c>
      <c r="C55" s="33">
        <f>+[3]CornBasis!AX54</f>
        <v>-0.33033333333333331</v>
      </c>
      <c r="D55" s="33">
        <f>+[3]CornBasis!AY54</f>
        <v>-0.41859999999999997</v>
      </c>
      <c r="E55" s="33">
        <f>+[3]Cor!GA54</f>
        <v>5.1887999999999996</v>
      </c>
    </row>
    <row r="56" spans="1:5" x14ac:dyDescent="0.25">
      <c r="A56" s="101">
        <f t="shared" si="0"/>
        <v>45282</v>
      </c>
      <c r="B56" t="s">
        <v>85</v>
      </c>
      <c r="C56" s="33">
        <f>+[3]CornBasis!AX55</f>
        <v>-0.3153333333333333</v>
      </c>
      <c r="D56" s="33">
        <f>+[3]CornBasis!AY55</f>
        <v>-0.41879999999999995</v>
      </c>
      <c r="E56" s="33">
        <f>+[3]Cor!GA55</f>
        <v>5.2510000000000003</v>
      </c>
    </row>
    <row r="57" spans="1:5" x14ac:dyDescent="0.25">
      <c r="A57" s="101">
        <f t="shared" si="0"/>
        <v>45289</v>
      </c>
      <c r="B57" t="s">
        <v>86</v>
      </c>
      <c r="C57" s="33">
        <f>+[3]CornBasis!AX56</f>
        <v>-0.31017462500000009</v>
      </c>
      <c r="D57" s="33">
        <f>+[3]CornBasis!AY56</f>
        <v>-0.40585477500000006</v>
      </c>
      <c r="E57" s="33">
        <f>+[3]Cor!GA56</f>
        <v>5.2858999999999998</v>
      </c>
    </row>
  </sheetData>
  <phoneticPr fontId="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5EB7D-163B-412F-AE12-735924B85275}">
  <dimension ref="O16"/>
  <sheetViews>
    <sheetView topLeftCell="A4" zoomScale="130" zoomScaleNormal="130" workbookViewId="0">
      <selection activeCell="J31" sqref="J31"/>
    </sheetView>
  </sheetViews>
  <sheetFormatPr defaultRowHeight="12.5" x14ac:dyDescent="0.25"/>
  <sheetData>
    <row r="16" spans="15:15" x14ac:dyDescent="0.25">
      <c r="O16" s="102"/>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FF84-064D-4276-BBF0-0DDEEAFFD35C}">
  <dimension ref="A1"/>
  <sheetViews>
    <sheetView zoomScale="81" zoomScaleNormal="81" workbookViewId="0">
      <selection activeCell="O21" sqref="O21"/>
    </sheetView>
  </sheetViews>
  <sheetFormatPr defaultRowHeight="12.5" x14ac:dyDescent="0.2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59BF8-A131-4A46-8695-CD3C9AB0534A}">
  <sheetPr>
    <tabColor theme="2" tint="-0.249977111117893"/>
  </sheetPr>
  <dimension ref="A7:A54"/>
  <sheetViews>
    <sheetView zoomScale="130" zoomScaleNormal="130" workbookViewId="0">
      <selection activeCell="O43" sqref="O43"/>
    </sheetView>
  </sheetViews>
  <sheetFormatPr defaultRowHeight="12.5" x14ac:dyDescent="0.25"/>
  <sheetData>
    <row r="7" ht="13" thickTop="1" x14ac:dyDescent="0.25"/>
    <row r="10" ht="13" thickBot="1" x14ac:dyDescent="0.3"/>
    <row r="11" ht="13" thickTop="1" x14ac:dyDescent="0.25"/>
    <row r="14" ht="13" thickBot="1" x14ac:dyDescent="0.3"/>
    <row r="15" ht="13" thickTop="1" x14ac:dyDescent="0.25"/>
    <row r="18" ht="13" thickBot="1" x14ac:dyDescent="0.3"/>
    <row r="19" ht="13" thickTop="1" x14ac:dyDescent="0.25"/>
    <row r="23" ht="13" thickBot="1" x14ac:dyDescent="0.3"/>
    <row r="24" ht="13" thickTop="1" x14ac:dyDescent="0.25"/>
    <row r="27" ht="13" thickBot="1" x14ac:dyDescent="0.3"/>
    <row r="28" ht="13" thickTop="1" x14ac:dyDescent="0.25"/>
    <row r="31" ht="13" thickBot="1" x14ac:dyDescent="0.3"/>
    <row r="32" ht="13" thickTop="1" x14ac:dyDescent="0.25"/>
    <row r="36" ht="13" thickBot="1" x14ac:dyDescent="0.3"/>
    <row r="37" ht="13" thickTop="1" x14ac:dyDescent="0.25"/>
    <row r="40" ht="13" thickBot="1" x14ac:dyDescent="0.3"/>
    <row r="41" ht="13" thickTop="1" x14ac:dyDescent="0.25"/>
    <row r="45" ht="13" thickBot="1" x14ac:dyDescent="0.3"/>
    <row r="46" ht="13" thickTop="1" x14ac:dyDescent="0.25"/>
    <row r="49" ht="13" thickBot="1" x14ac:dyDescent="0.3"/>
    <row r="50" ht="13" thickTop="1" x14ac:dyDescent="0.25"/>
    <row r="53" ht="13" thickBot="1" x14ac:dyDescent="0.3"/>
    <row r="54" ht="13" thickTop="1" x14ac:dyDescent="0.25"/>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43C30-6D89-4672-A737-62272549DAD5}">
  <sheetPr>
    <tabColor theme="2" tint="-0.249977111117893"/>
  </sheetPr>
  <dimension ref="A1"/>
  <sheetViews>
    <sheetView zoomScale="83" zoomScaleNormal="83" workbookViewId="0">
      <selection activeCell="A5" sqref="A5:XFD5"/>
    </sheetView>
  </sheetViews>
  <sheetFormatPr defaultRowHeight="12.5" x14ac:dyDescent="0.25"/>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7D97B-41B4-4E57-9746-0EBB692AAB17}">
  <dimension ref="B3:E26"/>
  <sheetViews>
    <sheetView zoomScale="85" zoomScaleNormal="85" workbookViewId="0">
      <selection activeCell="Q18" sqref="Q18"/>
    </sheetView>
  </sheetViews>
  <sheetFormatPr defaultRowHeight="12.5" x14ac:dyDescent="0.25"/>
  <sheetData>
    <row r="3" spans="5:5" ht="13" x14ac:dyDescent="0.25">
      <c r="E3" s="99"/>
    </row>
    <row r="26" spans="2:2" ht="18.5" x14ac:dyDescent="0.25">
      <c r="B26" s="100" t="s">
        <v>89</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862F1AD786FC48BAD4CC842D922D96" ma:contentTypeVersion="13" ma:contentTypeDescription="Create a new document." ma:contentTypeScope="" ma:versionID="0b2eec92e01cdb62b3189bd254191994">
  <xsd:schema xmlns:xsd="http://www.w3.org/2001/XMLSchema" xmlns:xs="http://www.w3.org/2001/XMLSchema" xmlns:p="http://schemas.microsoft.com/office/2006/metadata/properties" xmlns:ns3="2a385fde-0881-4398-833e-9cb951431347" xmlns:ns4="28ef8118-0a7a-4fb6-aef2-ec0633c5f14e" targetNamespace="http://schemas.microsoft.com/office/2006/metadata/properties" ma:root="true" ma:fieldsID="c6229acb5a95a5ed3fcd5175969f5ebc" ns3:_="" ns4:_="">
    <xsd:import namespace="2a385fde-0881-4398-833e-9cb951431347"/>
    <xsd:import namespace="28ef8118-0a7a-4fb6-aef2-ec0633c5f14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385fde-0881-4398-833e-9cb9514313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ef8118-0a7a-4fb6-aef2-ec0633c5f14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4EFF226-CE44-4B68-B603-926FDD74650F}">
  <ds:schemaRefs>
    <ds:schemaRef ds:uri="http://purl.org/dc/terms/"/>
    <ds:schemaRef ds:uri="http://schemas.openxmlformats.org/package/2006/metadata/core-properties"/>
    <ds:schemaRef ds:uri="2a385fde-0881-4398-833e-9cb951431347"/>
    <ds:schemaRef ds:uri="http://schemas.microsoft.com/office/2006/documentManagement/types"/>
    <ds:schemaRef ds:uri="http://schemas.microsoft.com/office/infopath/2007/PartnerControls"/>
    <ds:schemaRef ds:uri="28ef8118-0a7a-4fb6-aef2-ec0633c5f14e"/>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171B74AD-31BF-4DB7-8D88-E90AF7FD4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385fde-0881-4398-833e-9cb951431347"/>
    <ds:schemaRef ds:uri="28ef8118-0a7a-4fb6-aef2-ec0633c5f1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041E03-098B-42B9-BD1E-6B3F04441AC8}">
  <ds:schemaRefs>
    <ds:schemaRef ds:uri="http://schemas.microsoft.com/sharepoint/v3/contenttype/forms"/>
  </ds:schemaRefs>
</ds:datastoreItem>
</file>

<file path=docMetadata/LabelInfo.xml><?xml version="1.0" encoding="utf-8"?>
<clbl:labelList xmlns:clbl="http://schemas.microsoft.com/office/2020/mipLabelMetadata">
  <clbl:label id="{034a106e-6316-442c-ad35-738afd673d2b}" enabled="1" method="Standard" siteId="{cddc1229-ac2a-4b97-b78a-0e5cacb586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Definitions</vt:lpstr>
      <vt:lpstr>Corn Prices</vt:lpstr>
      <vt:lpstr>Averages</vt:lpstr>
      <vt:lpstr>Corn Spot Price</vt:lpstr>
      <vt:lpstr>Corn Spot Basis</vt:lpstr>
      <vt:lpstr>Corn_Fwd</vt:lpstr>
      <vt:lpstr>Corn_FwdBasis</vt:lpstr>
      <vt:lpstr>Long-term prices</vt:lpstr>
      <vt:lpstr>Chart1</vt:lpstr>
      <vt:lpstr>Chart2</vt:lpstr>
      <vt:lpstr>Chart3</vt:lpstr>
    </vt:vector>
  </TitlesOfParts>
  <Company>Government of Ontario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pategr</dc:creator>
  <cp:lastModifiedBy>Berry, Noah (OMAFRA)</cp:lastModifiedBy>
  <dcterms:created xsi:type="dcterms:W3CDTF">2011-01-24T16:39:05Z</dcterms:created>
  <dcterms:modified xsi:type="dcterms:W3CDTF">2023-12-18T20:43:04Z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0x010100CF862F1AD786FC48BAD4CC842D922D96</vt:lpwstr>
  </property>
  <property fmtid="{D5CDD505-2E9C-101B-9397-08002B2CF9AE}" pid="3" name="MSIP_Label_034a106e-6316-442c-ad35-738afd673d2b_Enabled">
    <vt:lpwstr>true</vt:lpwstr>
  </property>
  <property fmtid="{D5CDD505-2E9C-101B-9397-08002B2CF9AE}" pid="4" name="MSIP_Label_034a106e-6316-442c-ad35-738afd673d2b_SetDate">
    <vt:lpwstr>2021-09-03T18:25:30Z</vt:lpwstr>
  </property>
  <property fmtid="{D5CDD505-2E9C-101B-9397-08002B2CF9AE}" pid="5" name="MSIP_Label_034a106e-6316-442c-ad35-738afd673d2b_Method">
    <vt:lpwstr>Standard</vt:lpwstr>
  </property>
  <property fmtid="{D5CDD505-2E9C-101B-9397-08002B2CF9AE}" pid="6" name="MSIP_Label_034a106e-6316-442c-ad35-738afd673d2b_Name">
    <vt:lpwstr>034a106e-6316-442c-ad35-738afd673d2b</vt:lpwstr>
  </property>
  <property fmtid="{D5CDD505-2E9C-101B-9397-08002B2CF9AE}" pid="7" name="MSIP_Label_034a106e-6316-442c-ad35-738afd673d2b_SiteId">
    <vt:lpwstr>cddc1229-ac2a-4b97-b78a-0e5cacb5865c</vt:lpwstr>
  </property>
  <property fmtid="{D5CDD505-2E9C-101B-9397-08002B2CF9AE}" pid="8" name="MSIP_Label_034a106e-6316-442c-ad35-738afd673d2b_ContentBits">
    <vt:lpwstr>0</vt:lpwstr>
  </property>
</Properties>
</file>